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structions. Creative Commons" sheetId="1" r:id="rId4"/>
    <sheet name="Lab Information" sheetId="2" r:id="rId5"/>
    <sheet name="Lab Contacts" sheetId="3" r:id="rId6"/>
    <sheet name="Lab Departments" sheetId="4" r:id="rId7"/>
    <sheet name="Lab Products" sheetId="5" r:id="rId8"/>
    <sheet name="Clients" sheetId="6" r:id="rId9"/>
    <sheet name="Client Contacts" sheetId="7" r:id="rId10"/>
    <sheet name="Attachment Types" sheetId="8" r:id="rId11"/>
    <sheet name="Container Types" sheetId="9" r:id="rId12"/>
    <sheet name="Preservations" sheetId="10" r:id="rId13"/>
    <sheet name="Containers" sheetId="11" r:id="rId14"/>
    <sheet name="Storage Locations" sheetId="12" r:id="rId15"/>
    <sheet name="Sample Matrices" sheetId="13" r:id="rId16"/>
    <sheet name="Sample Types" sheetId="14" r:id="rId17"/>
    <sheet name="Sample Points" sheetId="15" r:id="rId18"/>
    <sheet name="Instrument Types" sheetId="16" r:id="rId19"/>
    <sheet name="Sample Point Sample Types" sheetId="17" r:id="rId20"/>
    <sheet name="Suppliers" sheetId="18" r:id="rId21"/>
    <sheet name="Supplier Contacts" sheetId="19" r:id="rId22"/>
    <sheet name="Manufacturers" sheetId="20" r:id="rId23"/>
    <sheet name="Instruments" sheetId="21" r:id="rId24"/>
    <sheet name="Methods" sheetId="22" r:id="rId25"/>
    <sheet name="Instrument Certifications" sheetId="23" r:id="rId26"/>
    <sheet name="Analysis Categories" sheetId="24" r:id="rId27"/>
    <sheet name="Calculations" sheetId="25" r:id="rId28"/>
    <sheet name="Calculation Interim Fields" sheetId="26" r:id="rId29"/>
    <sheet name="Analysis Services" sheetId="27" r:id="rId30"/>
    <sheet name="AnalysisService Methods" sheetId="28" r:id="rId31"/>
    <sheet name="AnalysisService Instruments" sheetId="29" r:id="rId32"/>
    <sheet name="AnalysisService InterimFields" sheetId="30" r:id="rId33"/>
    <sheet name="AnalysisService ResultOptions" sheetId="31" r:id="rId34"/>
    <sheet name="Analysis Service Uncertainties" sheetId="32" r:id="rId35"/>
    <sheet name="Analysis Specifications" sheetId="33" r:id="rId36"/>
    <sheet name="Analysis Profiles" sheetId="34" r:id="rId37"/>
    <sheet name="Analysis Profile Services" sheetId="35" r:id="rId38"/>
    <sheet name="AR Templates" sheetId="36" r:id="rId39"/>
    <sheet name="AR Template Analyses" sheetId="37" r:id="rId40"/>
    <sheet name="AR Template Partitions" sheetId="38" r:id="rId41"/>
    <sheet name="Reference Definitions" sheetId="39" r:id="rId42"/>
    <sheet name="Reference Definition Results" sheetId="40" r:id="rId43"/>
    <sheet name="Worksheet Templates" sheetId="41" r:id="rId44"/>
    <sheet name="Worksheet Template Services" sheetId="42" r:id="rId45"/>
    <sheet name="Worksheet Template Layouts" sheetId="43" r:id="rId46"/>
    <sheet name="Sampling Deviations" sheetId="44" r:id="rId47"/>
    <sheet name="Sample Conditions" sheetId="45" r:id="rId48"/>
    <sheet name="Setup" sheetId="46" r:id="rId49"/>
    <sheet name="Constants" sheetId="47" r:id="rId50"/>
    <sheet name="Countries, Currencies" sheetId="48" r:id="rId51"/>
    <sheet name="Units" sheetId="49" r:id="rId52"/>
  </sheets>
</workbook>
</file>

<file path=xl/sharedStrings.xml><?xml version="1.0" encoding="utf-8"?>
<sst xmlns="http://schemas.openxmlformats.org/spreadsheetml/2006/main" uniqueCount="2499">
  <si>
    <t>Instructions</t>
  </si>
  <si>
    <t xml:space="preserve">Tips and how to use these sheets are regularly updated online in the user manual at </t>
  </si>
  <si>
    <r>
      <rPr>
        <u val="single"/>
        <sz val="12"/>
        <color indexed="14"/>
        <rFont val="Open Sans Regular"/>
      </rPr>
      <t>4.8 Configure Bika and Senaite with imported setup data</t>
    </r>
  </si>
  <si>
    <t>All feedback appreciated</t>
  </si>
  <si>
    <t>Creative Commons</t>
  </si>
  <si>
    <t>These sheets are distributed and licensed by Bika Lab Systems on the Creative Commons BYSA, please use and redistribute.</t>
  </si>
  <si>
    <t>Best Regards,
Team Bika</t>
  </si>
  <si>
    <r>
      <rPr>
        <u val="single"/>
        <sz val="11"/>
        <color indexed="14"/>
        <rFont val="Open Sans Regular"/>
      </rPr>
      <t>info@bikalabs.com</t>
    </r>
  </si>
  <si>
    <t>Field</t>
  </si>
  <si>
    <t>Description</t>
  </si>
  <si>
    <t>Value</t>
  </si>
  <si>
    <t>Lab Information</t>
  </si>
  <si>
    <r>
      <rPr>
        <u val="single"/>
        <sz val="10"/>
        <color indexed="14"/>
        <rFont val="Open Sans Regular"/>
      </rPr>
      <t xml:space="preserve">Creative Commons BYSA
</t>
    </r>
    <r>
      <rPr>
        <u val="single"/>
        <sz val="10"/>
        <color indexed="14"/>
        <rFont val="Open Sans Regular"/>
      </rPr>
      <t>Bika Lab Systems</t>
    </r>
  </si>
  <si>
    <t>Name</t>
  </si>
  <si>
    <t>BeWell Test Lab</t>
  </si>
  <si>
    <t>LabURL</t>
  </si>
  <si>
    <t>Lab web address</t>
  </si>
  <si>
    <t>Confidence</t>
  </si>
  <si>
    <t>Confidence level %</t>
  </si>
  <si>
    <t>LaboratoryAccredited</t>
  </si>
  <si>
    <t>Laboratory accredited ?</t>
  </si>
  <si>
    <t>AccreditationBodyLong</t>
  </si>
  <si>
    <t>Accreditation body  title</t>
  </si>
  <si>
    <t>AccreditationBody</t>
  </si>
  <si>
    <t>Accreditation body abbreviation</t>
  </si>
  <si>
    <t>AccreditationBodyURL</t>
  </si>
  <si>
    <t>Accreditation body web address</t>
  </si>
  <si>
    <t>Accreditation</t>
  </si>
  <si>
    <t>Accreditation standard, e.g ISO 17025</t>
  </si>
  <si>
    <t>AccreditationReference</t>
  </si>
  <si>
    <t>Lab's accreditation reference number</t>
  </si>
  <si>
    <t>AccreditationBodyLogo</t>
  </si>
  <si>
    <t>Accreditation body logo</t>
  </si>
  <si>
    <t>TaxNumber</t>
  </si>
  <si>
    <t>Tax number</t>
  </si>
  <si>
    <t>Phone</t>
  </si>
  <si>
    <t>Phone number</t>
  </si>
  <si>
    <t>EmailAddress</t>
  </si>
  <si>
    <t>Email address</t>
  </si>
  <si>
    <t>Physical_Address</t>
  </si>
  <si>
    <t>Physical address</t>
  </si>
  <si>
    <t>Physical_City</t>
  </si>
  <si>
    <t>Physical address city</t>
  </si>
  <si>
    <t>Physical_State</t>
  </si>
  <si>
    <t>Physical address state</t>
  </si>
  <si>
    <t>Physical_Zip</t>
  </si>
  <si>
    <t>Physical address zip</t>
  </si>
  <si>
    <t>Physical_Country</t>
  </si>
  <si>
    <t>Physical address country</t>
  </si>
  <si>
    <t>Postal_Address</t>
  </si>
  <si>
    <t>Postal address</t>
  </si>
  <si>
    <t>Postal_City</t>
  </si>
  <si>
    <t>Postal address city</t>
  </si>
  <si>
    <t>Postal_State</t>
  </si>
  <si>
    <t>Postal address state</t>
  </si>
  <si>
    <t>Postal_Zip</t>
  </si>
  <si>
    <t>Postal address zip</t>
  </si>
  <si>
    <t>Postal_Country</t>
  </si>
  <si>
    <t>Postal address country</t>
  </si>
  <si>
    <t>Billing_Address</t>
  </si>
  <si>
    <t>Billing address</t>
  </si>
  <si>
    <t>Billing_City</t>
  </si>
  <si>
    <t>Billing address city</t>
  </si>
  <si>
    <t>Billing_State</t>
  </si>
  <si>
    <t>Billing address state</t>
  </si>
  <si>
    <t>Billing_Zip</t>
  </si>
  <si>
    <t>Billing address zip</t>
  </si>
  <si>
    <t>Billing_Country</t>
  </si>
  <si>
    <t>Billing address country</t>
  </si>
  <si>
    <t>Salutation</t>
  </si>
  <si>
    <t>Firstname</t>
  </si>
  <si>
    <t>Surname</t>
  </si>
  <si>
    <t>BusinessPhone</t>
  </si>
  <si>
    <t>MobilePhone</t>
  </si>
  <si>
    <t>JobTitle</t>
  </si>
  <si>
    <t>Department_title</t>
  </si>
  <si>
    <t>Username</t>
  </si>
  <si>
    <t>Password</t>
  </si>
  <si>
    <t>Groups</t>
  </si>
  <si>
    <t>Lab contacts - LIMS users</t>
  </si>
  <si>
    <t xml:space="preserve"> ⭐ First name</t>
  </si>
  <si>
    <t xml:space="preserve"> ⭐ Surname</t>
  </si>
  <si>
    <t>Business phone</t>
  </si>
  <si>
    <t>Mobile phone</t>
  </si>
  <si>
    <t>Job title</t>
  </si>
  <si>
    <t>Department</t>
  </si>
  <si>
    <t xml:space="preserve"> ⭐ User name</t>
  </si>
  <si>
    <t xml:space="preserve"> ⭐ Password</t>
  </si>
  <si>
    <t>⭐ Groups</t>
  </si>
  <si>
    <t>Building/Street</t>
  </si>
  <si>
    <t>City</t>
  </si>
  <si>
    <t>State</t>
  </si>
  <si>
    <t>Zip</t>
  </si>
  <si>
    <t>Country</t>
  </si>
  <si>
    <t>Mr</t>
  </si>
  <si>
    <t>Microbiology</t>
  </si>
  <si>
    <t>micromanager</t>
  </si>
  <si>
    <t>admin</t>
  </si>
  <si>
    <t>LabManagers</t>
  </si>
  <si>
    <t>Phathalogy</t>
  </si>
  <si>
    <t>phathologymanager</t>
  </si>
  <si>
    <t>Biochemistry</t>
  </si>
  <si>
    <t>biochemistrymanager</t>
  </si>
  <si>
    <t>MOLECULARBIOLOGY</t>
  </si>
  <si>
    <t>molecularmanager</t>
  </si>
  <si>
    <t>ASCITICFLUID</t>
  </si>
  <si>
    <t>ascitimaanger</t>
  </si>
  <si>
    <t>SERVICES</t>
  </si>
  <si>
    <t>servicesmanager</t>
  </si>
  <si>
    <t>ongology</t>
  </si>
  <si>
    <t>oncology</t>
  </si>
  <si>
    <t>oncologymanager</t>
  </si>
  <si>
    <t>PARASITOLOGY</t>
  </si>
  <si>
    <t>parasitologymanager</t>
  </si>
  <si>
    <t>IMMUNO</t>
  </si>
  <si>
    <t>ASSAY</t>
  </si>
  <si>
    <t>immunoadmin</t>
  </si>
  <si>
    <t>Analyst</t>
  </si>
  <si>
    <t>microanalyst</t>
  </si>
  <si>
    <t>Analysts</t>
  </si>
  <si>
    <t>phathologyanalyst</t>
  </si>
  <si>
    <t>biochemistryanalyst</t>
  </si>
  <si>
    <t>molecularanalyst</t>
  </si>
  <si>
    <t>title</t>
  </si>
  <si>
    <t>description</t>
  </si>
  <si>
    <t>LabContact_Username</t>
  </si>
  <si>
    <t>Lab Departments</t>
  </si>
  <si>
    <t>⭐ Title</t>
  </si>
  <si>
    <t>⭐ Manager</t>
  </si>
  <si>
    <t>PATHOLOGY (HAEM)</t>
  </si>
  <si>
    <t>BIOCHEMISTRY</t>
  </si>
  <si>
    <t>BIOCHEMISTRY (ENDOCRINOLOGY)</t>
  </si>
  <si>
    <t>IMMUNO ASSAY</t>
  </si>
  <si>
    <t>MICROBIOLOGY (SEROLOGY)</t>
  </si>
  <si>
    <t>PATHOLOGY (CLINICAL)</t>
  </si>
  <si>
    <t>BIOCHEMISTRY (URINE)</t>
  </si>
  <si>
    <t>PATHOLOGY (CYTOLOGY)</t>
  </si>
  <si>
    <t>MOLECULAR BIOLOGY</t>
  </si>
  <si>
    <t>MICROBIOLOGY</t>
  </si>
  <si>
    <t>ASCITIC FLUID</t>
  </si>
  <si>
    <t>BIOCHEMISTRY (BODY FLUID)</t>
  </si>
  <si>
    <t>BIOCHEMISTRY (TUMOUR MARKERS)</t>
  </si>
  <si>
    <t>PATHOLOGY (HISTOPATHOLOGY)</t>
  </si>
  <si>
    <t>PATHOLOGY(BODY FLUID)</t>
  </si>
  <si>
    <t>MEDICAL ONCOLOGY</t>
  </si>
  <si>
    <t>PARASITOLOGY (MICROBIOLOGY)</t>
  </si>
  <si>
    <t>volume</t>
  </si>
  <si>
    <t>unit</t>
  </si>
  <si>
    <t>price</t>
  </si>
  <si>
    <t>vat</t>
  </si>
  <si>
    <t>Lab Products</t>
  </si>
  <si>
    <t>Products lent or sold to clients, such as bottles, sampling kits etc.
Non analytical services, Consulting, Sampling, Sample prepping, etc.</t>
  </si>
  <si>
    <t>Volume</t>
  </si>
  <si>
    <t>Unit</t>
  </si>
  <si>
    <t>⭐ Price</t>
  </si>
  <si>
    <t>VAT %</t>
  </si>
  <si>
    <t>ClientID</t>
  </si>
  <si>
    <t>MemberDiscountApplies</t>
  </si>
  <si>
    <t>BulkDiscount</t>
  </si>
  <si>
    <r>
      <rPr>
        <u val="single"/>
        <sz val="18"/>
        <color indexed="14"/>
        <rFont val="Open Sans Regular"/>
      </rPr>
      <t>Clients</t>
    </r>
  </si>
  <si>
    <t>Discount</t>
  </si>
  <si>
    <t>Physical Address</t>
  </si>
  <si>
    <t>Postal Address</t>
  </si>
  <si>
    <t>Billing Address</t>
  </si>
  <si>
    <t>⭐ Name</t>
  </si>
  <si>
    <t>⭐ Client ID</t>
  </si>
  <si>
    <t>Members'</t>
  </si>
  <si>
    <t>Bulk</t>
  </si>
  <si>
    <t>VAT number</t>
  </si>
  <si>
    <t>State/Province</t>
  </si>
  <si>
    <t>PO Box</t>
  </si>
  <si>
    <t>OP</t>
  </si>
  <si>
    <t>IP</t>
  </si>
  <si>
    <t>Client_title</t>
  </si>
  <si>
    <t>HomePhone</t>
  </si>
  <si>
    <t>PublicationPreference</t>
  </si>
  <si>
    <t>CCContacts</t>
  </si>
  <si>
    <t>AttachmentsPermitted</t>
  </si>
  <si>
    <r>
      <rPr>
        <u val="single"/>
        <sz val="18"/>
        <color indexed="14"/>
        <rFont val="Open Sans Regular"/>
      </rPr>
      <t>Client Contacts</t>
    </r>
  </si>
  <si>
    <t>Client staff the LIMS and lab communicate with</t>
  </si>
  <si>
    <t xml:space="preserve">COA  </t>
  </si>
  <si>
    <t>⭐ Client title</t>
  </si>
  <si>
    <t>⭐ First name</t>
  </si>
  <si>
    <t>⭐ Surname</t>
  </si>
  <si>
    <t>Business</t>
  </si>
  <si>
    <t>Home</t>
  </si>
  <si>
    <t>Mobile</t>
  </si>
  <si>
    <t>Publication preference</t>
  </si>
  <si>
    <t>Colleagues cc'd</t>
  </si>
  <si>
    <t>Attachments? Y/N</t>
  </si>
  <si>
    <t>Attachment Types</t>
  </si>
  <si>
    <r>
      <rPr>
        <u val="single"/>
        <sz val="18"/>
        <color indexed="14"/>
        <rFont val="Open Sans Regular"/>
      </rPr>
      <t>Container Types</t>
    </r>
  </si>
  <si>
    <t>Used to group classes of containers together</t>
  </si>
  <si>
    <t>RetentionPeriod_days</t>
  </si>
  <si>
    <t>RetentionPeriod_hours</t>
  </si>
  <si>
    <t>RetentionPeriod_minutes</t>
  </si>
  <si>
    <r>
      <rPr>
        <u val="single"/>
        <sz val="18"/>
        <color indexed="14"/>
        <rFont val="Open Sans Regular"/>
      </rPr>
      <t>Types Preservation</t>
    </r>
  </si>
  <si>
    <t>Can be used in pr-preserved sample containers, or when samples are received</t>
  </si>
  <si>
    <t>Retention Period</t>
  </si>
  <si>
    <t>Creative Commons BYSA
Bika Lab Systems</t>
  </si>
  <si>
    <t>⭐ Days</t>
  </si>
  <si>
    <t>⭐ Hours</t>
  </si>
  <si>
    <t>⭐ Minutes</t>
  </si>
  <si>
    <t>Capacity</t>
  </si>
  <si>
    <t>ContainerType_title</t>
  </si>
  <si>
    <t>PrePreserved</t>
  </si>
  <si>
    <t>Preservation_title</t>
  </si>
  <si>
    <r>
      <rPr>
        <u val="single"/>
        <sz val="18"/>
        <color indexed="14"/>
        <rFont val="Open Sans Regular"/>
      </rPr>
      <t>Sample Containers</t>
    </r>
  </si>
  <si>
    <t>Container type title</t>
  </si>
  <si>
    <t>Pre-preserved?</t>
  </si>
  <si>
    <t>Preservation title</t>
  </si>
  <si>
    <t>Address</t>
  </si>
  <si>
    <t>SiteTitle</t>
  </si>
  <si>
    <t>SiteCode</t>
  </si>
  <si>
    <t>SiteDescription</t>
  </si>
  <si>
    <t>LocationTitle</t>
  </si>
  <si>
    <t>LocationCode</t>
  </si>
  <si>
    <t>LocationDescription</t>
  </si>
  <si>
    <t>LocationType</t>
  </si>
  <si>
    <t>ShelfTitle</t>
  </si>
  <si>
    <t>ShelfCode</t>
  </si>
  <si>
    <t>ShelfDescription</t>
  </si>
  <si>
    <t>Storage Locations</t>
  </si>
  <si>
    <t>Site</t>
  </si>
  <si>
    <t>Location</t>
  </si>
  <si>
    <t>Shelf</t>
  </si>
  <si>
    <t>Site Title</t>
  </si>
  <si>
    <t>Site Code</t>
  </si>
  <si>
    <t>Site Description</t>
  </si>
  <si>
    <t>Location Title</t>
  </si>
  <si>
    <t>Location Code</t>
  </si>
  <si>
    <t>Location Description</t>
  </si>
  <si>
    <t>Shelf Title</t>
  </si>
  <si>
    <t>Shelf Code</t>
  </si>
  <si>
    <t>Shelf Description</t>
  </si>
  <si>
    <r>
      <rPr>
        <u val="single"/>
        <sz val="18"/>
        <color indexed="14"/>
        <rFont val="Open Sans Regular"/>
      </rPr>
      <t>Sample Matrices</t>
    </r>
  </si>
  <si>
    <t>Sample Type categories</t>
  </si>
  <si>
    <t>RetentionPeriod</t>
  </si>
  <si>
    <t>Hazardous</t>
  </si>
  <si>
    <t>SampleMatrix_title</t>
  </si>
  <si>
    <t>Prefix</t>
  </si>
  <si>
    <t>MinimumVolume</t>
  </si>
  <si>
    <r>
      <rPr>
        <u val="single"/>
        <sz val="18"/>
        <color indexed="14"/>
        <rFont val="Open Sans Regular"/>
      </rPr>
      <t>Sample Types</t>
    </r>
  </si>
  <si>
    <t>Retention period (days)</t>
  </si>
  <si>
    <t>Sample matrix</t>
  </si>
  <si>
    <t>⭐ Prefix
Does not have to be unique</t>
  </si>
  <si>
    <t>Minimum volume or weight</t>
  </si>
  <si>
    <t>Container type</t>
  </si>
  <si>
    <t>Blood</t>
  </si>
  <si>
    <t>BLOOD</t>
  </si>
  <si>
    <t>10 mL</t>
  </si>
  <si>
    <t>Serum</t>
  </si>
  <si>
    <t>SERUM</t>
  </si>
  <si>
    <t>Sputum</t>
  </si>
  <si>
    <t>STOOLS</t>
  </si>
  <si>
    <t>Stools</t>
  </si>
  <si>
    <t>Urine CS</t>
  </si>
  <si>
    <t>URINE</t>
  </si>
  <si>
    <t>Latitude</t>
  </si>
  <si>
    <t>Longitude</t>
  </si>
  <si>
    <t>Elevation</t>
  </si>
  <si>
    <t>Composite</t>
  </si>
  <si>
    <t>SampleType_title</t>
  </si>
  <si>
    <t>Sample Points</t>
  </si>
  <si>
    <t>Geographic Coordinates</t>
  </si>
  <si>
    <t>Client</t>
  </si>
  <si>
    <t>⭐ Sample Point</t>
  </si>
  <si>
    <t>Composite?  Y/N</t>
  </si>
  <si>
    <t>Sample Type</t>
  </si>
  <si>
    <r>
      <rPr>
        <u val="single"/>
        <sz val="18"/>
        <color indexed="14"/>
        <rFont val="Open Sans Regular"/>
      </rPr>
      <t>Instrument Types</t>
    </r>
  </si>
  <si>
    <t>SamplePoint_title</t>
  </si>
  <si>
    <t>Sample Point Sample Types</t>
  </si>
  <si>
    <t>⭐ Sample point</t>
  </si>
  <si>
    <t>⭐ Sample type</t>
  </si>
  <si>
    <t>AccountNumber</t>
  </si>
  <si>
    <r>
      <rPr>
        <u val="single"/>
        <sz val="18"/>
        <color indexed="14"/>
        <rFont val="Open Sans Regular"/>
      </rPr>
      <t>Suppliers</t>
    </r>
  </si>
  <si>
    <t>Lab Account ID at Supplier</t>
  </si>
  <si>
    <t>Tax Number</t>
  </si>
  <si>
    <t>Email</t>
  </si>
  <si>
    <t>Supplier_Name</t>
  </si>
  <si>
    <t>Supplier Contacts</t>
  </si>
  <si>
    <t>⭐ Supplier Title</t>
  </si>
  <si>
    <t>Job Title</t>
  </si>
  <si>
    <t>Buiding/Street</t>
  </si>
  <si>
    <r>
      <rPr>
        <u val="single"/>
        <sz val="18"/>
        <color indexed="14"/>
        <rFont val="Open Sans Regular"/>
      </rPr>
      <t>Manufacturers</t>
    </r>
  </si>
  <si>
    <t>assetnumber</t>
  </si>
  <si>
    <t>Type</t>
  </si>
  <si>
    <t>Brand</t>
  </si>
  <si>
    <t>Supplier</t>
  </si>
  <si>
    <t>Model</t>
  </si>
  <si>
    <t>SerialNo</t>
  </si>
  <si>
    <t>Method</t>
  </si>
  <si>
    <t>Instalationdate</t>
  </si>
  <si>
    <t>InstalationCertificate</t>
  </si>
  <si>
    <t>Photo</t>
  </si>
  <si>
    <t>UserManualFile</t>
  </si>
  <si>
    <t>UserManualID</t>
  </si>
  <si>
    <t>UserManualVersion</t>
  </si>
  <si>
    <t>UserManualLocation</t>
  </si>
  <si>
    <t>DataInterface</t>
  </si>
  <si>
    <t>DataInterfaceOptions</t>
  </si>
  <si>
    <r>
      <rPr>
        <u val="single"/>
        <sz val="18"/>
        <color indexed="14"/>
        <rFont val="Open Sans Regular"/>
      </rPr>
      <t>Lab Instruments</t>
    </r>
  </si>
  <si>
    <t>Uploads</t>
  </si>
  <si>
    <t>User Manual</t>
  </si>
  <si>
    <t>Interface</t>
  </si>
  <si>
    <t>Asset number</t>
  </si>
  <si>
    <t>⭐  Title
On the lab floor</t>
  </si>
  <si>
    <t>⭐  Instrument type</t>
  </si>
  <si>
    <t>⭐  Manufacturer</t>
  </si>
  <si>
    <t>⭐  Supplier</t>
  </si>
  <si>
    <t>Serial no</t>
  </si>
  <si>
    <t>Install date</t>
  </si>
  <si>
    <t>Installation Certificate</t>
  </si>
  <si>
    <t>Upload file</t>
  </si>
  <si>
    <t>ID</t>
  </si>
  <si>
    <t>Version</t>
  </si>
  <si>
    <t>Title</t>
  </si>
  <si>
    <t>Options</t>
  </si>
  <si>
    <t>MethodID</t>
  </si>
  <si>
    <t>MethodDocument</t>
  </si>
  <si>
    <t>ManualEntryOfResults</t>
  </si>
  <si>
    <t>Calculation_title</t>
  </si>
  <si>
    <t>Instrument_title</t>
  </si>
  <si>
    <t>Subcontractor_title</t>
  </si>
  <si>
    <t>Accredited</t>
  </si>
  <si>
    <r>
      <rPr>
        <u val="single"/>
        <sz val="18"/>
        <color indexed="14"/>
        <rFont val="Open Sans Regular"/>
      </rPr>
      <t>Analysis Methods</t>
    </r>
  </si>
  <si>
    <t>Method document</t>
  </si>
  <si>
    <t>Manual Results Entry?  Y/N</t>
  </si>
  <si>
    <t>Calculation</t>
  </si>
  <si>
    <t>Instrument</t>
  </si>
  <si>
    <t>Subcontractor</t>
  </si>
  <si>
    <t>Accredited?</t>
  </si>
  <si>
    <t>Ziehl Neelsen Technique (RNTCP) - Manual</t>
  </si>
  <si>
    <t>Semi Quantitative standard loop Technique</t>
  </si>
  <si>
    <t>Slide Flocculation</t>
  </si>
  <si>
    <t>Manual</t>
  </si>
  <si>
    <t>Microscopy</t>
  </si>
  <si>
    <t>Azo-Diazoreaction</t>
  </si>
  <si>
    <t xml:space="preserve">Glucose Oxidase-Peroxidase </t>
  </si>
  <si>
    <t>Methyl red and bromothymol blue</t>
  </si>
  <si>
    <t>Protein Error Principle</t>
  </si>
  <si>
    <t>Density</t>
  </si>
  <si>
    <t>Diazonium Ion Reaction</t>
  </si>
  <si>
    <t>Glucoseoxidase-Peroxidase</t>
  </si>
  <si>
    <t>Enzyme linked fluorescent assay</t>
  </si>
  <si>
    <t>Tube agglutination (Manual)</t>
  </si>
  <si>
    <t>Calculated Method (Automated)</t>
  </si>
  <si>
    <t>Sheath Fluid Impedance Method (Automated / Manual)</t>
  </si>
  <si>
    <t>Immunochromatography (Manual)</t>
  </si>
  <si>
    <t>ELISA</t>
  </si>
  <si>
    <t>Latex agglutination (Manual)</t>
  </si>
  <si>
    <t>Laser Flow Cytometry Method (Automated)</t>
  </si>
  <si>
    <t>Calculated method (Automated)</t>
  </si>
  <si>
    <t>instrument</t>
  </si>
  <si>
    <t>date</t>
  </si>
  <si>
    <t>validfrom</t>
  </si>
  <si>
    <t>validto</t>
  </si>
  <si>
    <t>agency</t>
  </si>
  <si>
    <t>preparedby</t>
  </si>
  <si>
    <t>approvedby</t>
  </si>
  <si>
    <t>remarks</t>
  </si>
  <si>
    <t>report</t>
  </si>
  <si>
    <r>
      <rPr>
        <u val="single"/>
        <sz val="14"/>
        <color indexed="14"/>
        <rFont val="Open Sans Regular"/>
      </rPr>
      <t>Instrument Calibration and Maintenance Certificates</t>
    </r>
  </si>
  <si>
    <t>Dates</t>
  </si>
  <si>
    <t>Responsibles</t>
  </si>
  <si>
    <t>Certificate ID</t>
  </si>
  <si>
    <t>⭐ Instrument</t>
  </si>
  <si>
    <t>Issued</t>
  </si>
  <si>
    <t>⭐ Valid from</t>
  </si>
  <si>
    <t>⭐ Valid to</t>
  </si>
  <si>
    <t>Agency</t>
  </si>
  <si>
    <t>Prepared by</t>
  </si>
  <si>
    <t>Approved by</t>
  </si>
  <si>
    <t>Remarks</t>
  </si>
  <si>
    <t>Report upload file</t>
  </si>
  <si>
    <t>Analysis Categories</t>
  </si>
  <si>
    <t>⭐ Department</t>
  </si>
  <si>
    <t>Formula</t>
  </si>
  <si>
    <t>Results Calculations</t>
  </si>
  <si>
    <t>keyword</t>
  </si>
  <si>
    <t>hidden</t>
  </si>
  <si>
    <t>value</t>
  </si>
  <si>
    <t>Calculation Interim fields</t>
  </si>
  <si>
    <t>⭐ Calculation title</t>
  </si>
  <si>
    <t>⭐ Keyword</t>
  </si>
  <si>
    <t>Hidden? Y/N</t>
  </si>
  <si>
    <t>Default value</t>
  </si>
  <si>
    <t>Residual Weight (tare)</t>
  </si>
  <si>
    <t>Vesslmass</t>
  </si>
  <si>
    <t>Vessel Mass</t>
  </si>
  <si>
    <t>g</t>
  </si>
  <si>
    <t>ProtocolID</t>
  </si>
  <si>
    <t>CommercialID</t>
  </si>
  <si>
    <t>ShortTitle</t>
  </si>
  <si>
    <t>Keyword</t>
  </si>
  <si>
    <t>PointOfCapture</t>
  </si>
  <si>
    <t>AnalysisCategory_title</t>
  </si>
  <si>
    <t>Attachment</t>
  </si>
  <si>
    <t>Precision</t>
  </si>
  <si>
    <t>ExponentialFormatPrecision</t>
  </si>
  <si>
    <t>MaxTimeAllowed_days</t>
  </si>
  <si>
    <t>MaxTimeAllowed_hours</t>
  </si>
  <si>
    <t>MaxTimeAllowed_minutes</t>
  </si>
  <si>
    <t>Price</t>
  </si>
  <si>
    <t>BulkPrice</t>
  </si>
  <si>
    <t>VAT</t>
  </si>
  <si>
    <t>DefaultMethod_title</t>
  </si>
  <si>
    <t>DefaultInstrument_title</t>
  </si>
  <si>
    <t>DuplicateVariation</t>
  </si>
  <si>
    <t>LowerDetectionLimit</t>
  </si>
  <si>
    <t>UpperDetectionLimit</t>
  </si>
  <si>
    <t>DetectionLimitSelector</t>
  </si>
  <si>
    <t>Separate</t>
  </si>
  <si>
    <t>Container_title</t>
  </si>
  <si>
    <r>
      <rPr>
        <u val="single"/>
        <sz val="18"/>
        <color indexed="14"/>
        <rFont val="Open Sans Regular"/>
      </rPr>
      <t>Analysis Services. Tests offered by the Lab</t>
    </r>
  </si>
  <si>
    <t>Max TAT
Turnaround Time</t>
  </si>
  <si>
    <t>Method defaults</t>
  </si>
  <si>
    <t xml:space="preserve"> </t>
  </si>
  <si>
    <t>Container and Preservation Defaults</t>
  </si>
  <si>
    <t>Protocol ID</t>
  </si>
  <si>
    <t>Commercial ID</t>
  </si>
  <si>
    <t>Short Title</t>
  </si>
  <si>
    <t>⭐ Point of capture</t>
  </si>
  <si>
    <t>⭐ Analysis category</t>
  </si>
  <si>
    <t>Lab department</t>
  </si>
  <si>
    <t>⭐ Attachments? Y/N</t>
  </si>
  <si>
    <t>Standard</t>
  </si>
  <si>
    <t>⭐ Exponential format</t>
  </si>
  <si>
    <t>Days</t>
  </si>
  <si>
    <t>Hours</t>
  </si>
  <si>
    <t>Minutes</t>
  </si>
  <si>
    <t>Duplicate variation %</t>
  </si>
  <si>
    <t>Accredited? Y/N</t>
  </si>
  <si>
    <r>
      <rPr>
        <u val="single"/>
        <sz val="11"/>
        <color indexed="14"/>
        <rFont val="Open Sans Regular"/>
      </rPr>
      <t>Lower. LDL</t>
    </r>
  </si>
  <si>
    <r>
      <rPr>
        <u val="single"/>
        <sz val="11"/>
        <color indexed="14"/>
        <rFont val="Open Sans Regular"/>
      </rPr>
      <t>Upper. UDL</t>
    </r>
  </si>
  <si>
    <t>Selector? Y/N</t>
  </si>
  <si>
    <t>Separate? Y/N</t>
  </si>
  <si>
    <t>Container</t>
  </si>
  <si>
    <t>Preservation</t>
  </si>
  <si>
    <t>MP &amp; MF</t>
  </si>
  <si>
    <t>HA0092</t>
  </si>
  <si>
    <t>LAB</t>
  </si>
  <si>
    <t>N</t>
  </si>
  <si>
    <t>2</t>
  </si>
  <si>
    <t>0.00</t>
  </si>
  <si>
    <t>BLOOD GROUP &amp; RH TYPE ^</t>
  </si>
  <si>
    <t>HA0045</t>
  </si>
  <si>
    <t>PACKED CELL VOLUME (HCT)</t>
  </si>
  <si>
    <t>HA0093</t>
  </si>
  <si>
    <t>TOTAL LEUCOCYTES</t>
  </si>
  <si>
    <t>HA0094</t>
  </si>
  <si>
    <t>RED CELL INDICES</t>
  </si>
  <si>
    <t>HA0098</t>
  </si>
  <si>
    <t>RH Du TEST</t>
  </si>
  <si>
    <t>HA0099</t>
  </si>
  <si>
    <t>SMEAR FOR MP &amp; MF</t>
  </si>
  <si>
    <t>HA0100</t>
  </si>
  <si>
    <t>MALARIA (MP / MF)</t>
  </si>
  <si>
    <t>HA0102</t>
  </si>
  <si>
    <t>SYNOVIAL FLUID COUNT ANALYSIS</t>
  </si>
  <si>
    <t>HA0103</t>
  </si>
  <si>
    <t>PLEURAL FLUID FOR TOTAL COUNT -TC</t>
  </si>
  <si>
    <t>HA0107</t>
  </si>
  <si>
    <t>PLEURAL FLUID CELLCOUNT</t>
  </si>
  <si>
    <t>HA0104</t>
  </si>
  <si>
    <t>CSF FLUID FOR TC</t>
  </si>
  <si>
    <t>HA0105</t>
  </si>
  <si>
    <t>ABSOLUTE MONOCYTE COUNT</t>
  </si>
  <si>
    <t>SR4376</t>
  </si>
  <si>
    <t>ABSOLUTE BASOPHIL COUNT</t>
  </si>
  <si>
    <t>SR4377</t>
  </si>
  <si>
    <t>RDW(CV %)</t>
  </si>
  <si>
    <t>SR4378</t>
  </si>
  <si>
    <t>SICKLING TEST</t>
  </si>
  <si>
    <t>HA0112</t>
  </si>
  <si>
    <t>KLEIHAUER TEST</t>
  </si>
  <si>
    <t>HA0113</t>
  </si>
  <si>
    <t>SPECIAL STAINING FOR BONE MARROW</t>
  </si>
  <si>
    <t>HA0114</t>
  </si>
  <si>
    <t>CYTOCHEMICAL STAINS-BONE MARROW</t>
  </si>
  <si>
    <t>HA0115</t>
  </si>
  <si>
    <t>SEMEN</t>
  </si>
  <si>
    <t>HA0117</t>
  </si>
  <si>
    <t>TOTAL WBC COUNT</t>
  </si>
  <si>
    <t>T00016</t>
  </si>
  <si>
    <t>DIFFERENTIAL COUNT</t>
  </si>
  <si>
    <t>T00017</t>
  </si>
  <si>
    <t>ESR (WESTERGREN)</t>
  </si>
  <si>
    <t>T00020</t>
  </si>
  <si>
    <t>HAEMOGLOBIN</t>
  </si>
  <si>
    <t>T00002</t>
  </si>
  <si>
    <t>RBC COUNT</t>
  </si>
  <si>
    <t>T00001</t>
  </si>
  <si>
    <t>PCV (HAEMATOCRIT)</t>
  </si>
  <si>
    <t>T00003</t>
  </si>
  <si>
    <t>MCH</t>
  </si>
  <si>
    <t>T00012</t>
  </si>
  <si>
    <t>PLATELET COUNT</t>
  </si>
  <si>
    <t>HA0037</t>
  </si>
  <si>
    <t>CBC</t>
  </si>
  <si>
    <t>HA0009</t>
  </si>
  <si>
    <t>ABSOLUTE EOSINOPHIL COUNT (AEC) ^</t>
  </si>
  <si>
    <t>HA0053</t>
  </si>
  <si>
    <t>ABSOLUTE LYMPHOCYTE COUNT</t>
  </si>
  <si>
    <t>HA0076</t>
  </si>
  <si>
    <t>BLEEDING TIME ^</t>
  </si>
  <si>
    <t>HA0046</t>
  </si>
  <si>
    <t>CLOTTING TIME ^</t>
  </si>
  <si>
    <t>HA0015</t>
  </si>
  <si>
    <t>SMEAR STUDY</t>
  </si>
  <si>
    <t>HA0018</t>
  </si>
  <si>
    <t>SEMEN ANALYSIS ^</t>
  </si>
  <si>
    <t>CP0027</t>
  </si>
  <si>
    <t>RETICULOCYTE COUNT</t>
  </si>
  <si>
    <t>HA0016</t>
  </si>
  <si>
    <t>RH ANTIBODY TITRE</t>
  </si>
  <si>
    <t>HA0017</t>
  </si>
  <si>
    <t>PROTEIN C - ACTIVITY</t>
  </si>
  <si>
    <t>HA0024</t>
  </si>
  <si>
    <t>PROTEIN S - ACTIVITY</t>
  </si>
  <si>
    <t>HA0025</t>
  </si>
  <si>
    <t>D - DIMER (CITRATED PLASMA) ^</t>
  </si>
  <si>
    <t>HA0023</t>
  </si>
  <si>
    <t>FIBRINOGEN (CITRATED PLASMA) ^</t>
  </si>
  <si>
    <t>HA0020</t>
  </si>
  <si>
    <t>FOLIC ACID</t>
  </si>
  <si>
    <t>HA0029</t>
  </si>
  <si>
    <t>HB ELECTROPHORESIS</t>
  </si>
  <si>
    <t>HA0007</t>
  </si>
  <si>
    <t>MANTOUX TEST ^</t>
  </si>
  <si>
    <t>HA0010</t>
  </si>
  <si>
    <t>VITAMIN B 12</t>
  </si>
  <si>
    <t>HA0028</t>
  </si>
  <si>
    <t>ABSOLUTE NEUTROPHIL COUNT</t>
  </si>
  <si>
    <t>HA0019</t>
  </si>
  <si>
    <t>RDW(SD)</t>
  </si>
  <si>
    <t>HA0088</t>
  </si>
  <si>
    <t>CMV IgG&amp; IgM antibody</t>
  </si>
  <si>
    <t>BC1142</t>
  </si>
  <si>
    <t>ANTI PHOSPHOLIPID IgG</t>
  </si>
  <si>
    <t>BC1160</t>
  </si>
  <si>
    <t>LIVER FUNCTION TEST</t>
  </si>
  <si>
    <t>BC0095</t>
  </si>
  <si>
    <t>BLOOD GAS ANALYSIS</t>
  </si>
  <si>
    <t>BC0110</t>
  </si>
  <si>
    <t>CPK (TOTAL)</t>
  </si>
  <si>
    <t>BC0113</t>
  </si>
  <si>
    <t>GTT WITH 75 GMS OF GLUCOSE</t>
  </si>
  <si>
    <t>BC0114</t>
  </si>
  <si>
    <t>PLEURAL FLUID BIOCHEMICAL ANALYSIS</t>
  </si>
  <si>
    <t>BC0115</t>
  </si>
  <si>
    <t>SERUM PROTEIN ELECTROPHORESIS ^</t>
  </si>
  <si>
    <t>BC0117</t>
  </si>
  <si>
    <t>CSF FLUID FOR ADA</t>
  </si>
  <si>
    <t>BC0121</t>
  </si>
  <si>
    <t>PROSTATIC ACID PHOSPHATASE ^</t>
  </si>
  <si>
    <t>BC0126</t>
  </si>
  <si>
    <t>HOMOCYSTEINE ^</t>
  </si>
  <si>
    <t>BC0120</t>
  </si>
  <si>
    <t>PLEURAL FLUID FOR ADA</t>
  </si>
  <si>
    <t>BC0122</t>
  </si>
  <si>
    <t>PARTIAL THROMBOPLASTIN TIME (PTT) ^</t>
  </si>
  <si>
    <t>BC0118</t>
  </si>
  <si>
    <t>PROTHROMBIN TIME(PT-INR) ^</t>
  </si>
  <si>
    <t>BC0119</t>
  </si>
  <si>
    <t>SYNOVIAL FLUID FOR CHLORIDE</t>
  </si>
  <si>
    <t>BF0015</t>
  </si>
  <si>
    <t>CSF FLUID FOR CHLORIDE</t>
  </si>
  <si>
    <t>BF0009</t>
  </si>
  <si>
    <t>CSF FLUID FOR LDH</t>
  </si>
  <si>
    <t>BF0010</t>
  </si>
  <si>
    <t>CSF FLUID FOR PROTEIN</t>
  </si>
  <si>
    <t>BF0011</t>
  </si>
  <si>
    <t>CSF FLUID FOR GLUCOSE</t>
  </si>
  <si>
    <t>BF0012</t>
  </si>
  <si>
    <t>SERUM ELECTROPHOROSIS FOR M-BAND</t>
  </si>
  <si>
    <t>BC0125</t>
  </si>
  <si>
    <t>PLEURAL FLUID ALBUMIN</t>
  </si>
  <si>
    <t>BC0133</t>
  </si>
  <si>
    <t>ANTI PHOSPHOLIPID IgM</t>
  </si>
  <si>
    <t>BC1161</t>
  </si>
  <si>
    <t>CHOLINESTERASE TEST</t>
  </si>
  <si>
    <t>BC1143</t>
  </si>
  <si>
    <t>CBG</t>
  </si>
  <si>
    <t>BC0123</t>
  </si>
  <si>
    <t>PLEURAL FLUID FOR LDH</t>
  </si>
  <si>
    <t>BF0014</t>
  </si>
  <si>
    <t>ASCITIC FLUID ALBUMIN</t>
  </si>
  <si>
    <t>BC0135</t>
  </si>
  <si>
    <t>FDP ( FIBRIN DEGRADATION PRODUCTS )</t>
  </si>
  <si>
    <t>BC0134</t>
  </si>
  <si>
    <t>PLASMA KETONE</t>
  </si>
  <si>
    <t>BC0130</t>
  </si>
  <si>
    <t>SYNOVIAL FLUID LDH</t>
  </si>
  <si>
    <t>BC0127</t>
  </si>
  <si>
    <t>BNP ^</t>
  </si>
  <si>
    <t>SR1113</t>
  </si>
  <si>
    <t>VITAMIN D</t>
  </si>
  <si>
    <t>BC0136</t>
  </si>
  <si>
    <t>PROCALCITONIN LEVEL</t>
  </si>
  <si>
    <t>BC0137</t>
  </si>
  <si>
    <t>URINE MYOGLOBULIN</t>
  </si>
  <si>
    <t>BC0138</t>
  </si>
  <si>
    <t>ENA-PROFILE</t>
  </si>
  <si>
    <t>BC1147</t>
  </si>
  <si>
    <t>DENGUE NS1,IGG, IGM FOR RAPID TEST</t>
  </si>
  <si>
    <t>BC1155</t>
  </si>
  <si>
    <t>PLEURAL FLUID FOR SUGAR</t>
  </si>
  <si>
    <t>BC1157</t>
  </si>
  <si>
    <t>INR</t>
  </si>
  <si>
    <t>BC1159</t>
  </si>
  <si>
    <t>BNP ( B TYPE NATRIURETIC PEPTIDE )</t>
  </si>
  <si>
    <t>BC1162</t>
  </si>
  <si>
    <t>anti thyroid per oxidase antibody</t>
  </si>
  <si>
    <t>BC1163</t>
  </si>
  <si>
    <t>anti thyroglobulin anti body</t>
  </si>
  <si>
    <t>BC1164</t>
  </si>
  <si>
    <t>GAD ANTIBODIES</t>
  </si>
  <si>
    <t>BC1146</t>
  </si>
  <si>
    <t>PLEURAL FLUID FOR AMYLASE</t>
  </si>
  <si>
    <t>BC1145</t>
  </si>
  <si>
    <t>anti thrombin III</t>
  </si>
  <si>
    <t>BC0140</t>
  </si>
  <si>
    <t>SERUM PHENYTOIN LEVELS</t>
  </si>
  <si>
    <t>BC1144</t>
  </si>
  <si>
    <t>MPQBC</t>
  </si>
  <si>
    <t>BC1150</t>
  </si>
  <si>
    <t>serum ZINC</t>
  </si>
  <si>
    <t>BC0139</t>
  </si>
  <si>
    <t>FACTOR VIII</t>
  </si>
  <si>
    <t>BC1148</t>
  </si>
  <si>
    <t>BC1158</t>
  </si>
  <si>
    <t>BLOOD SUGAR RANDOM</t>
  </si>
  <si>
    <t>BC1149</t>
  </si>
  <si>
    <t>GLUCOSE ( FASTING )</t>
  </si>
  <si>
    <t>BC0001</t>
  </si>
  <si>
    <t>PLEURAL FLUID FOR GLUCOSE</t>
  </si>
  <si>
    <t>PF0001</t>
  </si>
  <si>
    <t>SYNOVIAL FLUID FOR GLUCOSE</t>
  </si>
  <si>
    <t>SF0001</t>
  </si>
  <si>
    <t>PROTEIN ^</t>
  </si>
  <si>
    <t>CS0035</t>
  </si>
  <si>
    <t>PLEURAL FLUID FOR PROTEIN</t>
  </si>
  <si>
    <t>PF0007</t>
  </si>
  <si>
    <t>GLUCOSE ( POST PRANDIAL )</t>
  </si>
  <si>
    <t>BC0046</t>
  </si>
  <si>
    <t>SYNOVIAL FLUID FOR PROTEIN</t>
  </si>
  <si>
    <t>SF0005</t>
  </si>
  <si>
    <t>LDH</t>
  </si>
  <si>
    <t>CS0029</t>
  </si>
  <si>
    <t>GLUCOSE (RANDOM)</t>
  </si>
  <si>
    <t>BC0042</t>
  </si>
  <si>
    <t>UREA</t>
  </si>
  <si>
    <t>BC0075</t>
  </si>
  <si>
    <t>CREATININE</t>
  </si>
  <si>
    <t>BC0037</t>
  </si>
  <si>
    <t>BLOOD UREA NITROGEN (BUN)</t>
  </si>
  <si>
    <t>BC0028</t>
  </si>
  <si>
    <t>URIC ACID</t>
  </si>
  <si>
    <t>BC0076</t>
  </si>
  <si>
    <t>CALCIUM</t>
  </si>
  <si>
    <t>BC0029</t>
  </si>
  <si>
    <t>PHOSPHOROUS ^</t>
  </si>
  <si>
    <t>BC0063</t>
  </si>
  <si>
    <t>BILIRUBIN -TOTAL</t>
  </si>
  <si>
    <t>BC0025</t>
  </si>
  <si>
    <t>BILIRUBIN - DIRECT</t>
  </si>
  <si>
    <t>BC0026</t>
  </si>
  <si>
    <t>BILIRUBIN - INDIRECT</t>
  </si>
  <si>
    <t>BC0027</t>
  </si>
  <si>
    <t>AST (SGOT)</t>
  </si>
  <si>
    <t>BC0065</t>
  </si>
  <si>
    <t>ALT(SGPT)</t>
  </si>
  <si>
    <t>BC0066</t>
  </si>
  <si>
    <t>ALKALINE PHOSPHATASE</t>
  </si>
  <si>
    <t>BC0018</t>
  </si>
  <si>
    <t>TOTAL PROTEIN</t>
  </si>
  <si>
    <t>BC0083</t>
  </si>
  <si>
    <t>SYNOVIAL FLUID BIOCHEMICAL ANALYSIS</t>
  </si>
  <si>
    <t>MB0021</t>
  </si>
  <si>
    <t>.</t>
  </si>
  <si>
    <t>BC0017</t>
  </si>
  <si>
    <t>GLOBULINS</t>
  </si>
  <si>
    <t>BC0041</t>
  </si>
  <si>
    <t>GAMMA GT</t>
  </si>
  <si>
    <t>BC0040</t>
  </si>
  <si>
    <t>TOTAL CHOLESTEROL</t>
  </si>
  <si>
    <t>BC0032</t>
  </si>
  <si>
    <t>HDL CHOLESTEROL</t>
  </si>
  <si>
    <t>BC0050</t>
  </si>
  <si>
    <t>LDL CHOLESTEROL</t>
  </si>
  <si>
    <t>BC0056</t>
  </si>
  <si>
    <t>TRIGLYCERIDES</t>
  </si>
  <si>
    <t>BC0073</t>
  </si>
  <si>
    <t>GALL STONE ANALYSIS ^</t>
  </si>
  <si>
    <t>UB0040</t>
  </si>
  <si>
    <t>CPK - MB ^</t>
  </si>
  <si>
    <t>BC0035</t>
  </si>
  <si>
    <t>TROPONIN I ^</t>
  </si>
  <si>
    <t>BC0074</t>
  </si>
  <si>
    <t>AMYLASE ^</t>
  </si>
  <si>
    <t>BC0020</t>
  </si>
  <si>
    <t>LIPASE ^</t>
  </si>
  <si>
    <t>BC0058</t>
  </si>
  <si>
    <t>ACID PHOSPHATASE (TOTAL)</t>
  </si>
  <si>
    <t>BC0016</t>
  </si>
  <si>
    <t>ACID PHOSPHATASE (PROSTATIC)</t>
  </si>
  <si>
    <t>BC0015</t>
  </si>
  <si>
    <t>SERUM.COPPER</t>
  </si>
  <si>
    <t>BC0036</t>
  </si>
  <si>
    <t>CERULOPLASMIN ^</t>
  </si>
  <si>
    <t>BC0030</t>
  </si>
  <si>
    <t>MAGNESIUM</t>
  </si>
  <si>
    <t>BC0061</t>
  </si>
  <si>
    <t>SODIUM</t>
  </si>
  <si>
    <t>BC0067</t>
  </si>
  <si>
    <t>POTASSIUM</t>
  </si>
  <si>
    <t>BC0064</t>
  </si>
  <si>
    <t>CHLORIDE</t>
  </si>
  <si>
    <t>BC0031</t>
  </si>
  <si>
    <t>BICARBONATE</t>
  </si>
  <si>
    <t>BC0024</t>
  </si>
  <si>
    <t>LITHIUM ^</t>
  </si>
  <si>
    <t>BC0060</t>
  </si>
  <si>
    <t>GLYCOSYLATED HAEMOGLOBIN (HBA1C) ^</t>
  </si>
  <si>
    <t>BC0052</t>
  </si>
  <si>
    <t>IRON ^</t>
  </si>
  <si>
    <t>BC0054</t>
  </si>
  <si>
    <t>TIBC ^</t>
  </si>
  <si>
    <t>BC0068</t>
  </si>
  <si>
    <t>SERUM ELECTROLYTES</t>
  </si>
  <si>
    <t>BC0014</t>
  </si>
  <si>
    <t>OGTT(75g anhydrous glucose)</t>
  </si>
  <si>
    <t>BC0011</t>
  </si>
  <si>
    <t>LIPID PROFILE</t>
  </si>
  <si>
    <t>BC0009</t>
  </si>
  <si>
    <t>ACE (ANGIOTENSIN CONVERTING ENZYME)</t>
  </si>
  <si>
    <t>SE0068</t>
  </si>
  <si>
    <t>BLOOD SUGAR PRE-LUNCH</t>
  </si>
  <si>
    <t>BC0096</t>
  </si>
  <si>
    <t>BLOOD SUGAR POST - LUNCH</t>
  </si>
  <si>
    <t>BC0097</t>
  </si>
  <si>
    <t>BLOOD SUGAR PRE - DINNER</t>
  </si>
  <si>
    <t>BC0098</t>
  </si>
  <si>
    <t>BLOOD SUGAR POST- DINNER</t>
  </si>
  <si>
    <t>BC0099</t>
  </si>
  <si>
    <t>VITAMIN D 3 (25 HYDROXY</t>
  </si>
  <si>
    <t>BC0102</t>
  </si>
  <si>
    <t>TROPONIN T ^</t>
  </si>
  <si>
    <t>BC0103</t>
  </si>
  <si>
    <t>IONISED CALCIUM ^</t>
  </si>
  <si>
    <t>BC0107</t>
  </si>
  <si>
    <t>ADENOSINE DEAMINASE</t>
  </si>
  <si>
    <t>EC0074</t>
  </si>
  <si>
    <t>THYROGLOBULIN</t>
  </si>
  <si>
    <t>EC0059</t>
  </si>
  <si>
    <t>FREE T3</t>
  </si>
  <si>
    <t>EC0014</t>
  </si>
  <si>
    <t>TOTAL T3</t>
  </si>
  <si>
    <t>EC0013</t>
  </si>
  <si>
    <t>TOTAL T4</t>
  </si>
  <si>
    <t>EC0015</t>
  </si>
  <si>
    <t>FREE T4</t>
  </si>
  <si>
    <t>EC0016</t>
  </si>
  <si>
    <t>THYROID STIMULATING HORMONE - TSH</t>
  </si>
  <si>
    <t>EC0017</t>
  </si>
  <si>
    <t>LUTENIZING HORMONE (LH)</t>
  </si>
  <si>
    <t>EC0050</t>
  </si>
  <si>
    <t>FOLLICULAR STIMULATING HORMONE (FSH)</t>
  </si>
  <si>
    <t>EC0039</t>
  </si>
  <si>
    <t>PROLACTIN</t>
  </si>
  <si>
    <t>EC0054</t>
  </si>
  <si>
    <t>ESTRADIOL ^</t>
  </si>
  <si>
    <t>EC0036</t>
  </si>
  <si>
    <t>PROGESTERONE ^</t>
  </si>
  <si>
    <t>EC0053</t>
  </si>
  <si>
    <t>TESTOSTERONE</t>
  </si>
  <si>
    <t>EC0058</t>
  </si>
  <si>
    <t>FREE TESTOSTERONE</t>
  </si>
  <si>
    <t>EC0038</t>
  </si>
  <si>
    <t>DHEAS ^</t>
  </si>
  <si>
    <t>EC0034</t>
  </si>
  <si>
    <t>CORTISOL ( AM) ^</t>
  </si>
  <si>
    <t>EC0031</t>
  </si>
  <si>
    <t>CORTISOL ( PM) ^</t>
  </si>
  <si>
    <t>EC0032</t>
  </si>
  <si>
    <t>INSULIN ( FASTING )</t>
  </si>
  <si>
    <t>EC0044</t>
  </si>
  <si>
    <t>INSULIN ( PP)</t>
  </si>
  <si>
    <t>EC0045</t>
  </si>
  <si>
    <t>C - PEPTIDE ( F)</t>
  </si>
  <si>
    <t>EC0027</t>
  </si>
  <si>
    <t>ACTH</t>
  </si>
  <si>
    <t>EC0020</t>
  </si>
  <si>
    <t>GROWTH HORMONE (GH)</t>
  </si>
  <si>
    <t>EC0040</t>
  </si>
  <si>
    <t>PARATHYROID HORMONE ( PTH)</t>
  </si>
  <si>
    <t>EC0052</t>
  </si>
  <si>
    <t>THYROGLOBULIN AB (ANTI - TG)</t>
  </si>
  <si>
    <t>EC0056</t>
  </si>
  <si>
    <t>THYROID MICROSOMAL ANTIBODY ^</t>
  </si>
  <si>
    <t>EC0057</t>
  </si>
  <si>
    <t>(TSH) THYROID SIMULATING HORMONE^</t>
  </si>
  <si>
    <t>EC0070</t>
  </si>
  <si>
    <t>S.BETA HCG</t>
  </si>
  <si>
    <t>IM0089</t>
  </si>
  <si>
    <t>NT pro BNP (N-TERMINAL B Type)</t>
  </si>
  <si>
    <t>BC0109</t>
  </si>
  <si>
    <t>HIV I &amp; II ANTIBODY(ICTC)</t>
  </si>
  <si>
    <t>IM0114</t>
  </si>
  <si>
    <t>ANTI-TPO ANTIBODY</t>
  </si>
  <si>
    <t>IM0116</t>
  </si>
  <si>
    <t>C - ANCA</t>
  </si>
  <si>
    <t>IM0117</t>
  </si>
  <si>
    <t>P - ANCA</t>
  </si>
  <si>
    <t>IM0118</t>
  </si>
  <si>
    <t>IGE</t>
  </si>
  <si>
    <t>IM0038</t>
  </si>
  <si>
    <t>DS DNA</t>
  </si>
  <si>
    <t>IM0060</t>
  </si>
  <si>
    <t>AFP (ALPHA FETO PROTEINS) ^</t>
  </si>
  <si>
    <t>IM0002</t>
  </si>
  <si>
    <t>FERRITIN ^</t>
  </si>
  <si>
    <t>IM0033</t>
  </si>
  <si>
    <t>COMPLEMENT C3</t>
  </si>
  <si>
    <t>IM0019</t>
  </si>
  <si>
    <t>COMPLEMENT C4</t>
  </si>
  <si>
    <t>IM0020</t>
  </si>
  <si>
    <t>ANTI TB IGM</t>
  </si>
  <si>
    <t>IM0012</t>
  </si>
  <si>
    <t>ANTI TB IGA</t>
  </si>
  <si>
    <t>IM0010</t>
  </si>
  <si>
    <t>CARDIOLIPIN AB IGG</t>
  </si>
  <si>
    <t>IM0026</t>
  </si>
  <si>
    <t>CARDIOLIPIN IGM</t>
  </si>
  <si>
    <t>IM0027</t>
  </si>
  <si>
    <t>PHOSPHOLIPID AB IGM</t>
  </si>
  <si>
    <t>IM0048</t>
  </si>
  <si>
    <t>PHOSPHOLIPID AB IGG</t>
  </si>
  <si>
    <t>IM0047</t>
  </si>
  <si>
    <t>WESTERN BLOT FOR HIV I &amp; II</t>
  </si>
  <si>
    <t>IM0058</t>
  </si>
  <si>
    <t>ANTI NUCLEAR AB (ANA/ANF - BY IFA)</t>
  </si>
  <si>
    <t>IM0070</t>
  </si>
  <si>
    <t>ANCA</t>
  </si>
  <si>
    <t>IM0091</t>
  </si>
  <si>
    <t>ANTI TB IGG</t>
  </si>
  <si>
    <t>IM0088</t>
  </si>
  <si>
    <t>LUPUS ANTI COAGULANT TEST</t>
  </si>
  <si>
    <t>IM0093</t>
  </si>
  <si>
    <t>ANTI MULLERIAN HORMONE</t>
  </si>
  <si>
    <t>IM0096</t>
  </si>
  <si>
    <t>HLA B27 - PCR</t>
  </si>
  <si>
    <t>HA0074</t>
  </si>
  <si>
    <t>HBs Ag (Spot)</t>
  </si>
  <si>
    <t>SE0081</t>
  </si>
  <si>
    <t>BLOOD STD</t>
  </si>
  <si>
    <t>SE0082</t>
  </si>
  <si>
    <t>LEPTOSPIRA - IgM - ELISA</t>
  </si>
  <si>
    <t>SE0083</t>
  </si>
  <si>
    <t>WIDAL TEST ( SLIDE METHOD) ^</t>
  </si>
  <si>
    <t>SE0084</t>
  </si>
  <si>
    <t>HIV I &amp; II (SPOT) ANTIBODY</t>
  </si>
  <si>
    <t>IM0113</t>
  </si>
  <si>
    <t>ANTI HBc IgM</t>
  </si>
  <si>
    <t>SE0087</t>
  </si>
  <si>
    <t>H.S.V. II IgG</t>
  </si>
  <si>
    <t>SE0090</t>
  </si>
  <si>
    <t>H.S.V. 1 IgG</t>
  </si>
  <si>
    <t>SE0089</t>
  </si>
  <si>
    <t>ANTI HEV IGM</t>
  </si>
  <si>
    <t>SE0088</t>
  </si>
  <si>
    <t>ASO TITRE</t>
  </si>
  <si>
    <t>SE0012</t>
  </si>
  <si>
    <t>RHEUMATOID FACTOR (RF)(RA)</t>
  </si>
  <si>
    <t>SE0051</t>
  </si>
  <si>
    <t>C - REACTIVE PROTEIN</t>
  </si>
  <si>
    <t>SE0025</t>
  </si>
  <si>
    <t>ANTI HAV IgM</t>
  </si>
  <si>
    <t>SE0013</t>
  </si>
  <si>
    <t>ANTI HAV IgG</t>
  </si>
  <si>
    <t>SE0014</t>
  </si>
  <si>
    <t>HBs AG (ELISA)</t>
  </si>
  <si>
    <t>SE0039</t>
  </si>
  <si>
    <t>ANTI HBC IgM</t>
  </si>
  <si>
    <t>SE0018</t>
  </si>
  <si>
    <t>ANTI HBC TOTAL</t>
  </si>
  <si>
    <t>SE0017</t>
  </si>
  <si>
    <t>HBe AG</t>
  </si>
  <si>
    <t>SE0038</t>
  </si>
  <si>
    <t>ANTI HCV -ELISA</t>
  </si>
  <si>
    <t>SE0021</t>
  </si>
  <si>
    <t>MP &amp; MF RAPID TEST ^</t>
  </si>
  <si>
    <t>HA0004</t>
  </si>
  <si>
    <t>ANTI SPERM ANTIBODY</t>
  </si>
  <si>
    <t>SE0022</t>
  </si>
  <si>
    <t>SYPHILIS RAPID TEST</t>
  </si>
  <si>
    <t>SE0056</t>
  </si>
  <si>
    <t>HIV I &amp; II ( ELISA ) ANTIBODY</t>
  </si>
  <si>
    <t>IM0037</t>
  </si>
  <si>
    <t>ANTI CCP</t>
  </si>
  <si>
    <t>SE0069</t>
  </si>
  <si>
    <t>SCRUB TYPHUS IGM</t>
  </si>
  <si>
    <t>SE0075</t>
  </si>
  <si>
    <t>EBVG-EBVM-EBVM-EBVM-EBVEA</t>
  </si>
  <si>
    <t>MB0120</t>
  </si>
  <si>
    <t>SPUTUM GENE EXPERT /DST</t>
  </si>
  <si>
    <t>MB0121</t>
  </si>
  <si>
    <t>CSF FLUID FOR AFB</t>
  </si>
  <si>
    <t>MB0108</t>
  </si>
  <si>
    <t>DENGUE NS1Ag, IgM &amp; IgG FOR ELISA TEST</t>
  </si>
  <si>
    <t>IM0112</t>
  </si>
  <si>
    <t>ASCITIC FLUID - CULTURE AND SENSITIVITY</t>
  </si>
  <si>
    <t>MB0074</t>
  </si>
  <si>
    <t>ASCITIC FLUID FOR AFB</t>
  </si>
  <si>
    <t>MB0075</t>
  </si>
  <si>
    <t>CONJUCTIVAL SWAB FOR (LE) CULTURE</t>
  </si>
  <si>
    <t>MB0076</t>
  </si>
  <si>
    <t>CONJUCTIVAL SWAB FOR (RE) CULTURE</t>
  </si>
  <si>
    <t>MB0077</t>
  </si>
  <si>
    <t>CONJUNCTIVAL/CORNEAL KOH ^</t>
  </si>
  <si>
    <t>MB0078</t>
  </si>
  <si>
    <t>CSF CULTURE AND SENSITIVITY</t>
  </si>
  <si>
    <t>MB0079</t>
  </si>
  <si>
    <t>CSF FOR FUNGAL STAIN ^</t>
  </si>
  <si>
    <t>MB0080</t>
  </si>
  <si>
    <t>CSF SMEAR FOR GRAM STAIN</t>
  </si>
  <si>
    <t>MB0081</t>
  </si>
  <si>
    <t>EAR SWAB FOR GRAM STAIN</t>
  </si>
  <si>
    <t>MB0082</t>
  </si>
  <si>
    <t>EAR SWAB LEFT CULTURE AND SENSITIVITY</t>
  </si>
  <si>
    <t>MB0083</t>
  </si>
  <si>
    <t>EAR SWAB RIGHT CULTURE AND SENSITIVITY</t>
  </si>
  <si>
    <t>MB0084</t>
  </si>
  <si>
    <t>FLUID SMEAR FOR GRAM STAIN</t>
  </si>
  <si>
    <t>MB0085</t>
  </si>
  <si>
    <t>HAIR FOR FUNGUS</t>
  </si>
  <si>
    <t>MB0086</t>
  </si>
  <si>
    <t>NAIL SCRAPPING FOR FUNGUS</t>
  </si>
  <si>
    <t>MB0087</t>
  </si>
  <si>
    <t>PLEURAL FLUID FOR AFB</t>
  </si>
  <si>
    <t>MB0088</t>
  </si>
  <si>
    <t>PLEURAL FLUID FOR GRAM STAIN</t>
  </si>
  <si>
    <t>MB0089</t>
  </si>
  <si>
    <t>PUS SMEAR FOR AFB</t>
  </si>
  <si>
    <t>MB0090</t>
  </si>
  <si>
    <t>RECTAL SWAB - CULTURE AND SENSITIVITY</t>
  </si>
  <si>
    <t>MB0091</t>
  </si>
  <si>
    <t>RECTAL SWAB FOR GRAM STAIN</t>
  </si>
  <si>
    <t>MB0092</t>
  </si>
  <si>
    <t>SEMEN SMEAR FOR AFB</t>
  </si>
  <si>
    <t>MB0093</t>
  </si>
  <si>
    <t>SKIN SCRAPPING FOR AFB</t>
  </si>
  <si>
    <t>MB0094</t>
  </si>
  <si>
    <t>MB0095</t>
  </si>
  <si>
    <t>SKIN FOR FUNGUS (KOH) ^</t>
  </si>
  <si>
    <t>MB0096</t>
  </si>
  <si>
    <t>SKIN SMEAR FOR LEPRABACILLI</t>
  </si>
  <si>
    <t>MB0097</t>
  </si>
  <si>
    <t>SMEAR FOR GONOCOCCI</t>
  </si>
  <si>
    <t>MB0098</t>
  </si>
  <si>
    <t>STOOL CULTURE AND SENSITIVITY</t>
  </si>
  <si>
    <t>MB0099</t>
  </si>
  <si>
    <t>SYNOVIAL FLUID FOR AFB</t>
  </si>
  <si>
    <t>MB0100</t>
  </si>
  <si>
    <t>SYNOVIAL FLUID FOR GRAM STAIN</t>
  </si>
  <si>
    <t>MB0101</t>
  </si>
  <si>
    <t>THROAT SWAB CULTURE AND SENSITIVITY</t>
  </si>
  <si>
    <t>MB0102</t>
  </si>
  <si>
    <t>URETHRAL SMEAR FOR GRAM STAIN</t>
  </si>
  <si>
    <t>MB0103</t>
  </si>
  <si>
    <t>VAGINAL SMEAR FOR TV ^</t>
  </si>
  <si>
    <t>MB0104</t>
  </si>
  <si>
    <t>WOUND SWAB CULTURE AND SENSITIVITY</t>
  </si>
  <si>
    <t>MB0105</t>
  </si>
  <si>
    <t>WOUND SWAB SMEAR FOR AFB</t>
  </si>
  <si>
    <t>MB0106</t>
  </si>
  <si>
    <t>SYNOVIAL FLUID CULTURE &amp; SENSITIVITY</t>
  </si>
  <si>
    <t>MB0110</t>
  </si>
  <si>
    <t>SYNOVIAL FLUID FOR KOH MOUNT</t>
  </si>
  <si>
    <t>MB0109</t>
  </si>
  <si>
    <t>H.S.V. 1&amp;2 IGG &amp;IGM( HERPES SIMPLEX VIRUS)</t>
  </si>
  <si>
    <t>MB0111</t>
  </si>
  <si>
    <t>SS-A antibody</t>
  </si>
  <si>
    <t>MB0122</t>
  </si>
  <si>
    <t>SS- B antibody</t>
  </si>
  <si>
    <t>MB0123</t>
  </si>
  <si>
    <t>HIV I &amp; II (ELISA)</t>
  </si>
  <si>
    <t>MB0129</t>
  </si>
  <si>
    <t>KOH MOUNT FOR FUNGUS</t>
  </si>
  <si>
    <t>MB0124</t>
  </si>
  <si>
    <t>FACTOR V ( LEDEN MUTATION )</t>
  </si>
  <si>
    <t>MB0116</t>
  </si>
  <si>
    <t>FLUID FOR PCR -TB</t>
  </si>
  <si>
    <t>MB0117</t>
  </si>
  <si>
    <t>QUANTIFERON T.B.GOLD</t>
  </si>
  <si>
    <t>MB0118</t>
  </si>
  <si>
    <t>SPUTUM SMEAR FOR FUNGUS ( KOH ) ^</t>
  </si>
  <si>
    <t>MB0115</t>
  </si>
  <si>
    <t>COVID-SARS-COV-2-IgG</t>
  </si>
  <si>
    <t>MB0126</t>
  </si>
  <si>
    <t>COVID IgG &amp; IgM</t>
  </si>
  <si>
    <t>MB0128</t>
  </si>
  <si>
    <t>FOLATE LEVEL</t>
  </si>
  <si>
    <t>MB0113</t>
  </si>
  <si>
    <t>MB0114</t>
  </si>
  <si>
    <t>RPR</t>
  </si>
  <si>
    <t>MB0125</t>
  </si>
  <si>
    <t>COVID-SARS-COV-2-IgM</t>
  </si>
  <si>
    <t>MB0127</t>
  </si>
  <si>
    <t>ASCITIC FLUID GENE EXPERT</t>
  </si>
  <si>
    <t>MB0119</t>
  </si>
  <si>
    <t>TPHA</t>
  </si>
  <si>
    <t>MB0011</t>
  </si>
  <si>
    <t>MB0010</t>
  </si>
  <si>
    <t>GRAM'S STAIN</t>
  </si>
  <si>
    <t>MB0007</t>
  </si>
  <si>
    <t>CONJUCTIVAL SMEAR FOR GRAM'S STAIN</t>
  </si>
  <si>
    <t>MB0006</t>
  </si>
  <si>
    <t>URETHRAL SMEAR FOR GONOCOCCI</t>
  </si>
  <si>
    <t>MB0012</t>
  </si>
  <si>
    <t>VAGINAL SMEAR FOR GRAM STAIN</t>
  </si>
  <si>
    <t>MB0013</t>
  </si>
  <si>
    <t>URINE CULTURE &amp; SENSITIVITY</t>
  </si>
  <si>
    <t>MB0014</t>
  </si>
  <si>
    <t>SPUTUM CULTURE &amp; SENSITIVITY</t>
  </si>
  <si>
    <t>MB0020</t>
  </si>
  <si>
    <t>BLOOD CULTURE &amp; SENSITIVITY</t>
  </si>
  <si>
    <t>MB0002</t>
  </si>
  <si>
    <t>PLEURAL FLUID CULTURE &amp; SENSITIVITY</t>
  </si>
  <si>
    <t>MB0018</t>
  </si>
  <si>
    <t>PUS CULTURE &amp; SENSITIVITY</t>
  </si>
  <si>
    <t>MB0019</t>
  </si>
  <si>
    <t>VAGINAL SWAB CULTURE &amp; SENSITIVITY</t>
  </si>
  <si>
    <t>MB0024</t>
  </si>
  <si>
    <t>BODY FLUID CULTURE &amp; SENSITIVITY</t>
  </si>
  <si>
    <t>MB0025</t>
  </si>
  <si>
    <t>CONJUNCTIVAL/CORNEAL FUNGUS^</t>
  </si>
  <si>
    <t>MB0027</t>
  </si>
  <si>
    <t>SEMEN CULTURE &amp; SENSITIVITY</t>
  </si>
  <si>
    <t>MB0028</t>
  </si>
  <si>
    <t>SPUTUM FOR AFB SMEAR</t>
  </si>
  <si>
    <t>MB0030</t>
  </si>
  <si>
    <t>SPUTUM FOR GRAM STAIN</t>
  </si>
  <si>
    <t>MB0031</t>
  </si>
  <si>
    <t>THROAT SWAB SMEAR FOR GRAM'S STAIN</t>
  </si>
  <si>
    <t>MB0032</t>
  </si>
  <si>
    <t>STOOL FOR HANGING DROP</t>
  </si>
  <si>
    <t>CP0043</t>
  </si>
  <si>
    <t>PUS SMEAR FOR GRAM'S STAIN</t>
  </si>
  <si>
    <t>MB0064</t>
  </si>
  <si>
    <t>WIDAL TEST (TUBE METHOD)</t>
  </si>
  <si>
    <t>MB0056</t>
  </si>
  <si>
    <t>URINE ROUTINE ANALYSIS</t>
  </si>
  <si>
    <t>CP0001</t>
  </si>
  <si>
    <t>CSF FLUID DC</t>
  </si>
  <si>
    <t>CP0060</t>
  </si>
  <si>
    <t>FAECES ROUTINE ANALYSIS</t>
  </si>
  <si>
    <t>CP0051</t>
  </si>
  <si>
    <t>SERUM FOR PREGNANCY TEST</t>
  </si>
  <si>
    <t>CP0052</t>
  </si>
  <si>
    <t>URINE ALBUMIN</t>
  </si>
  <si>
    <t>CP0053</t>
  </si>
  <si>
    <t>URINE FOR ACETONE</t>
  </si>
  <si>
    <t>CP0054</t>
  </si>
  <si>
    <t>URINE FOR DEPOSIT, SEDIMENT</t>
  </si>
  <si>
    <t>CP0055</t>
  </si>
  <si>
    <t>URINE PREGNANCY TEST(UPT) ^</t>
  </si>
  <si>
    <t>CP0056</t>
  </si>
  <si>
    <t>URINE SUGAR (OBGT)</t>
  </si>
  <si>
    <t>CP0057</t>
  </si>
  <si>
    <t>URINE SUGAR(F)</t>
  </si>
  <si>
    <t>CP0058</t>
  </si>
  <si>
    <t>URINE SUGAR(PP)</t>
  </si>
  <si>
    <t>CP0059</t>
  </si>
  <si>
    <t>FAECES COMPLETE ANALYSIS ^</t>
  </si>
  <si>
    <t>CP0050</t>
  </si>
  <si>
    <t>CSF FLUID FOR DIFFERENTIAL COUNT ^</t>
  </si>
  <si>
    <t>PB0003</t>
  </si>
  <si>
    <t>CSF FLUID FOR TOTAL COUNT ^</t>
  </si>
  <si>
    <t>PB0004</t>
  </si>
  <si>
    <t>SYNOVIAL FLUID FOR DIFFERENTIAL COUNT ^</t>
  </si>
  <si>
    <t>PB0007</t>
  </si>
  <si>
    <t>SYNOVIAL FLUID FOR TOTAL COUNT ^</t>
  </si>
  <si>
    <t>PB0008</t>
  </si>
  <si>
    <t>URINE FOR BLOOD</t>
  </si>
  <si>
    <t>CP0062</t>
  </si>
  <si>
    <t>PERICARDIAL FLUID FOR DIFFERENTIAL COUNT ^</t>
  </si>
  <si>
    <t>HA0110</t>
  </si>
  <si>
    <t>PERICARDIAL FLUID FOR TOTAL COUNT ^</t>
  </si>
  <si>
    <t>HA0111</t>
  </si>
  <si>
    <t>SMEAR FOR MP&amp;MF (RAPID METHOD)</t>
  </si>
  <si>
    <t>CP0065</t>
  </si>
  <si>
    <t>URINE BILE SALT</t>
  </si>
  <si>
    <t>CP0061</t>
  </si>
  <si>
    <t>URINE COMPLETE ANALYSIS</t>
  </si>
  <si>
    <t>CP0025</t>
  </si>
  <si>
    <t>BILE SALTS</t>
  </si>
  <si>
    <t>CP0005</t>
  </si>
  <si>
    <t>URINE BILE PIGMENTS</t>
  </si>
  <si>
    <t>CP0004</t>
  </si>
  <si>
    <t>UROBILINOGEN</t>
  </si>
  <si>
    <t>CP0023</t>
  </si>
  <si>
    <t>URINE CHYLURIA ^</t>
  </si>
  <si>
    <t>CP0006</t>
  </si>
  <si>
    <t>URINE SCREENING TEST (METABOLISM)</t>
  </si>
  <si>
    <t>CP0026</t>
  </si>
  <si>
    <t>STOOL ANALYSIS ~</t>
  </si>
  <si>
    <t>CP0002</t>
  </si>
  <si>
    <t>FAECES REDUCING SUBSTANCE</t>
  </si>
  <si>
    <t>CP0030</t>
  </si>
  <si>
    <t>URINE SUGAR (R)</t>
  </si>
  <si>
    <t>CP0029</t>
  </si>
  <si>
    <t>FAECES OCCULT BLOOD ^</t>
  </si>
  <si>
    <t>CP0031</t>
  </si>
  <si>
    <t>URINE SUGAR - FASTING</t>
  </si>
  <si>
    <t>CP0039</t>
  </si>
  <si>
    <t>URINE SUGAR (PP)</t>
  </si>
  <si>
    <t>CP0041</t>
  </si>
  <si>
    <t>PLEURAL FLUID FOR DIFFERENTAL COUNT ^</t>
  </si>
  <si>
    <t>HA0106</t>
  </si>
  <si>
    <t>SPOT URINE PROTEIN ^</t>
  </si>
  <si>
    <t>UB0051</t>
  </si>
  <si>
    <t>URINE BENCE JONES PROTEIN - SPOT</t>
  </si>
  <si>
    <t>UB0052</t>
  </si>
  <si>
    <t>URINE CHLORIDE (24 HOURS)</t>
  </si>
  <si>
    <t>UB0053</t>
  </si>
  <si>
    <t>URINE CREATININE - SPOT</t>
  </si>
  <si>
    <t>UB0054</t>
  </si>
  <si>
    <t>URINE CREATININE (24 HOURS)</t>
  </si>
  <si>
    <t>UB0055</t>
  </si>
  <si>
    <t>URINE POTASSIUM</t>
  </si>
  <si>
    <t>UB0056</t>
  </si>
  <si>
    <t>URINE SODIUM ^</t>
  </si>
  <si>
    <t>UB0057</t>
  </si>
  <si>
    <t>URINE PHOSPHOROUS (24 HOURS)</t>
  </si>
  <si>
    <t>UB0058</t>
  </si>
  <si>
    <t>URINE POTASSIUM (24 HOURS)</t>
  </si>
  <si>
    <t>UB0059</t>
  </si>
  <si>
    <t>URINE PROTEIN (24 HOURS)^</t>
  </si>
  <si>
    <t>UB0060</t>
  </si>
  <si>
    <t>URINE SODIUM (24 HOURS)</t>
  </si>
  <si>
    <t>UB0061</t>
  </si>
  <si>
    <t>URINE UREA (24 HOURS)</t>
  </si>
  <si>
    <t>UB0062</t>
  </si>
  <si>
    <t>URINE URIC ACID - SPOT</t>
  </si>
  <si>
    <t>UB0063</t>
  </si>
  <si>
    <t>URINE URIC ACID (24 HOURS)</t>
  </si>
  <si>
    <t>UB0064</t>
  </si>
  <si>
    <t>URINE OSMOLALITY</t>
  </si>
  <si>
    <t>UB0066</t>
  </si>
  <si>
    <t>URINE CHLORIDE</t>
  </si>
  <si>
    <t>UB0067</t>
  </si>
  <si>
    <t>URINE PROTEIN - SPOT</t>
  </si>
  <si>
    <t>UB0035</t>
  </si>
  <si>
    <t>SPOT UREA</t>
  </si>
  <si>
    <t>UB0037</t>
  </si>
  <si>
    <t>SPOT URINE CREATININE</t>
  </si>
  <si>
    <t>UB0031</t>
  </si>
  <si>
    <t>PROTEIN / CREATININE RATIO (PCR) - SPOT ^</t>
  </si>
  <si>
    <t>UB0034</t>
  </si>
  <si>
    <t>MICROALBUMINURIA ( 24 HOURS)</t>
  </si>
  <si>
    <t>UB0024</t>
  </si>
  <si>
    <t>ALBUMIN CREATININE RATIO(ACR-Micro Albumin) ^</t>
  </si>
  <si>
    <t>UB0025</t>
  </si>
  <si>
    <t>24 HOURS URINE PROTEINS ^</t>
  </si>
  <si>
    <t>UB0014</t>
  </si>
  <si>
    <t>24 HOURS URINE CREATININE</t>
  </si>
  <si>
    <t>UB0013</t>
  </si>
  <si>
    <t>24 HOURS URINE V.M.A.</t>
  </si>
  <si>
    <t>UB0010</t>
  </si>
  <si>
    <t>24 HOURS URINE SODIUM</t>
  </si>
  <si>
    <t>UB0007</t>
  </si>
  <si>
    <t>24 HOURS URINE POTASSIUM</t>
  </si>
  <si>
    <t>UB0006</t>
  </si>
  <si>
    <t>24 HOURS URINE UREA</t>
  </si>
  <si>
    <t>UB0008</t>
  </si>
  <si>
    <t>24 HOURS URINE URIC ACID</t>
  </si>
  <si>
    <t>UB0009</t>
  </si>
  <si>
    <t>24 HOURS URINE CHLORIDE</t>
  </si>
  <si>
    <t>UB0011</t>
  </si>
  <si>
    <t>24 HOURS URINE CALCIUM</t>
  </si>
  <si>
    <t>UB0018</t>
  </si>
  <si>
    <t>24 HOURS URINE PHOSPHOROUS</t>
  </si>
  <si>
    <t>UB0005</t>
  </si>
  <si>
    <t>24 HOURS URINE COPPER</t>
  </si>
  <si>
    <t>UB0012</t>
  </si>
  <si>
    <t>URINE CREATININE CLEARANCE (24 HOURS)</t>
  </si>
  <si>
    <t>BC0010</t>
  </si>
  <si>
    <t>FLUID SMEAR FOR MALIGNINT CELLS</t>
  </si>
  <si>
    <t>DM0093</t>
  </si>
  <si>
    <t>FNAC</t>
  </si>
  <si>
    <t>HP0094</t>
  </si>
  <si>
    <t>SPUTUM CYTOLOGY</t>
  </si>
  <si>
    <t>HP0095</t>
  </si>
  <si>
    <t>ASCITIC FLUID COUNT ANALYSIS</t>
  </si>
  <si>
    <t>HA0095</t>
  </si>
  <si>
    <t>BODY FLUIDS FOR CYTOLOGY</t>
  </si>
  <si>
    <t>HP0110</t>
  </si>
  <si>
    <t>ASCITIC FLUID FOR GRAM STAIN</t>
  </si>
  <si>
    <t>HP0108</t>
  </si>
  <si>
    <t>ASCITIC FLUID FOR CYTOLOGY</t>
  </si>
  <si>
    <t>HP0109</t>
  </si>
  <si>
    <t>PLEURAL FLUID FOR MALIGNANT CELLS</t>
  </si>
  <si>
    <t>HP0106</t>
  </si>
  <si>
    <t>PLEURAL FLUID FOR CYTOLOGY</t>
  </si>
  <si>
    <t>HP0107</t>
  </si>
  <si>
    <t>URINE FOR EOSINOPHILL COUNT</t>
  </si>
  <si>
    <t>HP0096</t>
  </si>
  <si>
    <t>USG GUIDED FNAC</t>
  </si>
  <si>
    <t>HP0097</t>
  </si>
  <si>
    <t>CT GUIDED FNAC</t>
  </si>
  <si>
    <t>HP0098</t>
  </si>
  <si>
    <t>URINE CYTOLOGY</t>
  </si>
  <si>
    <t>HP0099</t>
  </si>
  <si>
    <t>IMPRINT CYTOLOGY</t>
  </si>
  <si>
    <t>HP0100</t>
  </si>
  <si>
    <t>SQUASH CYTOLOGY</t>
  </si>
  <si>
    <t>HP0101</t>
  </si>
  <si>
    <t>BUCCAL SMEAR FOR BARR BODY</t>
  </si>
  <si>
    <t>HP0102</t>
  </si>
  <si>
    <t>TZANC SMEAR</t>
  </si>
  <si>
    <t>HP0103</t>
  </si>
  <si>
    <t>BRONCHOSCOPIC BRUCH CYTOLOGY</t>
  </si>
  <si>
    <t>HP0104</t>
  </si>
  <si>
    <t>BAL FLUID CYTOLOGY</t>
  </si>
  <si>
    <t>HP0105</t>
  </si>
  <si>
    <t>FLUID SMEAR FOR MALIGNANT CELLS</t>
  </si>
  <si>
    <t>HP0006</t>
  </si>
  <si>
    <t>PAP SMEAR</t>
  </si>
  <si>
    <t>HP0037</t>
  </si>
  <si>
    <t>SYNOVIAL FLUID PCR FOR TB</t>
  </si>
  <si>
    <t>MO0048</t>
  </si>
  <si>
    <t>HBV DNA ( QUALITATIVE)</t>
  </si>
  <si>
    <t>MO0001</t>
  </si>
  <si>
    <t>HCV BY PCR (QUALITATIVE )</t>
  </si>
  <si>
    <t>MO0003</t>
  </si>
  <si>
    <t>HIV QUANTITATIVE VIRAL LOAD</t>
  </si>
  <si>
    <t>MO0006</t>
  </si>
  <si>
    <t>HCV RNA LEVELS(QUANTITATIVE)</t>
  </si>
  <si>
    <t>CS0049</t>
  </si>
  <si>
    <t>MICROBIOLOGY.</t>
  </si>
  <si>
    <t>CHOLESTEROL(ASCITIC FLUID)</t>
  </si>
  <si>
    <t>AF0013</t>
  </si>
  <si>
    <t>CONJUCTIVAL SWAB FOR (LE) FUNGAL CULTURE</t>
  </si>
  <si>
    <t>SR4318</t>
  </si>
  <si>
    <t>MINOR SURGICAL PROCEDURE</t>
  </si>
  <si>
    <t>SR4334</t>
  </si>
  <si>
    <t>ANTI HAV TOTAL</t>
  </si>
  <si>
    <t>SR4313</t>
  </si>
  <si>
    <t>ANTI HBE</t>
  </si>
  <si>
    <t>SR4314</t>
  </si>
  <si>
    <t>INSULIN POST PRANDIAL</t>
  </si>
  <si>
    <t>SR4315</t>
  </si>
  <si>
    <t>URINE FOR CHYLE</t>
  </si>
  <si>
    <t>SR4316</t>
  </si>
  <si>
    <t>COPPER</t>
  </si>
  <si>
    <t>SR4317</t>
  </si>
  <si>
    <t>Inihibin-B</t>
  </si>
  <si>
    <t>SR4346</t>
  </si>
  <si>
    <t>Serum Valpraic Acid</t>
  </si>
  <si>
    <t>SR4347</t>
  </si>
  <si>
    <t>H.S.V. 1 &amp; 2 IgM</t>
  </si>
  <si>
    <t>SR4303</t>
  </si>
  <si>
    <t>OBG MINOR PROCEDURE SHORT GA/SA ANAESTHESIA</t>
  </si>
  <si>
    <t>SR4306</t>
  </si>
  <si>
    <t>OBG MINOR PROCEDURE SPINAL ANAESTHESIA</t>
  </si>
  <si>
    <t>SR4307</t>
  </si>
  <si>
    <t>FAMILY PLANNING PROCEDURE</t>
  </si>
  <si>
    <t>SR4311</t>
  </si>
  <si>
    <t>LEPTOSPIRA-IgM-ELISA</t>
  </si>
  <si>
    <t>SR1054</t>
  </si>
  <si>
    <t>LEPTOSPIRA-IgM / IgG - SPOT</t>
  </si>
  <si>
    <t>SR1055</t>
  </si>
  <si>
    <t>ALBUMIN</t>
  </si>
  <si>
    <t>SR4281</t>
  </si>
  <si>
    <t>ALDOSTERONE</t>
  </si>
  <si>
    <t>SR4338</t>
  </si>
  <si>
    <t>TORCH PANEL IGG</t>
  </si>
  <si>
    <t>SR4339</t>
  </si>
  <si>
    <t>TORCH PANEL IGM</t>
  </si>
  <si>
    <t>SR4340</t>
  </si>
  <si>
    <t>TRANFERRIN</t>
  </si>
  <si>
    <t>SR4345</t>
  </si>
  <si>
    <t>URINE MICROALBUMURIA</t>
  </si>
  <si>
    <t>SR4291</t>
  </si>
  <si>
    <t>TB-PCR</t>
  </si>
  <si>
    <t>SR1038</t>
  </si>
  <si>
    <t>TRANSFERRIN SATURATION</t>
  </si>
  <si>
    <t>SR4237</t>
  </si>
  <si>
    <t>SR0975</t>
  </si>
  <si>
    <t>PLEURAL FLUID FOR CHLORIDE</t>
  </si>
  <si>
    <t>SR0966</t>
  </si>
  <si>
    <t>URINOSMOLARITY</t>
  </si>
  <si>
    <t>SR1002</t>
  </si>
  <si>
    <t>SERUM OSMOTARITY</t>
  </si>
  <si>
    <t>SR1003</t>
  </si>
  <si>
    <t>HIV (ELFA)</t>
  </si>
  <si>
    <t>SR4380</t>
  </si>
  <si>
    <t>HBsAG (ELFA)</t>
  </si>
  <si>
    <t>SR4381</t>
  </si>
  <si>
    <t>ANA-PROFILE</t>
  </si>
  <si>
    <t>SR4379</t>
  </si>
  <si>
    <t>ECG(ICU)</t>
  </si>
  <si>
    <t>SR0942</t>
  </si>
  <si>
    <t>SR0621</t>
  </si>
  <si>
    <t>CARDIOLIPIN IgG</t>
  </si>
  <si>
    <t>SR0623</t>
  </si>
  <si>
    <t>IgA (by Nephelometry)</t>
  </si>
  <si>
    <t>SR0624</t>
  </si>
  <si>
    <t>IgG (BY Nephelometry)</t>
  </si>
  <si>
    <t>SR0625</t>
  </si>
  <si>
    <t>IgM (By Nephelometry)</t>
  </si>
  <si>
    <t>SR0626</t>
  </si>
  <si>
    <t>THROAT SWAB CLUTURE &amp; SENSITIVITY</t>
  </si>
  <si>
    <t>SR0627</t>
  </si>
  <si>
    <t>HBV DNA (QUANTITATIVE)</t>
  </si>
  <si>
    <t>SR0628</t>
  </si>
  <si>
    <t>ANTI HCV (SPOT)</t>
  </si>
  <si>
    <t>SR0629</t>
  </si>
  <si>
    <t>HLA B27</t>
  </si>
  <si>
    <t>SR0630</t>
  </si>
  <si>
    <t>SR0632</t>
  </si>
  <si>
    <t>ASCITIC FLUID FOR CHLORIDE</t>
  </si>
  <si>
    <t>BF0006</t>
  </si>
  <si>
    <t>ASCITIC FLUID FOR LDH</t>
  </si>
  <si>
    <t>BF0007</t>
  </si>
  <si>
    <t>ASCITIC FLUID FOR PROTEIN</t>
  </si>
  <si>
    <t>BF0008</t>
  </si>
  <si>
    <t>OTHER FLUID FOR ADA</t>
  </si>
  <si>
    <t>BF0013</t>
  </si>
  <si>
    <t>ASCITIC FLUID FOR GLUCOSE</t>
  </si>
  <si>
    <t>AF0006</t>
  </si>
  <si>
    <t>TB - QUANTIFERON GOLD</t>
  </si>
  <si>
    <t>BT0050</t>
  </si>
  <si>
    <t>MYASTHENIA GRAVIS PROFILE AChR,ASKA,MUSK PROFILE</t>
  </si>
  <si>
    <t>BT0051</t>
  </si>
  <si>
    <t>CEA ^</t>
  </si>
  <si>
    <t>IM0028</t>
  </si>
  <si>
    <t>PROSTATE SPECIFIC ANTIGEN (PSA) ^</t>
  </si>
  <si>
    <t>IM0049</t>
  </si>
  <si>
    <t>CA 125 ^</t>
  </si>
  <si>
    <t>IM0021</t>
  </si>
  <si>
    <t>CA 19 - 9 ^</t>
  </si>
  <si>
    <t>IM0022</t>
  </si>
  <si>
    <t>CA - 15 - 3 ^</t>
  </si>
  <si>
    <t>IM0023</t>
  </si>
  <si>
    <t>HISTO CHEMICAL SPECIAL STAIN</t>
  </si>
  <si>
    <t>HP0093</t>
  </si>
  <si>
    <t>BIOPSY</t>
  </si>
  <si>
    <t>PH0094</t>
  </si>
  <si>
    <t>IHC</t>
  </si>
  <si>
    <t>PH0108</t>
  </si>
  <si>
    <t>NEEDLE BIOPSY</t>
  </si>
  <si>
    <t>PH0095</t>
  </si>
  <si>
    <t>HYSTERECTOMY SPECIMEN(SMALL)</t>
  </si>
  <si>
    <t>PH0096</t>
  </si>
  <si>
    <t>HYSTERECTOMY SPECIMEN (LARGE)</t>
  </si>
  <si>
    <t>PH0097</t>
  </si>
  <si>
    <t>LARGE SPECIMEN</t>
  </si>
  <si>
    <t>PH0098</t>
  </si>
  <si>
    <t>PEARLS STAIN</t>
  </si>
  <si>
    <t>PH0099</t>
  </si>
  <si>
    <t>CONGO RED</t>
  </si>
  <si>
    <t>PH0100</t>
  </si>
  <si>
    <t>PAS STAIN</t>
  </si>
  <si>
    <t>PH0101</t>
  </si>
  <si>
    <t>VAN GEISON STAIN</t>
  </si>
  <si>
    <t>PH0102</t>
  </si>
  <si>
    <t>RETICULIN STAIN</t>
  </si>
  <si>
    <t>PH0103</t>
  </si>
  <si>
    <t>GIEMSA STAIN</t>
  </si>
  <si>
    <t>PH0104</t>
  </si>
  <si>
    <t>AFB STAIN FOR TB BACILLI</t>
  </si>
  <si>
    <t>PH0105</t>
  </si>
  <si>
    <t>FITE FARACO FOR LEPRA BACILLI</t>
  </si>
  <si>
    <t>PH0106</t>
  </si>
  <si>
    <t>GMS</t>
  </si>
  <si>
    <t>PH0107</t>
  </si>
  <si>
    <t>CD 20</t>
  </si>
  <si>
    <t>PH0109</t>
  </si>
  <si>
    <t>CD 30</t>
  </si>
  <si>
    <t>PH0110</t>
  </si>
  <si>
    <t>CD3,CD4,CD8</t>
  </si>
  <si>
    <t>PH0111</t>
  </si>
  <si>
    <t>CD 45</t>
  </si>
  <si>
    <t>PH0112</t>
  </si>
  <si>
    <t>CD MARKER</t>
  </si>
  <si>
    <t>PH0114</t>
  </si>
  <si>
    <t>IHC MARKER</t>
  </si>
  <si>
    <t>PH0115</t>
  </si>
  <si>
    <t>SR1109</t>
  </si>
  <si>
    <t>BONE MARROW SMEAR &amp; BIOPSY</t>
  </si>
  <si>
    <t>HP0002</t>
  </si>
  <si>
    <t>BIG SPECIMEN (HPE)</t>
  </si>
  <si>
    <t>HP0064</t>
  </si>
  <si>
    <t>BIOPSY - LARGE</t>
  </si>
  <si>
    <t>HP0055</t>
  </si>
  <si>
    <t>MEDIUM SPECIMEN (HPE)</t>
  </si>
  <si>
    <t>HP0091</t>
  </si>
  <si>
    <t>ASCITIC FLUID FOR TOTAL COUNT ^</t>
  </si>
  <si>
    <t>PB0002</t>
  </si>
  <si>
    <t>ASCITIC FLUID FOR DIFFERENTIAL COUNT ^</t>
  </si>
  <si>
    <t>PB0001</t>
  </si>
  <si>
    <t>Medical Oncology</t>
  </si>
  <si>
    <t>FAECES OVA CYST</t>
  </si>
  <si>
    <t>CP0063</t>
  </si>
  <si>
    <t>Service_title</t>
  </si>
  <si>
    <t>Method_title</t>
  </si>
  <si>
    <t>Analysis Services – Methods</t>
  </si>
  <si>
    <t>Service title</t>
  </si>
  <si>
    <t>Method title</t>
  </si>
  <si>
    <t>Analysis Services – Instruments</t>
  </si>
  <si>
    <t>Instrument title</t>
  </si>
  <si>
    <t>Interim Fields Used In Analysis Services</t>
  </si>
  <si>
    <t>Service Title</t>
  </si>
  <si>
    <t>Field Title</t>
  </si>
  <si>
    <t>ResultText</t>
  </si>
  <si>
    <t>ResultValue</t>
  </si>
  <si>
    <t>Analysis Service Results Options</t>
  </si>
  <si>
    <t>⭐ Option</t>
  </si>
  <si>
    <t>⭐ Option value</t>
  </si>
  <si>
    <t>Range Min</t>
  </si>
  <si>
    <t>Range Max</t>
  </si>
  <si>
    <t>Uncertainty Value</t>
  </si>
  <si>
    <t>Analysis Service Uncertainties</t>
  </si>
  <si>
    <t>Range</t>
  </si>
  <si>
    <t>⭐ Analysis Service Title</t>
  </si>
  <si>
    <t>AS Keyword</t>
  </si>
  <si>
    <t>⭐ Minimum</t>
  </si>
  <si>
    <t>⭐ Maximum</t>
  </si>
  <si>
    <t>⭐ Uncertainty</t>
  </si>
  <si>
    <t>service</t>
  </si>
  <si>
    <t>min</t>
  </si>
  <si>
    <t>max</t>
  </si>
  <si>
    <r>
      <rPr>
        <u val="single"/>
        <sz val="16"/>
        <color indexed="14"/>
        <rFont val="Open Sans Regular"/>
      </rPr>
      <t>Analysis Specifications</t>
    </r>
  </si>
  <si>
    <t>Analysis Services</t>
  </si>
  <si>
    <t>Valid range</t>
  </si>
  <si>
    <t>Product, Regulatory and scientific standards and valid ranges, limits</t>
  </si>
  <si>
    <t>⭐  Sample type</t>
  </si>
  <si>
    <t>Minimum</t>
  </si>
  <si>
    <t>Maximum</t>
  </si>
  <si>
    <t>ProfileKey</t>
  </si>
  <si>
    <t>CostCode</t>
  </si>
  <si>
    <r>
      <rPr>
        <u val="single"/>
        <sz val="18"/>
        <color indexed="14"/>
        <rFont val="Open Sans Regular"/>
      </rPr>
      <t>Analysis Profiles</t>
    </r>
  </si>
  <si>
    <t>Panels of Tests frequently ordered together</t>
  </si>
  <si>
    <t>Cost code</t>
  </si>
  <si>
    <t>Profile</t>
  </si>
  <si>
    <t>Service</t>
  </si>
  <si>
    <r>
      <rPr>
        <u val="single"/>
        <sz val="18"/>
        <color indexed="14"/>
        <rFont val="Open Sans Regular"/>
      </rPr>
      <t>Analysis Profile Services</t>
    </r>
  </si>
  <si>
    <t>⭐ Profile</t>
  </si>
  <si>
    <t>⭐ AS Title</t>
  </si>
  <si>
    <t>AnalysisProfile_title</t>
  </si>
  <si>
    <r>
      <rPr>
        <u val="single"/>
        <sz val="18"/>
        <color indexed="14"/>
        <rFont val="Open Sans Regular"/>
      </rPr>
      <t>Sample Registration Templates</t>
    </r>
  </si>
  <si>
    <t>Analysis Request forms</t>
  </si>
  <si>
    <t>Sample Point</t>
  </si>
  <si>
    <t>Analysis Profile</t>
  </si>
  <si>
    <t>ARTemplate</t>
  </si>
  <si>
    <t>service_uid</t>
  </si>
  <si>
    <t>partition</t>
  </si>
  <si>
    <r>
      <rPr>
        <u val="single"/>
        <sz val="18"/>
        <color indexed="14"/>
        <rFont val="Open Sans Regular"/>
      </rPr>
      <t>Sample Template Analyses</t>
    </r>
  </si>
  <si>
    <t>⭐ Template</t>
  </si>
  <si>
    <t>⭐ Analysis Service</t>
  </si>
  <si>
    <t>Partition</t>
  </si>
  <si>
    <t>part_id</t>
  </si>
  <si>
    <t>container</t>
  </si>
  <si>
    <t>preservation</t>
  </si>
  <si>
    <r>
      <rPr>
        <u val="single"/>
        <sz val="18"/>
        <color indexed="14"/>
        <rFont val="Open Sans Regular"/>
      </rPr>
      <t>Sample Template Partitions</t>
    </r>
  </si>
  <si>
    <t>The different containers the Sample parts are collected in</t>
  </si>
  <si>
    <t>⭐ Partition</t>
  </si>
  <si>
    <t>Blank</t>
  </si>
  <si>
    <r>
      <rPr>
        <u val="single"/>
        <sz val="18"/>
        <color indexed="14"/>
        <rFont val="Open Sans Regular"/>
      </rPr>
      <t>Reference Definitions</t>
    </r>
  </si>
  <si>
    <t>QC standards</t>
  </si>
  <si>
    <t>Hazardous?  Y/N</t>
  </si>
  <si>
    <t>Blank?  Y/N</t>
  </si>
  <si>
    <t>ReferenceDefinition_title</t>
  </si>
  <si>
    <t>result</t>
  </si>
  <si>
    <t>Reference Definition results specifications</t>
  </si>
  <si>
    <t>Valid Range</t>
  </si>
  <si>
    <t>⭐ Reference Definition</t>
  </si>
  <si>
    <t>⭐ Result Specified</t>
  </si>
  <si>
    <r>
      <rPr>
        <u val="single"/>
        <sz val="18"/>
        <color indexed="14"/>
        <rFont val="Open Sans Regular"/>
      </rPr>
      <t>Worksheet Templates</t>
    </r>
  </si>
  <si>
    <t>WorksheetTemplate_title</t>
  </si>
  <si>
    <t>Worksheet Template Services</t>
  </si>
  <si>
    <t>pos</t>
  </si>
  <si>
    <t>type</t>
  </si>
  <si>
    <t>blank_ref</t>
  </si>
  <si>
    <t>control_ref</t>
  </si>
  <si>
    <t>dup</t>
  </si>
  <si>
    <r>
      <rPr>
        <u val="single"/>
        <sz val="18"/>
        <color indexed="14"/>
        <rFont val="Open Sans Regular"/>
      </rPr>
      <t>Worksheet Template Layouts</t>
    </r>
  </si>
  <si>
    <t>Select QC Reference Definitions to use</t>
  </si>
  <si>
    <t>⭐ WS Position</t>
  </si>
  <si>
    <t>⭐ Routine or QC Analysis</t>
  </si>
  <si>
    <t>If Blank</t>
  </si>
  <si>
    <t>If Control</t>
  </si>
  <si>
    <t>If Duplicate, Position</t>
  </si>
  <si>
    <t>Sampling Deviations</t>
  </si>
  <si>
    <t>Sampling Environmental Conditions</t>
  </si>
  <si>
    <r>
      <rPr>
        <u val="single"/>
        <sz val="18"/>
        <color indexed="14"/>
        <rFont val="Open Sans Regular"/>
      </rPr>
      <t>Setup – Global defaults</t>
    </r>
  </si>
  <si>
    <t>Currency</t>
  </si>
  <si>
    <t>IN</t>
  </si>
  <si>
    <t>ShowPartitions</t>
  </si>
  <si>
    <t>Use Sample Partitions?  Y/N</t>
  </si>
  <si>
    <t>ShowPricing</t>
  </si>
  <si>
    <t>Use Prices?  Y/N</t>
  </si>
  <si>
    <t>MemberDiscount</t>
  </si>
  <si>
    <t>Member discount %</t>
  </si>
  <si>
    <t>Vat %</t>
  </si>
  <si>
    <t>MinimumResults</t>
  </si>
  <si>
    <t>Minimum data points for graphs</t>
  </si>
  <si>
    <t>BatchEmail</t>
  </si>
  <si>
    <t>Maximum email batch size</t>
  </si>
  <si>
    <t>SamplingWorkflowEnabled</t>
  </si>
  <si>
    <t>Enable Sampling workflow?  Y/N</t>
  </si>
  <si>
    <t>ScheduleSamplingEnabled</t>
  </si>
  <si>
    <t>Enable Scheduled Sampling?  Y/N</t>
  </si>
  <si>
    <t>CategoriseAnalysisServices</t>
  </si>
  <si>
    <t>Categorise Analysis Services?</t>
  </si>
  <si>
    <t>ARAttachmentOption</t>
  </si>
  <si>
    <t>Allow Sample Attachments? Y/N</t>
  </si>
  <si>
    <t>AnalysisAttachmentOption</t>
  </si>
  <si>
    <t>Allow COA Attachments? Y/N</t>
  </si>
  <si>
    <t>DefaultSampleLifetime_days</t>
  </si>
  <si>
    <t>Default Sample Retention Period; Days</t>
  </si>
  <si>
    <t>DefaultSampleLifetime_hours</t>
  </si>
  <si>
    <t xml:space="preserve">                                                            Hours</t>
  </si>
  <si>
    <t>DefaultSampleLifetime_minutes</t>
  </si>
  <si>
    <t xml:space="preserve">                                                            Minutes</t>
  </si>
  <si>
    <t>AutoPrintLabels</t>
  </si>
  <si>
    <t>When are Samples first labeled?</t>
  </si>
  <si>
    <t>receive</t>
  </si>
  <si>
    <t>AutoLabelSize</t>
  </si>
  <si>
    <t>Default label size</t>
  </si>
  <si>
    <t>normal</t>
  </si>
  <si>
    <t>DefaultCountry</t>
  </si>
  <si>
    <t>Default Country</t>
  </si>
  <si>
    <t>Authorisation</t>
  </si>
  <si>
    <t>Auto Labels</t>
  </si>
  <si>
    <t>Boolean</t>
  </si>
  <si>
    <t>Publication Preferences</t>
  </si>
  <si>
    <t>North South</t>
  </si>
  <si>
    <t>East West</t>
  </si>
  <si>
    <t>Point of capture</t>
  </si>
  <si>
    <t>Roles</t>
  </si>
  <si>
    <t>Sample Import</t>
  </si>
  <si>
    <t>Results Attachment</t>
  </si>
  <si>
    <t>Size</t>
  </si>
  <si>
    <t>When</t>
  </si>
  <si>
    <t>Number</t>
  </si>
  <si>
    <t>Code</t>
  </si>
  <si>
    <t>Classic</t>
  </si>
  <si>
    <t>Not Permitted</t>
  </si>
  <si>
    <t>email</t>
  </si>
  <si>
    <t>E</t>
  </si>
  <si>
    <t>field</t>
  </si>
  <si>
    <t>Afghanistan</t>
  </si>
  <si>
    <t>AF</t>
  </si>
  <si>
    <t>LabClerks</t>
  </si>
  <si>
    <t>LabClerk</t>
  </si>
  <si>
    <t>Profiles</t>
  </si>
  <si>
    <t>Permitted</t>
  </si>
  <si>
    <t>small</t>
  </si>
  <si>
    <t>register</t>
  </si>
  <si>
    <t>pdf</t>
  </si>
  <si>
    <t>S</t>
  </si>
  <si>
    <t>W</t>
  </si>
  <si>
    <t>lab</t>
  </si>
  <si>
    <t>Åland Islands</t>
  </si>
  <si>
    <t>AX</t>
  </si>
  <si>
    <t>LabManager</t>
  </si>
  <si>
    <t>Special</t>
  </si>
  <si>
    <t>Required</t>
  </si>
  <si>
    <t>none</t>
  </si>
  <si>
    <t>email,pdf</t>
  </si>
  <si>
    <t>Albania</t>
  </si>
  <si>
    <t>AL</t>
  </si>
  <si>
    <t>Preservers</t>
  </si>
  <si>
    <t>Preserver</t>
  </si>
  <si>
    <t>Algeria</t>
  </si>
  <si>
    <t>DZ</t>
  </si>
  <si>
    <t>Publishers</t>
  </si>
  <si>
    <t>Publisher</t>
  </si>
  <si>
    <t>American Samoa</t>
  </si>
  <si>
    <t>AS</t>
  </si>
  <si>
    <t>Regulatory Inspector</t>
  </si>
  <si>
    <t>Sampler</t>
  </si>
  <si>
    <t>Andorra</t>
  </si>
  <si>
    <t>AD</t>
  </si>
  <si>
    <t>Samplers</t>
  </si>
  <si>
    <t>Verifier</t>
  </si>
  <si>
    <t>Angola</t>
  </si>
  <si>
    <t>AO</t>
  </si>
  <si>
    <t>Verifiers</t>
  </si>
  <si>
    <t>Anguilla</t>
  </si>
  <si>
    <t>AI</t>
  </si>
  <si>
    <t>Antarctica</t>
  </si>
  <si>
    <t>AQ</t>
  </si>
  <si>
    <t>Partitions</t>
  </si>
  <si>
    <t>Worksheet template analysis types</t>
  </si>
  <si>
    <t>Client types</t>
  </si>
  <si>
    <t>Gender</t>
  </si>
  <si>
    <t>Instrument Task Types</t>
  </si>
  <si>
    <t>Antigua and Barbuda</t>
  </si>
  <si>
    <t>AG</t>
  </si>
  <si>
    <t xml:space="preserve"> Maintenance</t>
  </si>
  <si>
    <t xml:space="preserve"> Scheduled</t>
  </si>
  <si>
    <t>Repeat unit</t>
  </si>
  <si>
    <t>Argentina</t>
  </si>
  <si>
    <t>AR</t>
  </si>
  <si>
    <t>AED</t>
  </si>
  <si>
    <t>part-1</t>
  </si>
  <si>
    <t>Corporate</t>
  </si>
  <si>
    <t>Male</t>
  </si>
  <si>
    <t>Preventive</t>
  </si>
  <si>
    <t>Armenia</t>
  </si>
  <si>
    <t>AM</t>
  </si>
  <si>
    <t>Ms</t>
  </si>
  <si>
    <t>AFN</t>
  </si>
  <si>
    <t>part-2</t>
  </si>
  <si>
    <t>Control</t>
  </si>
  <si>
    <t>Non-corporate</t>
  </si>
  <si>
    <t>Female</t>
  </si>
  <si>
    <t>Repair</t>
  </si>
  <si>
    <t>Weeks</t>
  </si>
  <si>
    <t>Aruba</t>
  </si>
  <si>
    <t>AW</t>
  </si>
  <si>
    <t>Dr</t>
  </si>
  <si>
    <t>ALL</t>
  </si>
  <si>
    <t>part-3</t>
  </si>
  <si>
    <t>Analysis</t>
  </si>
  <si>
    <t>Don't Know</t>
  </si>
  <si>
    <t>Enhancement</t>
  </si>
  <si>
    <t>Months</t>
  </si>
  <si>
    <t>Australia</t>
  </si>
  <si>
    <t>AU</t>
  </si>
  <si>
    <t>Prof</t>
  </si>
  <si>
    <t>AMD</t>
  </si>
  <si>
    <t>part-4</t>
  </si>
  <si>
    <t>Duplicate</t>
  </si>
  <si>
    <t>Calibration</t>
  </si>
  <si>
    <t>Years</t>
  </si>
  <si>
    <t>Austria</t>
  </si>
  <si>
    <t>AT</t>
  </si>
  <si>
    <t>ANG</t>
  </si>
  <si>
    <t>part-5</t>
  </si>
  <si>
    <t>Validation</t>
  </si>
  <si>
    <t>Azerbaijan</t>
  </si>
  <si>
    <t>AZ</t>
  </si>
  <si>
    <t>AOA</t>
  </si>
  <si>
    <t>part-6</t>
  </si>
  <si>
    <t>Bahamas</t>
  </si>
  <si>
    <t>BS</t>
  </si>
  <si>
    <t>ARS</t>
  </si>
  <si>
    <t>part-7</t>
  </si>
  <si>
    <t>Bahrain</t>
  </si>
  <si>
    <t>BH</t>
  </si>
  <si>
    <t>AUD</t>
  </si>
  <si>
    <t>part-8</t>
  </si>
  <si>
    <t>Bangladesh</t>
  </si>
  <si>
    <t>BD</t>
  </si>
  <si>
    <t>AWG</t>
  </si>
  <si>
    <t>part-9</t>
  </si>
  <si>
    <t>Barbados</t>
  </si>
  <si>
    <t>BB</t>
  </si>
  <si>
    <t>AZN</t>
  </si>
  <si>
    <t>part-10</t>
  </si>
  <si>
    <t>Belarus</t>
  </si>
  <si>
    <t>BY</t>
  </si>
  <si>
    <t>BAM</t>
  </si>
  <si>
    <t>part-11</t>
  </si>
  <si>
    <t>Belgium</t>
  </si>
  <si>
    <t>BE</t>
  </si>
  <si>
    <t>BBD</t>
  </si>
  <si>
    <t>part-12</t>
  </si>
  <si>
    <t>Belize</t>
  </si>
  <si>
    <t>BZ</t>
  </si>
  <si>
    <t>BDT</t>
  </si>
  <si>
    <t>Benin</t>
  </si>
  <si>
    <t>BJ</t>
  </si>
  <si>
    <t>BGN</t>
  </si>
  <si>
    <t>Bermuda</t>
  </si>
  <si>
    <t>BM</t>
  </si>
  <si>
    <t>BHD</t>
  </si>
  <si>
    <t>Bhutan</t>
  </si>
  <si>
    <t>BT</t>
  </si>
  <si>
    <t>BIF</t>
  </si>
  <si>
    <t>Bolivia, Plurinational State of</t>
  </si>
  <si>
    <t>BO</t>
  </si>
  <si>
    <t>BMD</t>
  </si>
  <si>
    <t>Bonaire, Sint Eustatius and Saba</t>
  </si>
  <si>
    <t>BQ</t>
  </si>
  <si>
    <t>BND</t>
  </si>
  <si>
    <t>Bosnia and Herzegovina</t>
  </si>
  <si>
    <t>BA</t>
  </si>
  <si>
    <t>BOB</t>
  </si>
  <si>
    <t>Botswana</t>
  </si>
  <si>
    <t>BW</t>
  </si>
  <si>
    <t>BOV</t>
  </si>
  <si>
    <t>Bouvet Island</t>
  </si>
  <si>
    <t>BV</t>
  </si>
  <si>
    <t>BRL</t>
  </si>
  <si>
    <t>Brazil</t>
  </si>
  <si>
    <t>BR</t>
  </si>
  <si>
    <t>BSD</t>
  </si>
  <si>
    <t>British Indian Ocean Territory</t>
  </si>
  <si>
    <t>IO</t>
  </si>
  <si>
    <t>BTN</t>
  </si>
  <si>
    <t>Brunei Darussalam</t>
  </si>
  <si>
    <t>BN</t>
  </si>
  <si>
    <t>BWP</t>
  </si>
  <si>
    <t>Bulgaria</t>
  </si>
  <si>
    <t>BG</t>
  </si>
  <si>
    <t>BYR</t>
  </si>
  <si>
    <t>Burkina Faso</t>
  </si>
  <si>
    <t>BF</t>
  </si>
  <si>
    <t>BZD</t>
  </si>
  <si>
    <t>Burundi</t>
  </si>
  <si>
    <t>BI</t>
  </si>
  <si>
    <t>CAD</t>
  </si>
  <si>
    <t>Cambodia</t>
  </si>
  <si>
    <t>KH</t>
  </si>
  <si>
    <t>CDF</t>
  </si>
  <si>
    <t>Cameroon</t>
  </si>
  <si>
    <t>CM</t>
  </si>
  <si>
    <t>CHE</t>
  </si>
  <si>
    <t>Canada</t>
  </si>
  <si>
    <t>CA</t>
  </si>
  <si>
    <t>CHF</t>
  </si>
  <si>
    <t>Cape Verde</t>
  </si>
  <si>
    <t>CV</t>
  </si>
  <si>
    <t>CHW</t>
  </si>
  <si>
    <t>Cayman Islands</t>
  </si>
  <si>
    <t>KY</t>
  </si>
  <si>
    <t>CLF</t>
  </si>
  <si>
    <t>Central African Republic</t>
  </si>
  <si>
    <t>CF</t>
  </si>
  <si>
    <t>CLP</t>
  </si>
  <si>
    <t>Chad</t>
  </si>
  <si>
    <t>TD</t>
  </si>
  <si>
    <t>CNY</t>
  </si>
  <si>
    <t>Chile</t>
  </si>
  <si>
    <t>CL</t>
  </si>
  <si>
    <t>COP</t>
  </si>
  <si>
    <t>China</t>
  </si>
  <si>
    <t>CN</t>
  </si>
  <si>
    <t>COU</t>
  </si>
  <si>
    <t>Christmas Island</t>
  </si>
  <si>
    <t>CX</t>
  </si>
  <si>
    <t>CRC</t>
  </si>
  <si>
    <t>Cocos (Keeling) Islands</t>
  </si>
  <si>
    <t>CC</t>
  </si>
  <si>
    <t>CUC</t>
  </si>
  <si>
    <t>Colombia</t>
  </si>
  <si>
    <t>CO</t>
  </si>
  <si>
    <t>CUP</t>
  </si>
  <si>
    <t>Comoros</t>
  </si>
  <si>
    <t>KM</t>
  </si>
  <si>
    <t>CVE</t>
  </si>
  <si>
    <t>Congo</t>
  </si>
  <si>
    <t>CG</t>
  </si>
  <si>
    <t>CZK</t>
  </si>
  <si>
    <t>Congo, the Democratic Republic of the</t>
  </si>
  <si>
    <t>CD</t>
  </si>
  <si>
    <t>DJF</t>
  </si>
  <si>
    <t>Cook Islands</t>
  </si>
  <si>
    <t>CK</t>
  </si>
  <si>
    <t>DKK</t>
  </si>
  <si>
    <t>Costa Rica</t>
  </si>
  <si>
    <t>CR</t>
  </si>
  <si>
    <t>DOP</t>
  </si>
  <si>
    <t>Côte d'Ivoire</t>
  </si>
  <si>
    <t>CI</t>
  </si>
  <si>
    <t>DZD</t>
  </si>
  <si>
    <t>Croatia</t>
  </si>
  <si>
    <t>HR</t>
  </si>
  <si>
    <t>EGP</t>
  </si>
  <si>
    <t>Cuba</t>
  </si>
  <si>
    <t>CU</t>
  </si>
  <si>
    <t>ERN</t>
  </si>
  <si>
    <t>Curaçao</t>
  </si>
  <si>
    <t>CW</t>
  </si>
  <si>
    <t>ETB</t>
  </si>
  <si>
    <t>Cyprus</t>
  </si>
  <si>
    <t>CY</t>
  </si>
  <si>
    <t>EUR</t>
  </si>
  <si>
    <t>Czech Republic</t>
  </si>
  <si>
    <t>CZ</t>
  </si>
  <si>
    <t>FJD</t>
  </si>
  <si>
    <t>Denmark</t>
  </si>
  <si>
    <t>DK</t>
  </si>
  <si>
    <t>FKP</t>
  </si>
  <si>
    <t>Djibouti</t>
  </si>
  <si>
    <t>DJ</t>
  </si>
  <si>
    <t>GBP</t>
  </si>
  <si>
    <t>Dominica</t>
  </si>
  <si>
    <t>DM</t>
  </si>
  <si>
    <t>GEL</t>
  </si>
  <si>
    <t>Dominican Republic</t>
  </si>
  <si>
    <t>DO</t>
  </si>
  <si>
    <t>GHS</t>
  </si>
  <si>
    <t>Ecuador</t>
  </si>
  <si>
    <t>EC</t>
  </si>
  <si>
    <t>GIP</t>
  </si>
  <si>
    <t>Egypt</t>
  </si>
  <si>
    <t>EG</t>
  </si>
  <si>
    <t>GMD</t>
  </si>
  <si>
    <t>El Salvador</t>
  </si>
  <si>
    <t>SV</t>
  </si>
  <si>
    <t>GNF</t>
  </si>
  <si>
    <t>Equatorial Guinea</t>
  </si>
  <si>
    <t>GQ</t>
  </si>
  <si>
    <t>GTQ</t>
  </si>
  <si>
    <t>Eritrea</t>
  </si>
  <si>
    <t>ER</t>
  </si>
  <si>
    <t>GYD</t>
  </si>
  <si>
    <t>Estonia</t>
  </si>
  <si>
    <t>EE</t>
  </si>
  <si>
    <t>HKD</t>
  </si>
  <si>
    <t>Ethiopia</t>
  </si>
  <si>
    <t>ET</t>
  </si>
  <si>
    <t>HNL</t>
  </si>
  <si>
    <t>Falkland Islands (Malvinas)</t>
  </si>
  <si>
    <t>FK</t>
  </si>
  <si>
    <t>HRK</t>
  </si>
  <si>
    <t>Faroe Islands</t>
  </si>
  <si>
    <t>FO</t>
  </si>
  <si>
    <t>HTG</t>
  </si>
  <si>
    <t>Fiji</t>
  </si>
  <si>
    <t>FJ</t>
  </si>
  <si>
    <t>HUF</t>
  </si>
  <si>
    <t>Finland</t>
  </si>
  <si>
    <t>FI</t>
  </si>
  <si>
    <t>IDR</t>
  </si>
  <si>
    <t>France</t>
  </si>
  <si>
    <t>FR</t>
  </si>
  <si>
    <t>ILS</t>
  </si>
  <si>
    <t>French Guiana</t>
  </si>
  <si>
    <t>GF</t>
  </si>
  <si>
    <t>French Polynesia</t>
  </si>
  <si>
    <t>PF</t>
  </si>
  <si>
    <t>IQD</t>
  </si>
  <si>
    <t>French Southern Territories</t>
  </si>
  <si>
    <t>TF</t>
  </si>
  <si>
    <t>IRR</t>
  </si>
  <si>
    <t>Gabon</t>
  </si>
  <si>
    <t>GA</t>
  </si>
  <si>
    <t>ISK</t>
  </si>
  <si>
    <t>Gambia</t>
  </si>
  <si>
    <t>GM</t>
  </si>
  <si>
    <t>JMD</t>
  </si>
  <si>
    <t>Georgia</t>
  </si>
  <si>
    <t>GE</t>
  </si>
  <si>
    <t>JOD</t>
  </si>
  <si>
    <t>Germany</t>
  </si>
  <si>
    <t>DE</t>
  </si>
  <si>
    <t>JPY</t>
  </si>
  <si>
    <t>Ghana</t>
  </si>
  <si>
    <t>GH</t>
  </si>
  <si>
    <t>KES</t>
  </si>
  <si>
    <t>Gibraltar</t>
  </si>
  <si>
    <t>GI</t>
  </si>
  <si>
    <t>KGS</t>
  </si>
  <si>
    <t>Greece</t>
  </si>
  <si>
    <t>GR</t>
  </si>
  <si>
    <t>KHR</t>
  </si>
  <si>
    <t>Greenland</t>
  </si>
  <si>
    <t>GL</t>
  </si>
  <si>
    <t>KMF</t>
  </si>
  <si>
    <t>Grenada</t>
  </si>
  <si>
    <t>GD</t>
  </si>
  <si>
    <t>KPW</t>
  </si>
  <si>
    <t>Guadeloupe</t>
  </si>
  <si>
    <t>GP</t>
  </si>
  <si>
    <t>KRW</t>
  </si>
  <si>
    <t>Guam</t>
  </si>
  <si>
    <t>GU</t>
  </si>
  <si>
    <t>KWD</t>
  </si>
  <si>
    <t>Guatemala</t>
  </si>
  <si>
    <t>GT</t>
  </si>
  <si>
    <t>KYD</t>
  </si>
  <si>
    <t>Guernsey</t>
  </si>
  <si>
    <t>GG</t>
  </si>
  <si>
    <t>KZT</t>
  </si>
  <si>
    <t>Guinea</t>
  </si>
  <si>
    <t>GN</t>
  </si>
  <si>
    <t>LAK</t>
  </si>
  <si>
    <t>Guinea-Bissau</t>
  </si>
  <si>
    <t>GW</t>
  </si>
  <si>
    <t>LBP</t>
  </si>
  <si>
    <t>Guyana</t>
  </si>
  <si>
    <t>GY</t>
  </si>
  <si>
    <t>LKR</t>
  </si>
  <si>
    <t>Haiti</t>
  </si>
  <si>
    <t>HT</t>
  </si>
  <si>
    <t>LRD</t>
  </si>
  <si>
    <t>Heard Island and McDonald Islands</t>
  </si>
  <si>
    <t>HM</t>
  </si>
  <si>
    <t>LSL</t>
  </si>
  <si>
    <t>Holy See (Vatican City State)</t>
  </si>
  <si>
    <t>VA</t>
  </si>
  <si>
    <t>LTL</t>
  </si>
  <si>
    <t>Honduras</t>
  </si>
  <si>
    <t>HN</t>
  </si>
  <si>
    <t>LVL</t>
  </si>
  <si>
    <t>Hong Kong</t>
  </si>
  <si>
    <t>HK</t>
  </si>
  <si>
    <t>LYD</t>
  </si>
  <si>
    <t>Hungary</t>
  </si>
  <si>
    <t>HU</t>
  </si>
  <si>
    <t>MAD</t>
  </si>
  <si>
    <t>Iceland</t>
  </si>
  <si>
    <t>IS</t>
  </si>
  <si>
    <t>MDL</t>
  </si>
  <si>
    <t>India</t>
  </si>
  <si>
    <t>MGA</t>
  </si>
  <si>
    <t>Indonesia</t>
  </si>
  <si>
    <t>MKD</t>
  </si>
  <si>
    <t>Iran, Islamic Republic of</t>
  </si>
  <si>
    <t>IR</t>
  </si>
  <si>
    <t>MMK</t>
  </si>
  <si>
    <t>Iraq</t>
  </si>
  <si>
    <t>IQ</t>
  </si>
  <si>
    <t>MNT</t>
  </si>
  <si>
    <t>Ireland</t>
  </si>
  <si>
    <t>IE</t>
  </si>
  <si>
    <t>MOP</t>
  </si>
  <si>
    <t>Isle of Man</t>
  </si>
  <si>
    <t>IM</t>
  </si>
  <si>
    <t>MRO</t>
  </si>
  <si>
    <t>Israel</t>
  </si>
  <si>
    <t>IL</t>
  </si>
  <si>
    <t>MUR</t>
  </si>
  <si>
    <t>Italy</t>
  </si>
  <si>
    <t>IT</t>
  </si>
  <si>
    <t>MVR</t>
  </si>
  <si>
    <t>Jamaica</t>
  </si>
  <si>
    <t>JM</t>
  </si>
  <si>
    <t>MWK</t>
  </si>
  <si>
    <t>Japan</t>
  </si>
  <si>
    <t>JP</t>
  </si>
  <si>
    <t>MXN</t>
  </si>
  <si>
    <t>Jersey</t>
  </si>
  <si>
    <t>JE</t>
  </si>
  <si>
    <t>MXV</t>
  </si>
  <si>
    <t>Jordan</t>
  </si>
  <si>
    <t>JO</t>
  </si>
  <si>
    <t>MYR</t>
  </si>
  <si>
    <t>Kazakhstan</t>
  </si>
  <si>
    <t>KZ</t>
  </si>
  <si>
    <t>MZN</t>
  </si>
  <si>
    <t>Kenya</t>
  </si>
  <si>
    <t>KE</t>
  </si>
  <si>
    <t>NAD</t>
  </si>
  <si>
    <t>Kiribati</t>
  </si>
  <si>
    <t>KI</t>
  </si>
  <si>
    <t>NGN</t>
  </si>
  <si>
    <t>Korea, Democratic People's Republic of</t>
  </si>
  <si>
    <t>KP</t>
  </si>
  <si>
    <t>NIO</t>
  </si>
  <si>
    <t>Korea, Republic of</t>
  </si>
  <si>
    <t>KR</t>
  </si>
  <si>
    <t>NOK</t>
  </si>
  <si>
    <t>Kuwait</t>
  </si>
  <si>
    <t>KW</t>
  </si>
  <si>
    <t>NPR</t>
  </si>
  <si>
    <t>Kyrgyzstan</t>
  </si>
  <si>
    <t>KG</t>
  </si>
  <si>
    <t>NZD</t>
  </si>
  <si>
    <t>Lao People's Democratic Republic</t>
  </si>
  <si>
    <t>LA</t>
  </si>
  <si>
    <t>OMR</t>
  </si>
  <si>
    <t>Latvia</t>
  </si>
  <si>
    <t>LV</t>
  </si>
  <si>
    <t>PAB</t>
  </si>
  <si>
    <t>Lebanon</t>
  </si>
  <si>
    <t>LB</t>
  </si>
  <si>
    <t>PEN</t>
  </si>
  <si>
    <t>Lesotho</t>
  </si>
  <si>
    <t>LS</t>
  </si>
  <si>
    <t>PGK</t>
  </si>
  <si>
    <t>Liberia</t>
  </si>
  <si>
    <t>LR</t>
  </si>
  <si>
    <t>PHP</t>
  </si>
  <si>
    <t>Libya</t>
  </si>
  <si>
    <t>LY</t>
  </si>
  <si>
    <t>PKR</t>
  </si>
  <si>
    <t>Liechtenstein</t>
  </si>
  <si>
    <t>LI</t>
  </si>
  <si>
    <t>PLN</t>
  </si>
  <si>
    <t>Lithuania</t>
  </si>
  <si>
    <t>LT</t>
  </si>
  <si>
    <t>PYG</t>
  </si>
  <si>
    <t>Luxembourg</t>
  </si>
  <si>
    <t>LU</t>
  </si>
  <si>
    <t>QAR</t>
  </si>
  <si>
    <t>Macao</t>
  </si>
  <si>
    <t>MO</t>
  </si>
  <si>
    <t>RON</t>
  </si>
  <si>
    <t>Macedonia, the former Yugoslav Republic of</t>
  </si>
  <si>
    <t>MK</t>
  </si>
  <si>
    <t>RSD</t>
  </si>
  <si>
    <t>Madagascar</t>
  </si>
  <si>
    <t>MG</t>
  </si>
  <si>
    <t>RUB</t>
  </si>
  <si>
    <t>Malawi</t>
  </si>
  <si>
    <t>MW</t>
  </si>
  <si>
    <t>RWF</t>
  </si>
  <si>
    <t>Malaysia</t>
  </si>
  <si>
    <t>MY</t>
  </si>
  <si>
    <t>SAR</t>
  </si>
  <si>
    <t>Maldives</t>
  </si>
  <si>
    <t>MV</t>
  </si>
  <si>
    <t>SBD</t>
  </si>
  <si>
    <t>Mali</t>
  </si>
  <si>
    <t>ML</t>
  </si>
  <si>
    <t>SCR</t>
  </si>
  <si>
    <t>Malta</t>
  </si>
  <si>
    <t>MT</t>
  </si>
  <si>
    <t>SDG</t>
  </si>
  <si>
    <t>Marshall Islands</t>
  </si>
  <si>
    <t>MH</t>
  </si>
  <si>
    <t>SEK</t>
  </si>
  <si>
    <t>Martinique</t>
  </si>
  <si>
    <t>MQ</t>
  </si>
  <si>
    <t>SGD</t>
  </si>
  <si>
    <t>Mauritania</t>
  </si>
  <si>
    <t>MR</t>
  </si>
  <si>
    <t>SHP</t>
  </si>
  <si>
    <t>Mauritius</t>
  </si>
  <si>
    <t>MU</t>
  </si>
  <si>
    <t>SLL</t>
  </si>
  <si>
    <t>Mayotte</t>
  </si>
  <si>
    <t>YT</t>
  </si>
  <si>
    <t>SOS</t>
  </si>
  <si>
    <t>Mexico</t>
  </si>
  <si>
    <t>MX</t>
  </si>
  <si>
    <t>SRD</t>
  </si>
  <si>
    <t>Micronesia, Federated States of</t>
  </si>
  <si>
    <t>FM</t>
  </si>
  <si>
    <t>SSP</t>
  </si>
  <si>
    <t>Moldova, Republic of</t>
  </si>
  <si>
    <t>MD</t>
  </si>
  <si>
    <t>STD</t>
  </si>
  <si>
    <t>Monaco</t>
  </si>
  <si>
    <t>MC</t>
  </si>
  <si>
    <t>SYP</t>
  </si>
  <si>
    <t>Mongolia</t>
  </si>
  <si>
    <t>MN</t>
  </si>
  <si>
    <t>SZL</t>
  </si>
  <si>
    <t>Montenegro</t>
  </si>
  <si>
    <t>ME</t>
  </si>
  <si>
    <t>THB</t>
  </si>
  <si>
    <t>Montserrat</t>
  </si>
  <si>
    <t>MS</t>
  </si>
  <si>
    <t>TJS</t>
  </si>
  <si>
    <t>Morocco</t>
  </si>
  <si>
    <t>MA</t>
  </si>
  <si>
    <t>TMT</t>
  </si>
  <si>
    <t>Mozambique</t>
  </si>
  <si>
    <t>MZ</t>
  </si>
  <si>
    <t>TND</t>
  </si>
  <si>
    <t>Myanmar</t>
  </si>
  <si>
    <t>MM</t>
  </si>
  <si>
    <t>TOP</t>
  </si>
  <si>
    <t>Namibia</t>
  </si>
  <si>
    <t>NA</t>
  </si>
  <si>
    <t>TRY</t>
  </si>
  <si>
    <t>Nauru</t>
  </si>
  <si>
    <t>NR</t>
  </si>
  <si>
    <t>TTD</t>
  </si>
  <si>
    <t>Nepal</t>
  </si>
  <si>
    <t>NP</t>
  </si>
  <si>
    <t>TWD</t>
  </si>
  <si>
    <t>Netherlands</t>
  </si>
  <si>
    <t>NL</t>
  </si>
  <si>
    <t>TZS</t>
  </si>
  <si>
    <t>New Caledonia</t>
  </si>
  <si>
    <t>NC</t>
  </si>
  <si>
    <t>UAH</t>
  </si>
  <si>
    <t>New Zealand</t>
  </si>
  <si>
    <t>NZ</t>
  </si>
  <si>
    <t>UGX</t>
  </si>
  <si>
    <t>Nicaragua</t>
  </si>
  <si>
    <t>NI</t>
  </si>
  <si>
    <t>USD</t>
  </si>
  <si>
    <t>Niger</t>
  </si>
  <si>
    <t>NE</t>
  </si>
  <si>
    <t>USN</t>
  </si>
  <si>
    <t>Nigeria</t>
  </si>
  <si>
    <t>NG</t>
  </si>
  <si>
    <t>USS</t>
  </si>
  <si>
    <t>Niue</t>
  </si>
  <si>
    <t>NU</t>
  </si>
  <si>
    <t>UYI</t>
  </si>
  <si>
    <t>Norfolk Island</t>
  </si>
  <si>
    <t>NF</t>
  </si>
  <si>
    <t>UYU</t>
  </si>
  <si>
    <t>Northern Mariana Islands</t>
  </si>
  <si>
    <t>MP</t>
  </si>
  <si>
    <t>UZS</t>
  </si>
  <si>
    <t>Norway</t>
  </si>
  <si>
    <t>NO</t>
  </si>
  <si>
    <t>VEF</t>
  </si>
  <si>
    <t>Oman</t>
  </si>
  <si>
    <t>OM</t>
  </si>
  <si>
    <t>VND</t>
  </si>
  <si>
    <t>Pakistan</t>
  </si>
  <si>
    <t>PK</t>
  </si>
  <si>
    <t>VUV</t>
  </si>
  <si>
    <t>Palau</t>
  </si>
  <si>
    <t>PW</t>
  </si>
  <si>
    <t>WST</t>
  </si>
  <si>
    <t>Palestine, State of</t>
  </si>
  <si>
    <t>PS</t>
  </si>
  <si>
    <t>XAF</t>
  </si>
  <si>
    <t>Panama</t>
  </si>
  <si>
    <t>PA</t>
  </si>
  <si>
    <t>XAG</t>
  </si>
  <si>
    <t>Papua New Guinea</t>
  </si>
  <si>
    <t>PG</t>
  </si>
  <si>
    <t>XAU</t>
  </si>
  <si>
    <t>Paraguay</t>
  </si>
  <si>
    <t>PY</t>
  </si>
  <si>
    <t>XBA</t>
  </si>
  <si>
    <t>Peru</t>
  </si>
  <si>
    <t>PE</t>
  </si>
  <si>
    <t>XBB</t>
  </si>
  <si>
    <t>Philippines</t>
  </si>
  <si>
    <t>PH</t>
  </si>
  <si>
    <t>XBC</t>
  </si>
  <si>
    <t>Pitcairn</t>
  </si>
  <si>
    <t>PN</t>
  </si>
  <si>
    <t>XBD</t>
  </si>
  <si>
    <t>Poland</t>
  </si>
  <si>
    <t>PL</t>
  </si>
  <si>
    <t>XCD</t>
  </si>
  <si>
    <t>Portugal</t>
  </si>
  <si>
    <t>PT</t>
  </si>
  <si>
    <t>XDR</t>
  </si>
  <si>
    <t>Puerto Rico</t>
  </si>
  <si>
    <t>PR</t>
  </si>
  <si>
    <t>XFU</t>
  </si>
  <si>
    <t>Qatar</t>
  </si>
  <si>
    <t>QA</t>
  </si>
  <si>
    <t>XOF</t>
  </si>
  <si>
    <t>Réunion</t>
  </si>
  <si>
    <t>RE</t>
  </si>
  <si>
    <t>XPD</t>
  </si>
  <si>
    <t>Romania</t>
  </si>
  <si>
    <t>RO</t>
  </si>
  <si>
    <t>XPF</t>
  </si>
  <si>
    <t>Russian Federation</t>
  </si>
  <si>
    <t>RU</t>
  </si>
  <si>
    <t>XPT</t>
  </si>
  <si>
    <t>Rwanda</t>
  </si>
  <si>
    <t>RW</t>
  </si>
  <si>
    <t>XTS</t>
  </si>
  <si>
    <t>Saint Barthélemy</t>
  </si>
  <si>
    <t>BL</t>
  </si>
  <si>
    <t>XXX</t>
  </si>
  <si>
    <t>Saint Helena, Ascension and Tristan da Cunha</t>
  </si>
  <si>
    <t>SH</t>
  </si>
  <si>
    <t>YER</t>
  </si>
  <si>
    <t>Saint Kitts and Nevis</t>
  </si>
  <si>
    <t>KN</t>
  </si>
  <si>
    <t>ZAR</t>
  </si>
  <si>
    <t>Saint Lucia</t>
  </si>
  <si>
    <t>LC</t>
  </si>
  <si>
    <t>ZMK</t>
  </si>
  <si>
    <t>Saint Martin (French part)</t>
  </si>
  <si>
    <t>MF</t>
  </si>
  <si>
    <t>ZWL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</si>
  <si>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</si>
  <si>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</si>
  <si>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</si>
  <si>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</si>
  <si>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</si>
  <si>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</si>
  <si>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</si>
  <si>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</si>
  <si>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</si>
  <si>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</si>
  <si>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</si>
  <si>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</si>
  <si>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</si>
  <si>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</si>
  <si>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</si>
  <si>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</si>
  <si>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</si>
  <si>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</si>
  <si>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</si>
  <si>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</si>
  <si>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</si>
  <si>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</si>
  <si>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</si>
  <si>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</si>
  <si>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</si>
  <si>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</si>
  <si>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</si>
  <si>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</si>
  <si>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</si>
  <si>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</si>
  <si>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</si>
  <si>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</si>
  <si>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</si>
  <si>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</si>
  <si>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</si>
  <si>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</si>
  <si>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</si>
  <si>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</si>
  <si>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</si>
  <si>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</si>
  <si>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</si>
  <si>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</si>
  <si>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</si>
  <si>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</si>
  <si>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</si>
  <si>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</si>
  <si>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</si>
  <si>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</si>
  <si>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</si>
  <si>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</si>
  <si>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</si>
  <si>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</si>
  <si>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</si>
  <si>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</si>
  <si>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</si>
  <si>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</si>
  <si>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</si>
  <si>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</si>
  <si>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</si>
  <si>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</si>
  <si>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</si>
  <si>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</si>
  <si>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</si>
  <si>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</si>
  <si>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</si>
  <si>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</si>
  <si>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</si>
  <si>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</si>
  <si>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</si>
  <si>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</si>
  <si>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</si>
  <si>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</si>
  <si>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</si>
  <si>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</si>
  <si>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</si>
  <si>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</si>
  <si>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</si>
  <si>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</si>
  <si>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</si>
  <si>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</si>
  <si>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</si>
  <si>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</si>
  <si>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</si>
  <si>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</si>
  <si>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</si>
  <si>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</si>
  <si>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</si>
  <si>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</si>
  <si>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</si>
  <si>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</si>
  <si>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</si>
  <si>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</si>
  <si>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</si>
  <si>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</si>
  <si>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</si>
  <si>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</si>
  <si>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</si>
  <si>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</si>
  <si>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</si>
  <si>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</si>
  <si>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</si>
  <si>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</si>
  <si>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</si>
  <si>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</si>
  <si>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</si>
  <si>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</si>
  <si>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</si>
  <si>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</si>
  <si>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</si>
  <si>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</si>
  <si>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</si>
  <si>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</si>
  <si>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</si>
  <si>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</si>
  <si>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</si>
  <si>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</si>
  <si>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</si>
  <si>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</si>
  <si>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</si>
  <si>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</si>
  <si>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Countries</t>
  </si>
  <si>
    <t>Numeric code</t>
  </si>
  <si>
    <t>Country code</t>
  </si>
  <si>
    <t>28</t>
  </si>
  <si>
    <t>SI Units</t>
  </si>
  <si>
    <t>Symbol</t>
  </si>
  <si>
    <t>'</t>
  </si>
  <si>
    <t>Minute angle</t>
  </si>
  <si>
    <t>1' = (1/60)° = (pi/10 800) rad</t>
  </si>
  <si>
    <t>''</t>
  </si>
  <si>
    <t>Second angle</t>
  </si>
  <si>
    <t>1'' = (1/60)' = (pi/648 000) rad</t>
  </si>
  <si>
    <t>%</t>
  </si>
  <si>
    <t>% m/m</t>
  </si>
  <si>
    <t>°</t>
  </si>
  <si>
    <t>Degree angle</t>
  </si>
  <si>
    <t>1° = ( pi/180) rad</t>
  </si>
  <si>
    <t>°C</t>
  </si>
  <si>
    <t>Degree Celsius</t>
  </si>
  <si>
    <t>Temperature Relative to 273</t>
  </si>
  <si>
    <t>A</t>
  </si>
  <si>
    <t>Ampere</t>
  </si>
  <si>
    <t>Electric Current</t>
  </si>
  <si>
    <t>A/m</t>
  </si>
  <si>
    <t>Ampere per Metre</t>
  </si>
  <si>
    <t>Magnetic Field Strength</t>
  </si>
  <si>
    <t>A/m2</t>
  </si>
  <si>
    <t>Ampere per Square Metre</t>
  </si>
  <si>
    <t>Current Density</t>
  </si>
  <si>
    <t>au</t>
  </si>
  <si>
    <t>Astronomical unit</t>
  </si>
  <si>
    <t>Bq</t>
  </si>
  <si>
    <t>Becquerel</t>
  </si>
  <si>
    <t>Radioactivity (Decays per Unit Time)</t>
  </si>
  <si>
    <t>C</t>
  </si>
  <si>
    <t>Coulomb</t>
  </si>
  <si>
    <t>Electric Charge or Quantity of Electricity</t>
  </si>
  <si>
    <t>cd</t>
  </si>
  <si>
    <t>Candela</t>
  </si>
  <si>
    <t>Luminous Intensity</t>
  </si>
  <si>
    <t>cd/m2</t>
  </si>
  <si>
    <t>Candela per Square Metre</t>
  </si>
  <si>
    <t>Luminance</t>
  </si>
  <si>
    <t>CFU/h</t>
  </si>
  <si>
    <t>CFU/mL</t>
  </si>
  <si>
    <t>CFU/g</t>
  </si>
  <si>
    <t>CFU/swab</t>
  </si>
  <si>
    <t>d</t>
  </si>
  <si>
    <t>day</t>
  </si>
  <si>
    <t>eV</t>
  </si>
  <si>
    <t>Electronvolt</t>
  </si>
  <si>
    <t>F</t>
  </si>
  <si>
    <t>Farad</t>
  </si>
  <si>
    <t>Capacitance</t>
  </si>
  <si>
    <t>Gram</t>
  </si>
  <si>
    <t>g/100g</t>
  </si>
  <si>
    <t>g/dL</t>
  </si>
  <si>
    <t>Gy</t>
  </si>
  <si>
    <t>Gray</t>
  </si>
  <si>
    <t>Absorbed Dose (of Ionising Radiation)</t>
  </si>
  <si>
    <t>H</t>
  </si>
  <si>
    <t>Henry</t>
  </si>
  <si>
    <t>Inductance</t>
  </si>
  <si>
    <t>h</t>
  </si>
  <si>
    <t>hour</t>
  </si>
  <si>
    <t>ha</t>
  </si>
  <si>
    <t>hectare</t>
  </si>
  <si>
    <t>1 ha = 10 000 m2</t>
  </si>
  <si>
    <t>Hz</t>
  </si>
  <si>
    <t>Hertz</t>
  </si>
  <si>
    <t>Frequency</t>
  </si>
  <si>
    <t>IU/g</t>
  </si>
  <si>
    <t>IU/kg</t>
  </si>
  <si>
    <t>J</t>
  </si>
  <si>
    <t>Joule</t>
  </si>
  <si>
    <t>Energy, Work, Heat</t>
  </si>
  <si>
    <t>J/g</t>
  </si>
  <si>
    <t>K</t>
  </si>
  <si>
    <t>Kelvin</t>
  </si>
  <si>
    <t>Temperature</t>
  </si>
  <si>
    <t>kat</t>
  </si>
  <si>
    <t>Katal</t>
  </si>
  <si>
    <t>Catalytic Activity</t>
  </si>
  <si>
    <t>KCal/100g</t>
  </si>
  <si>
    <t>kg</t>
  </si>
  <si>
    <t>Kilogram</t>
  </si>
  <si>
    <t>Mass</t>
  </si>
  <si>
    <t>kg/m2</t>
  </si>
  <si>
    <t>Kilogram per Square Metre</t>
  </si>
  <si>
    <t>Surface Density</t>
  </si>
  <si>
    <t>kg/m3</t>
  </si>
  <si>
    <t>Kilogram per Cubic Metre</t>
  </si>
  <si>
    <t>kJ</t>
  </si>
  <si>
    <t>Kilojoule</t>
  </si>
  <si>
    <t>km</t>
  </si>
  <si>
    <t>Kilometre</t>
  </si>
  <si>
    <t>km/h</t>
  </si>
  <si>
    <t>Kilometre per hour</t>
  </si>
  <si>
    <t>1 km/h = 0.278 m/s</t>
  </si>
  <si>
    <t>kPa</t>
  </si>
  <si>
    <t>kW</t>
  </si>
  <si>
    <t>Kilowatt</t>
  </si>
  <si>
    <t>1 kW = 1000 W</t>
  </si>
  <si>
    <t>kW⋅h</t>
  </si>
  <si>
    <t>Kilowatt-hour</t>
  </si>
  <si>
    <t>1 kW⋅h = 3.6 MJ</t>
  </si>
  <si>
    <t>L</t>
  </si>
  <si>
    <t>Litre</t>
  </si>
  <si>
    <t>lm</t>
  </si>
  <si>
    <t>Lumen</t>
  </si>
  <si>
    <t>Luminous Flux</t>
  </si>
  <si>
    <t>lx</t>
  </si>
  <si>
    <t>Lux</t>
  </si>
  <si>
    <t>Illuminance</t>
  </si>
  <si>
    <t>m</t>
  </si>
  <si>
    <t>Metre</t>
  </si>
  <si>
    <t>Length</t>
  </si>
  <si>
    <t>m/s</t>
  </si>
  <si>
    <t>Metre per Second</t>
  </si>
  <si>
    <t>Speed, Velocity</t>
  </si>
  <si>
    <t>m/s2</t>
  </si>
  <si>
    <t>Metre per Second Squared</t>
  </si>
  <si>
    <t>Acceleration</t>
  </si>
  <si>
    <t>m2</t>
  </si>
  <si>
    <t>Square Metre</t>
  </si>
  <si>
    <t>Area</t>
  </si>
  <si>
    <t>m3</t>
  </si>
  <si>
    <t>Cubic Metre</t>
  </si>
  <si>
    <t>m3/kg</t>
  </si>
  <si>
    <t>Cubic Metre per Kilogram</t>
  </si>
  <si>
    <t>Specific Volume</t>
  </si>
  <si>
    <t>meq/kg</t>
  </si>
  <si>
    <t>mg</t>
  </si>
  <si>
    <t>Milligram</t>
  </si>
  <si>
    <t>mg/100g</t>
  </si>
  <si>
    <t>mg/g</t>
  </si>
  <si>
    <t>mg/kg</t>
  </si>
  <si>
    <t>mg/L</t>
  </si>
  <si>
    <t>Miligram per Liter</t>
  </si>
  <si>
    <t>Concentration</t>
  </si>
  <si>
    <t>mg/m3</t>
  </si>
  <si>
    <t>mgKOH/g</t>
  </si>
  <si>
    <t>microS/cm</t>
  </si>
  <si>
    <t>Microsiemens per centimeter</t>
  </si>
  <si>
    <t>minute</t>
  </si>
  <si>
    <t>MJ</t>
  </si>
  <si>
    <t>Megajoule</t>
  </si>
  <si>
    <t>1 MJ = 1000 kJ</t>
  </si>
  <si>
    <t>mL</t>
  </si>
  <si>
    <t>Millilitre</t>
  </si>
  <si>
    <t>mol</t>
  </si>
  <si>
    <t>Mole</t>
  </si>
  <si>
    <t>Amount of Substance</t>
  </si>
  <si>
    <t>mol/m3</t>
  </si>
  <si>
    <t>Mole per Cubic Metre</t>
  </si>
  <si>
    <t>MPN/100mL</t>
  </si>
  <si>
    <t>MPN/g</t>
  </si>
  <si>
    <t>MPN/L</t>
  </si>
  <si>
    <t>MPN/swab</t>
  </si>
  <si>
    <t>Newton</t>
  </si>
  <si>
    <t>Force, Weight</t>
  </si>
  <si>
    <t>ng/L</t>
  </si>
  <si>
    <t>ng/mL</t>
  </si>
  <si>
    <t>NTU</t>
  </si>
  <si>
    <t>Pa</t>
  </si>
  <si>
    <t>Pascal</t>
  </si>
  <si>
    <t>Pressure, Stress</t>
  </si>
  <si>
    <t>ppb</t>
  </si>
  <si>
    <t>Parts per Billion</t>
  </si>
  <si>
    <t>ppm</t>
  </si>
  <si>
    <t>Parts per Million</t>
  </si>
  <si>
    <t>Pt-Co</t>
  </si>
  <si>
    <t>rad</t>
  </si>
  <si>
    <t>Radiannote 1</t>
  </si>
  <si>
    <t>Plane Angle</t>
  </si>
  <si>
    <t>Siemens</t>
  </si>
  <si>
    <t>Electrical Conductance</t>
  </si>
  <si>
    <t>s</t>
  </si>
  <si>
    <t>Second</t>
  </si>
  <si>
    <t>Time</t>
  </si>
  <si>
    <t>Sv</t>
  </si>
  <si>
    <t>Sievert</t>
  </si>
  <si>
    <t>Equivalent Dose (Of Ionising Radiation)</t>
  </si>
  <si>
    <t>t</t>
  </si>
  <si>
    <t>Metric ton</t>
  </si>
  <si>
    <t>1 t = 1000 kg</t>
  </si>
  <si>
    <t>T</t>
  </si>
  <si>
    <t>Tesla</t>
  </si>
  <si>
    <t>Magnetic Flux Density</t>
  </si>
  <si>
    <t>u</t>
  </si>
  <si>
    <t>Unified atomic mass unit</t>
  </si>
  <si>
    <t>1 u = 1.660 54 x 10-27 kg, approximately</t>
  </si>
  <si>
    <t>ug/Kg</t>
  </si>
  <si>
    <t>ug/L</t>
  </si>
  <si>
    <t>V</t>
  </si>
  <si>
    <t>Volt</t>
  </si>
  <si>
    <t>Voltage (Electrical Potential), Emf</t>
  </si>
  <si>
    <t>Watt</t>
  </si>
  <si>
    <t>Power, Radiant Flux</t>
  </si>
  <si>
    <t>Wb</t>
  </si>
  <si>
    <t>Weber</t>
  </si>
  <si>
    <t>Magnetic Flux</t>
  </si>
  <si>
    <t>µg/L</t>
  </si>
  <si>
    <t>µg/m3</t>
  </si>
  <si>
    <t>Ω</t>
  </si>
  <si>
    <t>Ohm</t>
  </si>
  <si>
    <t>Resistance, Impedance, Reactance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</si>
</sst>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TRUE&quot;;&quot;TRUE&quot;;&quot;FALSE&quot;"/>
  </numFmts>
  <fonts count="4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8"/>
      <color indexed="9"/>
      <name val="Arial"/>
    </font>
    <font>
      <sz val="18"/>
      <color indexed="9"/>
      <name val="Open Sans Regular"/>
    </font>
    <font>
      <sz val="12"/>
      <color indexed="12"/>
      <name val="Open Sans Regular"/>
    </font>
    <font>
      <sz val="12"/>
      <color indexed="13"/>
      <name val="Open Sans Regular"/>
    </font>
    <font>
      <u val="single"/>
      <sz val="12"/>
      <color indexed="14"/>
      <name val="Open Sans Regular"/>
    </font>
    <font>
      <sz val="11"/>
      <color indexed="12"/>
      <name val="Open Sans Regular"/>
    </font>
    <font>
      <sz val="14"/>
      <color indexed="9"/>
      <name val="Arial"/>
    </font>
    <font>
      <sz val="14"/>
      <color indexed="9"/>
      <name val="Open Sans Regular"/>
    </font>
    <font>
      <sz val="11"/>
      <color indexed="13"/>
      <name val="Open Sans Regular"/>
    </font>
    <font>
      <u val="single"/>
      <sz val="11"/>
      <color indexed="14"/>
      <name val="Open Sans Regular"/>
    </font>
    <font>
      <sz val="10"/>
      <color indexed="15"/>
      <name val="Open Sans Regular"/>
    </font>
    <font>
      <sz val="10"/>
      <color indexed="12"/>
      <name val="Open Sans Regular"/>
    </font>
    <font>
      <sz val="14"/>
      <color indexed="8"/>
      <name val="Open Sans Regular"/>
    </font>
    <font>
      <u val="single"/>
      <sz val="10"/>
      <color indexed="14"/>
      <name val="Open Sans Regular"/>
    </font>
    <font>
      <sz val="10"/>
      <color indexed="8"/>
      <name val="Open Sans Regular"/>
    </font>
    <font>
      <sz val="11"/>
      <color indexed="9"/>
      <name val="Open Sans Regular"/>
    </font>
    <font>
      <sz val="11"/>
      <color indexed="8"/>
      <name val="Open Sans Regular"/>
    </font>
    <font>
      <sz val="11"/>
      <color indexed="14"/>
      <name val="Open Sans Regular"/>
    </font>
    <font>
      <sz val="11"/>
      <color indexed="18"/>
      <name val="Open Sans Regular"/>
    </font>
    <font>
      <sz val="10"/>
      <color indexed="19"/>
      <name val="Open Sans Regular"/>
    </font>
    <font>
      <sz val="10"/>
      <color indexed="9"/>
      <name val="Open Sans Regular"/>
    </font>
    <font>
      <sz val="8"/>
      <color indexed="9"/>
      <name val="Open Sans Regular"/>
    </font>
    <font>
      <sz val="14"/>
      <color indexed="12"/>
      <name val="Open Sans Regular"/>
    </font>
    <font>
      <sz val="14"/>
      <color indexed="8"/>
      <name val="Calibri"/>
    </font>
    <font>
      <sz val="11"/>
      <color indexed="12"/>
      <name val="Calibri"/>
    </font>
    <font>
      <sz val="14"/>
      <color indexed="8"/>
      <name val="Helvetica Neue"/>
    </font>
    <font>
      <sz val="11"/>
      <color indexed="22"/>
      <name val="Open Sans Regular"/>
    </font>
    <font>
      <u val="single"/>
      <sz val="18"/>
      <color indexed="14"/>
      <name val="Open Sans Regular"/>
    </font>
    <font>
      <sz val="9"/>
      <color indexed="19"/>
      <name val="Open Sans Regular"/>
    </font>
    <font>
      <sz val="12"/>
      <color indexed="9"/>
      <name val="Open Sans Regular"/>
    </font>
    <font>
      <sz val="10"/>
      <color indexed="16"/>
      <name val="Open Sans Regular"/>
    </font>
    <font>
      <sz val="12"/>
      <color indexed="19"/>
      <name val="Open Sans Regular"/>
    </font>
    <font>
      <sz val="10"/>
      <color indexed="22"/>
      <name val="Open Sans Regular"/>
    </font>
    <font>
      <sz val="9"/>
      <color indexed="16"/>
      <name val="Open Sans Regular"/>
    </font>
    <font>
      <sz val="10"/>
      <color indexed="8"/>
      <name val="Arial"/>
    </font>
    <font>
      <sz val="11"/>
      <color indexed="12"/>
      <name val="&quot;Open Sans&quot;"/>
    </font>
    <font>
      <sz val="11"/>
      <color indexed="8"/>
      <name val="Arial"/>
    </font>
    <font>
      <sz val="13"/>
      <color indexed="9"/>
      <name val="Open Sans Regular"/>
    </font>
    <font>
      <u val="single"/>
      <sz val="14"/>
      <color indexed="14"/>
      <name val="Open Sans Regular"/>
    </font>
    <font>
      <sz val="9"/>
      <color indexed="12"/>
      <name val="Open Sans Regular"/>
    </font>
    <font>
      <sz val="9"/>
      <color indexed="8"/>
      <name val="Open Sans Regular"/>
    </font>
    <font>
      <sz val="10"/>
      <color indexed="12"/>
      <name val="Arial"/>
    </font>
    <font>
      <sz val="16"/>
      <color indexed="9"/>
      <name val="Open Sans Regular"/>
    </font>
    <font>
      <u val="single"/>
      <sz val="16"/>
      <color indexed="14"/>
      <name val="Open Sans Regular"/>
    </font>
    <font>
      <sz val="11"/>
      <color indexed="19"/>
      <name val="Open Sans Regular"/>
    </font>
    <font>
      <sz val="14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82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 style="thin">
        <color indexed="11"/>
      </left>
      <right style="thin">
        <color indexed="16"/>
      </right>
      <top style="thin">
        <color indexed="11"/>
      </top>
      <bottom style="thin">
        <color indexed="11"/>
      </bottom>
      <diagonal/>
    </border>
    <border>
      <left style="thin">
        <color indexed="16"/>
      </left>
      <right style="thin">
        <color indexed="16"/>
      </right>
      <top style="thin">
        <color indexed="11"/>
      </top>
      <bottom style="thin">
        <color indexed="11"/>
      </bottom>
      <diagonal/>
    </border>
    <border>
      <left style="thin">
        <color indexed="16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5"/>
      </top>
      <bottom style="thin">
        <color indexed="15"/>
      </bottom>
      <diagonal/>
    </border>
    <border>
      <left style="thin">
        <color indexed="11"/>
      </left>
      <right/>
      <top style="thin">
        <color indexed="11"/>
      </top>
      <bottom style="thin">
        <color indexed="15"/>
      </bottom>
      <diagonal/>
    </border>
    <border>
      <left/>
      <right/>
      <top style="thin">
        <color indexed="11"/>
      </top>
      <bottom style="thin">
        <color indexed="15"/>
      </bottom>
      <diagonal/>
    </border>
    <border>
      <left/>
      <right style="thin">
        <color indexed="15"/>
      </right>
      <top style="thin">
        <color indexed="11"/>
      </top>
      <bottom style="thin">
        <color indexed="15"/>
      </bottom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 style="thin">
        <color indexed="11"/>
      </right>
      <top style="thin">
        <color indexed="15"/>
      </top>
      <bottom style="thin">
        <color indexed="15"/>
      </bottom>
      <diagonal/>
    </border>
    <border>
      <left style="thin">
        <color indexed="11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1"/>
      </right>
      <top style="thin">
        <color indexed="11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1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n">
        <color indexed="11"/>
      </right>
      <top style="thin">
        <color indexed="15"/>
      </top>
      <bottom/>
      <diagonal/>
    </border>
    <border>
      <left/>
      <right style="thin">
        <color indexed="11"/>
      </right>
      <top/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5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5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5"/>
      </bottom>
      <diagonal/>
    </border>
    <border>
      <left style="thin">
        <color indexed="11"/>
      </left>
      <right style="thin">
        <color indexed="11"/>
      </right>
      <top style="thin">
        <color indexed="15"/>
      </top>
      <bottom style="thin">
        <color indexed="11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 style="thin">
        <color indexed="15"/>
      </left>
      <right/>
      <top style="thin">
        <color indexed="15"/>
      </top>
      <bottom/>
      <diagonal/>
    </border>
    <border>
      <left/>
      <right/>
      <top style="thin">
        <color indexed="15"/>
      </top>
      <bottom style="thin">
        <color indexed="11"/>
      </bottom>
      <diagonal/>
    </border>
    <border>
      <left/>
      <right style="thin">
        <color indexed="11"/>
      </right>
      <top style="thin">
        <color indexed="15"/>
      </top>
      <bottom style="thin">
        <color indexed="11"/>
      </bottom>
      <diagonal/>
    </border>
    <border>
      <left style="thin">
        <color indexed="11"/>
      </left>
      <right/>
      <top style="thin">
        <color indexed="15"/>
      </top>
      <bottom style="thin">
        <color indexed="11"/>
      </bottom>
      <diagonal/>
    </border>
    <border>
      <left style="thin">
        <color indexed="15"/>
      </left>
      <right style="thin">
        <color indexed="15"/>
      </right>
      <top style="thin">
        <color indexed="11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5"/>
      </top>
      <bottom/>
      <diagonal/>
    </border>
    <border>
      <left style="thin">
        <color indexed="11"/>
      </left>
      <right style="thin">
        <color indexed="15"/>
      </right>
      <top style="thin">
        <color indexed="11"/>
      </top>
      <bottom style="thin">
        <color indexed="15"/>
      </bottom>
      <diagonal/>
    </border>
    <border>
      <left style="thin">
        <color indexed="11"/>
      </left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  <border>
      <left style="thin">
        <color indexed="15"/>
      </left>
      <right style="thin">
        <color indexed="15"/>
      </right>
      <top/>
      <bottom style="thin">
        <color indexed="15"/>
      </bottom>
      <diagonal/>
    </border>
    <border>
      <left style="thin">
        <color indexed="15"/>
      </left>
      <right/>
      <top style="thin">
        <color indexed="11"/>
      </top>
      <bottom style="thin">
        <color indexed="15"/>
      </bottom>
      <diagonal/>
    </border>
    <border>
      <left style="thin">
        <color indexed="15"/>
      </left>
      <right style="thin">
        <color indexed="11"/>
      </right>
      <top style="thin">
        <color indexed="11"/>
      </top>
      <bottom/>
      <diagonal/>
    </border>
    <border>
      <left style="thin">
        <color indexed="15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6"/>
      </top>
      <bottom style="thin">
        <color indexed="16"/>
      </bottom>
      <diagonal/>
    </border>
    <border>
      <left style="thin">
        <color indexed="11"/>
      </left>
      <right style="thin">
        <color indexed="16"/>
      </right>
      <top style="thin">
        <color indexed="11"/>
      </top>
      <bottom style="thin">
        <color indexed="15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 style="thin">
        <color indexed="11"/>
      </right>
      <top style="thin">
        <color indexed="16"/>
      </top>
      <bottom style="thin">
        <color indexed="16"/>
      </bottom>
      <diagonal/>
    </border>
    <border>
      <left style="thin">
        <color indexed="11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/>
      <top/>
      <bottom/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 style="thin">
        <color indexed="11"/>
      </left>
      <right style="thin">
        <color indexed="11"/>
      </right>
      <top/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1"/>
      </top>
      <bottom/>
      <diagonal/>
    </border>
    <border>
      <left/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 style="thin">
        <color indexed="15"/>
      </right>
      <top/>
      <bottom/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 style="thin">
        <color indexed="15"/>
      </right>
      <top/>
      <bottom style="thin">
        <color indexed="11"/>
      </bottom>
      <diagonal/>
    </border>
    <border>
      <left style="thin">
        <color indexed="15"/>
      </left>
      <right/>
      <top/>
      <bottom style="thin">
        <color indexed="11"/>
      </bottom>
      <diagonal/>
    </border>
    <border>
      <left/>
      <right style="thin">
        <color indexed="15"/>
      </right>
      <top/>
      <bottom style="thin">
        <color indexed="11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/>
      <top style="thin">
        <color indexed="11"/>
      </top>
      <bottom/>
      <diagonal/>
    </border>
    <border>
      <left/>
      <right style="thin">
        <color indexed="15"/>
      </right>
      <top style="thin">
        <color indexed="11"/>
      </top>
      <bottom style="thin">
        <color indexed="11"/>
      </bottom>
      <diagonal/>
    </border>
    <border>
      <left style="thin">
        <color indexed="15"/>
      </left>
      <right style="thin">
        <color indexed="11"/>
      </right>
      <top/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1"/>
      </top>
      <bottom style="thin">
        <color indexed="11"/>
      </bottom>
      <diagonal/>
    </border>
    <border>
      <left style="thin">
        <color indexed="15"/>
      </left>
      <right style="thin">
        <color indexed="11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/>
      <bottom style="thin">
        <color indexed="16"/>
      </bottom>
      <diagonal/>
    </border>
    <border>
      <left style="thin">
        <color indexed="11"/>
      </left>
      <right style="thin">
        <color indexed="11"/>
      </right>
      <top style="thin">
        <color indexed="16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4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center"/>
    </xf>
    <xf numFmtId="0" fontId="4" fillId="2" borderId="2" applyNumberFormat="0" applyFont="1" applyFill="1" applyBorder="1" applyAlignment="1" applyProtection="0">
      <alignment vertical="center"/>
    </xf>
    <xf numFmtId="0" fontId="0" fillId="3" borderId="3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5" fillId="3" borderId="5" applyNumberFormat="0" applyFont="1" applyFill="1" applyBorder="1" applyAlignment="1" applyProtection="0">
      <alignment vertical="center"/>
    </xf>
    <xf numFmtId="49" fontId="5" fillId="3" borderId="5" applyNumberFormat="1" applyFont="1" applyFill="1" applyBorder="1" applyAlignment="1" applyProtection="0">
      <alignment vertical="center" wrapText="1"/>
    </xf>
    <xf numFmtId="0" fontId="0" fillId="3" borderId="5" applyNumberFormat="0" applyFont="1" applyFill="1" applyBorder="1" applyAlignment="1" applyProtection="0">
      <alignment vertical="bottom"/>
    </xf>
    <xf numFmtId="0" fontId="5" fillId="3" borderId="4" applyNumberFormat="0" applyFont="1" applyFill="1" applyBorder="1" applyAlignment="1" applyProtection="0">
      <alignment vertical="center"/>
    </xf>
    <xf numFmtId="49" fontId="6" fillId="3" borderId="4" applyNumberFormat="1" applyFont="1" applyFill="1" applyBorder="1" applyAlignment="1" applyProtection="0">
      <alignment horizontal="left" vertical="center"/>
    </xf>
    <xf numFmtId="0" fontId="8" fillId="3" borderId="6" applyNumberFormat="0" applyFont="1" applyFill="1" applyBorder="1" applyAlignment="1" applyProtection="0">
      <alignment vertical="center"/>
    </xf>
    <xf numFmtId="49" fontId="5" fillId="3" borderId="6" applyNumberFormat="1" applyFont="1" applyFill="1" applyBorder="1" applyAlignment="1" applyProtection="0">
      <alignment vertical="center"/>
    </xf>
    <xf numFmtId="49" fontId="9" fillId="2" borderId="7" applyNumberFormat="1" applyFont="1" applyFill="1" applyBorder="1" applyAlignment="1" applyProtection="0">
      <alignment vertical="center"/>
    </xf>
    <xf numFmtId="0" fontId="10" fillId="2" borderId="8" applyNumberFormat="0" applyFont="1" applyFill="1" applyBorder="1" applyAlignment="1" applyProtection="0">
      <alignment vertical="center"/>
    </xf>
    <xf numFmtId="0" fontId="8" fillId="3" borderId="5" applyNumberFormat="0" applyFont="1" applyFill="1" applyBorder="1" applyAlignment="1" applyProtection="0">
      <alignment vertical="center"/>
    </xf>
    <xf numFmtId="49" fontId="5" fillId="3" borderId="4" applyNumberFormat="1" applyFont="1" applyFill="1" applyBorder="1" applyAlignment="1" applyProtection="0">
      <alignment vertical="bottom" wrapText="1"/>
    </xf>
    <xf numFmtId="0" fontId="5" fillId="3" borderId="4" applyNumberFormat="0" applyFont="1" applyFill="1" applyBorder="1" applyAlignment="1" applyProtection="0">
      <alignment vertical="bottom"/>
    </xf>
    <xf numFmtId="49" fontId="11" fillId="3" borderId="4" applyNumberFormat="1" applyFont="1" applyFill="1" applyBorder="1" applyAlignment="1" applyProtection="0">
      <alignment vertical="center"/>
    </xf>
    <xf numFmtId="0" fontId="5" fillId="3" borderId="4" applyNumberFormat="0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49" fontId="13" fillId="3" borderId="9" applyNumberFormat="1" applyFont="1" applyFill="1" applyBorder="1" applyAlignment="1" applyProtection="0">
      <alignment vertical="center"/>
    </xf>
    <xf numFmtId="49" fontId="14" fillId="3" borderId="10" applyNumberFormat="1" applyFont="1" applyFill="1" applyBorder="1" applyAlignment="1" applyProtection="0">
      <alignment horizontal="center" vertical="center" wrapText="1"/>
    </xf>
    <xf numFmtId="0" fontId="14" fillId="3" borderId="11" applyNumberFormat="0" applyFont="1" applyFill="1" applyBorder="1" applyAlignment="1" applyProtection="0">
      <alignment horizontal="center" vertical="center" wrapText="1"/>
    </xf>
    <xf numFmtId="0" fontId="15" fillId="3" borderId="12" applyNumberFormat="0" applyFont="1" applyFill="1" applyBorder="1" applyAlignment="1" applyProtection="0">
      <alignment vertical="center"/>
    </xf>
    <xf numFmtId="49" fontId="3" fillId="4" borderId="2" applyNumberFormat="1" applyFont="1" applyFill="1" applyBorder="1" applyAlignment="1" applyProtection="0">
      <alignment vertical="center"/>
    </xf>
    <xf numFmtId="0" fontId="10" fillId="4" borderId="2" applyNumberFormat="0" applyFont="1" applyFill="1" applyBorder="1" applyAlignment="1" applyProtection="0">
      <alignment vertical="center"/>
    </xf>
    <xf numFmtId="49" fontId="14" fillId="3" borderId="3" applyNumberFormat="1" applyFont="1" applyFill="1" applyBorder="1" applyAlignment="1" applyProtection="0">
      <alignment horizontal="center" vertical="center" wrapText="1"/>
    </xf>
    <xf numFmtId="0" fontId="17" fillId="3" borderId="12" applyNumberFormat="0" applyFont="1" applyFill="1" applyBorder="1" applyAlignment="1" applyProtection="0">
      <alignment vertical="center"/>
    </xf>
    <xf numFmtId="49" fontId="18" fillId="4" borderId="8" applyNumberFormat="1" applyFont="1" applyFill="1" applyBorder="1" applyAlignment="1" applyProtection="0">
      <alignment horizontal="center" vertical="center"/>
    </xf>
    <xf numFmtId="0" fontId="18" fillId="4" borderId="8" applyNumberFormat="0" applyFont="1" applyFill="1" applyBorder="1" applyAlignment="1" applyProtection="0">
      <alignment horizontal="center" vertical="center"/>
    </xf>
    <xf numFmtId="0" fontId="18" fillId="3" borderId="3" applyNumberFormat="0" applyFont="1" applyFill="1" applyBorder="1" applyAlignment="1" applyProtection="0">
      <alignment horizontal="center" vertical="center"/>
    </xf>
    <xf numFmtId="49" fontId="19" fillId="3" borderId="12" applyNumberFormat="1" applyFont="1" applyFill="1" applyBorder="1" applyAlignment="1" applyProtection="0">
      <alignment vertical="center"/>
    </xf>
    <xf numFmtId="49" fontId="18" fillId="4" borderId="8" applyNumberFormat="1" applyFont="1" applyFill="1" applyBorder="1" applyAlignment="1" applyProtection="0">
      <alignment horizontal="left" vertical="center" wrapText="1"/>
    </xf>
    <xf numFmtId="49" fontId="8" fillId="3" borderId="13" applyNumberFormat="1" applyFont="1" applyFill="1" applyBorder="1" applyAlignment="1" applyProtection="0">
      <alignment horizontal="left" vertical="center" wrapText="1"/>
    </xf>
    <xf numFmtId="49" fontId="8" fillId="3" borderId="4" applyNumberFormat="1" applyFont="1" applyFill="1" applyBorder="1" applyAlignment="1" applyProtection="0">
      <alignment horizontal="left" vertical="center" wrapText="1"/>
    </xf>
    <xf numFmtId="49" fontId="20" fillId="3" borderId="3" applyNumberFormat="1" applyFont="1" applyFill="1" applyBorder="1" applyAlignment="1" applyProtection="0">
      <alignment horizontal="left" vertical="center"/>
    </xf>
    <xf numFmtId="49" fontId="20" fillId="3" borderId="4" applyNumberFormat="1" applyFont="1" applyFill="1" applyBorder="1" applyAlignment="1" applyProtection="0">
      <alignment horizontal="left" vertical="center"/>
    </xf>
    <xf numFmtId="3" fontId="8" fillId="3" borderId="3" applyNumberFormat="1" applyFont="1" applyFill="1" applyBorder="1" applyAlignment="1" applyProtection="0">
      <alignment horizontal="left" vertical="center" wrapText="1"/>
    </xf>
    <xf numFmtId="3" fontId="8" fillId="3" borderId="4" applyNumberFormat="1" applyFont="1" applyFill="1" applyBorder="1" applyAlignment="1" applyProtection="0">
      <alignment horizontal="left" vertical="center" wrapText="1"/>
    </xf>
    <xf numFmtId="3" fontId="8" fillId="3" borderId="3" applyNumberFormat="1" applyFont="1" applyFill="1" applyBorder="1" applyAlignment="1" applyProtection="0">
      <alignment horizontal="left" vertical="center"/>
    </xf>
    <xf numFmtId="3" fontId="8" fillId="3" borderId="4" applyNumberFormat="1" applyFont="1" applyFill="1" applyBorder="1" applyAlignment="1" applyProtection="0">
      <alignment horizontal="left" vertical="center"/>
    </xf>
    <xf numFmtId="49" fontId="8" fillId="3" borderId="3" applyNumberFormat="1" applyFont="1" applyFill="1" applyBorder="1" applyAlignment="1" applyProtection="0">
      <alignment horizontal="left" vertical="center"/>
    </xf>
    <xf numFmtId="0" fontId="8" fillId="3" borderId="4" applyNumberFormat="0" applyFont="1" applyFill="1" applyBorder="1" applyAlignment="1" applyProtection="0">
      <alignment horizontal="left" vertical="center"/>
    </xf>
    <xf numFmtId="49" fontId="8" fillId="3" borderId="14" applyNumberFormat="1" applyFont="1" applyFill="1" applyBorder="1" applyAlignment="1" applyProtection="0">
      <alignment horizontal="left" vertical="center" wrapText="1"/>
    </xf>
    <xf numFmtId="49" fontId="21" fillId="3" borderId="8" applyNumberFormat="1" applyFont="1" applyFill="1" applyBorder="1" applyAlignment="1" applyProtection="0">
      <alignment horizontal="left" vertical="center"/>
    </xf>
    <xf numFmtId="0" fontId="21" fillId="3" borderId="3" applyNumberFormat="0" applyFont="1" applyFill="1" applyBorder="1" applyAlignment="1" applyProtection="0">
      <alignment horizontal="left" vertical="center"/>
    </xf>
    <xf numFmtId="49" fontId="8" fillId="3" borderId="3" applyNumberFormat="1" applyFont="1" applyFill="1" applyBorder="1" applyAlignment="1" applyProtection="0">
      <alignment horizontal="left" vertical="center" wrapText="1"/>
    </xf>
    <xf numFmtId="0" fontId="8" fillId="3" borderId="4" applyNumberFormat="0" applyFont="1" applyFill="1" applyBorder="1" applyAlignment="1" applyProtection="0">
      <alignment horizontal="left" vertical="center" wrapText="1"/>
    </xf>
    <xf numFmtId="49" fontId="18" fillId="2" borderId="8" applyNumberFormat="1" applyFont="1" applyFill="1" applyBorder="1" applyAlignment="1" applyProtection="0">
      <alignment horizontal="left" vertical="center" wrapText="1"/>
    </xf>
    <xf numFmtId="0" fontId="18" fillId="2" borderId="8" applyNumberFormat="0" applyFont="1" applyFill="1" applyBorder="1" applyAlignment="1" applyProtection="0">
      <alignment horizontal="left" vertical="center" wrapText="1"/>
    </xf>
    <xf numFmtId="0" fontId="18" fillId="3" borderId="3" applyNumberFormat="0" applyFont="1" applyFill="1" applyBorder="1" applyAlignment="1" applyProtection="0">
      <alignment horizontal="left" vertical="center" wrapText="1"/>
    </xf>
    <xf numFmtId="0" fontId="8" fillId="3" borderId="13" applyNumberFormat="0" applyFont="1" applyFill="1" applyBorder="1" applyAlignment="1" applyProtection="0">
      <alignment horizontal="left" vertical="center" wrapText="1"/>
    </xf>
    <xf numFmtId="0" fontId="8" fillId="3" borderId="3" applyNumberFormat="0" applyFont="1" applyFill="1" applyBorder="1" applyAlignment="1" applyProtection="0">
      <alignment horizontal="left" vertical="center" wrapText="1"/>
    </xf>
    <xf numFmtId="0" fontId="8" fillId="3" borderId="14" applyNumberFormat="0" applyFont="1" applyFill="1" applyBorder="1" applyAlignment="1" applyProtection="0">
      <alignment horizontal="left" vertical="center" wrapText="1"/>
    </xf>
    <xf numFmtId="49" fontId="19" fillId="3" borderId="1" applyNumberFormat="1" applyFont="1" applyFill="1" applyBorder="1" applyAlignment="1" applyProtection="0">
      <alignment vertical="center"/>
    </xf>
    <xf numFmtId="49" fontId="18" fillId="2" borderId="7" applyNumberFormat="1" applyFont="1" applyFill="1" applyBorder="1" applyAlignment="1" applyProtection="0">
      <alignment horizontal="left" vertical="center" wrapText="1"/>
    </xf>
    <xf numFmtId="49" fontId="19" fillId="3" borderId="15" applyNumberFormat="1" applyFont="1" applyFill="1" applyBorder="1" applyAlignment="1" applyProtection="0">
      <alignment vertical="center"/>
    </xf>
    <xf numFmtId="49" fontId="18" fillId="4" borderId="16" applyNumberFormat="1" applyFont="1" applyFill="1" applyBorder="1" applyAlignment="1" applyProtection="0">
      <alignment horizontal="left" vertical="center" wrapText="1"/>
    </xf>
    <xf numFmtId="0" fontId="0" applyNumberFormat="1" applyFont="1" applyFill="0" applyBorder="0" applyAlignment="1" applyProtection="0">
      <alignment vertical="bottom"/>
    </xf>
    <xf numFmtId="49" fontId="14" fillId="3" borderId="4" applyNumberFormat="1" applyFont="1" applyFill="1" applyBorder="1" applyAlignment="1" applyProtection="0">
      <alignment horizontal="center" vertical="center" wrapText="1"/>
    </xf>
    <xf numFmtId="49" fontId="14" fillId="3" borderId="17" applyNumberFormat="1" applyFont="1" applyFill="1" applyBorder="1" applyAlignment="1" applyProtection="0">
      <alignment horizontal="center" vertical="center" wrapText="1"/>
    </xf>
    <xf numFmtId="0" fontId="14" fillId="3" borderId="4" applyNumberFormat="0" applyFont="1" applyFill="1" applyBorder="1" applyAlignment="1" applyProtection="0">
      <alignment horizontal="center" vertical="center" wrapText="1"/>
    </xf>
    <xf numFmtId="49" fontId="4" fillId="4" borderId="18" applyNumberFormat="1" applyFont="1" applyFill="1" applyBorder="1" applyAlignment="1" applyProtection="0">
      <alignment horizontal="left" vertical="center"/>
    </xf>
    <xf numFmtId="0" fontId="10" fillId="4" borderId="19" applyNumberFormat="0" applyFont="1" applyFill="1" applyBorder="1" applyAlignment="1" applyProtection="0">
      <alignment horizontal="center" vertical="center"/>
    </xf>
    <xf numFmtId="0" fontId="22" fillId="4" borderId="19" applyNumberFormat="0" applyFont="1" applyFill="1" applyBorder="1" applyAlignment="1" applyProtection="0">
      <alignment horizontal="center" vertical="center"/>
    </xf>
    <xf numFmtId="0" fontId="23" fillId="4" borderId="19" applyNumberFormat="0" applyFont="1" applyFill="1" applyBorder="1" applyAlignment="1" applyProtection="0">
      <alignment horizontal="left" vertical="center"/>
    </xf>
    <xf numFmtId="0" fontId="10" fillId="4" borderId="19" applyNumberFormat="0" applyFont="1" applyFill="1" applyBorder="1" applyAlignment="1" applyProtection="0">
      <alignment horizontal="left" vertical="center"/>
    </xf>
    <xf numFmtId="0" fontId="10" fillId="4" borderId="20" applyNumberFormat="0" applyFont="1" applyFill="1" applyBorder="1" applyAlignment="1" applyProtection="0">
      <alignment horizontal="left" vertical="center"/>
    </xf>
    <xf numFmtId="49" fontId="18" fillId="4" borderId="21" applyNumberFormat="1" applyFont="1" applyFill="1" applyBorder="1" applyAlignment="1" applyProtection="0">
      <alignment vertical="center"/>
    </xf>
    <xf numFmtId="0" fontId="0" fillId="3" borderId="22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14" fillId="3" borderId="24" applyNumberFormat="1" applyFont="1" applyFill="1" applyBorder="1" applyAlignment="1" applyProtection="0">
      <alignment horizontal="center" vertical="center" wrapText="1"/>
    </xf>
    <xf numFmtId="49" fontId="24" fillId="4" borderId="25" applyNumberFormat="1" applyFont="1" applyFill="1" applyBorder="1" applyAlignment="1" applyProtection="0">
      <alignment horizontal="center" vertical="center" wrapText="1"/>
    </xf>
    <xf numFmtId="49" fontId="18" fillId="4" borderId="25" applyNumberFormat="1" applyFont="1" applyFill="1" applyBorder="1" applyAlignment="1" applyProtection="0">
      <alignment horizontal="center" vertical="center" wrapText="1"/>
    </xf>
    <xf numFmtId="0" fontId="18" fillId="3" borderId="25" applyNumberFormat="0" applyFont="1" applyFill="1" applyBorder="1" applyAlignment="1" applyProtection="0">
      <alignment horizontal="center" vertical="center" wrapText="1"/>
    </xf>
    <xf numFmtId="49" fontId="25" fillId="3" borderId="26" applyNumberFormat="1" applyFont="1" applyFill="1" applyBorder="1" applyAlignment="1" applyProtection="0">
      <alignment horizontal="center" vertical="center" readingOrder="1"/>
    </xf>
    <xf numFmtId="49" fontId="25" fillId="3" borderId="27" applyNumberFormat="1" applyFont="1" applyFill="1" applyBorder="1" applyAlignment="1" applyProtection="0">
      <alignment horizontal="center" vertical="center" readingOrder="1"/>
    </xf>
    <xf numFmtId="0" fontId="8" fillId="5" borderId="27" applyNumberFormat="0" applyFont="1" applyFill="1" applyBorder="1" applyAlignment="1" applyProtection="0">
      <alignment horizontal="left" vertical="center"/>
    </xf>
    <xf numFmtId="49" fontId="8" fillId="5" borderId="27" applyNumberFormat="1" applyFont="1" applyFill="1" applyBorder="1" applyAlignment="1" applyProtection="0">
      <alignment horizontal="left" vertical="center"/>
    </xf>
    <xf numFmtId="0" fontId="0" fillId="3" borderId="27" applyNumberFormat="0" applyFont="1" applyFill="1" applyBorder="1" applyAlignment="1" applyProtection="0">
      <alignment vertical="center"/>
    </xf>
    <xf numFmtId="0" fontId="0" fillId="3" borderId="27" applyNumberFormat="0" applyFont="1" applyFill="1" applyBorder="1" applyAlignment="1" applyProtection="0">
      <alignment vertical="bottom"/>
    </xf>
    <xf numFmtId="0" fontId="0" fillId="3" borderId="28" applyNumberFormat="0" applyFont="1" applyFill="1" applyBorder="1" applyAlignment="1" applyProtection="0">
      <alignment vertical="bottom"/>
    </xf>
    <xf numFmtId="49" fontId="25" fillId="3" borderId="7" applyNumberFormat="1" applyFont="1" applyFill="1" applyBorder="1" applyAlignment="1" applyProtection="0">
      <alignment horizontal="center" vertical="center" readingOrder="1"/>
    </xf>
    <xf numFmtId="49" fontId="25" fillId="3" borderId="8" applyNumberFormat="1" applyFont="1" applyFill="1" applyBorder="1" applyAlignment="1" applyProtection="0">
      <alignment vertical="center" readingOrder="1"/>
    </xf>
    <xf numFmtId="0" fontId="8" fillId="3" borderId="16" applyNumberFormat="0" applyFont="1" applyFill="1" applyBorder="1" applyAlignment="1" applyProtection="0">
      <alignment horizontal="left" vertical="center"/>
    </xf>
    <xf numFmtId="49" fontId="8" fillId="3" borderId="16" applyNumberFormat="1" applyFont="1" applyFill="1" applyBorder="1" applyAlignment="1" applyProtection="0">
      <alignment horizontal="left" vertical="center"/>
    </xf>
    <xf numFmtId="49" fontId="25" fillId="3" borderId="8" applyNumberFormat="1" applyFont="1" applyFill="1" applyBorder="1" applyAlignment="1" applyProtection="0">
      <alignment horizontal="center" vertical="center" readingOrder="1"/>
    </xf>
    <xf numFmtId="0" fontId="0" fillId="3" borderId="8" applyNumberFormat="0" applyFont="1" applyFill="1" applyBorder="1" applyAlignment="1" applyProtection="0">
      <alignment vertical="center"/>
    </xf>
    <xf numFmtId="0" fontId="0" fillId="3" borderId="8" applyNumberFormat="0" applyFont="1" applyFill="1" applyBorder="1" applyAlignment="1" applyProtection="0">
      <alignment vertical="bottom"/>
    </xf>
    <xf numFmtId="0" fontId="0" fillId="3" borderId="29" applyNumberFormat="0" applyFont="1" applyFill="1" applyBorder="1" applyAlignment="1" applyProtection="0">
      <alignment vertical="bottom"/>
    </xf>
    <xf numFmtId="0" fontId="8" fillId="3" borderId="30" applyNumberFormat="0" applyFont="1" applyFill="1" applyBorder="1" applyAlignment="1" applyProtection="0">
      <alignment horizontal="left" vertical="center"/>
    </xf>
    <xf numFmtId="49" fontId="8" fillId="3" borderId="30" applyNumberFormat="1" applyFont="1" applyFill="1" applyBorder="1" applyAlignment="1" applyProtection="0">
      <alignment horizontal="left" vertical="center"/>
    </xf>
    <xf numFmtId="49" fontId="25" fillId="3" borderId="7" applyNumberFormat="1" applyFont="1" applyFill="1" applyBorder="1" applyAlignment="1" applyProtection="0">
      <alignment horizontal="center" vertical="bottom" readingOrder="1"/>
    </xf>
    <xf numFmtId="49" fontId="26" fillId="6" borderId="8" applyNumberFormat="1" applyFont="1" applyFill="1" applyBorder="1" applyAlignment="1" applyProtection="0">
      <alignment vertical="bottom" readingOrder="1"/>
    </xf>
    <xf numFmtId="49" fontId="25" fillId="3" borderId="8" applyNumberFormat="1" applyFont="1" applyFill="1" applyBorder="1" applyAlignment="1" applyProtection="0">
      <alignment horizontal="center" vertical="bottom" readingOrder="1"/>
    </xf>
    <xf numFmtId="49" fontId="25" fillId="3" borderId="8" applyNumberFormat="1" applyFont="1" applyFill="1" applyBorder="1" applyAlignment="1" applyProtection="0">
      <alignment vertical="bottom" readingOrder="1"/>
    </xf>
    <xf numFmtId="0" fontId="8" fillId="3" borderId="31" applyNumberFormat="0" applyFont="1" applyFill="1" applyBorder="1" applyAlignment="1" applyProtection="0">
      <alignment horizontal="center" vertical="center"/>
    </xf>
    <xf numFmtId="0" fontId="8" fillId="3" borderId="31" applyNumberFormat="0" applyFont="1" applyFill="1" applyBorder="1" applyAlignment="1" applyProtection="0">
      <alignment horizontal="left" vertical="center"/>
    </xf>
    <xf numFmtId="49" fontId="8" fillId="3" borderId="4" applyNumberFormat="1" applyFont="1" applyFill="1" applyBorder="1" applyAlignment="1" applyProtection="0">
      <alignment horizontal="left" vertical="center"/>
    </xf>
    <xf numFmtId="0" fontId="27" fillId="3" borderId="4" applyNumberFormat="0" applyFont="1" applyFill="1" applyBorder="1" applyAlignment="1" applyProtection="0">
      <alignment horizontal="left" vertical="center"/>
    </xf>
    <xf numFmtId="0" fontId="8" fillId="3" borderId="31" applyNumberFormat="0" applyFont="1" applyFill="1" applyBorder="1" applyAlignment="1" applyProtection="0">
      <alignment vertical="center"/>
    </xf>
    <xf numFmtId="49" fontId="25" fillId="3" borderId="15" applyNumberFormat="1" applyFont="1" applyFill="1" applyBorder="1" applyAlignment="1" applyProtection="0">
      <alignment horizontal="center" vertical="bottom" readingOrder="1"/>
    </xf>
    <xf numFmtId="49" fontId="25" fillId="3" borderId="16" applyNumberFormat="1" applyFont="1" applyFill="1" applyBorder="1" applyAlignment="1" applyProtection="0">
      <alignment vertical="bottom" readingOrder="1"/>
    </xf>
    <xf numFmtId="49" fontId="28" fillId="3" borderId="16" applyNumberFormat="1" applyFont="1" applyFill="1" applyBorder="1" applyAlignment="1" applyProtection="0">
      <alignment vertical="center" readingOrder="1"/>
    </xf>
    <xf numFmtId="49" fontId="25" fillId="3" borderId="16" applyNumberFormat="1" applyFont="1" applyFill="1" applyBorder="1" applyAlignment="1" applyProtection="0">
      <alignment horizontal="center" vertical="bottom" readingOrder="1"/>
    </xf>
    <xf numFmtId="0" fontId="0" fillId="3" borderId="16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4" borderId="18" applyNumberFormat="1" applyFont="1" applyFill="1" applyBorder="1" applyAlignment="1" applyProtection="0">
      <alignment vertical="center"/>
    </xf>
    <xf numFmtId="0" fontId="19" fillId="3" borderId="32" applyNumberFormat="0" applyFont="1" applyFill="1" applyBorder="1" applyAlignment="1" applyProtection="0">
      <alignment vertical="center"/>
    </xf>
    <xf numFmtId="49" fontId="26" fillId="6" borderId="26" applyNumberFormat="1" applyFont="1" applyFill="1" applyBorder="1" applyAlignment="1" applyProtection="0">
      <alignment vertical="bottom" readingOrder="1"/>
    </xf>
    <xf numFmtId="49" fontId="26" fillId="6" borderId="27" applyNumberFormat="1" applyFont="1" applyFill="1" applyBorder="1" applyAlignment="1" applyProtection="0">
      <alignment vertical="bottom" readingOrder="1"/>
    </xf>
    <xf numFmtId="49" fontId="25" fillId="3" borderId="27" applyNumberFormat="1" applyFont="1" applyFill="1" applyBorder="1" applyAlignment="1" applyProtection="0">
      <alignment vertical="center" readingOrder="1"/>
    </xf>
    <xf numFmtId="0" fontId="8" fillId="3" borderId="3" applyNumberFormat="0" applyFont="1" applyFill="1" applyBorder="1" applyAlignment="1" applyProtection="0">
      <alignment vertical="center"/>
    </xf>
    <xf numFmtId="49" fontId="26" fillId="6" borderId="7" applyNumberFormat="1" applyFont="1" applyFill="1" applyBorder="1" applyAlignment="1" applyProtection="0">
      <alignment vertical="bottom" readingOrder="1"/>
    </xf>
    <xf numFmtId="49" fontId="25" fillId="3" borderId="29" applyNumberFormat="1" applyFont="1" applyFill="1" applyBorder="1" applyAlignment="1" applyProtection="0">
      <alignment vertical="center" readingOrder="1"/>
    </xf>
    <xf numFmtId="0" fontId="8" fillId="3" borderId="4" applyNumberFormat="0" applyFont="1" applyFill="1" applyBorder="1" applyAlignment="1" applyProtection="0">
      <alignment vertical="center"/>
    </xf>
    <xf numFmtId="49" fontId="26" fillId="6" borderId="15" applyNumberFormat="1" applyFont="1" applyFill="1" applyBorder="1" applyAlignment="1" applyProtection="0">
      <alignment vertical="bottom" readingOrder="1"/>
    </xf>
    <xf numFmtId="49" fontId="26" fillId="6" borderId="16" applyNumberFormat="1" applyFont="1" applyFill="1" applyBorder="1" applyAlignment="1" applyProtection="0">
      <alignment vertical="bottom" readingOrder="1"/>
    </xf>
    <xf numFmtId="49" fontId="25" fillId="3" borderId="13" applyNumberFormat="1" applyFont="1" applyFill="1" applyBorder="1" applyAlignment="1" applyProtection="0">
      <alignment vertical="center" readingOrder="1"/>
    </xf>
    <xf numFmtId="0" fontId="0" applyNumberFormat="1" applyFont="1" applyFill="0" applyBorder="0" applyAlignment="1" applyProtection="0">
      <alignment vertical="bottom"/>
    </xf>
    <xf numFmtId="49" fontId="18" fillId="4" borderId="19" applyNumberFormat="1" applyFont="1" applyFill="1" applyBorder="1" applyAlignment="1" applyProtection="0">
      <alignment vertical="center" wrapText="1"/>
    </xf>
    <xf numFmtId="0" fontId="0" fillId="3" borderId="33" applyNumberFormat="0" applyFont="1" applyFill="1" applyBorder="1" applyAlignment="1" applyProtection="0">
      <alignment vertical="bottom"/>
    </xf>
    <xf numFmtId="0" fontId="0" fillId="3" borderId="34" applyNumberFormat="0" applyFont="1" applyFill="1" applyBorder="1" applyAlignment="1" applyProtection="0">
      <alignment vertical="bottom"/>
    </xf>
    <xf numFmtId="0" fontId="18" fillId="3" borderId="32" applyNumberFormat="0" applyFont="1" applyFill="1" applyBorder="1" applyAlignment="1" applyProtection="0">
      <alignment horizontal="center" vertical="center" wrapText="1"/>
    </xf>
    <xf numFmtId="0" fontId="29" fillId="3" borderId="35" applyNumberFormat="0" applyFont="1" applyFill="1" applyBorder="1" applyAlignment="1" applyProtection="0">
      <alignment vertical="center"/>
    </xf>
    <xf numFmtId="0" fontId="29" fillId="3" borderId="35" applyNumberFormat="0" applyFont="1" applyFill="1" applyBorder="1" applyAlignment="1" applyProtection="0">
      <alignment vertical="center" wrapText="1"/>
    </xf>
    <xf numFmtId="0" fontId="29" fillId="3" borderId="35" applyNumberFormat="0" applyFont="1" applyFill="1" applyBorder="1" applyAlignment="1" applyProtection="0">
      <alignment horizontal="center" vertical="center"/>
    </xf>
    <xf numFmtId="2" fontId="29" fillId="3" borderId="35" applyNumberFormat="1" applyFont="1" applyFill="1" applyBorder="1" applyAlignment="1" applyProtection="0">
      <alignment horizontal="center" vertical="center"/>
    </xf>
    <xf numFmtId="0" fontId="29" fillId="3" borderId="4" applyNumberFormat="0" applyFont="1" applyFill="1" applyBorder="1" applyAlignment="1" applyProtection="0">
      <alignment vertical="center"/>
    </xf>
    <xf numFmtId="0" fontId="29" fillId="3" borderId="4" applyNumberFormat="0" applyFont="1" applyFill="1" applyBorder="1" applyAlignment="1" applyProtection="0">
      <alignment vertical="center" wrapText="1"/>
    </xf>
    <xf numFmtId="0" fontId="29" fillId="3" borderId="4" applyNumberFormat="0" applyFont="1" applyFill="1" applyBorder="1" applyAlignment="1" applyProtection="0">
      <alignment horizontal="center" vertical="center"/>
    </xf>
    <xf numFmtId="2" fontId="29" fillId="3" borderId="4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14" fillId="3" borderId="12" applyNumberFormat="1" applyFont="1" applyFill="1" applyBorder="1" applyAlignment="1" applyProtection="0">
      <alignment horizontal="center" vertical="center" wrapText="1"/>
    </xf>
    <xf numFmtId="49" fontId="14" fillId="3" borderId="30" applyNumberFormat="1" applyFont="1" applyFill="1" applyBorder="1" applyAlignment="1" applyProtection="0">
      <alignment horizontal="center" vertical="center" wrapText="1"/>
    </xf>
    <xf numFmtId="49" fontId="14" fillId="3" borderId="36" applyNumberFormat="1" applyFont="1" applyFill="1" applyBorder="1" applyAlignment="1" applyProtection="0">
      <alignment horizontal="center" vertical="center" wrapText="1"/>
    </xf>
    <xf numFmtId="0" fontId="14" fillId="3" borderId="3" applyNumberFormat="0" applyFont="1" applyFill="1" applyBorder="1" applyAlignment="1" applyProtection="0">
      <alignment horizontal="center" vertical="center" wrapText="1"/>
    </xf>
    <xf numFmtId="0" fontId="31" fillId="4" borderId="19" applyNumberFormat="0" applyFont="1" applyFill="1" applyBorder="1" applyAlignment="1" applyProtection="0">
      <alignment horizontal="center" vertical="center"/>
    </xf>
    <xf numFmtId="49" fontId="32" fillId="4" borderId="19" applyNumberFormat="1" applyFont="1" applyFill="1" applyBorder="1" applyAlignment="1" applyProtection="0">
      <alignment horizontal="center" vertical="center"/>
    </xf>
    <xf numFmtId="0" fontId="0" fillId="3" borderId="19" applyNumberFormat="0" applyFont="1" applyFill="1" applyBorder="1" applyAlignment="1" applyProtection="0">
      <alignment vertical="bottom"/>
    </xf>
    <xf numFmtId="0" fontId="10" fillId="4" borderId="19" applyNumberFormat="0" applyFont="1" applyFill="1" applyBorder="1" applyAlignment="1" applyProtection="0">
      <alignment vertical="center"/>
    </xf>
    <xf numFmtId="0" fontId="18" fillId="4" borderId="20" applyNumberFormat="0" applyFont="1" applyFill="1" applyBorder="1" applyAlignment="1" applyProtection="0">
      <alignment horizontal="right" vertical="center"/>
    </xf>
    <xf numFmtId="49" fontId="32" fillId="4" borderId="21" applyNumberFormat="1" applyFont="1" applyFill="1" applyBorder="1" applyAlignment="1" applyProtection="0">
      <alignment horizontal="center" vertical="center"/>
    </xf>
    <xf numFmtId="49" fontId="33" fillId="3" borderId="32" applyNumberFormat="1" applyFont="1" applyFill="1" applyBorder="1" applyAlignment="1" applyProtection="0">
      <alignment horizontal="center" vertical="center" wrapText="1"/>
    </xf>
    <xf numFmtId="49" fontId="18" fillId="4" borderId="25" applyNumberFormat="1" applyFont="1" applyFill="1" applyBorder="1" applyAlignment="1" applyProtection="0">
      <alignment horizontal="center" vertical="center"/>
    </xf>
    <xf numFmtId="49" fontId="23" fillId="4" borderId="37" applyNumberFormat="1" applyFont="1" applyFill="1" applyBorder="1" applyAlignment="1" applyProtection="0">
      <alignment horizontal="center" vertical="center" wrapText="1"/>
    </xf>
    <xf numFmtId="49" fontId="23" fillId="4" borderId="27" applyNumberFormat="1" applyFont="1" applyFill="1" applyBorder="1" applyAlignment="1" applyProtection="0">
      <alignment horizontal="center" vertical="center" wrapText="1"/>
    </xf>
    <xf numFmtId="49" fontId="23" fillId="4" borderId="38" applyNumberFormat="1" applyFont="1" applyFill="1" applyBorder="1" applyAlignment="1" applyProtection="0">
      <alignment horizontal="center" vertical="center" wrapText="1"/>
    </xf>
    <xf numFmtId="0" fontId="23" fillId="3" borderId="14" applyNumberFormat="0" applyFont="1" applyFill="1" applyBorder="1" applyAlignment="1" applyProtection="0">
      <alignment vertical="center" wrapText="1"/>
    </xf>
    <xf numFmtId="49" fontId="8" fillId="3" borderId="26" applyNumberFormat="1" applyFont="1" applyFill="1" applyBorder="1" applyAlignment="1" applyProtection="0">
      <alignment horizontal="left" vertical="center"/>
    </xf>
    <xf numFmtId="0" fontId="8" fillId="3" borderId="27" applyNumberFormat="1" applyFont="1" applyFill="1" applyBorder="1" applyAlignment="1" applyProtection="0">
      <alignment horizontal="center" vertical="center"/>
    </xf>
    <xf numFmtId="0" fontId="8" fillId="3" borderId="39" applyNumberFormat="0" applyFont="1" applyFill="1" applyBorder="1" applyAlignment="1" applyProtection="0">
      <alignment horizontal="center" vertical="center"/>
    </xf>
    <xf numFmtId="0" fontId="8" fillId="3" borderId="35" applyNumberFormat="0" applyFont="1" applyFill="1" applyBorder="1" applyAlignment="1" applyProtection="0">
      <alignment horizontal="center" vertical="center"/>
    </xf>
    <xf numFmtId="0" fontId="8" fillId="3" borderId="40" applyNumberFormat="0" applyFont="1" applyFill="1" applyBorder="1" applyAlignment="1" applyProtection="0">
      <alignment horizontal="center" vertical="center"/>
    </xf>
    <xf numFmtId="49" fontId="8" fillId="3" borderId="27" applyNumberFormat="1" applyFont="1" applyFill="1" applyBorder="1" applyAlignment="1" applyProtection="0">
      <alignment horizontal="right" vertical="center"/>
    </xf>
    <xf numFmtId="0" fontId="8" fillId="3" borderId="38" applyNumberFormat="0" applyFont="1" applyFill="1" applyBorder="1" applyAlignment="1" applyProtection="0">
      <alignment horizontal="left" vertical="center"/>
    </xf>
    <xf numFmtId="0" fontId="8" fillId="3" borderId="27" applyNumberFormat="0" applyFont="1" applyFill="1" applyBorder="1" applyAlignment="1" applyProtection="0">
      <alignment horizontal="left" vertical="center"/>
    </xf>
    <xf numFmtId="0" fontId="8" fillId="3" borderId="38" applyNumberFormat="0" applyFont="1" applyFill="1" applyBorder="1" applyAlignment="1" applyProtection="0">
      <alignment vertical="center"/>
    </xf>
    <xf numFmtId="0" fontId="8" fillId="3" borderId="8" applyNumberFormat="0" applyFont="1" applyFill="1" applyBorder="1" applyAlignment="1" applyProtection="0">
      <alignment horizontal="left" vertical="center"/>
    </xf>
    <xf numFmtId="49" fontId="8" fillId="3" borderId="15" applyNumberFormat="1" applyFont="1" applyFill="1" applyBorder="1" applyAlignment="1" applyProtection="0">
      <alignment horizontal="left" vertical="center"/>
    </xf>
    <xf numFmtId="0" fontId="8" fillId="3" borderId="16" applyNumberFormat="1" applyFont="1" applyFill="1" applyBorder="1" applyAlignment="1" applyProtection="0">
      <alignment horizontal="center" vertical="center"/>
    </xf>
    <xf numFmtId="0" fontId="8" fillId="3" borderId="3" applyNumberFormat="0" applyFont="1" applyFill="1" applyBorder="1" applyAlignment="1" applyProtection="0">
      <alignment horizontal="center" vertical="center"/>
    </xf>
    <xf numFmtId="0" fontId="8" fillId="3" borderId="4" applyNumberFormat="0" applyFont="1" applyFill="1" applyBorder="1" applyAlignment="1" applyProtection="0">
      <alignment horizontal="center" vertical="center"/>
    </xf>
    <xf numFmtId="0" fontId="8" fillId="3" borderId="12" applyNumberFormat="0" applyFont="1" applyFill="1" applyBorder="1" applyAlignment="1" applyProtection="0">
      <alignment horizontal="center" vertical="center"/>
    </xf>
    <xf numFmtId="49" fontId="8" fillId="3" borderId="16" applyNumberFormat="1" applyFont="1" applyFill="1" applyBorder="1" applyAlignment="1" applyProtection="0">
      <alignment horizontal="right" vertical="center"/>
    </xf>
    <xf numFmtId="0" fontId="8" fillId="3" borderId="30" applyNumberFormat="0" applyFont="1" applyFill="1" applyBorder="1" applyAlignment="1" applyProtection="0">
      <alignment vertical="center"/>
    </xf>
    <xf numFmtId="0" fontId="8" fillId="3" borderId="13" applyNumberFormat="0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49" fontId="14" fillId="3" borderId="12" applyNumberFormat="1" applyFont="1" applyFill="1" applyBorder="1" applyAlignment="1" applyProtection="0">
      <alignment horizontal="left" vertical="center" wrapText="1"/>
    </xf>
    <xf numFmtId="49" fontId="14" fillId="3" borderId="30" applyNumberFormat="1" applyFont="1" applyFill="1" applyBorder="1" applyAlignment="1" applyProtection="0">
      <alignment horizontal="left" vertical="center" wrapText="1"/>
    </xf>
    <xf numFmtId="49" fontId="14" fillId="3" borderId="22" applyNumberFormat="1" applyFont="1" applyFill="1" applyBorder="1" applyAlignment="1" applyProtection="0">
      <alignment horizontal="center" vertical="center" wrapText="1"/>
    </xf>
    <xf numFmtId="49" fontId="18" fillId="4" borderId="19" applyNumberFormat="1" applyFont="1" applyFill="1" applyBorder="1" applyAlignment="1" applyProtection="0">
      <alignment horizontal="left" vertical="center" wrapText="1"/>
    </xf>
    <xf numFmtId="0" fontId="0" fillId="3" borderId="20" applyNumberFormat="0" applyFont="1" applyFill="1" applyBorder="1" applyAlignment="1" applyProtection="0">
      <alignment vertical="bottom"/>
    </xf>
    <xf numFmtId="0" fontId="10" fillId="4" borderId="41" applyNumberFormat="0" applyFont="1" applyFill="1" applyBorder="1" applyAlignment="1" applyProtection="0">
      <alignment horizontal="left" vertical="center"/>
    </xf>
    <xf numFmtId="0" fontId="31" fillId="4" borderId="41" applyNumberFormat="0" applyFont="1" applyFill="1" applyBorder="1" applyAlignment="1" applyProtection="0">
      <alignment horizontal="center" vertical="center"/>
    </xf>
    <xf numFmtId="0" fontId="22" fillId="4" borderId="41" applyNumberFormat="0" applyFont="1" applyFill="1" applyBorder="1" applyAlignment="1" applyProtection="0">
      <alignment horizontal="center" vertical="center"/>
    </xf>
    <xf numFmtId="0" fontId="10" fillId="4" borderId="41" applyNumberFormat="0" applyFont="1" applyFill="1" applyBorder="1" applyAlignment="1" applyProtection="0">
      <alignment vertical="center"/>
    </xf>
    <xf numFmtId="49" fontId="32" fillId="4" borderId="21" applyNumberFormat="1" applyFont="1" applyFill="1" applyBorder="1" applyAlignment="1" applyProtection="0">
      <alignment horizontal="center" vertical="center" wrapText="1"/>
    </xf>
    <xf numFmtId="49" fontId="18" fillId="4" borderId="21" applyNumberFormat="1" applyFont="1" applyFill="1" applyBorder="1" applyAlignment="1" applyProtection="0">
      <alignment horizontal="center" vertical="center" wrapText="1"/>
    </xf>
    <xf numFmtId="49" fontId="14" fillId="3" borderId="32" applyNumberFormat="1" applyFont="1" applyFill="1" applyBorder="1" applyAlignment="1" applyProtection="0">
      <alignment horizontal="center" vertical="center" wrapText="1"/>
    </xf>
    <xf numFmtId="49" fontId="32" fillId="4" borderId="25" applyNumberFormat="1" applyFont="1" applyFill="1" applyBorder="1" applyAlignment="1" applyProtection="0">
      <alignment horizontal="center" vertical="center" wrapText="1"/>
    </xf>
    <xf numFmtId="49" fontId="18" fillId="4" borderId="42" applyNumberFormat="1" applyFont="1" applyFill="1" applyBorder="1" applyAlignment="1" applyProtection="0">
      <alignment horizontal="center" vertical="center"/>
    </xf>
    <xf numFmtId="49" fontId="18" fillId="4" borderId="21" applyNumberFormat="1" applyFont="1" applyFill="1" applyBorder="1" applyAlignment="1" applyProtection="0">
      <alignment horizontal="center" vertical="center"/>
    </xf>
    <xf numFmtId="49" fontId="8" fillId="3" borderId="40" applyNumberFormat="1" applyFont="1" applyFill="1" applyBorder="1" applyAlignment="1" applyProtection="0">
      <alignment vertical="center"/>
    </xf>
    <xf numFmtId="49" fontId="8" fillId="3" borderId="38" applyNumberFormat="1" applyFont="1" applyFill="1" applyBorder="1" applyAlignment="1" applyProtection="0">
      <alignment vertical="center"/>
    </xf>
    <xf numFmtId="0" fontId="8" fillId="3" borderId="39" applyNumberFormat="0" applyFont="1" applyFill="1" applyBorder="1" applyAlignment="1" applyProtection="0">
      <alignment horizontal="left" vertical="center"/>
    </xf>
    <xf numFmtId="0" fontId="8" fillId="3" borderId="35" applyNumberFormat="0" applyFont="1" applyFill="1" applyBorder="1" applyAlignment="1" applyProtection="0">
      <alignment horizontal="left" vertical="center"/>
    </xf>
    <xf numFmtId="0" fontId="8" fillId="3" borderId="5" applyNumberFormat="0" applyFont="1" applyFill="1" applyBorder="1" applyAlignment="1" applyProtection="0">
      <alignment horizontal="left" vertical="center"/>
    </xf>
    <xf numFmtId="49" fontId="8" fillId="3" borderId="12" applyNumberFormat="1" applyFont="1" applyFill="1" applyBorder="1" applyAlignment="1" applyProtection="0">
      <alignment horizontal="left" vertical="center"/>
    </xf>
    <xf numFmtId="49" fontId="8" fillId="3" borderId="8" applyNumberFormat="1" applyFont="1" applyFill="1" applyBorder="1" applyAlignment="1" applyProtection="0">
      <alignment horizontal="right" vertical="center"/>
    </xf>
    <xf numFmtId="0" fontId="8" fillId="3" borderId="30" applyNumberFormat="0" applyFont="1" applyFill="1" applyBorder="1" applyAlignment="1" applyProtection="0">
      <alignment horizontal="right" vertical="center"/>
    </xf>
    <xf numFmtId="0" fontId="8" fillId="3" borderId="3" applyNumberFormat="0" applyFont="1" applyFill="1" applyBorder="1" applyAlignment="1" applyProtection="0">
      <alignment horizontal="left" vertical="center"/>
    </xf>
    <xf numFmtId="49" fontId="8" fillId="3" borderId="31" applyNumberFormat="1" applyFont="1" applyFill="1" applyBorder="1" applyAlignment="1" applyProtection="0">
      <alignment horizontal="right" vertical="center"/>
    </xf>
    <xf numFmtId="0" fontId="8" fillId="3" borderId="12" applyNumberFormat="0" applyFont="1" applyFill="1" applyBorder="1" applyAlignment="1" applyProtection="0">
      <alignment horizontal="right" vertical="center"/>
    </xf>
    <xf numFmtId="0" fontId="8" fillId="3" borderId="4" applyNumberFormat="0" applyFont="1" applyFill="1" applyBorder="1" applyAlignment="1" applyProtection="0">
      <alignment horizontal="right" vertical="center"/>
    </xf>
    <xf numFmtId="49" fontId="8" fillId="3" borderId="5" applyNumberFormat="1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bottom"/>
    </xf>
    <xf numFmtId="49" fontId="14" fillId="3" borderId="2" applyNumberFormat="1" applyFont="1" applyFill="1" applyBorder="1" applyAlignment="1" applyProtection="0">
      <alignment horizontal="center" vertical="center" wrapText="1"/>
    </xf>
    <xf numFmtId="0" fontId="19" fillId="3" borderId="43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4" fillId="4" borderId="1" applyNumberFormat="1" applyFont="1" applyFill="1" applyBorder="1" applyAlignment="1" applyProtection="0">
      <alignment vertical="center"/>
    </xf>
    <xf numFmtId="49" fontId="34" fillId="4" borderId="2" applyNumberFormat="1" applyFont="1" applyFill="1" applyBorder="1" applyAlignment="1" applyProtection="0">
      <alignment horizontal="left" vertical="center"/>
    </xf>
    <xf numFmtId="49" fontId="35" fillId="3" borderId="2" applyNumberFormat="1" applyFont="1" applyFill="1" applyBorder="1" applyAlignment="1" applyProtection="0">
      <alignment horizontal="center" vertical="center" wrapText="1"/>
    </xf>
    <xf numFmtId="49" fontId="18" fillId="4" borderId="7" applyNumberFormat="1" applyFont="1" applyFill="1" applyBorder="1" applyAlignment="1" applyProtection="0">
      <alignment horizontal="center" vertical="center" wrapText="1"/>
    </xf>
    <xf numFmtId="49" fontId="18" fillId="4" borderId="8" applyNumberFormat="1" applyFont="1" applyFill="1" applyBorder="1" applyAlignment="1" applyProtection="0">
      <alignment horizontal="center" vertical="center" wrapText="1"/>
    </xf>
    <xf numFmtId="0" fontId="23" fillId="3" borderId="13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14" fillId="3" borderId="4" applyNumberFormat="1" applyFont="1" applyFill="1" applyBorder="1" applyAlignment="1" applyProtection="0">
      <alignment horizontal="center" vertical="center"/>
    </xf>
    <xf numFmtId="49" fontId="14" fillId="3" borderId="44" applyNumberFormat="1" applyFont="1" applyFill="1" applyBorder="1" applyAlignment="1" applyProtection="0">
      <alignment horizontal="center" vertical="center" wrapText="1"/>
    </xf>
    <xf numFmtId="49" fontId="18" fillId="4" borderId="20" applyNumberFormat="1" applyFont="1" applyFill="1" applyBorder="1" applyAlignment="1" applyProtection="0">
      <alignment vertical="center" wrapText="1"/>
    </xf>
    <xf numFmtId="49" fontId="36" fillId="3" borderId="32" applyNumberFormat="1" applyFont="1" applyFill="1" applyBorder="1" applyAlignment="1" applyProtection="0">
      <alignment horizontal="center" vertical="center" wrapText="1"/>
    </xf>
    <xf numFmtId="0" fontId="18" fillId="3" borderId="32" applyNumberFormat="0" applyFont="1" applyFill="1" applyBorder="1" applyAlignment="1" applyProtection="0">
      <alignment horizontal="center" vertical="center"/>
    </xf>
    <xf numFmtId="49" fontId="8" fillId="3" borderId="26" applyNumberFormat="1" applyFont="1" applyFill="1" applyBorder="1" applyAlignment="1" applyProtection="0">
      <alignment horizontal="left" vertical="center" wrapText="1"/>
    </xf>
    <xf numFmtId="49" fontId="8" fillId="3" borderId="27" applyNumberFormat="1" applyFont="1" applyFill="1" applyBorder="1" applyAlignment="1" applyProtection="0">
      <alignment horizontal="left" vertical="center"/>
    </xf>
    <xf numFmtId="0" fontId="8" fillId="3" borderId="27" applyNumberFormat="0" applyFont="1" applyFill="1" applyBorder="1" applyAlignment="1" applyProtection="0">
      <alignment horizontal="center" vertical="center"/>
    </xf>
    <xf numFmtId="0" fontId="8" fillId="3" borderId="14" applyNumberFormat="0" applyFont="1" applyFill="1" applyBorder="1" applyAlignment="1" applyProtection="0">
      <alignment horizontal="left" vertical="center"/>
    </xf>
    <xf numFmtId="49" fontId="8" fillId="3" borderId="7" applyNumberFormat="1" applyFont="1" applyFill="1" applyBorder="1" applyAlignment="1" applyProtection="0">
      <alignment horizontal="left" vertical="center" wrapText="1"/>
    </xf>
    <xf numFmtId="49" fontId="8" fillId="3" borderId="8" applyNumberFormat="1" applyFont="1" applyFill="1" applyBorder="1" applyAlignment="1" applyProtection="0">
      <alignment horizontal="left" vertical="center"/>
    </xf>
    <xf numFmtId="0" fontId="8" fillId="3" borderId="8" applyNumberFormat="0" applyFont="1" applyFill="1" applyBorder="1" applyAlignment="1" applyProtection="0">
      <alignment horizontal="center" vertical="center"/>
    </xf>
    <xf numFmtId="0" fontId="8" fillId="3" borderId="29" applyNumberFormat="0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0" fontId="10" fillId="4" borderId="19" applyNumberFormat="0" applyFont="1" applyFill="1" applyBorder="1" applyAlignment="1" applyProtection="0">
      <alignment vertical="center" wrapText="1"/>
    </xf>
    <xf numFmtId="0" fontId="23" fillId="4" borderId="19" applyNumberFormat="0" applyFont="1" applyFill="1" applyBorder="1" applyAlignment="1" applyProtection="0">
      <alignment horizontal="center" vertical="center"/>
    </xf>
    <xf numFmtId="49" fontId="14" fillId="3" borderId="33" applyNumberFormat="1" applyFont="1" applyFill="1" applyBorder="1" applyAlignment="1" applyProtection="0">
      <alignment horizontal="center" vertical="center" wrapText="1"/>
    </xf>
    <xf numFmtId="49" fontId="23" fillId="4" borderId="25" applyNumberFormat="1" applyFont="1" applyFill="1" applyBorder="1" applyAlignment="1" applyProtection="0">
      <alignment horizontal="center" vertical="center" wrapText="1"/>
    </xf>
    <xf numFmtId="0" fontId="23" fillId="3" borderId="45" applyNumberFormat="0" applyFont="1" applyFill="1" applyBorder="1" applyAlignment="1" applyProtection="0">
      <alignment vertical="center" wrapText="1"/>
    </xf>
    <xf numFmtId="49" fontId="8" fillId="3" borderId="46" applyNumberFormat="1" applyFont="1" applyFill="1" applyBorder="1" applyAlignment="1" applyProtection="0">
      <alignment horizontal="left" vertical="center"/>
    </xf>
    <xf numFmtId="49" fontId="8" fillId="3" borderId="35" applyNumberFormat="1" applyFont="1" applyFill="1" applyBorder="1" applyAlignment="1" applyProtection="0">
      <alignment horizontal="left" vertical="center"/>
    </xf>
    <xf numFmtId="49" fontId="8" fillId="3" borderId="7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49" fontId="4" fillId="4" borderId="47" applyNumberFormat="1" applyFont="1" applyFill="1" applyBorder="1" applyAlignment="1" applyProtection="0">
      <alignment vertical="center"/>
    </xf>
    <xf numFmtId="49" fontId="29" fillId="3" borderId="26" applyNumberFormat="1" applyFont="1" applyFill="1" applyBorder="1" applyAlignment="1" applyProtection="0">
      <alignment horizontal="left" vertical="center" wrapText="1"/>
    </xf>
    <xf numFmtId="49" fontId="29" fillId="3" borderId="27" applyNumberFormat="1" applyFont="1" applyFill="1" applyBorder="1" applyAlignment="1" applyProtection="0">
      <alignment horizontal="left" vertical="center" wrapText="1"/>
    </xf>
    <xf numFmtId="0" fontId="29" fillId="3" borderId="27" applyNumberFormat="0" applyFont="1" applyFill="1" applyBorder="1" applyAlignment="1" applyProtection="0">
      <alignment horizontal="left" vertical="center"/>
    </xf>
    <xf numFmtId="0" fontId="29" fillId="3" borderId="27" applyNumberFormat="0" applyFont="1" applyFill="1" applyBorder="1" applyAlignment="1" applyProtection="0">
      <alignment horizontal="left" vertical="center" wrapText="1"/>
    </xf>
    <xf numFmtId="0" fontId="29" fillId="3" borderId="3" applyNumberFormat="0" applyFont="1" applyFill="1" applyBorder="1" applyAlignment="1" applyProtection="0">
      <alignment horizontal="left" vertical="center"/>
    </xf>
    <xf numFmtId="49" fontId="29" fillId="3" borderId="7" applyNumberFormat="1" applyFont="1" applyFill="1" applyBorder="1" applyAlignment="1" applyProtection="0">
      <alignment horizontal="left" vertical="center" wrapText="1"/>
    </xf>
    <xf numFmtId="49" fontId="29" fillId="3" borderId="8" applyNumberFormat="1" applyFont="1" applyFill="1" applyBorder="1" applyAlignment="1" applyProtection="0">
      <alignment horizontal="left" vertical="center" wrapText="1"/>
    </xf>
    <xf numFmtId="0" fontId="29" fillId="3" borderId="8" applyNumberFormat="0" applyFont="1" applyFill="1" applyBorder="1" applyAlignment="1" applyProtection="0">
      <alignment horizontal="left" vertical="center"/>
    </xf>
    <xf numFmtId="0" fontId="29" fillId="3" borderId="8" applyNumberFormat="0" applyFont="1" applyFill="1" applyBorder="1" applyAlignment="1" applyProtection="0">
      <alignment horizontal="left" vertical="center" wrapText="1"/>
    </xf>
    <xf numFmtId="49" fontId="29" fillId="3" borderId="31" applyNumberFormat="1" applyFont="1" applyFill="1" applyBorder="1" applyAlignment="1" applyProtection="0">
      <alignment horizontal="left" vertical="center" wrapText="1"/>
    </xf>
    <xf numFmtId="0" fontId="29" fillId="3" borderId="31" applyNumberFormat="0" applyFont="1" applyFill="1" applyBorder="1" applyAlignment="1" applyProtection="0">
      <alignment horizontal="left" vertical="center"/>
    </xf>
    <xf numFmtId="0" fontId="29" fillId="3" borderId="7" applyNumberFormat="0" applyFont="1" applyFill="1" applyBorder="1" applyAlignment="1" applyProtection="0">
      <alignment horizontal="left" vertical="center"/>
    </xf>
    <xf numFmtId="0" fontId="29" fillId="3" borderId="5" applyNumberFormat="0" applyFont="1" applyFill="1" applyBorder="1" applyAlignment="1" applyProtection="0">
      <alignment horizontal="left" vertical="center"/>
    </xf>
    <xf numFmtId="0" fontId="29" fillId="3" borderId="15" applyNumberFormat="0" applyFont="1" applyFill="1" applyBorder="1" applyAlignment="1" applyProtection="0">
      <alignment horizontal="left" vertical="center"/>
    </xf>
    <xf numFmtId="0" fontId="29" fillId="3" borderId="16" applyNumberFormat="0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49" fontId="32" fillId="4" borderId="19" applyNumberFormat="1" applyFont="1" applyFill="1" applyBorder="1" applyAlignment="1" applyProtection="0">
      <alignment vertical="center"/>
    </xf>
    <xf numFmtId="49" fontId="18" fillId="4" borderId="45" applyNumberFormat="1" applyFont="1" applyFill="1" applyBorder="1" applyAlignment="1" applyProtection="0">
      <alignment horizontal="center" vertical="center" wrapText="1"/>
    </xf>
    <xf numFmtId="0" fontId="18" fillId="3" borderId="32" applyNumberFormat="0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49" fontId="14" fillId="3" borderId="1" applyNumberFormat="1" applyFont="1" applyFill="1" applyBorder="1" applyAlignment="1" applyProtection="0">
      <alignment horizontal="center" vertical="center" wrapText="1"/>
    </xf>
    <xf numFmtId="49" fontId="14" fillId="3" borderId="19" applyNumberFormat="1" applyFont="1" applyFill="1" applyBorder="1" applyAlignment="1" applyProtection="0">
      <alignment horizontal="center" vertical="center" wrapText="1"/>
    </xf>
    <xf numFmtId="49" fontId="4" fillId="4" borderId="48" applyNumberFormat="1" applyFont="1" applyFill="1" applyBorder="1" applyAlignment="1" applyProtection="0">
      <alignment vertical="center"/>
    </xf>
    <xf numFmtId="0" fontId="22" fillId="4" borderId="49" applyNumberFormat="0" applyFont="1" applyFill="1" applyBorder="1" applyAlignment="1" applyProtection="0">
      <alignment horizontal="center" vertical="center"/>
    </xf>
    <xf numFmtId="49" fontId="18" fillId="4" borderId="42" applyNumberFormat="1" applyFont="1" applyFill="1" applyBorder="1" applyAlignment="1" applyProtection="0">
      <alignment horizontal="center" vertical="center" wrapText="1"/>
    </xf>
    <xf numFmtId="0" fontId="0" fillId="3" borderId="50" applyNumberFormat="0" applyFont="1" applyFill="1" applyBorder="1" applyAlignment="1" applyProtection="0">
      <alignment vertical="bottom"/>
    </xf>
    <xf numFmtId="49" fontId="37" fillId="3" borderId="4" applyNumberFormat="1" applyFont="1" applyFill="1" applyBorder="1" applyAlignment="1" applyProtection="0">
      <alignment vertical="top"/>
    </xf>
    <xf numFmtId="0" fontId="8" fillId="5" borderId="26" applyNumberFormat="0" applyFont="1" applyFill="1" applyBorder="1" applyAlignment="1" applyProtection="0">
      <alignment horizontal="center" vertical="center"/>
    </xf>
    <xf numFmtId="0" fontId="8" fillId="5" borderId="27" applyNumberFormat="1" applyFont="1" applyFill="1" applyBorder="1" applyAlignment="1" applyProtection="0">
      <alignment horizontal="center" vertical="center"/>
    </xf>
    <xf numFmtId="49" fontId="8" fillId="5" borderId="27" applyNumberFormat="1" applyFont="1" applyFill="1" applyBorder="1" applyAlignment="1" applyProtection="0">
      <alignment horizontal="center" vertical="center"/>
    </xf>
    <xf numFmtId="49" fontId="8" fillId="5" borderId="36" applyNumberFormat="1" applyFont="1" applyFill="1" applyBorder="1" applyAlignment="1" applyProtection="0">
      <alignment horizontal="center" vertical="center"/>
    </xf>
    <xf numFmtId="0" fontId="8" fillId="5" borderId="7" applyNumberFormat="0" applyFont="1" applyFill="1" applyBorder="1" applyAlignment="1" applyProtection="0">
      <alignment horizontal="center" vertical="center"/>
    </xf>
    <xf numFmtId="0" fontId="8" fillId="5" borderId="8" applyNumberFormat="1" applyFont="1" applyFill="1" applyBorder="1" applyAlignment="1" applyProtection="0">
      <alignment horizontal="center" vertical="center"/>
    </xf>
    <xf numFmtId="49" fontId="8" fillId="5" borderId="8" applyNumberFormat="1" applyFont="1" applyFill="1" applyBorder="1" applyAlignment="1" applyProtection="0">
      <alignment horizontal="center" vertical="center"/>
    </xf>
    <xf numFmtId="49" fontId="37" fillId="3" borderId="4" applyNumberFormat="1" applyFont="1" applyFill="1" applyBorder="1" applyAlignment="1" applyProtection="0">
      <alignment horizontal="left" vertical="top"/>
    </xf>
    <xf numFmtId="0" fontId="8" fillId="3" borderId="5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22" fillId="4" borderId="20" applyNumberFormat="0" applyFont="1" applyFill="1" applyBorder="1" applyAlignment="1" applyProtection="0">
      <alignment horizontal="center" vertical="center"/>
    </xf>
    <xf numFmtId="0" fontId="10" fillId="4" borderId="5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4" fillId="4" borderId="18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4" fillId="3" borderId="36" applyNumberFormat="1" applyFont="1" applyFill="1" applyBorder="1" applyAlignment="1" applyProtection="0">
      <alignment horizontal="center" vertical="center"/>
    </xf>
    <xf numFmtId="49" fontId="14" fillId="3" borderId="22" applyNumberFormat="1" applyFont="1" applyFill="1" applyBorder="1" applyAlignment="1" applyProtection="0">
      <alignment horizontal="center" vertical="center"/>
    </xf>
    <xf numFmtId="49" fontId="14" fillId="3" borderId="17" applyNumberFormat="1" applyFont="1" applyFill="1" applyBorder="1" applyAlignment="1" applyProtection="0">
      <alignment horizontal="center" vertical="center"/>
    </xf>
    <xf numFmtId="49" fontId="14" fillId="3" borderId="44" applyNumberFormat="1" applyFont="1" applyFill="1" applyBorder="1" applyAlignment="1" applyProtection="0">
      <alignment horizontal="center" vertical="center"/>
    </xf>
    <xf numFmtId="0" fontId="18" fillId="4" borderId="25" applyNumberFormat="0" applyFont="1" applyFill="1" applyBorder="1" applyAlignment="1" applyProtection="0">
      <alignment horizontal="right" vertical="center"/>
    </xf>
    <xf numFmtId="49" fontId="14" fillId="3" borderId="52" applyNumberFormat="1" applyFont="1" applyFill="1" applyBorder="1" applyAlignment="1" applyProtection="0">
      <alignment horizontal="center" vertical="center" wrapText="1"/>
    </xf>
    <xf numFmtId="0" fontId="18" fillId="3" borderId="53" applyNumberFormat="0" applyFont="1" applyFill="1" applyBorder="1" applyAlignment="1" applyProtection="0">
      <alignment horizontal="center" vertical="center"/>
    </xf>
    <xf numFmtId="0" fontId="8" fillId="3" borderId="26" applyNumberFormat="0" applyFont="1" applyFill="1" applyBorder="1" applyAlignment="1" applyProtection="0">
      <alignment horizontal="left" vertical="center"/>
    </xf>
    <xf numFmtId="0" fontId="8" fillId="3" borderId="7" applyNumberFormat="0" applyFont="1" applyFill="1" applyBorder="1" applyAlignment="1" applyProtection="0">
      <alignment horizontal="left" vertical="center"/>
    </xf>
    <xf numFmtId="0" fontId="14" fillId="3" borderId="29" applyNumberFormat="0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49" fontId="14" fillId="3" borderId="44" applyNumberFormat="1" applyFont="1" applyFill="1" applyBorder="1" applyAlignment="1" applyProtection="0">
      <alignment horizontal="right" vertical="center" wrapText="1"/>
    </xf>
    <xf numFmtId="49" fontId="14" fillId="3" borderId="36" applyNumberFormat="1" applyFont="1" applyFill="1" applyBorder="1" applyAlignment="1" applyProtection="0">
      <alignment horizontal="right" vertical="center" wrapText="1"/>
    </xf>
    <xf numFmtId="49" fontId="14" fillId="3" borderId="22" applyNumberFormat="1" applyFont="1" applyFill="1" applyBorder="1" applyAlignment="1" applyProtection="0">
      <alignment horizontal="right" vertical="center" wrapText="1"/>
    </xf>
    <xf numFmtId="0" fontId="23" fillId="4" borderId="19" applyNumberFormat="0" applyFont="1" applyFill="1" applyBorder="1" applyAlignment="1" applyProtection="0">
      <alignment vertical="center"/>
    </xf>
    <xf numFmtId="0" fontId="23" fillId="4" borderId="20" applyNumberFormat="0" applyFont="1" applyFill="1" applyBorder="1" applyAlignment="1" applyProtection="0">
      <alignment horizontal="left" vertical="center"/>
    </xf>
    <xf numFmtId="0" fontId="23" fillId="4" borderId="41" applyNumberFormat="0" applyFont="1" applyFill="1" applyBorder="1" applyAlignment="1" applyProtection="0">
      <alignment vertical="center"/>
    </xf>
    <xf numFmtId="0" fontId="23" fillId="4" borderId="41" applyNumberFormat="0" applyFont="1" applyFill="1" applyBorder="1" applyAlignment="1" applyProtection="0">
      <alignment horizontal="left" vertical="center"/>
    </xf>
    <xf numFmtId="0" fontId="18" fillId="4" borderId="41" applyNumberFormat="0" applyFont="1" applyFill="1" applyBorder="1" applyAlignment="1" applyProtection="0">
      <alignment horizontal="center" vertical="center"/>
    </xf>
    <xf numFmtId="0" fontId="18" fillId="3" borderId="32" applyNumberFormat="0" applyFont="1" applyFill="1" applyBorder="1" applyAlignment="1" applyProtection="0">
      <alignment horizontal="center" vertical="bottom"/>
    </xf>
    <xf numFmtId="0" fontId="8" fillId="3" borderId="27" applyNumberFormat="0" applyFont="1" applyFill="1" applyBorder="1" applyAlignment="1" applyProtection="0">
      <alignment horizontal="right" vertical="center"/>
    </xf>
    <xf numFmtId="0" fontId="8" fillId="3" borderId="8" applyNumberFormat="0" applyFont="1" applyFill="1" applyBorder="1" applyAlignment="1" applyProtection="0">
      <alignment horizontal="right" vertical="center"/>
    </xf>
    <xf numFmtId="0" fontId="8" fillId="3" borderId="2" applyNumberFormat="0" applyFont="1" applyFill="1" applyBorder="1" applyAlignment="1" applyProtection="0">
      <alignment vertical="center"/>
    </xf>
    <xf numFmtId="0" fontId="8" fillId="3" borderId="8" applyNumberFormat="0" applyFont="1" applyFill="1" applyBorder="1" applyAlignment="1" applyProtection="0">
      <alignment vertical="center"/>
    </xf>
    <xf numFmtId="0" fontId="8" fillId="3" borderId="15" applyNumberFormat="0" applyFont="1" applyFill="1" applyBorder="1" applyAlignment="1" applyProtection="0">
      <alignment horizontal="left" vertical="center"/>
    </xf>
    <xf numFmtId="0" fontId="8" fillId="3" borderId="16" applyNumberFormat="0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bottom"/>
    </xf>
    <xf numFmtId="49" fontId="38" fillId="3" borderId="26" applyNumberFormat="1" applyFont="1" applyFill="1" applyBorder="1" applyAlignment="1" applyProtection="0">
      <alignment vertical="center"/>
    </xf>
    <xf numFmtId="0" fontId="39" fillId="3" borderId="27" applyNumberFormat="0" applyFont="1" applyFill="1" applyBorder="1" applyAlignment="1" applyProtection="0">
      <alignment vertical="center"/>
    </xf>
    <xf numFmtId="49" fontId="38" fillId="3" borderId="7" applyNumberFormat="1" applyFont="1" applyFill="1" applyBorder="1" applyAlignment="1" applyProtection="0">
      <alignment vertical="center"/>
    </xf>
    <xf numFmtId="0" fontId="38" fillId="3" borderId="8" applyNumberFormat="0" applyFont="1" applyFill="1" applyBorder="1" applyAlignment="1" applyProtection="0">
      <alignment vertical="center"/>
    </xf>
    <xf numFmtId="0" fontId="39" fillId="3" borderId="8" applyNumberFormat="0" applyFont="1" applyFill="1" applyBorder="1" applyAlignment="1" applyProtection="0">
      <alignment vertical="center"/>
    </xf>
    <xf numFmtId="49" fontId="38" fillId="3" borderId="8" applyNumberFormat="1" applyFont="1" applyFill="1" applyBorder="1" applyAlignment="1" applyProtection="0">
      <alignment vertical="center"/>
    </xf>
    <xf numFmtId="0" fontId="38" fillId="3" borderId="7" applyNumberFormat="0" applyFont="1" applyFill="1" applyBorder="1" applyAlignment="1" applyProtection="0">
      <alignment vertical="center"/>
    </xf>
    <xf numFmtId="49" fontId="8" fillId="3" borderId="7" applyNumberFormat="1" applyFont="1" applyFill="1" applyBorder="1" applyAlignment="1" applyProtection="0">
      <alignment vertical="center"/>
    </xf>
    <xf numFmtId="0" fontId="38" fillId="3" borderId="15" applyNumberFormat="0" applyFont="1" applyFill="1" applyBorder="1" applyAlignment="1" applyProtection="0">
      <alignment vertical="center"/>
    </xf>
    <xf numFmtId="0" fontId="38" fillId="3" borderId="16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14" fillId="3" borderId="54" applyNumberFormat="1" applyFont="1" applyFill="1" applyBorder="1" applyAlignment="1" applyProtection="0">
      <alignment horizontal="center" vertical="center" wrapText="1"/>
    </xf>
    <xf numFmtId="0" fontId="0" fillId="3" borderId="55" applyNumberFormat="0" applyFont="1" applyFill="1" applyBorder="1" applyAlignment="1" applyProtection="0">
      <alignment vertical="bottom"/>
    </xf>
    <xf numFmtId="49" fontId="32" fillId="4" borderId="56" applyNumberFormat="1" applyFont="1" applyFill="1" applyBorder="1" applyAlignment="1" applyProtection="0">
      <alignment horizontal="center" vertical="center"/>
    </xf>
    <xf numFmtId="0" fontId="0" fillId="3" borderId="57" applyNumberFormat="0" applyFont="1" applyFill="1" applyBorder="1" applyAlignment="1" applyProtection="0">
      <alignment vertical="bottom"/>
    </xf>
    <xf numFmtId="0" fontId="0" fillId="3" borderId="58" applyNumberFormat="0" applyFont="1" applyFill="1" applyBorder="1" applyAlignment="1" applyProtection="0">
      <alignment vertical="bottom"/>
    </xf>
    <xf numFmtId="0" fontId="0" fillId="3" borderId="54" applyNumberFormat="0" applyFont="1" applyFill="1" applyBorder="1" applyAlignment="1" applyProtection="0">
      <alignment vertical="bottom"/>
    </xf>
    <xf numFmtId="0" fontId="0" fillId="3" borderId="59" applyNumberFormat="0" applyFont="1" applyFill="1" applyBorder="1" applyAlignment="1" applyProtection="0">
      <alignment vertical="bottom"/>
    </xf>
    <xf numFmtId="49" fontId="14" fillId="3" borderId="11" applyNumberFormat="1" applyFont="1" applyFill="1" applyBorder="1" applyAlignment="1" applyProtection="0">
      <alignment horizontal="center" vertical="center" wrapText="1"/>
    </xf>
    <xf numFmtId="49" fontId="18" fillId="4" borderId="60" applyNumberFormat="1" applyFont="1" applyFill="1" applyBorder="1" applyAlignment="1" applyProtection="0">
      <alignment horizontal="center" vertical="center" wrapText="1"/>
    </xf>
    <xf numFmtId="0" fontId="23" fillId="3" borderId="32" applyNumberFormat="0" applyFont="1" applyFill="1" applyBorder="1" applyAlignment="1" applyProtection="0">
      <alignment horizontal="center" vertical="center" wrapText="1"/>
    </xf>
    <xf numFmtId="0" fontId="8" fillId="3" borderId="35" applyNumberFormat="0" applyFont="1" applyFill="1" applyBorder="1" applyAlignment="1" applyProtection="0">
      <alignment vertical="center"/>
    </xf>
    <xf numFmtId="0" fontId="8" fillId="3" borderId="40" applyNumberFormat="0" applyFont="1" applyFill="1" applyBorder="1" applyAlignment="1" applyProtection="0">
      <alignment horizontal="left" vertical="center"/>
    </xf>
    <xf numFmtId="0" fontId="8" fillId="3" borderId="39" applyNumberFormat="0" applyFont="1" applyFill="1" applyBorder="1" applyAlignment="1" applyProtection="0">
      <alignment vertical="center"/>
    </xf>
    <xf numFmtId="0" fontId="8" fillId="3" borderId="12" applyNumberFormat="0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49" fontId="14" fillId="3" borderId="12" applyNumberFormat="1" applyFont="1" applyFill="1" applyBorder="1" applyAlignment="1" applyProtection="0">
      <alignment horizontal="center" vertical="center"/>
    </xf>
    <xf numFmtId="49" fontId="14" fillId="3" borderId="30" applyNumberFormat="1" applyFont="1" applyFill="1" applyBorder="1" applyAlignment="1" applyProtection="0">
      <alignment horizontal="center" vertical="center"/>
    </xf>
    <xf numFmtId="0" fontId="14" fillId="3" borderId="3" applyNumberFormat="0" applyFont="1" applyFill="1" applyBorder="1" applyAlignment="1" applyProtection="0">
      <alignment horizontal="center" vertical="center"/>
    </xf>
    <xf numFmtId="0" fontId="4" fillId="4" borderId="18" applyNumberFormat="0" applyFont="1" applyFill="1" applyBorder="1" applyAlignment="1" applyProtection="0">
      <alignment horizontal="left" vertical="center"/>
    </xf>
    <xf numFmtId="49" fontId="4" fillId="4" borderId="19" applyNumberFormat="1" applyFont="1" applyFill="1" applyBorder="1" applyAlignment="1" applyProtection="0">
      <alignment horizontal="left" vertical="center"/>
    </xf>
    <xf numFmtId="0" fontId="40" fillId="4" borderId="19" applyNumberFormat="0" applyFont="1" applyFill="1" applyBorder="1" applyAlignment="1" applyProtection="0">
      <alignment vertical="center"/>
    </xf>
    <xf numFmtId="0" fontId="40" fillId="4" borderId="19" applyNumberFormat="0" applyFont="1" applyFill="1" applyBorder="1" applyAlignment="1" applyProtection="0">
      <alignment horizontal="center" vertical="center"/>
    </xf>
    <xf numFmtId="0" fontId="22" fillId="4" borderId="2" applyNumberFormat="0" applyFont="1" applyFill="1" applyBorder="1" applyAlignment="1" applyProtection="0">
      <alignment horizontal="center" vertical="center"/>
    </xf>
    <xf numFmtId="49" fontId="18" fillId="4" borderId="45" applyNumberFormat="1" applyFont="1" applyFill="1" applyBorder="1" applyAlignment="1" applyProtection="0">
      <alignment horizontal="center" vertical="center"/>
    </xf>
    <xf numFmtId="49" fontId="18" fillId="4" borderId="61" applyNumberFormat="1" applyFont="1" applyFill="1" applyBorder="1" applyAlignment="1" applyProtection="0">
      <alignment horizontal="center" vertical="center"/>
    </xf>
    <xf numFmtId="0" fontId="18" fillId="3" borderId="14" applyNumberFormat="0" applyFont="1" applyFill="1" applyBorder="1" applyAlignment="1" applyProtection="0">
      <alignment horizontal="center" vertical="center"/>
    </xf>
    <xf numFmtId="49" fontId="8" fillId="5" borderId="46" applyNumberFormat="1" applyFont="1" applyFill="1" applyBorder="1" applyAlignment="1" applyProtection="0">
      <alignment horizontal="center" vertical="center"/>
    </xf>
    <xf numFmtId="49" fontId="37" fillId="3" borderId="4" applyNumberFormat="1" applyFont="1" applyFill="1" applyBorder="1" applyAlignment="1" applyProtection="0">
      <alignment horizontal="left" vertical="top" wrapText="1"/>
    </xf>
    <xf numFmtId="0" fontId="8" fillId="5" borderId="26" applyNumberFormat="0" applyFont="1" applyFill="1" applyBorder="1" applyAlignment="1" applyProtection="0">
      <alignment horizontal="left" vertical="center"/>
    </xf>
    <xf numFmtId="0" fontId="8" fillId="5" borderId="36" applyNumberFormat="1" applyFont="1" applyFill="1" applyBorder="1" applyAlignment="1" applyProtection="0">
      <alignment horizontal="center" vertical="center"/>
    </xf>
    <xf numFmtId="0" fontId="8" fillId="5" borderId="8" applyNumberFormat="0" applyFont="1" applyFill="1" applyBorder="1" applyAlignment="1" applyProtection="0">
      <alignment horizontal="left" vertical="center"/>
    </xf>
    <xf numFmtId="0" fontId="8" fillId="5" borderId="29" applyNumberFormat="0" applyFont="1" applyFill="1" applyBorder="1" applyAlignment="1" applyProtection="0">
      <alignment horizontal="left" vertical="center"/>
    </xf>
    <xf numFmtId="49" fontId="8" fillId="5" borderId="31" applyNumberFormat="1" applyFont="1" applyFill="1" applyBorder="1" applyAlignment="1" applyProtection="0">
      <alignment horizontal="center" vertical="center"/>
    </xf>
    <xf numFmtId="0" fontId="8" fillId="5" borderId="7" applyNumberFormat="0" applyFont="1" applyFill="1" applyBorder="1" applyAlignment="1" applyProtection="0">
      <alignment horizontal="left" vertical="center"/>
    </xf>
    <xf numFmtId="49" fontId="8" fillId="5" borderId="8" applyNumberFormat="1" applyFont="1" applyFill="1" applyBorder="1" applyAlignment="1" applyProtection="0">
      <alignment horizontal="left" vertical="center"/>
    </xf>
    <xf numFmtId="49" fontId="0" fillId="3" borderId="4" applyNumberFormat="1" applyFont="1" applyFill="1" applyBorder="1" applyAlignment="1" applyProtection="0">
      <alignment vertical="bottom"/>
    </xf>
    <xf numFmtId="49" fontId="8" fillId="7" borderId="31" applyNumberFormat="1" applyFont="1" applyFill="1" applyBorder="1" applyAlignment="1" applyProtection="0">
      <alignment horizontal="center" vertical="center"/>
    </xf>
    <xf numFmtId="0" fontId="8" fillId="7" borderId="7" applyNumberFormat="0" applyFont="1" applyFill="1" applyBorder="1" applyAlignment="1" applyProtection="0">
      <alignment horizontal="left" vertical="center"/>
    </xf>
    <xf numFmtId="49" fontId="8" fillId="7" borderId="8" applyNumberFormat="1" applyFont="1" applyFill="1" applyBorder="1" applyAlignment="1" applyProtection="0">
      <alignment horizontal="left" vertical="center"/>
    </xf>
    <xf numFmtId="0" fontId="8" fillId="7" borderId="8" applyNumberFormat="0" applyFont="1" applyFill="1" applyBorder="1" applyAlignment="1" applyProtection="0">
      <alignment horizontal="left" vertical="center"/>
    </xf>
    <xf numFmtId="49" fontId="8" fillId="7" borderId="7" applyNumberFormat="1" applyFont="1" applyFill="1" applyBorder="1" applyAlignment="1" applyProtection="0">
      <alignment horizontal="center" vertical="center"/>
    </xf>
    <xf numFmtId="49" fontId="8" fillId="7" borderId="2" applyNumberFormat="1" applyFont="1" applyFill="1" applyBorder="1" applyAlignment="1" applyProtection="0">
      <alignment vertical="center"/>
    </xf>
    <xf numFmtId="0" fontId="8" fillId="7" borderId="8" applyNumberFormat="0" applyFont="1" applyFill="1" applyBorder="1" applyAlignment="1" applyProtection="0">
      <alignment horizontal="center" vertical="center"/>
    </xf>
    <xf numFmtId="49" fontId="8" fillId="7" borderId="8" applyNumberFormat="1" applyFont="1" applyFill="1" applyBorder="1" applyAlignment="1" applyProtection="0">
      <alignment vertical="center"/>
    </xf>
    <xf numFmtId="49" fontId="8" fillId="3" borderId="5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49" fontId="14" fillId="3" borderId="6" applyNumberFormat="1" applyFont="1" applyFill="1" applyBorder="1" applyAlignment="1" applyProtection="0">
      <alignment horizontal="left" vertical="center" wrapText="1"/>
    </xf>
    <xf numFmtId="49" fontId="14" fillId="3" borderId="34" applyNumberFormat="1" applyFont="1" applyFill="1" applyBorder="1" applyAlignment="1" applyProtection="0">
      <alignment horizontal="center" vertical="center" wrapText="1"/>
    </xf>
    <xf numFmtId="49" fontId="14" fillId="3" borderId="18" applyNumberFormat="1" applyFont="1" applyFill="1" applyBorder="1" applyAlignment="1" applyProtection="0">
      <alignment horizontal="center" vertical="center" wrapText="1"/>
    </xf>
    <xf numFmtId="49" fontId="14" fillId="3" borderId="14" applyNumberFormat="1" applyFont="1" applyFill="1" applyBorder="1" applyAlignment="1" applyProtection="0">
      <alignment horizontal="center" vertical="center" wrapText="1"/>
    </xf>
    <xf numFmtId="49" fontId="14" fillId="3" borderId="6" applyNumberFormat="1" applyFont="1" applyFill="1" applyBorder="1" applyAlignment="1" applyProtection="0">
      <alignment horizontal="center" vertical="center" wrapText="1"/>
    </xf>
    <xf numFmtId="49" fontId="10" fillId="4" borderId="48" applyNumberFormat="1" applyFont="1" applyFill="1" applyBorder="1" applyAlignment="1" applyProtection="0">
      <alignment horizontal="left" vertical="center" wrapText="1"/>
    </xf>
    <xf numFmtId="0" fontId="18" fillId="4" borderId="62" applyNumberFormat="0" applyFont="1" applyFill="1" applyBorder="1" applyAlignment="1" applyProtection="0">
      <alignment horizontal="left" vertical="center"/>
    </xf>
    <xf numFmtId="0" fontId="18" fillId="4" borderId="63" applyNumberFormat="0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49" fontId="10" fillId="4" borderId="18" applyNumberFormat="1" applyFont="1" applyFill="1" applyBorder="1" applyAlignment="1" applyProtection="0">
      <alignment horizontal="left" vertical="center"/>
    </xf>
    <xf numFmtId="0" fontId="40" fillId="4" borderId="19" applyNumberFormat="0" applyFont="1" applyFill="1" applyBorder="1" applyAlignment="1" applyProtection="0">
      <alignment horizontal="left" vertical="center"/>
    </xf>
    <xf numFmtId="0" fontId="8" fillId="3" borderId="27" applyNumberFormat="0" applyFont="1" applyFill="1" applyBorder="1" applyAlignment="1" applyProtection="0">
      <alignment vertical="center"/>
    </xf>
    <xf numFmtId="49" fontId="26" fillId="6" borderId="28" applyNumberFormat="1" applyFont="1" applyFill="1" applyBorder="1" applyAlignment="1" applyProtection="0">
      <alignment vertical="bottom" readingOrder="1"/>
    </xf>
    <xf numFmtId="49" fontId="26" fillId="6" borderId="29" applyNumberFormat="1" applyFont="1" applyFill="1" applyBorder="1" applyAlignment="1" applyProtection="0">
      <alignment vertical="bottom" readingOrder="1"/>
    </xf>
    <xf numFmtId="49" fontId="26" fillId="6" borderId="31" applyNumberFormat="1" applyFont="1" applyFill="1" applyBorder="1" applyAlignment="1" applyProtection="0">
      <alignment vertical="bottom" readingOrder="1"/>
    </xf>
    <xf numFmtId="49" fontId="26" fillId="6" borderId="5" applyNumberFormat="1" applyFont="1" applyFill="1" applyBorder="1" applyAlignment="1" applyProtection="0">
      <alignment vertical="bottom" readingOrder="1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4" borderId="48" applyNumberFormat="1" applyFont="1" applyFill="1" applyBorder="1" applyAlignment="1" applyProtection="0">
      <alignment horizontal="left" vertical="center"/>
    </xf>
    <xf numFmtId="0" fontId="10" fillId="4" borderId="63" applyNumberFormat="0" applyFont="1" applyFill="1" applyBorder="1" applyAlignment="1" applyProtection="0">
      <alignment horizontal="center" vertical="center"/>
    </xf>
    <xf numFmtId="0" fontId="10" fillId="4" borderId="63" applyNumberFormat="0" applyFont="1" applyFill="1" applyBorder="1" applyAlignment="1" applyProtection="0">
      <alignment horizontal="left" vertical="center"/>
    </xf>
    <xf numFmtId="0" fontId="22" fillId="4" borderId="63" applyNumberFormat="0" applyFont="1" applyFill="1" applyBorder="1" applyAlignment="1" applyProtection="0">
      <alignment horizontal="center" vertical="center"/>
    </xf>
    <xf numFmtId="0" fontId="23" fillId="3" borderId="32" applyNumberFormat="0" applyFont="1" applyFill="1" applyBorder="1" applyAlignment="1" applyProtection="0">
      <alignment horizontal="center" vertical="center"/>
    </xf>
    <xf numFmtId="49" fontId="8" fillId="8" borderId="44" applyNumberFormat="1" applyFont="1" applyFill="1" applyBorder="1" applyAlignment="1" applyProtection="0">
      <alignment horizontal="left" vertical="center"/>
    </xf>
    <xf numFmtId="49" fontId="8" fillId="8" borderId="36" applyNumberFormat="1" applyFont="1" applyFill="1" applyBorder="1" applyAlignment="1" applyProtection="0">
      <alignment horizontal="left" vertical="center"/>
    </xf>
    <xf numFmtId="0" fontId="8" fillId="8" borderId="36" applyNumberFormat="1" applyFont="1" applyFill="1" applyBorder="1" applyAlignment="1" applyProtection="0">
      <alignment horizontal="center" vertical="center"/>
    </xf>
    <xf numFmtId="49" fontId="8" fillId="8" borderId="36" applyNumberFormat="1" applyFont="1" applyFill="1" applyBorder="1" applyAlignment="1" applyProtection="0">
      <alignment horizontal="center" vertical="center"/>
    </xf>
    <xf numFmtId="0" fontId="8" fillId="3" borderId="44" applyNumberFormat="0" applyFont="1" applyFill="1" applyBorder="1" applyAlignment="1" applyProtection="0">
      <alignment horizontal="left" vertical="center"/>
    </xf>
    <xf numFmtId="0" fontId="8" fillId="3" borderId="36" applyNumberFormat="0" applyFont="1" applyFill="1" applyBorder="1" applyAlignment="1" applyProtection="0">
      <alignment horizontal="left" vertical="center"/>
    </xf>
    <xf numFmtId="0" fontId="8" fillId="3" borderId="36" applyNumberFormat="0" applyFont="1" applyFill="1" applyBorder="1" applyAlignment="1" applyProtection="0">
      <alignment horizontal="center" vertical="center"/>
    </xf>
    <xf numFmtId="0" fontId="8" fillId="3" borderId="36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42" fillId="3" borderId="6" applyNumberFormat="1" applyFont="1" applyFill="1" applyBorder="1" applyAlignment="1" applyProtection="0">
      <alignment horizontal="center" vertical="center" wrapText="1"/>
    </xf>
    <xf numFmtId="49" fontId="43" fillId="3" borderId="6" applyNumberFormat="1" applyFont="1" applyFill="1" applyBorder="1" applyAlignment="1" applyProtection="0">
      <alignment horizontal="center" vertical="center"/>
    </xf>
    <xf numFmtId="49" fontId="42" fillId="3" borderId="1" applyNumberFormat="1" applyFont="1" applyFill="1" applyBorder="1" applyAlignment="1" applyProtection="0">
      <alignment horizontal="center" vertical="center"/>
    </xf>
    <xf numFmtId="49" fontId="42" fillId="3" borderId="2" applyNumberFormat="1" applyFont="1" applyFill="1" applyBorder="1" applyAlignment="1" applyProtection="0">
      <alignment horizontal="center" vertical="center" wrapText="1"/>
    </xf>
    <xf numFmtId="49" fontId="42" fillId="3" borderId="14" applyNumberFormat="1" applyFont="1" applyFill="1" applyBorder="1" applyAlignment="1" applyProtection="0">
      <alignment horizontal="center" vertical="center" wrapText="1"/>
    </xf>
    <xf numFmtId="49" fontId="42" fillId="3" borderId="1" applyNumberFormat="1" applyFont="1" applyFill="1" applyBorder="1" applyAlignment="1" applyProtection="0">
      <alignment horizontal="center" vertical="center" wrapText="1"/>
    </xf>
    <xf numFmtId="49" fontId="42" fillId="3" borderId="19" applyNumberFormat="1" applyFont="1" applyFill="1" applyBorder="1" applyAlignment="1" applyProtection="0">
      <alignment horizontal="center" vertical="center" wrapText="1"/>
    </xf>
    <xf numFmtId="49" fontId="42" fillId="3" borderId="19" applyNumberFormat="1" applyFont="1" applyFill="1" applyBorder="1" applyAlignment="1" applyProtection="0">
      <alignment horizontal="center" vertical="center"/>
    </xf>
    <xf numFmtId="49" fontId="42" fillId="3" borderId="30" applyNumberFormat="1" applyFont="1" applyFill="1" applyBorder="1" applyAlignment="1" applyProtection="0">
      <alignment horizontal="center" vertical="center" wrapText="1"/>
    </xf>
    <xf numFmtId="0" fontId="0" fillId="3" borderId="3" applyNumberFormat="0" applyFont="1" applyFill="1" applyBorder="1" applyAlignment="1" applyProtection="0">
      <alignment horizontal="center" vertical="center"/>
    </xf>
    <xf numFmtId="49" fontId="40" fillId="4" borderId="63" applyNumberFormat="1" applyFont="1" applyFill="1" applyBorder="1" applyAlignment="1" applyProtection="0">
      <alignment horizontal="center" vertical="center"/>
    </xf>
    <xf numFmtId="49" fontId="4" fillId="4" borderId="63" applyNumberFormat="1" applyFont="1" applyFill="1" applyBorder="1" applyAlignment="1" applyProtection="0">
      <alignment horizontal="left" vertical="center"/>
    </xf>
    <xf numFmtId="49" fontId="14" fillId="4" borderId="63" applyNumberFormat="1" applyFont="1" applyFill="1" applyBorder="1" applyAlignment="1" applyProtection="0">
      <alignment horizontal="left" vertical="center"/>
    </xf>
    <xf numFmtId="0" fontId="31" fillId="4" borderId="63" applyNumberFormat="0" applyFont="1" applyFill="1" applyBorder="1" applyAlignment="1" applyProtection="0">
      <alignment horizontal="left" vertical="center"/>
    </xf>
    <xf numFmtId="49" fontId="40" fillId="4" borderId="49" applyNumberFormat="1" applyFont="1" applyFill="1" applyBorder="1" applyAlignment="1" applyProtection="0">
      <alignment horizontal="center" vertical="center"/>
    </xf>
    <xf numFmtId="49" fontId="19" fillId="4" borderId="21" applyNumberFormat="1" applyFont="1" applyFill="1" applyBorder="1" applyAlignment="1" applyProtection="0">
      <alignment horizontal="left" vertical="center"/>
    </xf>
    <xf numFmtId="49" fontId="18" fillId="4" borderId="62" applyNumberFormat="1" applyFont="1" applyFill="1" applyBorder="1" applyAlignment="1" applyProtection="0">
      <alignment horizontal="left" vertical="center"/>
    </xf>
    <xf numFmtId="0" fontId="0" fillId="3" borderId="64" applyNumberFormat="0" applyFont="1" applyFill="1" applyBorder="1" applyAlignment="1" applyProtection="0">
      <alignment vertical="bottom"/>
    </xf>
    <xf numFmtId="0" fontId="0" fillId="3" borderId="32" applyNumberFormat="0" applyFont="1" applyFill="1" applyBorder="1" applyAlignment="1" applyProtection="0">
      <alignment vertical="center"/>
    </xf>
    <xf numFmtId="49" fontId="26" borderId="65" applyNumberFormat="1" applyFont="1" applyFill="0" applyBorder="1" applyAlignment="1" applyProtection="0">
      <alignment vertical="bottom" readingOrder="1"/>
    </xf>
    <xf numFmtId="49" fontId="26" borderId="37" applyNumberFormat="1" applyFont="1" applyFill="0" applyBorder="1" applyAlignment="1" applyProtection="0">
      <alignment vertical="bottom" readingOrder="1"/>
    </xf>
    <xf numFmtId="49" fontId="26" borderId="66" applyNumberFormat="1" applyFont="1" applyFill="0" applyBorder="1" applyAlignment="1" applyProtection="0">
      <alignment vertical="bottom" readingOrder="1"/>
    </xf>
    <xf numFmtId="49" fontId="26" borderId="67" applyNumberFormat="1" applyFont="1" applyFill="0" applyBorder="1" applyAlignment="1" applyProtection="0">
      <alignment vertical="bottom" readingOrder="1"/>
    </xf>
    <xf numFmtId="49" fontId="26" borderId="61" applyNumberFormat="1" applyFont="1" applyFill="0" applyBorder="1" applyAlignment="1" applyProtection="0">
      <alignment vertical="bottom" readingOrder="1"/>
    </xf>
    <xf numFmtId="49" fontId="26" borderId="68" applyNumberFormat="1" applyFont="1" applyFill="0" applyBorder="1" applyAlignment="1" applyProtection="0">
      <alignment vertical="bottom" readingOrder="1"/>
    </xf>
    <xf numFmtId="49" fontId="26" borderId="69" applyNumberFormat="1" applyFont="1" applyFill="0" applyBorder="1" applyAlignment="1" applyProtection="0">
      <alignment vertical="bottom" readingOrder="1"/>
    </xf>
    <xf numFmtId="49" fontId="26" borderId="70" applyNumberFormat="1" applyFont="1" applyFill="0" applyBorder="1" applyAlignment="1" applyProtection="0">
      <alignment vertical="bottom" readingOrder="1"/>
    </xf>
    <xf numFmtId="49" fontId="26" borderId="71" applyNumberFormat="1" applyFont="1" applyFill="0" applyBorder="1" applyAlignment="1" applyProtection="0">
      <alignment vertical="bottom" readingOrder="1"/>
    </xf>
    <xf numFmtId="0" fontId="0" applyNumberFormat="1" applyFont="1" applyFill="0" applyBorder="0" applyAlignment="1" applyProtection="0">
      <alignment vertical="bottom"/>
    </xf>
    <xf numFmtId="49" fontId="14" fillId="3" borderId="4" applyNumberFormat="1" applyFont="1" applyFill="1" applyBorder="1" applyAlignment="1" applyProtection="0">
      <alignment horizontal="left" vertical="center" wrapText="1"/>
    </xf>
    <xf numFmtId="0" fontId="14" fillId="3" borderId="12" applyNumberFormat="0" applyFont="1" applyFill="1" applyBorder="1" applyAlignment="1" applyProtection="0">
      <alignment horizontal="center" vertical="center" wrapText="1"/>
    </xf>
    <xf numFmtId="0" fontId="14" fillId="3" borderId="30" applyNumberFormat="0" applyFont="1" applyFill="1" applyBorder="1" applyAlignment="1" applyProtection="0">
      <alignment horizontal="center" vertical="center" wrapText="1"/>
    </xf>
    <xf numFmtId="0" fontId="18" fillId="4" borderId="25" applyNumberFormat="0" applyFont="1" applyFill="1" applyBorder="1" applyAlignment="1" applyProtection="0">
      <alignment horizontal="center" vertical="center"/>
    </xf>
    <xf numFmtId="0" fontId="0" fillId="3" borderId="3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3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10" fillId="4" borderId="33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4" fillId="4" borderId="19" applyNumberFormat="0" applyFont="1" applyFill="1" applyBorder="1" applyAlignment="1" applyProtection="0">
      <alignment horizontal="left" vertical="center"/>
    </xf>
    <xf numFmtId="0" fontId="4" fillId="4" borderId="19" applyNumberFormat="0" applyFont="1" applyFill="1" applyBorder="1" applyAlignment="1" applyProtection="0">
      <alignment horizontal="center" vertical="center"/>
    </xf>
    <xf numFmtId="49" fontId="23" fillId="4" borderId="25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44" fillId="3" borderId="4" applyNumberFormat="1" applyFont="1" applyFill="1" applyBorder="1" applyAlignment="1" applyProtection="0">
      <alignment horizontal="center" vertical="center" wrapText="1"/>
    </xf>
    <xf numFmtId="49" fontId="44" fillId="3" borderId="17" applyNumberFormat="1" applyFont="1" applyFill="1" applyBorder="1" applyAlignment="1" applyProtection="0">
      <alignment horizontal="center" vertical="center" wrapText="1"/>
    </xf>
    <xf numFmtId="49" fontId="44" fillId="3" borderId="44" applyNumberFormat="1" applyFont="1" applyFill="1" applyBorder="1" applyAlignment="1" applyProtection="0">
      <alignment horizontal="center" vertical="center" wrapText="1"/>
    </xf>
    <xf numFmtId="49" fontId="44" fillId="3" borderId="30" applyNumberFormat="1" applyFont="1" applyFill="1" applyBorder="1" applyAlignment="1" applyProtection="0">
      <alignment horizontal="center" vertical="center" wrapText="1"/>
    </xf>
    <xf numFmtId="0" fontId="44" fillId="3" borderId="3" applyNumberFormat="0" applyFont="1" applyFill="1" applyBorder="1" applyAlignment="1" applyProtection="0">
      <alignment horizontal="center" vertical="center" wrapText="1"/>
    </xf>
    <xf numFmtId="0" fontId="4" fillId="4" borderId="20" applyNumberFormat="0" applyFont="1" applyFill="1" applyBorder="1" applyAlignment="1" applyProtection="0">
      <alignment horizontal="left" vertical="center"/>
    </xf>
    <xf numFmtId="49" fontId="10" fillId="4" borderId="21" applyNumberFormat="1" applyFont="1" applyFill="1" applyBorder="1" applyAlignment="1" applyProtection="0">
      <alignment horizontal="center" vertical="center"/>
    </xf>
    <xf numFmtId="0" fontId="0" fillId="3" borderId="7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5" fillId="4" borderId="18" applyNumberFormat="1" applyFont="1" applyFill="1" applyBorder="1" applyAlignment="1" applyProtection="0">
      <alignment horizontal="left" vertical="center"/>
    </xf>
    <xf numFmtId="0" fontId="0" fillId="3" borderId="47" applyNumberFormat="0" applyFont="1" applyFill="1" applyBorder="1" applyAlignment="1" applyProtection="0">
      <alignment vertical="bottom"/>
    </xf>
    <xf numFmtId="49" fontId="47" fillId="4" borderId="21" applyNumberFormat="1" applyFont="1" applyFill="1" applyBorder="1" applyAlignment="1" applyProtection="0">
      <alignment horizontal="center" vertical="center"/>
    </xf>
    <xf numFmtId="49" fontId="10" fillId="4" borderId="73" applyNumberFormat="1" applyFont="1" applyFill="1" applyBorder="1" applyAlignment="1" applyProtection="0">
      <alignment horizontal="center" vertical="center" wrapText="1"/>
    </xf>
    <xf numFmtId="0" fontId="0" fillId="3" borderId="74" applyNumberFormat="0" applyFont="1" applyFill="1" applyBorder="1" applyAlignment="1" applyProtection="0">
      <alignment vertical="bottom"/>
    </xf>
    <xf numFmtId="0" fontId="0" fillId="3" borderId="7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4" fillId="3" borderId="4" applyNumberFormat="1" applyFont="1" applyFill="1" applyBorder="1" applyAlignment="1" applyProtection="0">
      <alignment horizontal="left" vertical="center"/>
    </xf>
    <xf numFmtId="49" fontId="14" fillId="3" borderId="3" applyNumberFormat="1" applyFont="1" applyFill="1" applyBorder="1" applyAlignment="1" applyProtection="0">
      <alignment horizontal="right" vertical="center" wrapText="1"/>
    </xf>
    <xf numFmtId="0" fontId="14" fillId="3" borderId="4" applyNumberFormat="0" applyFont="1" applyFill="1" applyBorder="1" applyAlignment="1" applyProtection="0">
      <alignment horizontal="right" vertical="center" wrapText="1"/>
    </xf>
    <xf numFmtId="49" fontId="34" fillId="4" borderId="19" applyNumberFormat="1" applyFont="1" applyFill="1" applyBorder="1" applyAlignment="1" applyProtection="0">
      <alignment horizontal="left" vertical="center"/>
    </xf>
    <xf numFmtId="0" fontId="40" fillId="4" borderId="19" applyNumberFormat="0" applyFont="1" applyFill="1" applyBorder="1" applyAlignment="1" applyProtection="0">
      <alignment horizontal="left" vertical="center" wrapText="1"/>
    </xf>
    <xf numFmtId="0" fontId="10" fillId="4" borderId="19" applyNumberFormat="0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2" fillId="4" borderId="19" applyNumberFormat="0" applyFont="1" applyFill="1" applyBorder="1" applyAlignment="1" applyProtection="0">
      <alignment horizontal="left" vertical="center"/>
    </xf>
    <xf numFmtId="49" fontId="32" fillId="4" borderId="19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4" fillId="4" borderId="19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2" fontId="23" fillId="4" borderId="20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49" fontId="8" fillId="3" borderId="4" applyNumberFormat="1" applyFont="1" applyFill="1" applyBorder="1" applyAlignment="1" applyProtection="0">
      <alignment horizontal="center" vertical="center" wrapText="1"/>
    </xf>
    <xf numFmtId="0" fontId="19" fillId="3" borderId="4" applyNumberFormat="0" applyFont="1" applyFill="1" applyBorder="1" applyAlignment="1" applyProtection="0">
      <alignment vertical="center"/>
    </xf>
    <xf numFmtId="0" fontId="19" fillId="4" borderId="19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17" fillId="3" borderId="3" applyNumberFormat="0" applyFont="1" applyFill="1" applyBorder="1" applyAlignment="1" applyProtection="0">
      <alignment vertical="center"/>
    </xf>
    <xf numFmtId="0" fontId="19" fillId="4" borderId="63" applyNumberFormat="0" applyFont="1" applyFill="1" applyBorder="1" applyAlignment="1" applyProtection="0">
      <alignment vertical="center"/>
    </xf>
    <xf numFmtId="0" fontId="19" fillId="4" borderId="49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17" fillId="3" borderId="4" applyNumberFormat="0" applyFont="1" applyFill="1" applyBorder="1" applyAlignment="1" applyProtection="0">
      <alignment vertical="center"/>
    </xf>
    <xf numFmtId="49" fontId="19" fillId="3" borderId="76" applyNumberFormat="1" applyFont="1" applyFill="1" applyBorder="1" applyAlignment="1" applyProtection="0">
      <alignment vertical="center"/>
    </xf>
    <xf numFmtId="0" fontId="19" fillId="3" borderId="52" applyNumberFormat="0" applyFont="1" applyFill="1" applyBorder="1" applyAlignment="1" applyProtection="0">
      <alignment vertical="center"/>
    </xf>
    <xf numFmtId="49" fontId="18" fillId="3" borderId="76" applyNumberFormat="1" applyFont="1" applyFill="1" applyBorder="1" applyAlignment="1" applyProtection="0">
      <alignment vertical="center" wrapText="1"/>
    </xf>
    <xf numFmtId="49" fontId="18" fillId="4" borderId="77" applyNumberFormat="1" applyFont="1" applyFill="1" applyBorder="1" applyAlignment="1" applyProtection="0">
      <alignment horizontal="left" vertical="center"/>
    </xf>
    <xf numFmtId="49" fontId="8" fillId="3" borderId="4" applyNumberFormat="1" applyFont="1" applyFill="1" applyBorder="1" applyAlignment="1" applyProtection="0">
      <alignment horizontal="center" vertical="center"/>
    </xf>
    <xf numFmtId="0" fontId="18" fillId="3" borderId="7" applyNumberFormat="0" applyFont="1" applyFill="1" applyBorder="1" applyAlignment="1" applyProtection="0">
      <alignment horizontal="center" vertical="center"/>
    </xf>
    <xf numFmtId="49" fontId="18" fillId="4" borderId="25" applyNumberFormat="1" applyFont="1" applyFill="1" applyBorder="1" applyAlignment="1" applyProtection="0">
      <alignment horizontal="left" vertical="center"/>
    </xf>
    <xf numFmtId="0" fontId="18" fillId="3" borderId="73" applyNumberFormat="0" applyFont="1" applyFill="1" applyBorder="1" applyAlignment="1" applyProtection="0">
      <alignment horizontal="center" vertical="center"/>
    </xf>
    <xf numFmtId="0" fontId="18" fillId="3" borderId="8" applyNumberFormat="0" applyFont="1" applyFill="1" applyBorder="1" applyAlignment="1" applyProtection="0">
      <alignment horizontal="center" vertical="center"/>
    </xf>
    <xf numFmtId="0" fontId="18" fillId="3" borderId="61" applyNumberFormat="1" applyFont="1" applyFill="1" applyBorder="1" applyAlignment="1" applyProtection="0">
      <alignment horizontal="center" vertical="center"/>
    </xf>
    <xf numFmtId="0" fontId="18" fillId="3" borderId="61" applyNumberFormat="0" applyFont="1" applyFill="1" applyBorder="1" applyAlignment="1" applyProtection="0">
      <alignment horizontal="center" vertical="center"/>
    </xf>
    <xf numFmtId="49" fontId="18" fillId="3" borderId="61" applyNumberFormat="1" applyFont="1" applyFill="1" applyBorder="1" applyAlignment="1" applyProtection="0">
      <alignment horizontal="center" vertical="center"/>
    </xf>
    <xf numFmtId="49" fontId="18" fillId="3" borderId="70" applyNumberFormat="1" applyFont="1" applyFill="1" applyBorder="1" applyAlignment="1" applyProtection="0">
      <alignment horizontal="center" vertical="center"/>
    </xf>
    <xf numFmtId="0" fontId="19" fillId="3" borderId="35" applyNumberFormat="0" applyFont="1" applyFill="1" applyBorder="1" applyAlignment="1" applyProtection="0">
      <alignment vertical="center"/>
    </xf>
    <xf numFmtId="0" fontId="19" fillId="3" borderId="4" applyNumberFormat="0" applyFont="1" applyFill="1" applyBorder="1" applyAlignment="1" applyProtection="0">
      <alignment horizontal="center" vertical="center"/>
    </xf>
    <xf numFmtId="0" fontId="19" fillId="3" borderId="5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32" fillId="4" borderId="56" applyNumberFormat="1" applyFont="1" applyFill="1" applyBorder="1" applyAlignment="1" applyProtection="0">
      <alignment horizontal="center" vertical="center" wrapText="1"/>
    </xf>
    <xf numFmtId="49" fontId="18" fillId="4" borderId="78" applyNumberFormat="1" applyFont="1" applyFill="1" applyBorder="1" applyAlignment="1" applyProtection="0">
      <alignment horizontal="center" vertical="center" wrapText="1"/>
    </xf>
    <xf numFmtId="49" fontId="18" fillId="4" borderId="79" applyNumberFormat="1" applyFont="1" applyFill="1" applyBorder="1" applyAlignment="1" applyProtection="0">
      <alignment horizontal="center" vertical="center" wrapText="1"/>
    </xf>
    <xf numFmtId="0" fontId="0" fillId="3" borderId="80" applyNumberFormat="0" applyFont="1" applyFill="1" applyBorder="1" applyAlignment="1" applyProtection="0">
      <alignment vertical="bottom"/>
    </xf>
    <xf numFmtId="49" fontId="8" fillId="3" borderId="81" applyNumberFormat="1" applyFont="1" applyFill="1" applyBorder="1" applyAlignment="1" applyProtection="0">
      <alignment horizontal="left" vertical="center"/>
    </xf>
    <xf numFmtId="49" fontId="8" fillId="3" borderId="81" applyNumberFormat="1" applyFont="1" applyFill="1" applyBorder="1" applyAlignment="1" applyProtection="0">
      <alignment horizontal="center" vertical="center" wrapText="1"/>
    </xf>
    <xf numFmtId="49" fontId="8" fillId="3" borderId="81" applyNumberFormat="1" applyFont="1" applyFill="1" applyBorder="1" applyAlignment="1" applyProtection="0">
      <alignment horizontal="center" vertical="center"/>
    </xf>
    <xf numFmtId="0" fontId="8" fillId="3" borderId="81" applyNumberFormat="1" applyFont="1" applyFill="1" applyBorder="1" applyAlignment="1" applyProtection="0">
      <alignment horizontal="center" vertical="center"/>
    </xf>
    <xf numFmtId="49" fontId="8" fillId="3" borderId="81" applyNumberFormat="1" applyFont="1" applyFill="1" applyBorder="1" applyAlignment="1" applyProtection="0">
      <alignment horizontal="center" vertical="bottom"/>
    </xf>
    <xf numFmtId="0" fontId="8" fillId="3" borderId="81" applyNumberFormat="1" applyFont="1" applyFill="1" applyBorder="1" applyAlignment="1" applyProtection="0">
      <alignment horizontal="center" vertical="bottom"/>
    </xf>
    <xf numFmtId="49" fontId="8" fillId="3" borderId="81" applyNumberFormat="1" applyFont="1" applyFill="1" applyBorder="1" applyAlignment="1" applyProtection="0">
      <alignment horizontal="left" vertical="bottom"/>
    </xf>
    <xf numFmtId="0" fontId="8" fillId="3" borderId="4" applyNumberFormat="1" applyFont="1" applyFill="1" applyBorder="1" applyAlignment="1" applyProtection="0">
      <alignment horizontal="center" vertical="center"/>
    </xf>
    <xf numFmtId="49" fontId="8" fillId="3" borderId="4" applyNumberFormat="1" applyFont="1" applyFill="1" applyBorder="1" applyAlignment="1" applyProtection="0">
      <alignment horizontal="center" vertical="bottom"/>
    </xf>
    <xf numFmtId="0" fontId="8" fillId="3" borderId="4" applyNumberFormat="1" applyFont="1" applyFill="1" applyBorder="1" applyAlignment="1" applyProtection="0">
      <alignment horizontal="center" vertical="bottom"/>
    </xf>
    <xf numFmtId="49" fontId="8" fillId="3" borderId="4" applyNumberFormat="1" applyFont="1" applyFill="1" applyBorder="1" applyAlignment="1" applyProtection="0">
      <alignment horizontal="left" vertical="bottom"/>
    </xf>
    <xf numFmtId="0" fontId="8" fillId="3" borderId="4" applyNumberFormat="0" applyFont="1" applyFill="1" applyBorder="1" applyAlignment="1" applyProtection="0">
      <alignment horizontal="center" vertical="center" wrapText="1"/>
    </xf>
    <xf numFmtId="0" fontId="8" fillId="3" borderId="4" applyNumberFormat="0" applyFont="1" applyFill="1" applyBorder="1" applyAlignment="1" applyProtection="0">
      <alignment horizontal="center" vertical="bottom"/>
    </xf>
    <xf numFmtId="0" fontId="8" fillId="3" borderId="6" applyNumberFormat="0" applyFont="1" applyFill="1" applyBorder="1" applyAlignment="1" applyProtection="0">
      <alignment horizontal="left" vertical="center"/>
    </xf>
    <xf numFmtId="0" fontId="8" fillId="3" borderId="6" applyNumberFormat="0" applyFont="1" applyFill="1" applyBorder="1" applyAlignment="1" applyProtection="0">
      <alignment horizontal="center" vertical="center" wrapText="1"/>
    </xf>
    <xf numFmtId="0" fontId="8" fillId="3" borderId="6" applyNumberFormat="0" applyFont="1" applyFill="1" applyBorder="1" applyAlignment="1" applyProtection="0">
      <alignment horizontal="center" vertical="center"/>
    </xf>
    <xf numFmtId="49" fontId="32" fillId="4" borderId="8" applyNumberFormat="1" applyFont="1" applyFill="1" applyBorder="1" applyAlignment="1" applyProtection="0">
      <alignment horizontal="center" vertical="center" wrapText="1"/>
    </xf>
    <xf numFmtId="0" fontId="0" fillId="3" borderId="14" applyNumberFormat="0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  <xf numFmtId="0" fontId="8" fillId="3" borderId="3" applyNumberFormat="1" applyFont="1" applyFill="1" applyBorder="1" applyAlignment="1" applyProtection="0">
      <alignment horizontal="center" vertical="center"/>
    </xf>
    <xf numFmtId="0" fontId="0" fillId="3" borderId="15" applyNumberFormat="0" applyFont="1" applyFill="1" applyBorder="1" applyAlignment="1" applyProtection="0">
      <alignment vertical="bottom"/>
    </xf>
    <xf numFmtId="49" fontId="8" fillId="3" borderId="5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10" fillId="4" borderId="1" applyNumberFormat="1" applyFont="1" applyFill="1" applyBorder="1" applyAlignment="1" applyProtection="0">
      <alignment horizontal="center" vertical="center" wrapText="1"/>
    </xf>
    <xf numFmtId="0" fontId="10" fillId="4" borderId="2" applyNumberFormat="0" applyFont="1" applyFill="1" applyBorder="1" applyAlignment="1" applyProtection="0">
      <alignment horizontal="center" vertical="center" wrapText="1"/>
    </xf>
    <xf numFmtId="49" fontId="10" fillId="4" borderId="2" applyNumberFormat="1" applyFont="1" applyFill="1" applyBorder="1" applyAlignment="1" applyProtection="0">
      <alignment horizontal="center" vertical="center" wrapText="1"/>
    </xf>
    <xf numFmtId="0" fontId="48" fillId="3" borderId="3" applyNumberFormat="0" applyFont="1" applyFill="1" applyBorder="1" applyAlignment="1" applyProtection="0">
      <alignment vertical="bottom"/>
    </xf>
    <xf numFmtId="0" fontId="48" fillId="3" borderId="4" applyNumberFormat="0" applyFont="1" applyFill="1" applyBorder="1" applyAlignment="1" applyProtection="0">
      <alignment vertical="bottom"/>
    </xf>
    <xf numFmtId="49" fontId="23" fillId="4" borderId="7" applyNumberFormat="1" applyFont="1" applyFill="1" applyBorder="1" applyAlignment="1" applyProtection="0">
      <alignment horizontal="center" vertical="center" wrapText="1"/>
    </xf>
    <xf numFmtId="49" fontId="23" fillId="4" borderId="8" applyNumberFormat="1" applyFont="1" applyFill="1" applyBorder="1" applyAlignment="1" applyProtection="0">
      <alignment horizontal="center" vertical="center" wrapText="1"/>
    </xf>
    <xf numFmtId="0" fontId="14" fillId="3" borderId="5" applyNumberFormat="1" applyFont="1" applyFill="1" applyBorder="1" applyAlignment="1" applyProtection="0">
      <alignment horizontal="center" vertical="center"/>
    </xf>
    <xf numFmtId="49" fontId="14" fillId="3" borderId="5" applyNumberFormat="1" applyFont="1" applyFill="1" applyBorder="1" applyAlignment="1" applyProtection="0">
      <alignment horizontal="left" vertical="center"/>
    </xf>
    <xf numFmtId="49" fontId="14" fillId="3" borderId="5" applyNumberFormat="1" applyFont="1" applyFill="1" applyBorder="1" applyAlignment="1" applyProtection="0">
      <alignment horizontal="center" vertical="center"/>
    </xf>
    <xf numFmtId="49" fontId="17" fillId="3" borderId="5" applyNumberFormat="1" applyFont="1" applyFill="1" applyBorder="1" applyAlignment="1" applyProtection="0">
      <alignment horizontal="center" vertical="center" wrapText="1"/>
    </xf>
    <xf numFmtId="0" fontId="14" fillId="3" borderId="4" applyNumberFormat="1" applyFont="1" applyFill="1" applyBorder="1" applyAlignment="1" applyProtection="0">
      <alignment horizontal="center" vertical="center"/>
    </xf>
    <xf numFmtId="49" fontId="17" fillId="3" borderId="4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49" fontId="10" fillId="4" borderId="1" applyNumberFormat="1" applyFont="1" applyFill="1" applyBorder="1" applyAlignment="1" applyProtection="0">
      <alignment horizontal="left" vertical="center" wrapText="1"/>
    </xf>
    <xf numFmtId="49" fontId="10" fillId="4" borderId="2" applyNumberFormat="1" applyFont="1" applyFill="1" applyBorder="1" applyAlignment="1" applyProtection="0">
      <alignment horizontal="left" vertical="center" wrapText="1"/>
    </xf>
    <xf numFmtId="49" fontId="10" fillId="3" borderId="3" applyNumberFormat="1" applyFont="1" applyFill="1" applyBorder="1" applyAlignment="1" applyProtection="0">
      <alignment horizontal="left" vertical="center" wrapText="1"/>
    </xf>
    <xf numFmtId="0" fontId="18" fillId="4" borderId="7" applyNumberFormat="0" applyFont="1" applyFill="1" applyBorder="1" applyAlignment="1" applyProtection="0">
      <alignment horizontal="center" vertical="center" wrapText="1"/>
    </xf>
    <xf numFmtId="0" fontId="18" fillId="4" borderId="8" applyNumberFormat="0" applyFont="1" applyFill="1" applyBorder="1" applyAlignment="1" applyProtection="0">
      <alignment horizontal="center" vertical="center" wrapText="1"/>
    </xf>
    <xf numFmtId="0" fontId="18" fillId="3" borderId="3" applyNumberFormat="0" applyFont="1" applyFill="1" applyBorder="1" applyAlignment="1" applyProtection="0">
      <alignment horizontal="center" vertical="center" wrapText="1"/>
    </xf>
    <xf numFmtId="49" fontId="14" fillId="3" borderId="5" applyNumberFormat="1" applyFont="1" applyFill="1" applyBorder="1" applyAlignment="1" applyProtection="0">
      <alignment horizontal="left" vertical="center" wrapText="1"/>
    </xf>
    <xf numFmtId="0" fontId="14" fillId="3" borderId="4" applyNumberFormat="0" applyFont="1" applyFill="1" applyBorder="1" applyAlignment="1" applyProtection="0">
      <alignment horizontal="left" vertical="center" wrapText="1"/>
    </xf>
    <xf numFmtId="59" fontId="14" fillId="3" borderId="4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b5394"/>
      <rgbColor rgb="ffaaaaaa"/>
      <rgbColor rgb="ff434343"/>
      <rgbColor rgb="ff1155cc"/>
      <rgbColor rgb="ff0000ff"/>
      <rgbColor rgb="ff999999"/>
      <rgbColor rgb="ffb7b7b7"/>
      <rgbColor rgb="ff3d85c6"/>
      <rgbColor rgb="ff660099"/>
      <rgbColor rgb="ffefefef"/>
      <rgbColor rgb="fff9f9cc"/>
      <rgbColor rgb="ffb7e1cd"/>
      <rgbColor rgb="ff666666"/>
      <rgbColor rgb="fff3f3f3"/>
      <rgbColor rgb="ffe6fd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19050</xdr:colOff>
      <xdr:row>8</xdr:row>
      <xdr:rowOff>47625</xdr:rowOff>
    </xdr:from>
    <xdr:to>
      <xdr:col>2</xdr:col>
      <xdr:colOff>1098550</xdr:colOff>
      <xdr:row>8</xdr:row>
      <xdr:rowOff>257175</xdr:rowOff>
    </xdr:to>
    <xdr:pic>
      <xdr:nvPicPr>
        <xdr:cNvPr id="2" name="Imageimage1.png" descr="Image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9050" y="2619375"/>
          <a:ext cx="1905000" cy="20955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setup-and-configuration/import-setup-data-from-spreadsheet" TargetMode="External"/><Relationship Id="rId2" Type="http://schemas.openxmlformats.org/officeDocument/2006/relationships/hyperlink" Target="mailto:info@bikalabs.com" TargetMode="External"/><Relationship Id="rId3" Type="http://schemas.openxmlformats.org/officeDocument/2006/relationships/drawing" Target="../drawings/drawing1.xml"/></Relationships>
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setup-and-configuration/sample-points-and-types" TargetMode="External"/></Relationships>
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setup-and-configuration/sample-points-and-types" TargetMode="External"/><Relationship Id="rId2" Type="http://schemas.openxmlformats.org/officeDocument/2006/relationships/hyperlink" Target="https://www.bikalabs.com" TargetMode="External"/></Relationships>
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www.bikalabs.com" TargetMode="External"/></Relationships>
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setup-and-configuration/sample-points-and-types" TargetMode="External"/><Relationship Id="rId2" Type="http://schemas.openxmlformats.org/officeDocument/2006/relationships/hyperlink" Target="https://www.bikalabs.com" TargetMode="External"/></Relationships>
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setup-and-configuration/sample-points-and-types" TargetMode="External"/><Relationship Id="rId2" Type="http://schemas.openxmlformats.org/officeDocument/2006/relationships/hyperlink" Target="https://www.bikalabs.com" TargetMode="External"/></Relationships>
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https://www.bikalabs.com" TargetMode="External"/></Relationships>
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instrument-interfacing/instrument-configuration" TargetMode="External"/><Relationship Id="rId2" Type="http://schemas.openxmlformats.org/officeDocument/2006/relationships/hyperlink" Target="https://www.bikalabs.com" TargetMode="External"/></Relationships>
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s://www.bikalabs.com" TargetMode="External"/></Relationships>
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qc/creating-QC-samples" TargetMode="External"/><Relationship Id="rId2" Type="http://schemas.openxmlformats.org/officeDocument/2006/relationships/hyperlink" Target="https://www.bikalabs.com" TargetMode="External"/></Relationships>

</file>

<file path=xl/worksheets/_rels/sheet19.xml.rels><?xml version="1.0" encoding="UTF-8"?>
<Relationships xmlns="http://schemas.openxmlformats.org/package/2006/relationships"><Relationship Id="rId1" Type="http://schemas.openxmlformats.org/officeDocument/2006/relationships/hyperlink" Target="https://www.bikalabs.com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bikalabs.com" TargetMode="External"/></Relationships>

</file>

<file path=xl/worksheets/_rels/sheet20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instrument-interfacing/instrument-configuration" TargetMode="External"/><Relationship Id="rId2" Type="http://schemas.openxmlformats.org/officeDocument/2006/relationships/hyperlink" Target="https://www.bikalabs.com" TargetMode="External"/></Relationships>

</file>

<file path=xl/worksheets/_rels/sheet21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instrument-interfacing/instrument-configuration" TargetMode="External"/><Relationship Id="rId2" Type="http://schemas.openxmlformats.org/officeDocument/2006/relationships/hyperlink" Target="https://www.bikalabs.com" TargetMode="External"/></Relationships>

</file>

<file path=xl/worksheets/_rels/sheet22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setup-and-configuration/analysis-methods-and-instruments" TargetMode="External"/><Relationship Id="rId2" Type="http://schemas.openxmlformats.org/officeDocument/2006/relationships/hyperlink" Target="https://www.bikalabs.com" TargetMode="External"/></Relationships>

</file>

<file path=xl/worksheets/_rels/sheet23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instrument-interfacing/instrument-maintenance" TargetMode="External"/><Relationship Id="rId2" Type="http://schemas.openxmlformats.org/officeDocument/2006/relationships/hyperlink" Target="https://www.bikalabs.com" TargetMode="External"/></Relationships>

</file>

<file path=xl/worksheets/_rels/sheet24.xml.rels><?xml version="1.0" encoding="UTF-8"?>
<Relationships xmlns="http://schemas.openxmlformats.org/package/2006/relationships"><Relationship Id="rId1" Type="http://schemas.openxmlformats.org/officeDocument/2006/relationships/hyperlink" Target="https://www.bikalabs.com" TargetMode="External"/></Relationships>

</file>

<file path=xl/worksheets/_rels/sheet25.xml.rels><?xml version="1.0" encoding="UTF-8"?>
<Relationships xmlns="http://schemas.openxmlformats.org/package/2006/relationships"><Relationship Id="rId1" Type="http://schemas.openxmlformats.org/officeDocument/2006/relationships/hyperlink" Target="https://www.bikalabs.com" TargetMode="External"/></Relationships>

</file>

<file path=xl/worksheets/_rels/sheet26.xml.rels><?xml version="1.0" encoding="UTF-8"?>
<Relationships xmlns="http://schemas.openxmlformats.org/package/2006/relationships"><Relationship Id="rId1" Type="http://schemas.openxmlformats.org/officeDocument/2006/relationships/hyperlink" Target="https://www.bikalabs.com" TargetMode="External"/></Relationships>

</file>

<file path=xl/worksheets/_rels/sheet27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6-analysis-services/index_html" TargetMode="External"/><Relationship Id="rId2" Type="http://schemas.openxmlformats.org/officeDocument/2006/relationships/hyperlink" Target="https://www.bikalabs.com" TargetMode="External"/><Relationship Id="rId3" Type="http://schemas.openxmlformats.org/officeDocument/2006/relationships/hyperlink" Target="https://www.bikalims.org/glossary/bika-senaite-open-source-lab-glossary#LDL" TargetMode="External"/><Relationship Id="rId4" Type="http://schemas.openxmlformats.org/officeDocument/2006/relationships/hyperlink" Target="https://www.bikalims.org/glossary/bika-senaite-open-source-lab-glossary#UDL" TargetMode="Externa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bikalabs.com" TargetMode="External"/></Relationships>

</file>

<file path=xl/worksheets/_rels/sheet31.xml.rels><?xml version="1.0" encoding="UTF-8"?>
<Relationships xmlns="http://schemas.openxmlformats.org/package/2006/relationships"><Relationship Id="rId1" Type="http://schemas.openxmlformats.org/officeDocument/2006/relationships/hyperlink" Target="https://www.bikalabs.com" TargetMode="External"/></Relationships>

</file>

<file path=xl/worksheets/_rels/sheet32.xml.rels><?xml version="1.0" encoding="UTF-8"?>
<Relationships xmlns="http://schemas.openxmlformats.org/package/2006/relationships"><Relationship Id="rId1" Type="http://schemas.openxmlformats.org/officeDocument/2006/relationships/hyperlink" Target="https://www.bikalabs.com" TargetMode="External"/></Relationships>

</file>

<file path=xl/worksheets/_rels/sheet33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setup-and-configuration/product-specifications-qc" TargetMode="External"/><Relationship Id="rId2" Type="http://schemas.openxmlformats.org/officeDocument/2006/relationships/hyperlink" Target="https://www.bikalabs.com" TargetMode="External"/></Relationships>

</file>

<file path=xl/worksheets/_rels/sheet34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8-analysis-templates/index_html" TargetMode="External"/><Relationship Id="rId2" Type="http://schemas.openxmlformats.org/officeDocument/2006/relationships/hyperlink" Target="https://www.bikalabs.com" TargetMode="External"/></Relationships>

</file>

<file path=xl/worksheets/_rels/sheet35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8-analysis-templates/index_html" TargetMode="External"/><Relationship Id="rId2" Type="http://schemas.openxmlformats.org/officeDocument/2006/relationships/hyperlink" Target="https://www.bikalabs.com" TargetMode="External"/></Relationships>

</file>

<file path=xl/worksheets/_rels/sheet36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8-analysis-templates/index_html" TargetMode="External"/><Relationship Id="rId2" Type="http://schemas.openxmlformats.org/officeDocument/2006/relationships/hyperlink" Target="https://www.bikalabs.com" TargetMode="External"/></Relationships>

</file>

<file path=xl/worksheets/_rels/sheet37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8-analysis-templates/index_html" TargetMode="External"/><Relationship Id="rId2" Type="http://schemas.openxmlformats.org/officeDocument/2006/relationships/hyperlink" Target="https://www.bikalabs.com" TargetMode="External"/></Relationships>

</file>

<file path=xl/worksheets/_rels/sheet38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8-analysis-templates/index_html" TargetMode="External"/><Relationship Id="rId2" Type="http://schemas.openxmlformats.org/officeDocument/2006/relationships/hyperlink" Target="https://www.bikalabs.com" TargetMode="External"/></Relationships>

</file>

<file path=xl/worksheets/_rels/sheet39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qc/reference-definitions" TargetMode="External"/><Relationship Id="rId2" Type="http://schemas.openxmlformats.org/officeDocument/2006/relationships/hyperlink" Target="https://www.bikalabs.com" TargetMode="Externa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ikalabs.com" TargetMode="External"/></Relationships>

</file>

<file path=xl/worksheets/_rels/sheet40.xml.rels><?xml version="1.0" encoding="UTF-8"?>
<Relationships xmlns="http://schemas.openxmlformats.org/package/2006/relationships"><Relationship Id="rId1" Type="http://schemas.openxmlformats.org/officeDocument/2006/relationships/hyperlink" Target="https://www.bikalabs.com" TargetMode="External"/></Relationships>

</file>

<file path=xl/worksheets/_rels/sheet41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worksheets/worksheets" TargetMode="External"/><Relationship Id="rId2" Type="http://schemas.openxmlformats.org/officeDocument/2006/relationships/hyperlink" Target="https://www.bikalabs.com" TargetMode="External"/></Relationships>

</file>

<file path=xl/worksheets/_rels/sheet42.xml.rels><?xml version="1.0" encoding="UTF-8"?>
<Relationships xmlns="http://schemas.openxmlformats.org/package/2006/relationships"><Relationship Id="rId1" Type="http://schemas.openxmlformats.org/officeDocument/2006/relationships/hyperlink" Target="https://www.bikalabs.com" TargetMode="External"/></Relationships>

</file>

<file path=xl/worksheets/_rels/sheet43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worksheets/worksheets" TargetMode="External"/><Relationship Id="rId2" Type="http://schemas.openxmlformats.org/officeDocument/2006/relationships/hyperlink" Target="https://www.bikalabs.com" TargetMode="External"/></Relationships>

</file>

<file path=xl/worksheets/_rels/sheet44.xml.rels><?xml version="1.0" encoding="UTF-8"?>
<Relationships xmlns="http://schemas.openxmlformats.org/package/2006/relationships"><Relationship Id="rId1" Type="http://schemas.openxmlformats.org/officeDocument/2006/relationships/hyperlink" Target="https://www.bikalabs.com" TargetMode="External"/></Relationships>

</file>

<file path=xl/worksheets/_rels/sheet45.xml.rels><?xml version="1.0" encoding="UTF-8"?>
<Relationships xmlns="http://schemas.openxmlformats.org/package/2006/relationships"><Relationship Id="rId1" Type="http://schemas.openxmlformats.org/officeDocument/2006/relationships/hyperlink" Target="https://www.bikalabs.com" TargetMode="External"/></Relationships>

</file>

<file path=xl/worksheets/_rels/sheet46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setup-and-configuration/main_setup_items" TargetMode="External"/><Relationship Id="rId2" Type="http://schemas.openxmlformats.org/officeDocument/2006/relationships/hyperlink" Target="https://www.bikalabs.com" TargetMode="Externa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ikalabs.com" TargetMode="Externa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clients/" TargetMode="External"/><Relationship Id="rId2" Type="http://schemas.openxmlformats.org/officeDocument/2006/relationships/hyperlink" Target="https://www.bikalabs.com" TargetMode="Externa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clients/client-contacts-client-users" TargetMode="External"/><Relationship Id="rId2" Type="http://schemas.openxmlformats.org/officeDocument/2006/relationships/hyperlink" Target="https://www.bikalabs.com" TargetMode="External"/></Relationships>
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bikalabs.com" TargetMode="External"/></Relationships>
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www.bikalims.org/manual/setup-and-configuration/sample-points-and-types" TargetMode="External"/><Relationship Id="rId2" Type="http://schemas.openxmlformats.org/officeDocument/2006/relationships/hyperlink" Target="https://www.bikalabs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4.5" style="1" customWidth="1"/>
    <col min="2" max="2" width="6.35156" style="1" customWidth="1"/>
    <col min="3" max="3" width="64" style="1" customWidth="1"/>
    <col min="4" max="5" width="14.5" style="1" customWidth="1"/>
    <col min="6" max="16384" width="14.5" style="1" customWidth="1"/>
  </cols>
  <sheetData>
    <row r="1" ht="27.75" customHeight="1">
      <c r="A1" t="s" s="2">
        <v>0</v>
      </c>
      <c r="B1" s="3"/>
      <c r="C1" s="3"/>
      <c r="D1" s="4"/>
      <c r="E1" s="5"/>
    </row>
    <row r="2" ht="29.25" customHeight="1">
      <c r="A2" s="6"/>
      <c r="B2" t="s" s="7">
        <v>1</v>
      </c>
      <c r="C2" s="8"/>
      <c r="D2" s="5"/>
      <c r="E2" s="5"/>
    </row>
    <row r="3" ht="18" customHeight="1">
      <c r="A3" s="9"/>
      <c r="B3" t="s" s="10">
        <f>HYPERLINK("https://www.bikalims.org/manual/setup-and-configuration/import-setup-data-from-spreadsheet","4.8 Configure Bika and Senaite with imported setup data")</f>
        <v>2</v>
      </c>
      <c r="C3" s="5"/>
      <c r="D3" s="5"/>
      <c r="E3" s="5"/>
    </row>
    <row r="4" ht="18" customHeight="1">
      <c r="A4" s="11"/>
      <c r="B4" t="s" s="12">
        <v>3</v>
      </c>
      <c r="C4" s="11"/>
      <c r="D4" s="5"/>
      <c r="E4" s="5"/>
    </row>
    <row r="5" ht="24" customHeight="1">
      <c r="A5" t="s" s="13">
        <v>4</v>
      </c>
      <c r="B5" s="14"/>
      <c r="C5" s="14"/>
      <c r="D5" s="4"/>
      <c r="E5" s="5"/>
    </row>
    <row r="6" ht="35.25" customHeight="1">
      <c r="A6" s="15"/>
      <c r="B6" t="s" s="7">
        <v>5</v>
      </c>
      <c r="C6" s="8"/>
      <c r="D6" s="5"/>
      <c r="E6" s="5"/>
    </row>
    <row r="7" ht="30.75" customHeight="1">
      <c r="A7" t="s" s="16">
        <v>6</v>
      </c>
      <c r="B7" s="17"/>
      <c r="C7" s="17"/>
      <c r="D7" s="5"/>
      <c r="E7" s="5"/>
    </row>
    <row r="8" ht="19.5" customHeight="1">
      <c r="A8" t="s" s="18">
        <f>HYPERLINK("mailto:info@bikalabs.com","info@bikalabs.com")</f>
        <v>7</v>
      </c>
      <c r="B8" s="19"/>
      <c r="C8" s="19"/>
      <c r="D8" s="5"/>
      <c r="E8" s="5"/>
    </row>
    <row r="9" ht="26.25" customHeight="1">
      <c r="A9" s="5"/>
      <c r="B9" s="19"/>
      <c r="C9" s="19"/>
      <c r="D9" s="5"/>
      <c r="E9" s="5"/>
    </row>
    <row r="10" ht="15" customHeight="1">
      <c r="A10" s="5"/>
      <c r="B10" s="5"/>
      <c r="C10" s="5"/>
      <c r="D10" s="5"/>
      <c r="E10" s="5"/>
    </row>
  </sheetData>
  <mergeCells count="3">
    <mergeCell ref="B2:C2"/>
    <mergeCell ref="B3:C3"/>
    <mergeCell ref="B6:C6"/>
  </mergeCells>
  <hyperlinks>
    <hyperlink ref="B3" r:id="rId1" location="" tooltip="" display="4.8 Configure Bika and Senaite with imported setup data"/>
    <hyperlink ref="A8" r:id="rId2" location="" tooltip="" display="info@bikalabs.com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3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66"/>
  <sheetViews>
    <sheetView workbookViewId="0" showGridLines="0" defaultGridColor="1"/>
  </sheetViews>
  <sheetFormatPr defaultColWidth="14.5" defaultRowHeight="15" customHeight="1" outlineLevelRow="0" outlineLevelCol="0"/>
  <cols>
    <col min="1" max="1" width="33.5" style="209" customWidth="1"/>
    <col min="2" max="2" width="64" style="209" customWidth="1"/>
    <col min="3" max="5" width="11.8516" style="209" customWidth="1"/>
    <col min="6" max="6" width="23" style="209" customWidth="1"/>
    <col min="7" max="16384" width="14.5" style="209" customWidth="1"/>
  </cols>
  <sheetData>
    <row r="1" ht="19.5" customHeight="1" hidden="1">
      <c r="A1" t="s" s="60">
        <v>123</v>
      </c>
      <c r="B1" t="s" s="210">
        <v>124</v>
      </c>
      <c r="C1" t="s" s="61">
        <v>193</v>
      </c>
      <c r="D1" t="s" s="61">
        <v>194</v>
      </c>
      <c r="E1" t="s" s="211">
        <v>195</v>
      </c>
      <c r="F1" s="139"/>
    </row>
    <row r="2" ht="33" customHeight="1">
      <c r="A2" t="s" s="63">
        <f>HYPERLINK("https://www.bikalims.org/manual/setup-and-configuration/sample-points-and-types","Types Preservation")</f>
        <v>196</v>
      </c>
      <c r="B2" t="s" s="212">
        <v>197</v>
      </c>
      <c r="C2" t="s" s="185">
        <v>198</v>
      </c>
      <c r="D2" s="70"/>
      <c r="E2" s="72"/>
      <c r="F2" t="s" s="213">
        <v>199</v>
      </c>
    </row>
    <row r="3" ht="24" customHeight="1">
      <c r="A3" t="s" s="75">
        <v>127</v>
      </c>
      <c r="B3" t="s" s="147">
        <v>9</v>
      </c>
      <c r="C3" t="s" s="75">
        <v>200</v>
      </c>
      <c r="D3" t="s" s="75">
        <v>201</v>
      </c>
      <c r="E3" t="s" s="75">
        <v>202</v>
      </c>
      <c r="F3" s="214"/>
    </row>
    <row r="4" ht="21" customHeight="1">
      <c r="A4" s="215"/>
      <c r="B4" s="216"/>
      <c r="C4" s="217"/>
      <c r="D4" s="217"/>
      <c r="E4" s="217"/>
      <c r="F4" s="218"/>
    </row>
    <row r="5" ht="21" customHeight="1">
      <c r="A5" s="219"/>
      <c r="B5" s="220"/>
      <c r="C5" s="221"/>
      <c r="D5" s="221"/>
      <c r="E5" s="221"/>
      <c r="F5" s="222"/>
    </row>
    <row r="6" ht="21" customHeight="1">
      <c r="A6" s="219"/>
      <c r="B6" s="220"/>
      <c r="C6" s="221"/>
      <c r="D6" s="221"/>
      <c r="E6" s="221"/>
      <c r="F6" s="222"/>
    </row>
    <row r="7" ht="21" customHeight="1">
      <c r="A7" s="219"/>
      <c r="B7" s="220"/>
      <c r="C7" s="221"/>
      <c r="D7" s="221"/>
      <c r="E7" s="221"/>
      <c r="F7" s="222"/>
    </row>
    <row r="8" ht="21" customHeight="1">
      <c r="A8" s="219"/>
      <c r="B8" s="220"/>
      <c r="C8" s="221"/>
      <c r="D8" s="221"/>
      <c r="E8" s="221"/>
      <c r="F8" s="222"/>
    </row>
    <row r="9" ht="21" customHeight="1">
      <c r="A9" s="219"/>
      <c r="B9" s="220"/>
      <c r="C9" s="221"/>
      <c r="D9" s="221"/>
      <c r="E9" s="221"/>
      <c r="F9" s="222"/>
    </row>
    <row r="10" ht="21" customHeight="1">
      <c r="A10" s="219"/>
      <c r="B10" s="220"/>
      <c r="C10" s="221"/>
      <c r="D10" s="221"/>
      <c r="E10" s="221"/>
      <c r="F10" s="222"/>
    </row>
    <row r="11" ht="21" customHeight="1">
      <c r="A11" s="219"/>
      <c r="B11" s="220"/>
      <c r="C11" s="221"/>
      <c r="D11" s="221"/>
      <c r="E11" s="221"/>
      <c r="F11" s="222"/>
    </row>
    <row r="12" ht="21" customHeight="1">
      <c r="A12" s="219"/>
      <c r="B12" s="220"/>
      <c r="C12" s="221"/>
      <c r="D12" s="221"/>
      <c r="E12" s="221"/>
      <c r="F12" s="222"/>
    </row>
    <row r="13" ht="21" customHeight="1">
      <c r="A13" s="219"/>
      <c r="B13" s="220"/>
      <c r="C13" s="221"/>
      <c r="D13" s="221"/>
      <c r="E13" s="221"/>
      <c r="F13" s="222"/>
    </row>
    <row r="14" ht="13.55" customHeight="1">
      <c r="A14" s="8"/>
      <c r="B14" s="8"/>
      <c r="C14" s="8"/>
      <c r="D14" s="8"/>
      <c r="E14" s="8"/>
      <c r="F14" s="8"/>
    </row>
    <row r="15" ht="13.55" customHeight="1">
      <c r="A15" s="5"/>
      <c r="B15" s="5"/>
      <c r="C15" s="5"/>
      <c r="D15" s="5"/>
      <c r="E15" s="5"/>
      <c r="F15" s="5"/>
    </row>
    <row r="16" ht="13.55" customHeight="1">
      <c r="A16" s="5"/>
      <c r="B16" s="5"/>
      <c r="C16" s="5"/>
      <c r="D16" s="5"/>
      <c r="E16" s="5"/>
      <c r="F16" s="5"/>
    </row>
    <row r="17" ht="13.55" customHeight="1">
      <c r="A17" s="5"/>
      <c r="B17" s="5"/>
      <c r="C17" s="5"/>
      <c r="D17" s="5"/>
      <c r="E17" s="5"/>
      <c r="F17" s="5"/>
    </row>
    <row r="18" ht="13.55" customHeight="1">
      <c r="A18" s="5"/>
      <c r="B18" s="5"/>
      <c r="C18" s="5"/>
      <c r="D18" s="5"/>
      <c r="E18" s="5"/>
      <c r="F18" s="5"/>
    </row>
    <row r="19" ht="13.55" customHeight="1">
      <c r="A19" s="5"/>
      <c r="B19" s="5"/>
      <c r="C19" s="5"/>
      <c r="D19" s="5"/>
      <c r="E19" s="5"/>
      <c r="F19" s="5"/>
    </row>
    <row r="20" ht="13.55" customHeight="1">
      <c r="A20" s="5"/>
      <c r="B20" s="5"/>
      <c r="C20" s="5"/>
      <c r="D20" s="5"/>
      <c r="E20" s="5"/>
      <c r="F20" s="5"/>
    </row>
    <row r="21" ht="13.55" customHeight="1">
      <c r="A21" s="5"/>
      <c r="B21" s="5"/>
      <c r="C21" s="5"/>
      <c r="D21" s="5"/>
      <c r="E21" s="5"/>
      <c r="F21" s="5"/>
    </row>
    <row r="22" ht="13.55" customHeight="1">
      <c r="A22" s="5"/>
      <c r="B22" s="5"/>
      <c r="C22" s="5"/>
      <c r="D22" s="5"/>
      <c r="E22" s="5"/>
      <c r="F22" s="5"/>
    </row>
    <row r="23" ht="13.55" customHeight="1">
      <c r="A23" s="5"/>
      <c r="B23" s="5"/>
      <c r="C23" s="5"/>
      <c r="D23" s="5"/>
      <c r="E23" s="5"/>
      <c r="F23" s="5"/>
    </row>
    <row r="24" ht="13.55" customHeight="1">
      <c r="A24" s="5"/>
      <c r="B24" s="5"/>
      <c r="C24" s="5"/>
      <c r="D24" s="5"/>
      <c r="E24" s="5"/>
      <c r="F24" s="5"/>
    </row>
    <row r="25" ht="13.55" customHeight="1">
      <c r="A25" s="5"/>
      <c r="B25" s="5"/>
      <c r="C25" s="5"/>
      <c r="D25" s="5"/>
      <c r="E25" s="5"/>
      <c r="F25" s="5"/>
    </row>
    <row r="26" ht="13.55" customHeight="1">
      <c r="A26" s="5"/>
      <c r="B26" s="5"/>
      <c r="C26" s="5"/>
      <c r="D26" s="5"/>
      <c r="E26" s="5"/>
      <c r="F26" s="5"/>
    </row>
    <row r="27" ht="13.55" customHeight="1">
      <c r="A27" s="5"/>
      <c r="B27" s="5"/>
      <c r="C27" s="5"/>
      <c r="D27" s="5"/>
      <c r="E27" s="5"/>
      <c r="F27" s="5"/>
    </row>
    <row r="28" ht="13.55" customHeight="1">
      <c r="A28" s="5"/>
      <c r="B28" s="5"/>
      <c r="C28" s="5"/>
      <c r="D28" s="5"/>
      <c r="E28" s="5"/>
      <c r="F28" s="5"/>
    </row>
    <row r="29" ht="13.55" customHeight="1">
      <c r="A29" s="5"/>
      <c r="B29" s="5"/>
      <c r="C29" s="5"/>
      <c r="D29" s="5"/>
      <c r="E29" s="5"/>
      <c r="F29" s="5"/>
    </row>
    <row r="30" ht="13.55" customHeight="1">
      <c r="A30" s="5"/>
      <c r="B30" s="5"/>
      <c r="C30" s="5"/>
      <c r="D30" s="5"/>
      <c r="E30" s="5"/>
      <c r="F30" s="5"/>
    </row>
    <row r="31" ht="13.55" customHeight="1">
      <c r="A31" s="5"/>
      <c r="B31" s="5"/>
      <c r="C31" s="5"/>
      <c r="D31" s="5"/>
      <c r="E31" s="5"/>
      <c r="F31" s="5"/>
    </row>
    <row r="32" ht="13.55" customHeight="1">
      <c r="A32" s="5"/>
      <c r="B32" s="5"/>
      <c r="C32" s="5"/>
      <c r="D32" s="5"/>
      <c r="E32" s="5"/>
      <c r="F32" s="5"/>
    </row>
    <row r="33" ht="13.55" customHeight="1">
      <c r="A33" s="5"/>
      <c r="B33" s="5"/>
      <c r="C33" s="5"/>
      <c r="D33" s="5"/>
      <c r="E33" s="5"/>
      <c r="F33" s="5"/>
    </row>
    <row r="34" ht="13.55" customHeight="1">
      <c r="A34" s="5"/>
      <c r="B34" s="5"/>
      <c r="C34" s="5"/>
      <c r="D34" s="5"/>
      <c r="E34" s="5"/>
      <c r="F34" s="5"/>
    </row>
    <row r="35" ht="13.55" customHeight="1">
      <c r="A35" s="5"/>
      <c r="B35" s="5"/>
      <c r="C35" s="5"/>
      <c r="D35" s="5"/>
      <c r="E35" s="5"/>
      <c r="F35" s="5"/>
    </row>
    <row r="36" ht="13.55" customHeight="1">
      <c r="A36" s="5"/>
      <c r="B36" s="5"/>
      <c r="C36" s="5"/>
      <c r="D36" s="5"/>
      <c r="E36" s="5"/>
      <c r="F36" s="5"/>
    </row>
    <row r="37" ht="13.55" customHeight="1">
      <c r="A37" s="5"/>
      <c r="B37" s="5"/>
      <c r="C37" s="5"/>
      <c r="D37" s="5"/>
      <c r="E37" s="5"/>
      <c r="F37" s="5"/>
    </row>
    <row r="38" ht="13.55" customHeight="1">
      <c r="A38" s="5"/>
      <c r="B38" s="5"/>
      <c r="C38" s="5"/>
      <c r="D38" s="5"/>
      <c r="E38" s="5"/>
      <c r="F38" s="5"/>
    </row>
    <row r="39" ht="13.55" customHeight="1">
      <c r="A39" s="5"/>
      <c r="B39" s="5"/>
      <c r="C39" s="5"/>
      <c r="D39" s="5"/>
      <c r="E39" s="5"/>
      <c r="F39" s="5"/>
    </row>
    <row r="40" ht="13.55" customHeight="1">
      <c r="A40" s="5"/>
      <c r="B40" s="5"/>
      <c r="C40" s="5"/>
      <c r="D40" s="5"/>
      <c r="E40" s="5"/>
      <c r="F40" s="5"/>
    </row>
    <row r="41" ht="13.55" customHeight="1">
      <c r="A41" s="5"/>
      <c r="B41" s="5"/>
      <c r="C41" s="5"/>
      <c r="D41" s="5"/>
      <c r="E41" s="5"/>
      <c r="F41" s="5"/>
    </row>
    <row r="42" ht="13.55" customHeight="1">
      <c r="A42" s="5"/>
      <c r="B42" s="5"/>
      <c r="C42" s="5"/>
      <c r="D42" s="5"/>
      <c r="E42" s="5"/>
      <c r="F42" s="5"/>
    </row>
    <row r="43" ht="13.55" customHeight="1">
      <c r="A43" s="5"/>
      <c r="B43" s="5"/>
      <c r="C43" s="5"/>
      <c r="D43" s="5"/>
      <c r="E43" s="5"/>
      <c r="F43" s="5"/>
    </row>
    <row r="44" ht="13.55" customHeight="1">
      <c r="A44" s="5"/>
      <c r="B44" s="5"/>
      <c r="C44" s="5"/>
      <c r="D44" s="5"/>
      <c r="E44" s="5"/>
      <c r="F44" s="5"/>
    </row>
    <row r="45" ht="13.55" customHeight="1">
      <c r="A45" s="5"/>
      <c r="B45" s="5"/>
      <c r="C45" s="5"/>
      <c r="D45" s="5"/>
      <c r="E45" s="5"/>
      <c r="F45" s="5"/>
    </row>
    <row r="46" ht="13.55" customHeight="1">
      <c r="A46" s="5"/>
      <c r="B46" s="5"/>
      <c r="C46" s="5"/>
      <c r="D46" s="5"/>
      <c r="E46" s="5"/>
      <c r="F46" s="5"/>
    </row>
    <row r="47" ht="13.55" customHeight="1">
      <c r="A47" s="5"/>
      <c r="B47" s="5"/>
      <c r="C47" s="5"/>
      <c r="D47" s="5"/>
      <c r="E47" s="5"/>
      <c r="F47" s="5"/>
    </row>
    <row r="48" ht="13.55" customHeight="1">
      <c r="A48" s="5"/>
      <c r="B48" s="5"/>
      <c r="C48" s="5"/>
      <c r="D48" s="5"/>
      <c r="E48" s="5"/>
      <c r="F48" s="5"/>
    </row>
    <row r="49" ht="13.55" customHeight="1">
      <c r="A49" s="5"/>
      <c r="B49" s="5"/>
      <c r="C49" s="5"/>
      <c r="D49" s="5"/>
      <c r="E49" s="5"/>
      <c r="F49" s="5"/>
    </row>
    <row r="50" ht="13.55" customHeight="1">
      <c r="A50" s="5"/>
      <c r="B50" s="5"/>
      <c r="C50" s="5"/>
      <c r="D50" s="5"/>
      <c r="E50" s="5"/>
      <c r="F50" s="5"/>
    </row>
    <row r="51" ht="13.55" customHeight="1">
      <c r="A51" s="5"/>
      <c r="B51" s="5"/>
      <c r="C51" s="5"/>
      <c r="D51" s="5"/>
      <c r="E51" s="5"/>
      <c r="F51" s="5"/>
    </row>
    <row r="52" ht="13.55" customHeight="1">
      <c r="A52" s="5"/>
      <c r="B52" s="5"/>
      <c r="C52" s="5"/>
      <c r="D52" s="5"/>
      <c r="E52" s="5"/>
      <c r="F52" s="5"/>
    </row>
    <row r="53" ht="13.55" customHeight="1">
      <c r="A53" s="5"/>
      <c r="B53" s="5"/>
      <c r="C53" s="5"/>
      <c r="D53" s="5"/>
      <c r="E53" s="5"/>
      <c r="F53" s="5"/>
    </row>
    <row r="54" ht="13.55" customHeight="1">
      <c r="A54" s="5"/>
      <c r="B54" s="5"/>
      <c r="C54" s="5"/>
      <c r="D54" s="5"/>
      <c r="E54" s="5"/>
      <c r="F54" s="5"/>
    </row>
    <row r="55" ht="13.55" customHeight="1">
      <c r="A55" s="5"/>
      <c r="B55" s="5"/>
      <c r="C55" s="5"/>
      <c r="D55" s="5"/>
      <c r="E55" s="5"/>
      <c r="F55" s="5"/>
    </row>
    <row r="56" ht="13.55" customHeight="1">
      <c r="A56" s="5"/>
      <c r="B56" s="5"/>
      <c r="C56" s="5"/>
      <c r="D56" s="5"/>
      <c r="E56" s="5"/>
      <c r="F56" s="5"/>
    </row>
    <row r="57" ht="13.55" customHeight="1">
      <c r="A57" s="5"/>
      <c r="B57" s="5"/>
      <c r="C57" s="5"/>
      <c r="D57" s="5"/>
      <c r="E57" s="5"/>
      <c r="F57" s="5"/>
    </row>
    <row r="58" ht="13.55" customHeight="1">
      <c r="A58" s="5"/>
      <c r="B58" s="5"/>
      <c r="C58" s="5"/>
      <c r="D58" s="5"/>
      <c r="E58" s="5"/>
      <c r="F58" s="5"/>
    </row>
    <row r="59" ht="13.55" customHeight="1">
      <c r="A59" s="5"/>
      <c r="B59" s="5"/>
      <c r="C59" s="5"/>
      <c r="D59" s="5"/>
      <c r="E59" s="5"/>
      <c r="F59" s="5"/>
    </row>
    <row r="60" ht="13.55" customHeight="1">
      <c r="A60" s="5"/>
      <c r="B60" s="5"/>
      <c r="C60" s="5"/>
      <c r="D60" s="5"/>
      <c r="E60" s="5"/>
      <c r="F60" s="5"/>
    </row>
    <row r="61" ht="13.55" customHeight="1">
      <c r="A61" s="5"/>
      <c r="B61" s="5"/>
      <c r="C61" s="5"/>
      <c r="D61" s="5"/>
      <c r="E61" s="5"/>
      <c r="F61" s="5"/>
    </row>
    <row r="62" ht="13.55" customHeight="1">
      <c r="A62" s="5"/>
      <c r="B62" s="5"/>
      <c r="C62" s="5"/>
      <c r="D62" s="5"/>
      <c r="E62" s="5"/>
      <c r="F62" s="5"/>
    </row>
    <row r="63" ht="13.55" customHeight="1">
      <c r="A63" s="5"/>
      <c r="B63" s="5"/>
      <c r="C63" s="5"/>
      <c r="D63" s="5"/>
      <c r="E63" s="5"/>
      <c r="F63" s="5"/>
    </row>
    <row r="64" ht="13.55" customHeight="1">
      <c r="A64" s="5"/>
      <c r="B64" s="5"/>
      <c r="C64" s="5"/>
      <c r="D64" s="5"/>
      <c r="E64" s="5"/>
      <c r="F64" s="5"/>
    </row>
    <row r="65" ht="13.55" customHeight="1">
      <c r="A65" s="5"/>
      <c r="B65" s="5"/>
      <c r="C65" s="5"/>
      <c r="D65" s="5"/>
      <c r="E65" s="5"/>
      <c r="F65" s="5"/>
    </row>
    <row r="66" ht="13.55" customHeight="1">
      <c r="A66" s="5"/>
      <c r="B66" s="5"/>
      <c r="C66" s="5"/>
      <c r="D66" s="5"/>
      <c r="E66" s="5"/>
      <c r="F66" s="5"/>
    </row>
    <row r="67" ht="13.55" customHeight="1">
      <c r="A67" s="5"/>
      <c r="B67" s="5"/>
      <c r="C67" s="5"/>
      <c r="D67" s="5"/>
      <c r="E67" s="5"/>
      <c r="F67" s="5"/>
    </row>
    <row r="68" ht="13.55" customHeight="1">
      <c r="A68" s="5"/>
      <c r="B68" s="5"/>
      <c r="C68" s="5"/>
      <c r="D68" s="5"/>
      <c r="E68" s="5"/>
      <c r="F68" s="5"/>
    </row>
    <row r="69" ht="13.55" customHeight="1">
      <c r="A69" s="5"/>
      <c r="B69" s="5"/>
      <c r="C69" s="5"/>
      <c r="D69" s="5"/>
      <c r="E69" s="5"/>
      <c r="F69" s="5"/>
    </row>
    <row r="70" ht="13.55" customHeight="1">
      <c r="A70" s="5"/>
      <c r="B70" s="5"/>
      <c r="C70" s="5"/>
      <c r="D70" s="5"/>
      <c r="E70" s="5"/>
      <c r="F70" s="5"/>
    </row>
    <row r="71" ht="13.55" customHeight="1">
      <c r="A71" s="5"/>
      <c r="B71" s="5"/>
      <c r="C71" s="5"/>
      <c r="D71" s="5"/>
      <c r="E71" s="5"/>
      <c r="F71" s="5"/>
    </row>
    <row r="72" ht="13.55" customHeight="1">
      <c r="A72" s="5"/>
      <c r="B72" s="5"/>
      <c r="C72" s="5"/>
      <c r="D72" s="5"/>
      <c r="E72" s="5"/>
      <c r="F72" s="5"/>
    </row>
    <row r="73" ht="13.55" customHeight="1">
      <c r="A73" s="5"/>
      <c r="B73" s="5"/>
      <c r="C73" s="5"/>
      <c r="D73" s="5"/>
      <c r="E73" s="5"/>
      <c r="F73" s="5"/>
    </row>
    <row r="74" ht="13.55" customHeight="1">
      <c r="A74" s="5"/>
      <c r="B74" s="5"/>
      <c r="C74" s="5"/>
      <c r="D74" s="5"/>
      <c r="E74" s="5"/>
      <c r="F74" s="5"/>
    </row>
    <row r="75" ht="13.55" customHeight="1">
      <c r="A75" s="5"/>
      <c r="B75" s="5"/>
      <c r="C75" s="5"/>
      <c r="D75" s="5"/>
      <c r="E75" s="5"/>
      <c r="F75" s="5"/>
    </row>
    <row r="76" ht="13.55" customHeight="1">
      <c r="A76" s="5"/>
      <c r="B76" s="5"/>
      <c r="C76" s="5"/>
      <c r="D76" s="5"/>
      <c r="E76" s="5"/>
      <c r="F76" s="5"/>
    </row>
    <row r="77" ht="13.55" customHeight="1">
      <c r="A77" s="5"/>
      <c r="B77" s="5"/>
      <c r="C77" s="5"/>
      <c r="D77" s="5"/>
      <c r="E77" s="5"/>
      <c r="F77" s="5"/>
    </row>
    <row r="78" ht="13.55" customHeight="1">
      <c r="A78" s="5"/>
      <c r="B78" s="5"/>
      <c r="C78" s="5"/>
      <c r="D78" s="5"/>
      <c r="E78" s="5"/>
      <c r="F78" s="5"/>
    </row>
    <row r="79" ht="13.55" customHeight="1">
      <c r="A79" s="5"/>
      <c r="B79" s="5"/>
      <c r="C79" s="5"/>
      <c r="D79" s="5"/>
      <c r="E79" s="5"/>
      <c r="F79" s="5"/>
    </row>
    <row r="80" ht="13.55" customHeight="1">
      <c r="A80" s="5"/>
      <c r="B80" s="5"/>
      <c r="C80" s="5"/>
      <c r="D80" s="5"/>
      <c r="E80" s="5"/>
      <c r="F80" s="5"/>
    </row>
    <row r="81" ht="13.55" customHeight="1">
      <c r="A81" s="5"/>
      <c r="B81" s="5"/>
      <c r="C81" s="5"/>
      <c r="D81" s="5"/>
      <c r="E81" s="5"/>
      <c r="F81" s="5"/>
    </row>
    <row r="82" ht="13.55" customHeight="1">
      <c r="A82" s="5"/>
      <c r="B82" s="5"/>
      <c r="C82" s="5"/>
      <c r="D82" s="5"/>
      <c r="E82" s="5"/>
      <c r="F82" s="5"/>
    </row>
    <row r="83" ht="13.55" customHeight="1">
      <c r="A83" s="5"/>
      <c r="B83" s="5"/>
      <c r="C83" s="5"/>
      <c r="D83" s="5"/>
      <c r="E83" s="5"/>
      <c r="F83" s="5"/>
    </row>
    <row r="84" ht="13.55" customHeight="1">
      <c r="A84" s="5"/>
      <c r="B84" s="5"/>
      <c r="C84" s="5"/>
      <c r="D84" s="5"/>
      <c r="E84" s="5"/>
      <c r="F84" s="5"/>
    </row>
    <row r="85" ht="13.55" customHeight="1">
      <c r="A85" s="5"/>
      <c r="B85" s="5"/>
      <c r="C85" s="5"/>
      <c r="D85" s="5"/>
      <c r="E85" s="5"/>
      <c r="F85" s="5"/>
    </row>
    <row r="86" ht="13.55" customHeight="1">
      <c r="A86" s="5"/>
      <c r="B86" s="5"/>
      <c r="C86" s="5"/>
      <c r="D86" s="5"/>
      <c r="E86" s="5"/>
      <c r="F86" s="5"/>
    </row>
    <row r="87" ht="13.55" customHeight="1">
      <c r="A87" s="5"/>
      <c r="B87" s="5"/>
      <c r="C87" s="5"/>
      <c r="D87" s="5"/>
      <c r="E87" s="5"/>
      <c r="F87" s="5"/>
    </row>
    <row r="88" ht="13.55" customHeight="1">
      <c r="A88" s="5"/>
      <c r="B88" s="5"/>
      <c r="C88" s="5"/>
      <c r="D88" s="5"/>
      <c r="E88" s="5"/>
      <c r="F88" s="5"/>
    </row>
    <row r="89" ht="13.55" customHeight="1">
      <c r="A89" s="5"/>
      <c r="B89" s="5"/>
      <c r="C89" s="5"/>
      <c r="D89" s="5"/>
      <c r="E89" s="5"/>
      <c r="F89" s="5"/>
    </row>
    <row r="90" ht="13.55" customHeight="1">
      <c r="A90" s="5"/>
      <c r="B90" s="5"/>
      <c r="C90" s="5"/>
      <c r="D90" s="5"/>
      <c r="E90" s="5"/>
      <c r="F90" s="5"/>
    </row>
    <row r="91" ht="13.55" customHeight="1">
      <c r="A91" s="5"/>
      <c r="B91" s="5"/>
      <c r="C91" s="5"/>
      <c r="D91" s="5"/>
      <c r="E91" s="5"/>
      <c r="F91" s="5"/>
    </row>
    <row r="92" ht="13.55" customHeight="1">
      <c r="A92" s="5"/>
      <c r="B92" s="5"/>
      <c r="C92" s="5"/>
      <c r="D92" s="5"/>
      <c r="E92" s="5"/>
      <c r="F92" s="5"/>
    </row>
    <row r="93" ht="13.55" customHeight="1">
      <c r="A93" s="5"/>
      <c r="B93" s="5"/>
      <c r="C93" s="5"/>
      <c r="D93" s="5"/>
      <c r="E93" s="5"/>
      <c r="F93" s="5"/>
    </row>
    <row r="94" ht="13.55" customHeight="1">
      <c r="A94" s="5"/>
      <c r="B94" s="5"/>
      <c r="C94" s="5"/>
      <c r="D94" s="5"/>
      <c r="E94" s="5"/>
      <c r="F94" s="5"/>
    </row>
    <row r="95" ht="13.55" customHeight="1">
      <c r="A95" s="5"/>
      <c r="B95" s="5"/>
      <c r="C95" s="5"/>
      <c r="D95" s="5"/>
      <c r="E95" s="5"/>
      <c r="F95" s="5"/>
    </row>
    <row r="96" ht="13.55" customHeight="1">
      <c r="A96" s="5"/>
      <c r="B96" s="5"/>
      <c r="C96" s="5"/>
      <c r="D96" s="5"/>
      <c r="E96" s="5"/>
      <c r="F96" s="5"/>
    </row>
    <row r="97" ht="13.55" customHeight="1">
      <c r="A97" s="5"/>
      <c r="B97" s="5"/>
      <c r="C97" s="5"/>
      <c r="D97" s="5"/>
      <c r="E97" s="5"/>
      <c r="F97" s="5"/>
    </row>
    <row r="98" ht="13.55" customHeight="1">
      <c r="A98" s="5"/>
      <c r="B98" s="5"/>
      <c r="C98" s="5"/>
      <c r="D98" s="5"/>
      <c r="E98" s="5"/>
      <c r="F98" s="5"/>
    </row>
    <row r="99" ht="13.55" customHeight="1">
      <c r="A99" s="5"/>
      <c r="B99" s="5"/>
      <c r="C99" s="5"/>
      <c r="D99" s="5"/>
      <c r="E99" s="5"/>
      <c r="F99" s="5"/>
    </row>
    <row r="100" ht="13.55" customHeight="1">
      <c r="A100" s="5"/>
      <c r="B100" s="5"/>
      <c r="C100" s="5"/>
      <c r="D100" s="5"/>
      <c r="E100" s="5"/>
      <c r="F100" s="5"/>
    </row>
    <row r="101" ht="13.55" customHeight="1">
      <c r="A101" s="5"/>
      <c r="B101" s="5"/>
      <c r="C101" s="5"/>
      <c r="D101" s="5"/>
      <c r="E101" s="5"/>
      <c r="F101" s="5"/>
    </row>
    <row r="102" ht="13.55" customHeight="1">
      <c r="A102" s="5"/>
      <c r="B102" s="5"/>
      <c r="C102" s="5"/>
      <c r="D102" s="5"/>
      <c r="E102" s="5"/>
      <c r="F102" s="5"/>
    </row>
    <row r="103" ht="13.55" customHeight="1">
      <c r="A103" s="5"/>
      <c r="B103" s="5"/>
      <c r="C103" s="5"/>
      <c r="D103" s="5"/>
      <c r="E103" s="5"/>
      <c r="F103" s="5"/>
    </row>
    <row r="104" ht="13.55" customHeight="1">
      <c r="A104" s="5"/>
      <c r="B104" s="5"/>
      <c r="C104" s="5"/>
      <c r="D104" s="5"/>
      <c r="E104" s="5"/>
      <c r="F104" s="5"/>
    </row>
    <row r="105" ht="13.55" customHeight="1">
      <c r="A105" s="5"/>
      <c r="B105" s="5"/>
      <c r="C105" s="5"/>
      <c r="D105" s="5"/>
      <c r="E105" s="5"/>
      <c r="F105" s="5"/>
    </row>
    <row r="106" ht="13.55" customHeight="1">
      <c r="A106" s="5"/>
      <c r="B106" s="5"/>
      <c r="C106" s="5"/>
      <c r="D106" s="5"/>
      <c r="E106" s="5"/>
      <c r="F106" s="5"/>
    </row>
    <row r="107" ht="13.55" customHeight="1">
      <c r="A107" s="5"/>
      <c r="B107" s="5"/>
      <c r="C107" s="5"/>
      <c r="D107" s="5"/>
      <c r="E107" s="5"/>
      <c r="F107" s="5"/>
    </row>
    <row r="108" ht="13.55" customHeight="1">
      <c r="A108" s="5"/>
      <c r="B108" s="5"/>
      <c r="C108" s="5"/>
      <c r="D108" s="5"/>
      <c r="E108" s="5"/>
      <c r="F108" s="5"/>
    </row>
    <row r="109" ht="13.55" customHeight="1">
      <c r="A109" s="5"/>
      <c r="B109" s="5"/>
      <c r="C109" s="5"/>
      <c r="D109" s="5"/>
      <c r="E109" s="5"/>
      <c r="F109" s="5"/>
    </row>
    <row r="110" ht="13.55" customHeight="1">
      <c r="A110" s="5"/>
      <c r="B110" s="5"/>
      <c r="C110" s="5"/>
      <c r="D110" s="5"/>
      <c r="E110" s="5"/>
      <c r="F110" s="5"/>
    </row>
    <row r="111" ht="13.55" customHeight="1">
      <c r="A111" s="5"/>
      <c r="B111" s="5"/>
      <c r="C111" s="5"/>
      <c r="D111" s="5"/>
      <c r="E111" s="5"/>
      <c r="F111" s="5"/>
    </row>
    <row r="112" ht="13.55" customHeight="1">
      <c r="A112" s="5"/>
      <c r="B112" s="5"/>
      <c r="C112" s="5"/>
      <c r="D112" s="5"/>
      <c r="E112" s="5"/>
      <c r="F112" s="5"/>
    </row>
    <row r="113" ht="13.55" customHeight="1">
      <c r="A113" s="5"/>
      <c r="B113" s="5"/>
      <c r="C113" s="5"/>
      <c r="D113" s="5"/>
      <c r="E113" s="5"/>
      <c r="F113" s="5"/>
    </row>
    <row r="114" ht="13.55" customHeight="1">
      <c r="A114" s="5"/>
      <c r="B114" s="5"/>
      <c r="C114" s="5"/>
      <c r="D114" s="5"/>
      <c r="E114" s="5"/>
      <c r="F114" s="5"/>
    </row>
    <row r="115" ht="13.55" customHeight="1">
      <c r="A115" s="5"/>
      <c r="B115" s="5"/>
      <c r="C115" s="5"/>
      <c r="D115" s="5"/>
      <c r="E115" s="5"/>
      <c r="F115" s="5"/>
    </row>
    <row r="116" ht="13.55" customHeight="1">
      <c r="A116" s="5"/>
      <c r="B116" s="5"/>
      <c r="C116" s="5"/>
      <c r="D116" s="5"/>
      <c r="E116" s="5"/>
      <c r="F116" s="5"/>
    </row>
    <row r="117" ht="13.55" customHeight="1">
      <c r="A117" s="5"/>
      <c r="B117" s="5"/>
      <c r="C117" s="5"/>
      <c r="D117" s="5"/>
      <c r="E117" s="5"/>
      <c r="F117" s="5"/>
    </row>
    <row r="118" ht="13.55" customHeight="1">
      <c r="A118" s="5"/>
      <c r="B118" s="5"/>
      <c r="C118" s="5"/>
      <c r="D118" s="5"/>
      <c r="E118" s="5"/>
      <c r="F118" s="5"/>
    </row>
    <row r="119" ht="13.55" customHeight="1">
      <c r="A119" s="5"/>
      <c r="B119" s="5"/>
      <c r="C119" s="5"/>
      <c r="D119" s="5"/>
      <c r="E119" s="5"/>
      <c r="F119" s="5"/>
    </row>
    <row r="120" ht="13.55" customHeight="1">
      <c r="A120" s="5"/>
      <c r="B120" s="5"/>
      <c r="C120" s="5"/>
      <c r="D120" s="5"/>
      <c r="E120" s="5"/>
      <c r="F120" s="5"/>
    </row>
    <row r="121" ht="13.55" customHeight="1">
      <c r="A121" s="5"/>
      <c r="B121" s="5"/>
      <c r="C121" s="5"/>
      <c r="D121" s="5"/>
      <c r="E121" s="5"/>
      <c r="F121" s="5"/>
    </row>
    <row r="122" ht="13.55" customHeight="1">
      <c r="A122" s="5"/>
      <c r="B122" s="5"/>
      <c r="C122" s="5"/>
      <c r="D122" s="5"/>
      <c r="E122" s="5"/>
      <c r="F122" s="5"/>
    </row>
    <row r="123" ht="13.55" customHeight="1">
      <c r="A123" s="5"/>
      <c r="B123" s="5"/>
      <c r="C123" s="5"/>
      <c r="D123" s="5"/>
      <c r="E123" s="5"/>
      <c r="F123" s="5"/>
    </row>
    <row r="124" ht="13.55" customHeight="1">
      <c r="A124" s="5"/>
      <c r="B124" s="5"/>
      <c r="C124" s="5"/>
      <c r="D124" s="5"/>
      <c r="E124" s="5"/>
      <c r="F124" s="5"/>
    </row>
    <row r="125" ht="13.55" customHeight="1">
      <c r="A125" s="5"/>
      <c r="B125" s="5"/>
      <c r="C125" s="5"/>
      <c r="D125" s="5"/>
      <c r="E125" s="5"/>
      <c r="F125" s="5"/>
    </row>
    <row r="126" ht="13.55" customHeight="1">
      <c r="A126" s="5"/>
      <c r="B126" s="5"/>
      <c r="C126" s="5"/>
      <c r="D126" s="5"/>
      <c r="E126" s="5"/>
      <c r="F126" s="5"/>
    </row>
    <row r="127" ht="13.55" customHeight="1">
      <c r="A127" s="5"/>
      <c r="B127" s="5"/>
      <c r="C127" s="5"/>
      <c r="D127" s="5"/>
      <c r="E127" s="5"/>
      <c r="F127" s="5"/>
    </row>
    <row r="128" ht="13.55" customHeight="1">
      <c r="A128" s="5"/>
      <c r="B128" s="5"/>
      <c r="C128" s="5"/>
      <c r="D128" s="5"/>
      <c r="E128" s="5"/>
      <c r="F128" s="5"/>
    </row>
    <row r="129" ht="13.55" customHeight="1">
      <c r="A129" s="5"/>
      <c r="B129" s="5"/>
      <c r="C129" s="5"/>
      <c r="D129" s="5"/>
      <c r="E129" s="5"/>
      <c r="F129" s="5"/>
    </row>
    <row r="130" ht="13.55" customHeight="1">
      <c r="A130" s="5"/>
      <c r="B130" s="5"/>
      <c r="C130" s="5"/>
      <c r="D130" s="5"/>
      <c r="E130" s="5"/>
      <c r="F130" s="5"/>
    </row>
    <row r="131" ht="13.55" customHeight="1">
      <c r="A131" s="5"/>
      <c r="B131" s="5"/>
      <c r="C131" s="5"/>
      <c r="D131" s="5"/>
      <c r="E131" s="5"/>
      <c r="F131" s="5"/>
    </row>
    <row r="132" ht="13.55" customHeight="1">
      <c r="A132" s="5"/>
      <c r="B132" s="5"/>
      <c r="C132" s="5"/>
      <c r="D132" s="5"/>
      <c r="E132" s="5"/>
      <c r="F132" s="5"/>
    </row>
    <row r="133" ht="13.55" customHeight="1">
      <c r="A133" s="5"/>
      <c r="B133" s="5"/>
      <c r="C133" s="5"/>
      <c r="D133" s="5"/>
      <c r="E133" s="5"/>
      <c r="F133" s="5"/>
    </row>
    <row r="134" ht="13.55" customHeight="1">
      <c r="A134" s="5"/>
      <c r="B134" s="5"/>
      <c r="C134" s="5"/>
      <c r="D134" s="5"/>
      <c r="E134" s="5"/>
      <c r="F134" s="5"/>
    </row>
    <row r="135" ht="13.55" customHeight="1">
      <c r="A135" s="5"/>
      <c r="B135" s="5"/>
      <c r="C135" s="5"/>
      <c r="D135" s="5"/>
      <c r="E135" s="5"/>
      <c r="F135" s="5"/>
    </row>
    <row r="136" ht="13.55" customHeight="1">
      <c r="A136" s="5"/>
      <c r="B136" s="5"/>
      <c r="C136" s="5"/>
      <c r="D136" s="5"/>
      <c r="E136" s="5"/>
      <c r="F136" s="5"/>
    </row>
    <row r="137" ht="13.55" customHeight="1">
      <c r="A137" s="5"/>
      <c r="B137" s="5"/>
      <c r="C137" s="5"/>
      <c r="D137" s="5"/>
      <c r="E137" s="5"/>
      <c r="F137" s="5"/>
    </row>
    <row r="138" ht="13.55" customHeight="1">
      <c r="A138" s="5"/>
      <c r="B138" s="5"/>
      <c r="C138" s="5"/>
      <c r="D138" s="5"/>
      <c r="E138" s="5"/>
      <c r="F138" s="5"/>
    </row>
    <row r="139" ht="13.55" customHeight="1">
      <c r="A139" s="5"/>
      <c r="B139" s="5"/>
      <c r="C139" s="5"/>
      <c r="D139" s="5"/>
      <c r="E139" s="5"/>
      <c r="F139" s="5"/>
    </row>
    <row r="140" ht="13.55" customHeight="1">
      <c r="A140" s="5"/>
      <c r="B140" s="5"/>
      <c r="C140" s="5"/>
      <c r="D140" s="5"/>
      <c r="E140" s="5"/>
      <c r="F140" s="5"/>
    </row>
    <row r="141" ht="13.55" customHeight="1">
      <c r="A141" s="5"/>
      <c r="B141" s="5"/>
      <c r="C141" s="5"/>
      <c r="D141" s="5"/>
      <c r="E141" s="5"/>
      <c r="F141" s="5"/>
    </row>
    <row r="142" ht="13.55" customHeight="1">
      <c r="A142" s="5"/>
      <c r="B142" s="5"/>
      <c r="C142" s="5"/>
      <c r="D142" s="5"/>
      <c r="E142" s="5"/>
      <c r="F142" s="5"/>
    </row>
    <row r="143" ht="13.55" customHeight="1">
      <c r="A143" s="5"/>
      <c r="B143" s="5"/>
      <c r="C143" s="5"/>
      <c r="D143" s="5"/>
      <c r="E143" s="5"/>
      <c r="F143" s="5"/>
    </row>
    <row r="144" ht="13.55" customHeight="1">
      <c r="A144" s="5"/>
      <c r="B144" s="5"/>
      <c r="C144" s="5"/>
      <c r="D144" s="5"/>
      <c r="E144" s="5"/>
      <c r="F144" s="5"/>
    </row>
    <row r="145" ht="13.55" customHeight="1">
      <c r="A145" s="5"/>
      <c r="B145" s="5"/>
      <c r="C145" s="5"/>
      <c r="D145" s="5"/>
      <c r="E145" s="5"/>
      <c r="F145" s="5"/>
    </row>
    <row r="146" ht="13.55" customHeight="1">
      <c r="A146" s="5"/>
      <c r="B146" s="5"/>
      <c r="C146" s="5"/>
      <c r="D146" s="5"/>
      <c r="E146" s="5"/>
      <c r="F146" s="5"/>
    </row>
    <row r="147" ht="13.55" customHeight="1">
      <c r="A147" s="5"/>
      <c r="B147" s="5"/>
      <c r="C147" s="5"/>
      <c r="D147" s="5"/>
      <c r="E147" s="5"/>
      <c r="F147" s="5"/>
    </row>
    <row r="148" ht="13.55" customHeight="1">
      <c r="A148" s="5"/>
      <c r="B148" s="5"/>
      <c r="C148" s="5"/>
      <c r="D148" s="5"/>
      <c r="E148" s="5"/>
      <c r="F148" s="5"/>
    </row>
    <row r="149" ht="13.55" customHeight="1">
      <c r="A149" s="5"/>
      <c r="B149" s="5"/>
      <c r="C149" s="5"/>
      <c r="D149" s="5"/>
      <c r="E149" s="5"/>
      <c r="F149" s="5"/>
    </row>
    <row r="150" ht="13.55" customHeight="1">
      <c r="A150" s="5"/>
      <c r="B150" s="5"/>
      <c r="C150" s="5"/>
      <c r="D150" s="5"/>
      <c r="E150" s="5"/>
      <c r="F150" s="5"/>
    </row>
    <row r="151" ht="13.55" customHeight="1">
      <c r="A151" s="5"/>
      <c r="B151" s="5"/>
      <c r="C151" s="5"/>
      <c r="D151" s="5"/>
      <c r="E151" s="5"/>
      <c r="F151" s="5"/>
    </row>
    <row r="152" ht="13.55" customHeight="1">
      <c r="A152" s="5"/>
      <c r="B152" s="5"/>
      <c r="C152" s="5"/>
      <c r="D152" s="5"/>
      <c r="E152" s="5"/>
      <c r="F152" s="5"/>
    </row>
    <row r="153" ht="13.55" customHeight="1">
      <c r="A153" s="5"/>
      <c r="B153" s="5"/>
      <c r="C153" s="5"/>
      <c r="D153" s="5"/>
      <c r="E153" s="5"/>
      <c r="F153" s="5"/>
    </row>
    <row r="154" ht="13.55" customHeight="1">
      <c r="A154" s="5"/>
      <c r="B154" s="5"/>
      <c r="C154" s="5"/>
      <c r="D154" s="5"/>
      <c r="E154" s="5"/>
      <c r="F154" s="5"/>
    </row>
    <row r="155" ht="13.55" customHeight="1">
      <c r="A155" s="5"/>
      <c r="B155" s="5"/>
      <c r="C155" s="5"/>
      <c r="D155" s="5"/>
      <c r="E155" s="5"/>
      <c r="F155" s="5"/>
    </row>
    <row r="156" ht="13.55" customHeight="1">
      <c r="A156" s="5"/>
      <c r="B156" s="5"/>
      <c r="C156" s="5"/>
      <c r="D156" s="5"/>
      <c r="E156" s="5"/>
      <c r="F156" s="5"/>
    </row>
    <row r="157" ht="13.55" customHeight="1">
      <c r="A157" s="5"/>
      <c r="B157" s="5"/>
      <c r="C157" s="5"/>
      <c r="D157" s="5"/>
      <c r="E157" s="5"/>
      <c r="F157" s="5"/>
    </row>
    <row r="158" ht="13.55" customHeight="1">
      <c r="A158" s="5"/>
      <c r="B158" s="5"/>
      <c r="C158" s="5"/>
      <c r="D158" s="5"/>
      <c r="E158" s="5"/>
      <c r="F158" s="5"/>
    </row>
    <row r="159" ht="13.55" customHeight="1">
      <c r="A159" s="5"/>
      <c r="B159" s="5"/>
      <c r="C159" s="5"/>
      <c r="D159" s="5"/>
      <c r="E159" s="5"/>
      <c r="F159" s="5"/>
    </row>
    <row r="160" ht="13.55" customHeight="1">
      <c r="A160" s="5"/>
      <c r="B160" s="5"/>
      <c r="C160" s="5"/>
      <c r="D160" s="5"/>
      <c r="E160" s="5"/>
      <c r="F160" s="5"/>
    </row>
    <row r="161" ht="13.55" customHeight="1">
      <c r="A161" s="5"/>
      <c r="B161" s="5"/>
      <c r="C161" s="5"/>
      <c r="D161" s="5"/>
      <c r="E161" s="5"/>
      <c r="F161" s="5"/>
    </row>
    <row r="162" ht="13.55" customHeight="1">
      <c r="A162" s="5"/>
      <c r="B162" s="5"/>
      <c r="C162" s="5"/>
      <c r="D162" s="5"/>
      <c r="E162" s="5"/>
      <c r="F162" s="5"/>
    </row>
    <row r="163" ht="13.55" customHeight="1">
      <c r="A163" s="5"/>
      <c r="B163" s="5"/>
      <c r="C163" s="5"/>
      <c r="D163" s="5"/>
      <c r="E163" s="5"/>
      <c r="F163" s="5"/>
    </row>
    <row r="164" ht="13.55" customHeight="1">
      <c r="A164" s="5"/>
      <c r="B164" s="5"/>
      <c r="C164" s="5"/>
      <c r="D164" s="5"/>
      <c r="E164" s="5"/>
      <c r="F164" s="5"/>
    </row>
    <row r="165" ht="13.55" customHeight="1">
      <c r="A165" s="5"/>
      <c r="B165" s="5"/>
      <c r="C165" s="5"/>
      <c r="D165" s="5"/>
      <c r="E165" s="5"/>
      <c r="F165" s="5"/>
    </row>
    <row r="166" ht="13.55" customHeight="1">
      <c r="A166" s="5"/>
      <c r="B166" s="5"/>
      <c r="C166" s="5"/>
      <c r="D166" s="5"/>
      <c r="E166" s="5"/>
      <c r="F166" s="5"/>
    </row>
  </sheetData>
  <mergeCells count="1">
    <mergeCell ref="C2:E2"/>
  </mergeCells>
  <hyperlinks>
    <hyperlink ref="A2" r:id="rId1" location="" tooltip="" display="Types Preservation"/>
  </hyperlinks>
  <pageMargins left="0.7" right="0.7" top="0.75" bottom="0.75" header="0" footer="0"/>
  <pageSetup firstPageNumber="1" fitToHeight="1" fitToWidth="1" scale="100" useFirstPageNumber="0" orientation="portrait" pageOrder="overThenDown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2"/>
  <sheetViews>
    <sheetView workbookViewId="0" showGridLines="0" defaultGridColor="1"/>
  </sheetViews>
  <sheetFormatPr defaultColWidth="14.5" defaultRowHeight="15" customHeight="1" outlineLevelRow="0" outlineLevelCol="0"/>
  <cols>
    <col min="1" max="1" width="28.3516" style="223" customWidth="1"/>
    <col min="2" max="2" width="20.5" style="223" customWidth="1"/>
    <col min="3" max="3" width="13.5" style="223" customWidth="1"/>
    <col min="4" max="4" width="21" style="223" customWidth="1"/>
    <col min="5" max="5" width="15.1719" style="223" customWidth="1"/>
    <col min="6" max="6" width="30" style="223" customWidth="1"/>
    <col min="7" max="7" width="26.6719" style="223" customWidth="1"/>
    <col min="8" max="16384" width="14.5" style="223" customWidth="1"/>
  </cols>
  <sheetData>
    <row r="1" ht="23.25" customHeight="1" hidden="1">
      <c r="A1" t="s" s="60">
        <v>123</v>
      </c>
      <c r="B1" t="s" s="60">
        <v>124</v>
      </c>
      <c r="C1" t="s" s="60">
        <v>203</v>
      </c>
      <c r="D1" t="s" s="60">
        <v>204</v>
      </c>
      <c r="E1" t="s" s="136">
        <v>205</v>
      </c>
      <c r="F1" t="s" s="172">
        <v>206</v>
      </c>
      <c r="G1" s="139"/>
    </row>
    <row r="2" ht="33" customHeight="1">
      <c r="A2" t="s" s="110">
        <f>HYPERLINK("https://www.bikalims.org/manual/setup-and-configuration/sample-points-and-types","Sample Containers")</f>
        <v>207</v>
      </c>
      <c r="B2" s="224"/>
      <c r="C2" s="225"/>
      <c r="D2" s="64"/>
      <c r="E2" s="64"/>
      <c r="F2" s="65"/>
      <c r="G2" t="s" s="226">
        <f>HYPERLINK("https://www.bikalabs.com","Creative Commons BYSA
Bika Lab Systems")</f>
        <v>12</v>
      </c>
    </row>
    <row r="3" ht="28.5" customHeight="1">
      <c r="A3" t="s" s="227">
        <v>127</v>
      </c>
      <c r="B3" t="s" s="227">
        <v>9</v>
      </c>
      <c r="C3" t="s" s="227">
        <v>203</v>
      </c>
      <c r="D3" t="s" s="227">
        <v>208</v>
      </c>
      <c r="E3" t="s" s="227">
        <v>209</v>
      </c>
      <c r="F3" t="s" s="227">
        <v>210</v>
      </c>
      <c r="G3" s="228"/>
    </row>
    <row r="4" ht="21" customHeight="1">
      <c r="A4" s="229"/>
      <c r="B4" s="230"/>
      <c r="C4" s="155"/>
      <c r="D4" s="155"/>
      <c r="E4" s="155"/>
      <c r="F4" s="189"/>
      <c r="G4" s="43"/>
    </row>
    <row r="5" ht="21" customHeight="1">
      <c r="A5" s="231"/>
      <c r="B5" s="194"/>
      <c r="C5" s="165"/>
      <c r="D5" s="165"/>
      <c r="E5" s="165"/>
      <c r="F5" s="43"/>
      <c r="G5" s="43"/>
    </row>
    <row r="6" ht="21" customHeight="1">
      <c r="A6" s="231"/>
      <c r="B6" s="194"/>
      <c r="C6" s="165"/>
      <c r="D6" s="165"/>
      <c r="E6" s="165"/>
      <c r="F6" s="43"/>
      <c r="G6" s="43"/>
    </row>
    <row r="7" ht="21" customHeight="1">
      <c r="A7" s="231"/>
      <c r="B7" s="194"/>
      <c r="C7" s="165"/>
      <c r="D7" s="165"/>
      <c r="E7" s="165"/>
      <c r="F7" s="43"/>
      <c r="G7" s="43"/>
    </row>
    <row r="8" ht="21" customHeight="1">
      <c r="A8" s="231"/>
      <c r="B8" s="194"/>
      <c r="C8" s="165"/>
      <c r="D8" s="165"/>
      <c r="E8" s="165"/>
      <c r="F8" s="43"/>
      <c r="G8" s="43"/>
    </row>
    <row r="9" ht="21" customHeight="1" hidden="1">
      <c r="A9" s="231"/>
      <c r="B9" s="194"/>
      <c r="C9" s="165"/>
      <c r="D9" s="165"/>
      <c r="E9" s="165"/>
      <c r="F9" s="43"/>
      <c r="G9" s="43"/>
    </row>
    <row r="10" ht="21" customHeight="1" hidden="1">
      <c r="A10" s="231"/>
      <c r="B10" s="194"/>
      <c r="C10" s="165"/>
      <c r="D10" s="165"/>
      <c r="E10" s="165"/>
      <c r="F10" s="43"/>
      <c r="G10" s="43"/>
    </row>
    <row r="11" ht="21" customHeight="1" hidden="1">
      <c r="A11" s="231"/>
      <c r="B11" s="194"/>
      <c r="C11" s="165"/>
      <c r="D11" s="165"/>
      <c r="E11" s="165"/>
      <c r="F11" s="43"/>
      <c r="G11" s="43"/>
    </row>
    <row r="12" ht="21" customHeight="1" hidden="1">
      <c r="A12" s="231"/>
      <c r="B12" s="194"/>
      <c r="C12" s="165"/>
      <c r="D12" s="165"/>
      <c r="E12" s="165"/>
      <c r="F12" s="43"/>
      <c r="G12" s="43"/>
    </row>
    <row r="13" ht="21" customHeight="1" hidden="1">
      <c r="A13" s="231"/>
      <c r="B13" s="194"/>
      <c r="C13" s="165"/>
      <c r="D13" s="165"/>
      <c r="E13" s="165"/>
      <c r="F13" s="43"/>
      <c r="G13" s="43"/>
    </row>
    <row r="14" ht="21" customHeight="1" hidden="1">
      <c r="A14" s="231"/>
      <c r="B14" s="194"/>
      <c r="C14" s="165"/>
      <c r="D14" s="165"/>
      <c r="E14" s="165"/>
      <c r="F14" s="43"/>
      <c r="G14" s="43"/>
    </row>
    <row r="15" ht="21" customHeight="1" hidden="1">
      <c r="A15" s="231"/>
      <c r="B15" s="194"/>
      <c r="C15" s="165"/>
      <c r="D15" s="165"/>
      <c r="E15" s="165"/>
      <c r="F15" s="43"/>
      <c r="G15" s="43"/>
    </row>
    <row r="16" ht="21" customHeight="1" hidden="1">
      <c r="A16" s="231"/>
      <c r="B16" s="194"/>
      <c r="C16" s="165"/>
      <c r="D16" s="165"/>
      <c r="E16" s="165"/>
      <c r="F16" s="43"/>
      <c r="G16" s="43"/>
    </row>
    <row r="17" ht="21" customHeight="1" hidden="1">
      <c r="A17" s="231"/>
      <c r="B17" s="194"/>
      <c r="C17" s="165"/>
      <c r="D17" s="165"/>
      <c r="E17" s="165"/>
      <c r="F17" s="43"/>
      <c r="G17" s="43"/>
    </row>
    <row r="18" ht="21" customHeight="1" hidden="1">
      <c r="A18" s="231"/>
      <c r="B18" s="194"/>
      <c r="C18" s="165"/>
      <c r="D18" s="165"/>
      <c r="E18" s="165"/>
      <c r="F18" s="43"/>
      <c r="G18" s="43"/>
    </row>
    <row r="19" ht="21" customHeight="1" hidden="1">
      <c r="A19" s="231"/>
      <c r="B19" s="194"/>
      <c r="C19" s="165"/>
      <c r="D19" s="165"/>
      <c r="E19" s="165"/>
      <c r="F19" s="43"/>
      <c r="G19" s="43"/>
    </row>
    <row r="20" ht="21" customHeight="1" hidden="1">
      <c r="A20" s="231"/>
      <c r="B20" s="194"/>
      <c r="C20" s="165"/>
      <c r="D20" s="165"/>
      <c r="E20" s="165"/>
      <c r="F20" s="43"/>
      <c r="G20" s="43"/>
    </row>
    <row r="21" ht="21" customHeight="1" hidden="1">
      <c r="A21" s="231"/>
      <c r="B21" s="194"/>
      <c r="C21" s="165"/>
      <c r="D21" s="165"/>
      <c r="E21" s="165"/>
      <c r="F21" s="43"/>
      <c r="G21" s="43"/>
    </row>
    <row r="22" ht="21" customHeight="1" hidden="1">
      <c r="A22" s="231"/>
      <c r="B22" s="194"/>
      <c r="C22" s="165"/>
      <c r="D22" s="165"/>
      <c r="E22" s="165"/>
      <c r="F22" s="43"/>
      <c r="G22" s="43"/>
    </row>
    <row r="23" ht="21" customHeight="1" hidden="1">
      <c r="A23" s="231"/>
      <c r="B23" s="194"/>
      <c r="C23" s="165"/>
      <c r="D23" s="165"/>
      <c r="E23" s="165"/>
      <c r="F23" s="43"/>
      <c r="G23" s="43"/>
    </row>
    <row r="24" ht="21" customHeight="1" hidden="1">
      <c r="A24" s="231"/>
      <c r="B24" s="194"/>
      <c r="C24" s="165"/>
      <c r="D24" s="165"/>
      <c r="E24" s="165"/>
      <c r="F24" s="43"/>
      <c r="G24" s="43"/>
    </row>
    <row r="25" ht="21" customHeight="1" hidden="1">
      <c r="A25" s="231"/>
      <c r="B25" s="194"/>
      <c r="C25" s="165"/>
      <c r="D25" s="165"/>
      <c r="E25" s="165"/>
      <c r="F25" s="43"/>
      <c r="G25" s="43"/>
    </row>
    <row r="26" ht="21" customHeight="1" hidden="1">
      <c r="A26" s="231"/>
      <c r="B26" s="194"/>
      <c r="C26" s="165"/>
      <c r="D26" s="165"/>
      <c r="E26" s="165"/>
      <c r="F26" s="43"/>
      <c r="G26" s="43"/>
    </row>
    <row r="27" ht="21" customHeight="1" hidden="1">
      <c r="A27" s="231"/>
      <c r="B27" s="194"/>
      <c r="C27" s="165"/>
      <c r="D27" s="165"/>
      <c r="E27" s="165"/>
      <c r="F27" s="43"/>
      <c r="G27" s="43"/>
    </row>
    <row r="28" ht="21" customHeight="1" hidden="1">
      <c r="A28" s="231"/>
      <c r="B28" s="194"/>
      <c r="C28" s="165"/>
      <c r="D28" s="165"/>
      <c r="E28" s="165"/>
      <c r="F28" s="43"/>
      <c r="G28" s="43"/>
    </row>
    <row r="29" ht="21" customHeight="1" hidden="1">
      <c r="A29" s="231"/>
      <c r="B29" s="194"/>
      <c r="C29" s="165"/>
      <c r="D29" s="165"/>
      <c r="E29" s="165"/>
      <c r="F29" s="43"/>
      <c r="G29" s="43"/>
    </row>
    <row r="30" ht="21" customHeight="1" hidden="1">
      <c r="A30" s="231"/>
      <c r="B30" s="194"/>
      <c r="C30" s="165"/>
      <c r="D30" s="165"/>
      <c r="E30" s="165"/>
      <c r="F30" s="43"/>
      <c r="G30" s="43"/>
    </row>
    <row r="31" ht="21" customHeight="1" hidden="1">
      <c r="A31" s="231"/>
      <c r="B31" s="194"/>
      <c r="C31" s="165"/>
      <c r="D31" s="165"/>
      <c r="E31" s="165"/>
      <c r="F31" s="43"/>
      <c r="G31" s="43"/>
    </row>
    <row r="32" ht="21" customHeight="1" hidden="1">
      <c r="A32" s="231"/>
      <c r="B32" s="194"/>
      <c r="C32" s="165"/>
      <c r="D32" s="165"/>
      <c r="E32" s="165"/>
      <c r="F32" s="43"/>
      <c r="G32" s="43"/>
    </row>
    <row r="33" ht="21" customHeight="1" hidden="1">
      <c r="A33" s="231"/>
      <c r="B33" s="194"/>
      <c r="C33" s="165"/>
      <c r="D33" s="165"/>
      <c r="E33" s="165"/>
      <c r="F33" s="43"/>
      <c r="G33" s="43"/>
    </row>
    <row r="34" ht="21" customHeight="1" hidden="1">
      <c r="A34" s="231"/>
      <c r="B34" s="194"/>
      <c r="C34" s="165"/>
      <c r="D34" s="165"/>
      <c r="E34" s="165"/>
      <c r="F34" s="43"/>
      <c r="G34" s="43"/>
    </row>
    <row r="35" ht="21" customHeight="1" hidden="1">
      <c r="A35" s="231"/>
      <c r="B35" s="194"/>
      <c r="C35" s="165"/>
      <c r="D35" s="165"/>
      <c r="E35" s="165"/>
      <c r="F35" s="43"/>
      <c r="G35" s="43"/>
    </row>
    <row r="36" ht="21" customHeight="1" hidden="1">
      <c r="A36" s="231"/>
      <c r="B36" s="194"/>
      <c r="C36" s="165"/>
      <c r="D36" s="165"/>
      <c r="E36" s="165"/>
      <c r="F36" s="43"/>
      <c r="G36" s="43"/>
    </row>
    <row r="37" ht="21" customHeight="1" hidden="1">
      <c r="A37" s="231"/>
      <c r="B37" s="194"/>
      <c r="C37" s="165"/>
      <c r="D37" s="165"/>
      <c r="E37" s="165"/>
      <c r="F37" s="43"/>
      <c r="G37" s="43"/>
    </row>
    <row r="38" ht="21" customHeight="1" hidden="1">
      <c r="A38" s="231"/>
      <c r="B38" s="194"/>
      <c r="C38" s="165"/>
      <c r="D38" s="165"/>
      <c r="E38" s="165"/>
      <c r="F38" s="43"/>
      <c r="G38" s="43"/>
    </row>
    <row r="39" ht="21" customHeight="1" hidden="1">
      <c r="A39" s="231"/>
      <c r="B39" s="194"/>
      <c r="C39" s="165"/>
      <c r="D39" s="165"/>
      <c r="E39" s="165"/>
      <c r="F39" s="43"/>
      <c r="G39" s="43"/>
    </row>
    <row r="40" ht="21" customHeight="1" hidden="1">
      <c r="A40" s="231"/>
      <c r="B40" s="194"/>
      <c r="C40" s="165"/>
      <c r="D40" s="165"/>
      <c r="E40" s="165"/>
      <c r="F40" s="43"/>
      <c r="G40" s="43"/>
    </row>
    <row r="41" ht="21" customHeight="1" hidden="1">
      <c r="A41" s="231"/>
      <c r="B41" s="194"/>
      <c r="C41" s="165"/>
      <c r="D41" s="165"/>
      <c r="E41" s="165"/>
      <c r="F41" s="43"/>
      <c r="G41" s="43"/>
    </row>
    <row r="42" ht="21" customHeight="1" hidden="1">
      <c r="A42" s="231"/>
      <c r="B42" s="194"/>
      <c r="C42" s="165"/>
      <c r="D42" s="165"/>
      <c r="E42" s="165"/>
      <c r="F42" s="43"/>
      <c r="G42" s="43"/>
    </row>
    <row r="43" ht="21" customHeight="1" hidden="1">
      <c r="A43" s="231"/>
      <c r="B43" s="194"/>
      <c r="C43" s="165"/>
      <c r="D43" s="165"/>
      <c r="E43" s="165"/>
      <c r="F43" s="43"/>
      <c r="G43" s="43"/>
    </row>
    <row r="44" ht="21" customHeight="1" hidden="1">
      <c r="A44" s="231"/>
      <c r="B44" s="194"/>
      <c r="C44" s="165"/>
      <c r="D44" s="165"/>
      <c r="E44" s="165"/>
      <c r="F44" s="43"/>
      <c r="G44" s="43"/>
    </row>
    <row r="45" ht="21" customHeight="1" hidden="1">
      <c r="A45" s="231"/>
      <c r="B45" s="194"/>
      <c r="C45" s="165"/>
      <c r="D45" s="165"/>
      <c r="E45" s="165"/>
      <c r="F45" s="43"/>
      <c r="G45" s="43"/>
    </row>
    <row r="46" ht="21" customHeight="1" hidden="1">
      <c r="A46" s="231"/>
      <c r="B46" s="194"/>
      <c r="C46" s="165"/>
      <c r="D46" s="165"/>
      <c r="E46" s="165"/>
      <c r="F46" s="43"/>
      <c r="G46" s="43"/>
    </row>
    <row r="47" ht="21" customHeight="1" hidden="1">
      <c r="A47" s="231"/>
      <c r="B47" s="194"/>
      <c r="C47" s="165"/>
      <c r="D47" s="165"/>
      <c r="E47" s="165"/>
      <c r="F47" s="43"/>
      <c r="G47" s="43"/>
    </row>
    <row r="48" ht="21" customHeight="1" hidden="1">
      <c r="A48" s="231"/>
      <c r="B48" s="194"/>
      <c r="C48" s="165"/>
      <c r="D48" s="165"/>
      <c r="E48" s="165"/>
      <c r="F48" s="43"/>
      <c r="G48" s="43"/>
    </row>
    <row r="49" ht="21" customHeight="1" hidden="1">
      <c r="A49" s="231"/>
      <c r="B49" s="194"/>
      <c r="C49" s="165"/>
      <c r="D49" s="165"/>
      <c r="E49" s="165"/>
      <c r="F49" s="43"/>
      <c r="G49" s="43"/>
    </row>
    <row r="50" ht="21" customHeight="1" hidden="1">
      <c r="A50" s="231"/>
      <c r="B50" s="194"/>
      <c r="C50" s="165"/>
      <c r="D50" s="165"/>
      <c r="E50" s="165"/>
      <c r="F50" s="43"/>
      <c r="G50" s="43"/>
    </row>
    <row r="51" ht="21" customHeight="1" hidden="1">
      <c r="A51" s="231"/>
      <c r="B51" s="194"/>
      <c r="C51" s="165"/>
      <c r="D51" s="165"/>
      <c r="E51" s="165"/>
      <c r="F51" s="43"/>
      <c r="G51" s="43"/>
    </row>
    <row r="52" ht="21" customHeight="1" hidden="1">
      <c r="A52" s="231"/>
      <c r="B52" s="194"/>
      <c r="C52" s="165"/>
      <c r="D52" s="165"/>
      <c r="E52" s="165"/>
      <c r="F52" s="43"/>
      <c r="G52" s="43"/>
    </row>
    <row r="53" ht="21" customHeight="1" hidden="1">
      <c r="A53" s="231"/>
      <c r="B53" s="194"/>
      <c r="C53" s="165"/>
      <c r="D53" s="165"/>
      <c r="E53" s="165"/>
      <c r="F53" s="43"/>
      <c r="G53" s="43"/>
    </row>
    <row r="54" ht="21" customHeight="1" hidden="1">
      <c r="A54" s="231"/>
      <c r="B54" s="194"/>
      <c r="C54" s="165"/>
      <c r="D54" s="165"/>
      <c r="E54" s="165"/>
      <c r="F54" s="43"/>
      <c r="G54" s="43"/>
    </row>
    <row r="55" ht="21" customHeight="1" hidden="1">
      <c r="A55" s="231"/>
      <c r="B55" s="194"/>
      <c r="C55" s="165"/>
      <c r="D55" s="165"/>
      <c r="E55" s="165"/>
      <c r="F55" s="43"/>
      <c r="G55" s="43"/>
    </row>
    <row r="56" ht="21" customHeight="1" hidden="1">
      <c r="A56" s="231"/>
      <c r="B56" s="194"/>
      <c r="C56" s="165"/>
      <c r="D56" s="165"/>
      <c r="E56" s="165"/>
      <c r="F56" s="43"/>
      <c r="G56" s="43"/>
    </row>
    <row r="57" ht="21" customHeight="1" hidden="1">
      <c r="A57" s="231"/>
      <c r="B57" s="194"/>
      <c r="C57" s="165"/>
      <c r="D57" s="165"/>
      <c r="E57" s="165"/>
      <c r="F57" s="43"/>
      <c r="G57" s="43"/>
    </row>
    <row r="58" ht="21" customHeight="1" hidden="1">
      <c r="A58" s="231"/>
      <c r="B58" s="194"/>
      <c r="C58" s="165"/>
      <c r="D58" s="165"/>
      <c r="E58" s="165"/>
      <c r="F58" s="43"/>
      <c r="G58" s="43"/>
    </row>
    <row r="59" ht="21" customHeight="1" hidden="1">
      <c r="A59" s="231"/>
      <c r="B59" s="194"/>
      <c r="C59" s="165"/>
      <c r="D59" s="165"/>
      <c r="E59" s="165"/>
      <c r="F59" s="43"/>
      <c r="G59" s="43"/>
    </row>
    <row r="60" ht="21" customHeight="1">
      <c r="A60" s="231"/>
      <c r="B60" s="194"/>
      <c r="C60" s="165"/>
      <c r="D60" s="165"/>
      <c r="E60" s="165"/>
      <c r="F60" s="43"/>
      <c r="G60" s="43"/>
    </row>
    <row r="61" ht="21" customHeight="1">
      <c r="A61" s="231"/>
      <c r="B61" s="194"/>
      <c r="C61" s="165"/>
      <c r="D61" s="165"/>
      <c r="E61" s="165"/>
      <c r="F61" s="43"/>
      <c r="G61" s="43"/>
    </row>
    <row r="62" ht="13.55" customHeight="1">
      <c r="A62" s="8"/>
      <c r="B62" s="5"/>
      <c r="C62" s="5"/>
      <c r="D62" s="5"/>
      <c r="E62" s="5"/>
      <c r="F62" s="5"/>
      <c r="G62" s="5"/>
    </row>
    <row r="63" ht="13.55" customHeight="1">
      <c r="A63" s="5"/>
      <c r="B63" s="5"/>
      <c r="C63" s="5"/>
      <c r="D63" s="5"/>
      <c r="E63" s="5"/>
      <c r="F63" s="5"/>
      <c r="G63" s="5"/>
    </row>
    <row r="64" ht="13.55" customHeight="1">
      <c r="A64" s="5"/>
      <c r="B64" s="5"/>
      <c r="C64" s="5"/>
      <c r="D64" s="5"/>
      <c r="E64" s="5"/>
      <c r="F64" s="5"/>
      <c r="G64" s="5"/>
    </row>
    <row r="65" ht="13.55" customHeight="1">
      <c r="A65" s="5"/>
      <c r="B65" s="5"/>
      <c r="C65" s="5"/>
      <c r="D65" s="5"/>
      <c r="E65" s="5"/>
      <c r="F65" s="5"/>
      <c r="G65" s="5"/>
    </row>
    <row r="66" ht="13.55" customHeight="1">
      <c r="A66" s="5"/>
      <c r="B66" s="5"/>
      <c r="C66" s="5"/>
      <c r="D66" s="5"/>
      <c r="E66" s="5"/>
      <c r="F66" s="5"/>
      <c r="G66" s="5"/>
    </row>
    <row r="67" ht="13.55" customHeight="1">
      <c r="A67" s="5"/>
      <c r="B67" s="5"/>
      <c r="C67" s="5"/>
      <c r="D67" s="5"/>
      <c r="E67" s="5"/>
      <c r="F67" s="5"/>
      <c r="G67" s="5"/>
    </row>
    <row r="68" ht="13.55" customHeight="1">
      <c r="A68" s="5"/>
      <c r="B68" s="5"/>
      <c r="C68" s="5"/>
      <c r="D68" s="5"/>
      <c r="E68" s="5"/>
      <c r="F68" s="5"/>
      <c r="G68" s="5"/>
    </row>
    <row r="69" ht="13.55" customHeight="1">
      <c r="A69" s="5"/>
      <c r="B69" s="5"/>
      <c r="C69" s="5"/>
      <c r="D69" s="5"/>
      <c r="E69" s="5"/>
      <c r="F69" s="5"/>
      <c r="G69" s="5"/>
    </row>
    <row r="70" ht="13.55" customHeight="1">
      <c r="A70" s="5"/>
      <c r="B70" s="5"/>
      <c r="C70" s="5"/>
      <c r="D70" s="5"/>
      <c r="E70" s="5"/>
      <c r="F70" s="5"/>
      <c r="G70" s="5"/>
    </row>
    <row r="71" ht="13.55" customHeight="1">
      <c r="A71" s="5"/>
      <c r="B71" s="5"/>
      <c r="C71" s="5"/>
      <c r="D71" s="5"/>
      <c r="E71" s="5"/>
      <c r="F71" s="5"/>
      <c r="G71" s="5"/>
    </row>
    <row r="72" ht="13.55" customHeight="1">
      <c r="A72" s="5"/>
      <c r="B72" s="5"/>
      <c r="C72" s="5"/>
      <c r="D72" s="5"/>
      <c r="E72" s="5"/>
      <c r="F72" s="5"/>
      <c r="G72" s="5"/>
    </row>
    <row r="73" ht="13.55" customHeight="1">
      <c r="A73" s="5"/>
      <c r="B73" s="5"/>
      <c r="C73" s="5"/>
      <c r="D73" s="5"/>
      <c r="E73" s="5"/>
      <c r="F73" s="5"/>
      <c r="G73" s="5"/>
    </row>
    <row r="74" ht="13.55" customHeight="1">
      <c r="A74" s="5"/>
      <c r="B74" s="5"/>
      <c r="C74" s="5"/>
      <c r="D74" s="5"/>
      <c r="E74" s="5"/>
      <c r="F74" s="5"/>
      <c r="G74" s="5"/>
    </row>
    <row r="75" ht="13.55" customHeight="1">
      <c r="A75" s="5"/>
      <c r="B75" s="5"/>
      <c r="C75" s="5"/>
      <c r="D75" s="5"/>
      <c r="E75" s="5"/>
      <c r="F75" s="5"/>
      <c r="G75" s="5"/>
    </row>
    <row r="76" ht="13.55" customHeight="1">
      <c r="A76" s="5"/>
      <c r="B76" s="5"/>
      <c r="C76" s="5"/>
      <c r="D76" s="5"/>
      <c r="E76" s="5"/>
      <c r="F76" s="5"/>
      <c r="G76" s="5"/>
    </row>
    <row r="77" ht="13.55" customHeight="1">
      <c r="A77" s="5"/>
      <c r="B77" s="5"/>
      <c r="C77" s="5"/>
      <c r="D77" s="5"/>
      <c r="E77" s="5"/>
      <c r="F77" s="5"/>
      <c r="G77" s="5"/>
    </row>
    <row r="78" ht="13.55" customHeight="1">
      <c r="A78" s="5"/>
      <c r="B78" s="5"/>
      <c r="C78" s="5"/>
      <c r="D78" s="5"/>
      <c r="E78" s="5"/>
      <c r="F78" s="5"/>
      <c r="G78" s="5"/>
    </row>
    <row r="79" ht="13.55" customHeight="1">
      <c r="A79" s="5"/>
      <c r="B79" s="5"/>
      <c r="C79" s="5"/>
      <c r="D79" s="5"/>
      <c r="E79" s="5"/>
      <c r="F79" s="5"/>
      <c r="G79" s="5"/>
    </row>
    <row r="80" ht="13.55" customHeight="1">
      <c r="A80" s="5"/>
      <c r="B80" s="5"/>
      <c r="C80" s="5"/>
      <c r="D80" s="5"/>
      <c r="E80" s="5"/>
      <c r="F80" s="5"/>
      <c r="G80" s="5"/>
    </row>
    <row r="81" ht="13.55" customHeight="1">
      <c r="A81" s="5"/>
      <c r="B81" s="5"/>
      <c r="C81" s="5"/>
      <c r="D81" s="5"/>
      <c r="E81" s="5"/>
      <c r="F81" s="5"/>
      <c r="G81" s="5"/>
    </row>
    <row r="82" ht="13.55" customHeight="1">
      <c r="A82" s="5"/>
      <c r="B82" s="5"/>
      <c r="C82" s="5"/>
      <c r="D82" s="5"/>
      <c r="E82" s="5"/>
      <c r="F82" s="5"/>
      <c r="G82" s="5"/>
    </row>
    <row r="83" ht="13.55" customHeight="1">
      <c r="A83" s="5"/>
      <c r="B83" s="5"/>
      <c r="C83" s="5"/>
      <c r="D83" s="5"/>
      <c r="E83" s="5"/>
      <c r="F83" s="5"/>
      <c r="G83" s="5"/>
    </row>
    <row r="84" ht="13.55" customHeight="1">
      <c r="A84" s="5"/>
      <c r="B84" s="5"/>
      <c r="C84" s="5"/>
      <c r="D84" s="5"/>
      <c r="E84" s="5"/>
      <c r="F84" s="5"/>
      <c r="G84" s="5"/>
    </row>
    <row r="85" ht="13.55" customHeight="1">
      <c r="A85" s="5"/>
      <c r="B85" s="5"/>
      <c r="C85" s="5"/>
      <c r="D85" s="5"/>
      <c r="E85" s="5"/>
      <c r="F85" s="5"/>
      <c r="G85" s="5"/>
    </row>
    <row r="86" ht="13.55" customHeight="1">
      <c r="A86" s="5"/>
      <c r="B86" s="5"/>
      <c r="C86" s="5"/>
      <c r="D86" s="5"/>
      <c r="E86" s="5"/>
      <c r="F86" s="5"/>
      <c r="G86" s="5"/>
    </row>
    <row r="87" ht="13.55" customHeight="1">
      <c r="A87" s="5"/>
      <c r="B87" s="5"/>
      <c r="C87" s="5"/>
      <c r="D87" s="5"/>
      <c r="E87" s="5"/>
      <c r="F87" s="5"/>
      <c r="G87" s="5"/>
    </row>
    <row r="88" ht="13.55" customHeight="1">
      <c r="A88" s="5"/>
      <c r="B88" s="5"/>
      <c r="C88" s="5"/>
      <c r="D88" s="5"/>
      <c r="E88" s="5"/>
      <c r="F88" s="5"/>
      <c r="G88" s="5"/>
    </row>
    <row r="89" ht="13.55" customHeight="1">
      <c r="A89" s="5"/>
      <c r="B89" s="5"/>
      <c r="C89" s="5"/>
      <c r="D89" s="5"/>
      <c r="E89" s="5"/>
      <c r="F89" s="5"/>
      <c r="G89" s="5"/>
    </row>
    <row r="90" ht="13.55" customHeight="1">
      <c r="A90" s="5"/>
      <c r="B90" s="5"/>
      <c r="C90" s="5"/>
      <c r="D90" s="5"/>
      <c r="E90" s="5"/>
      <c r="F90" s="5"/>
      <c r="G90" s="5"/>
    </row>
    <row r="91" ht="13.55" customHeight="1">
      <c r="A91" s="5"/>
      <c r="B91" s="5"/>
      <c r="C91" s="5"/>
      <c r="D91" s="5"/>
      <c r="E91" s="5"/>
      <c r="F91" s="5"/>
      <c r="G91" s="5"/>
    </row>
    <row r="92" ht="13.55" customHeight="1">
      <c r="A92" s="5"/>
      <c r="B92" s="5"/>
      <c r="C92" s="5"/>
      <c r="D92" s="5"/>
      <c r="E92" s="5"/>
      <c r="F92" s="5"/>
      <c r="G92" s="5"/>
    </row>
    <row r="93" ht="13.55" customHeight="1">
      <c r="A93" s="5"/>
      <c r="B93" s="5"/>
      <c r="C93" s="5"/>
      <c r="D93" s="5"/>
      <c r="E93" s="5"/>
      <c r="F93" s="5"/>
      <c r="G93" s="5"/>
    </row>
    <row r="94" ht="13.55" customHeight="1">
      <c r="A94" s="5"/>
      <c r="B94" s="5"/>
      <c r="C94" s="5"/>
      <c r="D94" s="5"/>
      <c r="E94" s="5"/>
      <c r="F94" s="5"/>
      <c r="G94" s="5"/>
    </row>
    <row r="95" ht="13.55" customHeight="1">
      <c r="A95" s="5"/>
      <c r="B95" s="5"/>
      <c r="C95" s="5"/>
      <c r="D95" s="5"/>
      <c r="E95" s="5"/>
      <c r="F95" s="5"/>
      <c r="G95" s="5"/>
    </row>
    <row r="96" ht="13.55" customHeight="1">
      <c r="A96" s="5"/>
      <c r="B96" s="5"/>
      <c r="C96" s="5"/>
      <c r="D96" s="5"/>
      <c r="E96" s="5"/>
      <c r="F96" s="5"/>
      <c r="G96" s="5"/>
    </row>
    <row r="97" ht="13.55" customHeight="1">
      <c r="A97" s="5"/>
      <c r="B97" s="5"/>
      <c r="C97" s="5"/>
      <c r="D97" s="5"/>
      <c r="E97" s="5"/>
      <c r="F97" s="5"/>
      <c r="G97" s="5"/>
    </row>
    <row r="98" ht="13.55" customHeight="1">
      <c r="A98" s="5"/>
      <c r="B98" s="5"/>
      <c r="C98" s="5"/>
      <c r="D98" s="5"/>
      <c r="E98" s="5"/>
      <c r="F98" s="5"/>
      <c r="G98" s="5"/>
    </row>
    <row r="99" ht="13.55" customHeight="1">
      <c r="A99" s="5"/>
      <c r="B99" s="5"/>
      <c r="C99" s="5"/>
      <c r="D99" s="5"/>
      <c r="E99" s="5"/>
      <c r="F99" s="5"/>
      <c r="G99" s="5"/>
    </row>
    <row r="100" ht="13.55" customHeight="1">
      <c r="A100" s="5"/>
      <c r="B100" s="5"/>
      <c r="C100" s="5"/>
      <c r="D100" s="5"/>
      <c r="E100" s="5"/>
      <c r="F100" s="5"/>
      <c r="G100" s="5"/>
    </row>
    <row r="101" ht="13.55" customHeight="1">
      <c r="A101" s="5"/>
      <c r="B101" s="5"/>
      <c r="C101" s="5"/>
      <c r="D101" s="5"/>
      <c r="E101" s="5"/>
      <c r="F101" s="5"/>
      <c r="G101" s="5"/>
    </row>
    <row r="102" ht="13.55" customHeight="1">
      <c r="A102" s="5"/>
      <c r="B102" s="5"/>
      <c r="C102" s="5"/>
      <c r="D102" s="5"/>
      <c r="E102" s="5"/>
      <c r="F102" s="5"/>
      <c r="G102" s="5"/>
    </row>
    <row r="103" ht="13.55" customHeight="1">
      <c r="A103" s="5"/>
      <c r="B103" s="5"/>
      <c r="C103" s="5"/>
      <c r="D103" s="5"/>
      <c r="E103" s="5"/>
      <c r="F103" s="5"/>
      <c r="G103" s="5"/>
    </row>
    <row r="104" ht="13.55" customHeight="1">
      <c r="A104" s="5"/>
      <c r="B104" s="5"/>
      <c r="C104" s="5"/>
      <c r="D104" s="5"/>
      <c r="E104" s="5"/>
      <c r="F104" s="5"/>
      <c r="G104" s="5"/>
    </row>
    <row r="105" ht="13.55" customHeight="1">
      <c r="A105" s="5"/>
      <c r="B105" s="5"/>
      <c r="C105" s="5"/>
      <c r="D105" s="5"/>
      <c r="E105" s="5"/>
      <c r="F105" s="5"/>
      <c r="G105" s="5"/>
    </row>
    <row r="106" ht="13.55" customHeight="1">
      <c r="A106" s="5"/>
      <c r="B106" s="5"/>
      <c r="C106" s="5"/>
      <c r="D106" s="5"/>
      <c r="E106" s="5"/>
      <c r="F106" s="5"/>
      <c r="G106" s="5"/>
    </row>
    <row r="107" ht="13.55" customHeight="1">
      <c r="A107" s="5"/>
      <c r="B107" s="5"/>
      <c r="C107" s="5"/>
      <c r="D107" s="5"/>
      <c r="E107" s="5"/>
      <c r="F107" s="5"/>
      <c r="G107" s="5"/>
    </row>
    <row r="108" ht="13.55" customHeight="1">
      <c r="A108" s="5"/>
      <c r="B108" s="5"/>
      <c r="C108" s="5"/>
      <c r="D108" s="5"/>
      <c r="E108" s="5"/>
      <c r="F108" s="5"/>
      <c r="G108" s="5"/>
    </row>
    <row r="109" ht="13.55" customHeight="1">
      <c r="A109" s="5"/>
      <c r="B109" s="5"/>
      <c r="C109" s="5"/>
      <c r="D109" s="5"/>
      <c r="E109" s="5"/>
      <c r="F109" s="5"/>
      <c r="G109" s="5"/>
    </row>
    <row r="110" ht="13.55" customHeight="1">
      <c r="A110" s="5"/>
      <c r="B110" s="5"/>
      <c r="C110" s="5"/>
      <c r="D110" s="5"/>
      <c r="E110" s="5"/>
      <c r="F110" s="5"/>
      <c r="G110" s="5"/>
    </row>
    <row r="111" ht="13.55" customHeight="1">
      <c r="A111" s="5"/>
      <c r="B111" s="5"/>
      <c r="C111" s="5"/>
      <c r="D111" s="5"/>
      <c r="E111" s="5"/>
      <c r="F111" s="5"/>
      <c r="G111" s="5"/>
    </row>
    <row r="112" ht="13.55" customHeight="1">
      <c r="A112" s="5"/>
      <c r="B112" s="5"/>
      <c r="C112" s="5"/>
      <c r="D112" s="5"/>
      <c r="E112" s="5"/>
      <c r="F112" s="5"/>
      <c r="G112" s="5"/>
    </row>
    <row r="113" ht="13.55" customHeight="1">
      <c r="A113" s="5"/>
      <c r="B113" s="5"/>
      <c r="C113" s="5"/>
      <c r="D113" s="5"/>
      <c r="E113" s="5"/>
      <c r="F113" s="5"/>
      <c r="G113" s="5"/>
    </row>
    <row r="114" ht="13.55" customHeight="1">
      <c r="A114" s="5"/>
      <c r="B114" s="5"/>
      <c r="C114" s="5"/>
      <c r="D114" s="5"/>
      <c r="E114" s="5"/>
      <c r="F114" s="5"/>
      <c r="G114" s="5"/>
    </row>
    <row r="115" ht="13.55" customHeight="1">
      <c r="A115" s="5"/>
      <c r="B115" s="5"/>
      <c r="C115" s="5"/>
      <c r="D115" s="5"/>
      <c r="E115" s="5"/>
      <c r="F115" s="5"/>
      <c r="G115" s="5"/>
    </row>
    <row r="116" ht="13.55" customHeight="1">
      <c r="A116" s="5"/>
      <c r="B116" s="5"/>
      <c r="C116" s="5"/>
      <c r="D116" s="5"/>
      <c r="E116" s="5"/>
      <c r="F116" s="5"/>
      <c r="G116" s="5"/>
    </row>
    <row r="117" ht="13.55" customHeight="1">
      <c r="A117" s="5"/>
      <c r="B117" s="5"/>
      <c r="C117" s="5"/>
      <c r="D117" s="5"/>
      <c r="E117" s="5"/>
      <c r="F117" s="5"/>
      <c r="G117" s="5"/>
    </row>
    <row r="118" ht="13.55" customHeight="1">
      <c r="A118" s="5"/>
      <c r="B118" s="5"/>
      <c r="C118" s="5"/>
      <c r="D118" s="5"/>
      <c r="E118" s="5"/>
      <c r="F118" s="5"/>
      <c r="G118" s="5"/>
    </row>
    <row r="119" ht="13.55" customHeight="1">
      <c r="A119" s="5"/>
      <c r="B119" s="5"/>
      <c r="C119" s="5"/>
      <c r="D119" s="5"/>
      <c r="E119" s="5"/>
      <c r="F119" s="5"/>
      <c r="G119" s="5"/>
    </row>
    <row r="120" ht="13.55" customHeight="1">
      <c r="A120" s="5"/>
      <c r="B120" s="5"/>
      <c r="C120" s="5"/>
      <c r="D120" s="5"/>
      <c r="E120" s="5"/>
      <c r="F120" s="5"/>
      <c r="G120" s="5"/>
    </row>
    <row r="121" ht="13.55" customHeight="1">
      <c r="A121" s="5"/>
      <c r="B121" s="5"/>
      <c r="C121" s="5"/>
      <c r="D121" s="5"/>
      <c r="E121" s="5"/>
      <c r="F121" s="5"/>
      <c r="G121" s="5"/>
    </row>
    <row r="122" ht="13.55" customHeight="1">
      <c r="A122" s="5"/>
      <c r="B122" s="5"/>
      <c r="C122" s="5"/>
      <c r="D122" s="5"/>
      <c r="E122" s="5"/>
      <c r="F122" s="5"/>
      <c r="G122" s="5"/>
    </row>
    <row r="123" ht="13.55" customHeight="1">
      <c r="A123" s="5"/>
      <c r="B123" s="5"/>
      <c r="C123" s="5"/>
      <c r="D123" s="5"/>
      <c r="E123" s="5"/>
      <c r="F123" s="5"/>
      <c r="G123" s="5"/>
    </row>
    <row r="124" ht="13.55" customHeight="1">
      <c r="A124" s="5"/>
      <c r="B124" s="5"/>
      <c r="C124" s="5"/>
      <c r="D124" s="5"/>
      <c r="E124" s="5"/>
      <c r="F124" s="5"/>
      <c r="G124" s="5"/>
    </row>
    <row r="125" ht="13.55" customHeight="1">
      <c r="A125" s="5"/>
      <c r="B125" s="5"/>
      <c r="C125" s="5"/>
      <c r="D125" s="5"/>
      <c r="E125" s="5"/>
      <c r="F125" s="5"/>
      <c r="G125" s="5"/>
    </row>
    <row r="126" ht="13.55" customHeight="1">
      <c r="A126" s="5"/>
      <c r="B126" s="5"/>
      <c r="C126" s="5"/>
      <c r="D126" s="5"/>
      <c r="E126" s="5"/>
      <c r="F126" s="5"/>
      <c r="G126" s="5"/>
    </row>
    <row r="127" ht="13.55" customHeight="1">
      <c r="A127" s="5"/>
      <c r="B127" s="5"/>
      <c r="C127" s="5"/>
      <c r="D127" s="5"/>
      <c r="E127" s="5"/>
      <c r="F127" s="5"/>
      <c r="G127" s="5"/>
    </row>
    <row r="128" ht="13.55" customHeight="1">
      <c r="A128" s="5"/>
      <c r="B128" s="5"/>
      <c r="C128" s="5"/>
      <c r="D128" s="5"/>
      <c r="E128" s="5"/>
      <c r="F128" s="5"/>
      <c r="G128" s="5"/>
    </row>
    <row r="129" ht="13.55" customHeight="1">
      <c r="A129" s="5"/>
      <c r="B129" s="5"/>
      <c r="C129" s="5"/>
      <c r="D129" s="5"/>
      <c r="E129" s="5"/>
      <c r="F129" s="5"/>
      <c r="G129" s="5"/>
    </row>
    <row r="130" ht="13.55" customHeight="1">
      <c r="A130" s="5"/>
      <c r="B130" s="5"/>
      <c r="C130" s="5"/>
      <c r="D130" s="5"/>
      <c r="E130" s="5"/>
      <c r="F130" s="5"/>
      <c r="G130" s="5"/>
    </row>
    <row r="131" ht="13.55" customHeight="1">
      <c r="A131" s="5"/>
      <c r="B131" s="5"/>
      <c r="C131" s="5"/>
      <c r="D131" s="5"/>
      <c r="E131" s="5"/>
      <c r="F131" s="5"/>
      <c r="G131" s="5"/>
    </row>
    <row r="132" ht="13.55" customHeight="1">
      <c r="A132" s="5"/>
      <c r="B132" s="5"/>
      <c r="C132" s="5"/>
      <c r="D132" s="5"/>
      <c r="E132" s="5"/>
      <c r="F132" s="5"/>
      <c r="G132" s="5"/>
    </row>
    <row r="133" ht="13.55" customHeight="1">
      <c r="A133" s="5"/>
      <c r="B133" s="5"/>
      <c r="C133" s="5"/>
      <c r="D133" s="5"/>
      <c r="E133" s="5"/>
      <c r="F133" s="5"/>
      <c r="G133" s="5"/>
    </row>
    <row r="134" ht="13.55" customHeight="1">
      <c r="A134" s="5"/>
      <c r="B134" s="5"/>
      <c r="C134" s="5"/>
      <c r="D134" s="5"/>
      <c r="E134" s="5"/>
      <c r="F134" s="5"/>
      <c r="G134" s="5"/>
    </row>
    <row r="135" ht="13.55" customHeight="1">
      <c r="A135" s="5"/>
      <c r="B135" s="5"/>
      <c r="C135" s="5"/>
      <c r="D135" s="5"/>
      <c r="E135" s="5"/>
      <c r="F135" s="5"/>
      <c r="G135" s="5"/>
    </row>
    <row r="136" ht="13.55" customHeight="1">
      <c r="A136" s="5"/>
      <c r="B136" s="5"/>
      <c r="C136" s="5"/>
      <c r="D136" s="5"/>
      <c r="E136" s="5"/>
      <c r="F136" s="5"/>
      <c r="G136" s="5"/>
    </row>
    <row r="137" ht="13.55" customHeight="1">
      <c r="A137" s="5"/>
      <c r="B137" s="5"/>
      <c r="C137" s="5"/>
      <c r="D137" s="5"/>
      <c r="E137" s="5"/>
      <c r="F137" s="5"/>
      <c r="G137" s="5"/>
    </row>
    <row r="138" ht="13.55" customHeight="1">
      <c r="A138" s="5"/>
      <c r="B138" s="5"/>
      <c r="C138" s="5"/>
      <c r="D138" s="5"/>
      <c r="E138" s="5"/>
      <c r="F138" s="5"/>
      <c r="G138" s="5"/>
    </row>
    <row r="139" ht="13.55" customHeight="1">
      <c r="A139" s="5"/>
      <c r="B139" s="5"/>
      <c r="C139" s="5"/>
      <c r="D139" s="5"/>
      <c r="E139" s="5"/>
      <c r="F139" s="5"/>
      <c r="G139" s="5"/>
    </row>
    <row r="140" ht="13.55" customHeight="1">
      <c r="A140" s="5"/>
      <c r="B140" s="5"/>
      <c r="C140" s="5"/>
      <c r="D140" s="5"/>
      <c r="E140" s="5"/>
      <c r="F140" s="5"/>
      <c r="G140" s="5"/>
    </row>
    <row r="141" ht="13.55" customHeight="1">
      <c r="A141" s="5"/>
      <c r="B141" s="5"/>
      <c r="C141" s="5"/>
      <c r="D141" s="5"/>
      <c r="E141" s="5"/>
      <c r="F141" s="5"/>
      <c r="G141" s="5"/>
    </row>
    <row r="142" ht="13.55" customHeight="1">
      <c r="A142" s="5"/>
      <c r="B142" s="5"/>
      <c r="C142" s="5"/>
      <c r="D142" s="5"/>
      <c r="E142" s="5"/>
      <c r="F142" s="5"/>
      <c r="G142" s="5"/>
    </row>
    <row r="143" ht="13.55" customHeight="1">
      <c r="A143" s="5"/>
      <c r="B143" s="5"/>
      <c r="C143" s="5"/>
      <c r="D143" s="5"/>
      <c r="E143" s="5"/>
      <c r="F143" s="5"/>
      <c r="G143" s="5"/>
    </row>
    <row r="144" ht="13.55" customHeight="1">
      <c r="A144" s="5"/>
      <c r="B144" s="5"/>
      <c r="C144" s="5"/>
      <c r="D144" s="5"/>
      <c r="E144" s="5"/>
      <c r="F144" s="5"/>
      <c r="G144" s="5"/>
    </row>
    <row r="145" ht="13.55" customHeight="1">
      <c r="A145" s="5"/>
      <c r="B145" s="5"/>
      <c r="C145" s="5"/>
      <c r="D145" s="5"/>
      <c r="E145" s="5"/>
      <c r="F145" s="5"/>
      <c r="G145" s="5"/>
    </row>
    <row r="146" ht="13.55" customHeight="1">
      <c r="A146" s="5"/>
      <c r="B146" s="5"/>
      <c r="C146" s="5"/>
      <c r="D146" s="5"/>
      <c r="E146" s="5"/>
      <c r="F146" s="5"/>
      <c r="G146" s="5"/>
    </row>
    <row r="147" ht="13.55" customHeight="1">
      <c r="A147" s="5"/>
      <c r="B147" s="5"/>
      <c r="C147" s="5"/>
      <c r="D147" s="5"/>
      <c r="E147" s="5"/>
      <c r="F147" s="5"/>
      <c r="G147" s="5"/>
    </row>
    <row r="148" ht="13.55" customHeight="1">
      <c r="A148" s="5"/>
      <c r="B148" s="5"/>
      <c r="C148" s="5"/>
      <c r="D148" s="5"/>
      <c r="E148" s="5"/>
      <c r="F148" s="5"/>
      <c r="G148" s="5"/>
    </row>
    <row r="149" ht="13.55" customHeight="1">
      <c r="A149" s="5"/>
      <c r="B149" s="5"/>
      <c r="C149" s="5"/>
      <c r="D149" s="5"/>
      <c r="E149" s="5"/>
      <c r="F149" s="5"/>
      <c r="G149" s="5"/>
    </row>
    <row r="150" ht="13.55" customHeight="1">
      <c r="A150" s="5"/>
      <c r="B150" s="5"/>
      <c r="C150" s="5"/>
      <c r="D150" s="5"/>
      <c r="E150" s="5"/>
      <c r="F150" s="5"/>
      <c r="G150" s="5"/>
    </row>
    <row r="151" ht="13.55" customHeight="1">
      <c r="A151" s="5"/>
      <c r="B151" s="5"/>
      <c r="C151" s="5"/>
      <c r="D151" s="5"/>
      <c r="E151" s="5"/>
      <c r="F151" s="5"/>
      <c r="G151" s="5"/>
    </row>
    <row r="152" ht="13.55" customHeight="1">
      <c r="A152" s="5"/>
      <c r="B152" s="5"/>
      <c r="C152" s="5"/>
      <c r="D152" s="5"/>
      <c r="E152" s="5"/>
      <c r="F152" s="5"/>
      <c r="G152" s="5"/>
    </row>
    <row r="153" ht="13.55" customHeight="1">
      <c r="A153" s="5"/>
      <c r="B153" s="5"/>
      <c r="C153" s="5"/>
      <c r="D153" s="5"/>
      <c r="E153" s="5"/>
      <c r="F153" s="5"/>
      <c r="G153" s="5"/>
    </row>
    <row r="154" ht="13.55" customHeight="1">
      <c r="A154" s="5"/>
      <c r="B154" s="5"/>
      <c r="C154" s="5"/>
      <c r="D154" s="5"/>
      <c r="E154" s="5"/>
      <c r="F154" s="5"/>
      <c r="G154" s="5"/>
    </row>
    <row r="155" ht="13.55" customHeight="1">
      <c r="A155" s="5"/>
      <c r="B155" s="5"/>
      <c r="C155" s="5"/>
      <c r="D155" s="5"/>
      <c r="E155" s="5"/>
      <c r="F155" s="5"/>
      <c r="G155" s="5"/>
    </row>
    <row r="156" ht="13.55" customHeight="1">
      <c r="A156" s="5"/>
      <c r="B156" s="5"/>
      <c r="C156" s="5"/>
      <c r="D156" s="5"/>
      <c r="E156" s="5"/>
      <c r="F156" s="5"/>
      <c r="G156" s="5"/>
    </row>
    <row r="157" ht="13.55" customHeight="1">
      <c r="A157" s="5"/>
      <c r="B157" s="5"/>
      <c r="C157" s="5"/>
      <c r="D157" s="5"/>
      <c r="E157" s="5"/>
      <c r="F157" s="5"/>
      <c r="G157" s="5"/>
    </row>
    <row r="158" ht="13.55" customHeight="1">
      <c r="A158" s="5"/>
      <c r="B158" s="5"/>
      <c r="C158" s="5"/>
      <c r="D158" s="5"/>
      <c r="E158" s="5"/>
      <c r="F158" s="5"/>
      <c r="G158" s="5"/>
    </row>
    <row r="159" ht="13.55" customHeight="1">
      <c r="A159" s="5"/>
      <c r="B159" s="5"/>
      <c r="C159" s="5"/>
      <c r="D159" s="5"/>
      <c r="E159" s="5"/>
      <c r="F159" s="5"/>
      <c r="G159" s="5"/>
    </row>
    <row r="160" ht="13.55" customHeight="1">
      <c r="A160" s="5"/>
      <c r="B160" s="5"/>
      <c r="C160" s="5"/>
      <c r="D160" s="5"/>
      <c r="E160" s="5"/>
      <c r="F160" s="5"/>
      <c r="G160" s="5"/>
    </row>
    <row r="161" ht="13.55" customHeight="1">
      <c r="A161" s="5"/>
      <c r="B161" s="5"/>
      <c r="C161" s="5"/>
      <c r="D161" s="5"/>
      <c r="E161" s="5"/>
      <c r="F161" s="5"/>
      <c r="G161" s="5"/>
    </row>
    <row r="162" ht="13.55" customHeight="1">
      <c r="A162" s="5"/>
      <c r="B162" s="5"/>
      <c r="C162" s="5"/>
      <c r="D162" s="5"/>
      <c r="E162" s="5"/>
      <c r="F162" s="5"/>
      <c r="G162" s="5"/>
    </row>
  </sheetData>
  <dataValidations count="3">
    <dataValidation type="list" allowBlank="1" showInputMessage="1" showErrorMessage="1" sqref="D9:D59">
      <formula1>"Customer-provided,Glass Bottle,Milk Collection Bottle,Petri-dish,Plastic Bottle,Plastic Ziplock,Specimen container,Swab,Vacutainer"</formula1>
    </dataValidation>
    <dataValidation type="list" allowBlank="1" showInputMessage="1" showErrorMessage="1" sqref="E9:E59">
      <formula1>"0,1"</formula1>
    </dataValidation>
    <dataValidation type="list" allowBlank="1" showInputMessage="1" showErrorMessage="1" sqref="F9:F59">
      <formula1>"Chill 4 deg C,Freeze,H2SO4,HNO3,Na2S2O3,Room temperature"</formula1>
    </dataValidation>
  </dataValidations>
  <hyperlinks>
    <hyperlink ref="A2" r:id="rId1" location="" tooltip="" display="Sample Containers"/>
    <hyperlink ref="G2" r:id="rId2" location="" tooltip="" display="Creative Commons BYSA&#10;Bika Lab Systems"/>
  </hyperlinks>
  <pageMargins left="0.7" right="0.7" top="0.75" bottom="0.75" header="0" footer="0"/>
  <pageSetup firstPageNumber="1" fitToHeight="1" fitToWidth="1" scale="100" useFirstPageNumber="0" orientation="portrait" pageOrder="overThenDown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36"/>
  <sheetViews>
    <sheetView workbookViewId="0" showGridLines="0" defaultGridColor="1"/>
  </sheetViews>
  <sheetFormatPr defaultColWidth="14.5" defaultRowHeight="15" customHeight="1" outlineLevelRow="0" outlineLevelCol="0"/>
  <cols>
    <col min="1" max="1" width="30.6719" style="232" customWidth="1"/>
    <col min="2" max="9" width="25.8516" style="232" customWidth="1"/>
    <col min="10" max="10" width="15.6719" style="232" customWidth="1"/>
    <col min="11" max="11" width="23.8516" style="232" customWidth="1"/>
    <col min="12" max="12" width="25.1719" style="232" customWidth="1"/>
    <col min="13" max="16384" width="14.5" style="232" customWidth="1"/>
  </cols>
  <sheetData>
    <row r="1" ht="19.5" customHeight="1" hidden="1">
      <c r="A1" t="s" s="60">
        <v>211</v>
      </c>
      <c r="B1" t="s" s="61">
        <v>212</v>
      </c>
      <c r="C1" t="s" s="61">
        <v>213</v>
      </c>
      <c r="D1" t="s" s="61">
        <v>214</v>
      </c>
      <c r="E1" t="s" s="61">
        <v>215</v>
      </c>
      <c r="F1" t="s" s="61">
        <v>216</v>
      </c>
      <c r="G1" t="s" s="61">
        <v>217</v>
      </c>
      <c r="H1" t="s" s="61">
        <v>218</v>
      </c>
      <c r="I1" t="s" s="61">
        <v>219</v>
      </c>
      <c r="J1" t="s" s="61">
        <v>220</v>
      </c>
      <c r="K1" t="s" s="61">
        <v>221</v>
      </c>
      <c r="L1" s="62"/>
    </row>
    <row r="2" ht="37.5" customHeight="1">
      <c r="A2" t="s" s="233">
        <v>222</v>
      </c>
      <c r="B2" t="s" s="145">
        <v>223</v>
      </c>
      <c r="C2" s="70"/>
      <c r="D2" s="72"/>
      <c r="E2" t="s" s="145">
        <v>224</v>
      </c>
      <c r="F2" s="70"/>
      <c r="G2" s="71"/>
      <c r="H2" s="72"/>
      <c r="I2" t="s" s="145">
        <v>225</v>
      </c>
      <c r="J2" s="70"/>
      <c r="K2" s="72"/>
      <c r="L2" t="s" s="182">
        <f>HYPERLINK("https://www.bikalabs.com","Creative Commons BYSA
Bika Lab Systems")</f>
        <v>12</v>
      </c>
    </row>
    <row r="3" ht="24" customHeight="1">
      <c r="A3" t="s" s="75">
        <v>211</v>
      </c>
      <c r="B3" t="s" s="75">
        <v>226</v>
      </c>
      <c r="C3" t="s" s="75">
        <v>227</v>
      </c>
      <c r="D3" t="s" s="75">
        <v>228</v>
      </c>
      <c r="E3" t="s" s="75">
        <v>229</v>
      </c>
      <c r="F3" t="s" s="75">
        <v>230</v>
      </c>
      <c r="G3" t="s" s="75">
        <v>231</v>
      </c>
      <c r="H3" t="s" s="75">
        <v>218</v>
      </c>
      <c r="I3" t="s" s="75">
        <v>232</v>
      </c>
      <c r="J3" t="s" s="75">
        <v>233</v>
      </c>
      <c r="K3" t="s" s="75">
        <v>234</v>
      </c>
      <c r="L3" s="126"/>
    </row>
    <row r="4" ht="21" customHeight="1">
      <c r="A4" s="234"/>
      <c r="B4" s="235"/>
      <c r="C4" s="236"/>
      <c r="D4" s="237"/>
      <c r="E4" s="237"/>
      <c r="F4" s="236"/>
      <c r="G4" s="237"/>
      <c r="H4" s="236"/>
      <c r="I4" s="236"/>
      <c r="J4" s="236"/>
      <c r="K4" s="236"/>
      <c r="L4" s="238"/>
    </row>
    <row r="5" ht="21" customHeight="1">
      <c r="A5" s="239"/>
      <c r="B5" s="240"/>
      <c r="C5" s="241"/>
      <c r="D5" s="242"/>
      <c r="E5" s="242"/>
      <c r="F5" s="241"/>
      <c r="G5" s="242"/>
      <c r="H5" s="241"/>
      <c r="I5" s="241"/>
      <c r="J5" s="241"/>
      <c r="K5" s="241"/>
      <c r="L5" s="238"/>
    </row>
    <row r="6" ht="21" customHeight="1">
      <c r="A6" s="239"/>
      <c r="B6" s="240"/>
      <c r="C6" s="241"/>
      <c r="D6" s="242"/>
      <c r="E6" s="242"/>
      <c r="F6" s="241"/>
      <c r="G6" s="242"/>
      <c r="H6" s="241"/>
      <c r="I6" s="241"/>
      <c r="J6" s="241"/>
      <c r="K6" s="241"/>
      <c r="L6" s="238"/>
    </row>
    <row r="7" ht="21" customHeight="1">
      <c r="A7" s="239"/>
      <c r="B7" s="240"/>
      <c r="C7" s="241"/>
      <c r="D7" s="242"/>
      <c r="E7" s="242"/>
      <c r="F7" s="241"/>
      <c r="G7" s="242"/>
      <c r="H7" s="241"/>
      <c r="I7" s="241"/>
      <c r="J7" s="241"/>
      <c r="K7" s="241"/>
      <c r="L7" s="238"/>
    </row>
    <row r="8" ht="21" customHeight="1">
      <c r="A8" s="239"/>
      <c r="B8" s="240"/>
      <c r="C8" s="241"/>
      <c r="D8" s="242"/>
      <c r="E8" s="242"/>
      <c r="F8" s="241"/>
      <c r="G8" s="242"/>
      <c r="H8" s="241"/>
      <c r="I8" s="241"/>
      <c r="J8" s="241"/>
      <c r="K8" s="241"/>
      <c r="L8" s="238"/>
    </row>
    <row r="9" ht="21" customHeight="1">
      <c r="A9" s="239"/>
      <c r="B9" s="240"/>
      <c r="C9" s="241"/>
      <c r="D9" s="242"/>
      <c r="E9" s="242"/>
      <c r="F9" s="241"/>
      <c r="G9" s="242"/>
      <c r="H9" s="241"/>
      <c r="I9" s="241"/>
      <c r="J9" s="241"/>
      <c r="K9" s="241"/>
      <c r="L9" s="238"/>
    </row>
    <row r="10" ht="21" customHeight="1">
      <c r="A10" s="239"/>
      <c r="B10" s="240"/>
      <c r="C10" s="241"/>
      <c r="D10" s="242"/>
      <c r="E10" s="242"/>
      <c r="F10" s="241"/>
      <c r="G10" s="241"/>
      <c r="H10" s="241"/>
      <c r="I10" s="241"/>
      <c r="J10" s="241"/>
      <c r="K10" s="241"/>
      <c r="L10" s="238"/>
    </row>
    <row r="11" ht="21" customHeight="1">
      <c r="A11" s="239"/>
      <c r="B11" s="240"/>
      <c r="C11" s="241"/>
      <c r="D11" s="242"/>
      <c r="E11" s="241"/>
      <c r="F11" s="241"/>
      <c r="G11" s="241"/>
      <c r="H11" s="241"/>
      <c r="I11" s="241"/>
      <c r="J11" s="241"/>
      <c r="K11" s="241"/>
      <c r="L11" s="238"/>
    </row>
    <row r="12" ht="21" customHeight="1">
      <c r="A12" s="239"/>
      <c r="B12" s="240"/>
      <c r="C12" s="241"/>
      <c r="D12" s="242"/>
      <c r="E12" s="241"/>
      <c r="F12" s="241"/>
      <c r="G12" s="241"/>
      <c r="H12" s="241"/>
      <c r="I12" s="241"/>
      <c r="J12" s="241"/>
      <c r="K12" s="241"/>
      <c r="L12" s="238"/>
    </row>
    <row r="13" ht="21" customHeight="1">
      <c r="A13" s="239"/>
      <c r="B13" s="240"/>
      <c r="C13" s="241"/>
      <c r="D13" s="242"/>
      <c r="E13" s="241"/>
      <c r="F13" s="241"/>
      <c r="G13" s="241"/>
      <c r="H13" s="241"/>
      <c r="I13" s="241"/>
      <c r="J13" s="241"/>
      <c r="K13" s="241"/>
      <c r="L13" s="238"/>
    </row>
    <row r="14" ht="21" customHeight="1">
      <c r="A14" s="239"/>
      <c r="B14" s="240"/>
      <c r="C14" s="241"/>
      <c r="D14" s="241"/>
      <c r="E14" s="241"/>
      <c r="F14" s="241"/>
      <c r="G14" s="241"/>
      <c r="H14" s="241"/>
      <c r="I14" s="241"/>
      <c r="J14" s="241"/>
      <c r="K14" s="241"/>
      <c r="L14" s="238"/>
    </row>
    <row r="15" ht="21" customHeight="1">
      <c r="A15" s="239"/>
      <c r="B15" s="240"/>
      <c r="C15" s="241"/>
      <c r="D15" s="241"/>
      <c r="E15" s="241"/>
      <c r="F15" s="241"/>
      <c r="G15" s="241"/>
      <c r="H15" s="241"/>
      <c r="I15" s="241"/>
      <c r="J15" s="241"/>
      <c r="K15" s="241"/>
      <c r="L15" s="238"/>
    </row>
    <row r="16" ht="21" customHeight="1" hidden="1">
      <c r="A16" s="239"/>
      <c r="B16" s="240"/>
      <c r="C16" s="241"/>
      <c r="D16" s="241"/>
      <c r="E16" s="241"/>
      <c r="F16" s="241"/>
      <c r="G16" s="241"/>
      <c r="H16" s="241"/>
      <c r="I16" s="241"/>
      <c r="J16" s="241"/>
      <c r="K16" s="241"/>
      <c r="L16" s="238"/>
    </row>
    <row r="17" ht="21" customHeight="1" hidden="1">
      <c r="A17" s="239"/>
      <c r="B17" s="240"/>
      <c r="C17" s="241"/>
      <c r="D17" s="241"/>
      <c r="E17" s="241"/>
      <c r="F17" s="241"/>
      <c r="G17" s="241"/>
      <c r="H17" s="241"/>
      <c r="I17" s="241"/>
      <c r="J17" s="241"/>
      <c r="K17" s="241"/>
      <c r="L17" s="238"/>
    </row>
    <row r="18" ht="21" customHeight="1" hidden="1">
      <c r="A18" s="239"/>
      <c r="B18" s="240"/>
      <c r="C18" s="241"/>
      <c r="D18" s="241"/>
      <c r="E18" s="241"/>
      <c r="F18" s="241"/>
      <c r="G18" s="241"/>
      <c r="H18" s="241"/>
      <c r="I18" s="241"/>
      <c r="J18" s="241"/>
      <c r="K18" s="241"/>
      <c r="L18" s="238"/>
    </row>
    <row r="19" ht="21" customHeight="1" hidden="1">
      <c r="A19" s="243"/>
      <c r="B19" s="239"/>
      <c r="C19" s="241"/>
      <c r="D19" s="241"/>
      <c r="E19" s="241"/>
      <c r="F19" s="241"/>
      <c r="G19" s="241"/>
      <c r="H19" s="241"/>
      <c r="I19" s="241"/>
      <c r="J19" s="241"/>
      <c r="K19" s="241"/>
      <c r="L19" s="238"/>
    </row>
    <row r="20" ht="21" customHeight="1" hidden="1">
      <c r="A20" s="243"/>
      <c r="B20" s="239"/>
      <c r="C20" s="241"/>
      <c r="D20" s="241"/>
      <c r="E20" s="241"/>
      <c r="F20" s="241"/>
      <c r="G20" s="241"/>
      <c r="H20" s="241"/>
      <c r="I20" s="241"/>
      <c r="J20" s="241"/>
      <c r="K20" s="241"/>
      <c r="L20" s="238"/>
    </row>
    <row r="21" ht="21" customHeight="1" hidden="1">
      <c r="A21" s="243"/>
      <c r="B21" s="239"/>
      <c r="C21" s="241"/>
      <c r="D21" s="241"/>
      <c r="E21" s="241"/>
      <c r="F21" s="241"/>
      <c r="G21" s="241"/>
      <c r="H21" s="241"/>
      <c r="I21" s="241"/>
      <c r="J21" s="241"/>
      <c r="K21" s="241"/>
      <c r="L21" s="238"/>
    </row>
    <row r="22" ht="21" customHeight="1" hidden="1">
      <c r="A22" s="243"/>
      <c r="B22" s="239"/>
      <c r="C22" s="241"/>
      <c r="D22" s="241"/>
      <c r="E22" s="241"/>
      <c r="F22" s="241"/>
      <c r="G22" s="241"/>
      <c r="H22" s="241"/>
      <c r="I22" s="241"/>
      <c r="J22" s="241"/>
      <c r="K22" s="241"/>
      <c r="L22" s="238"/>
    </row>
    <row r="23" ht="21" customHeight="1" hidden="1">
      <c r="A23" s="243"/>
      <c r="B23" s="239"/>
      <c r="C23" s="241"/>
      <c r="D23" s="241"/>
      <c r="E23" s="241"/>
      <c r="F23" s="241"/>
      <c r="G23" s="241"/>
      <c r="H23" s="241"/>
      <c r="I23" s="241"/>
      <c r="J23" s="241"/>
      <c r="K23" s="241"/>
      <c r="L23" s="238"/>
    </row>
    <row r="24" ht="21" customHeight="1" hidden="1">
      <c r="A24" s="243"/>
      <c r="B24" s="239"/>
      <c r="C24" s="241"/>
      <c r="D24" s="241"/>
      <c r="E24" s="241"/>
      <c r="F24" s="241"/>
      <c r="G24" s="241"/>
      <c r="H24" s="241"/>
      <c r="I24" s="241"/>
      <c r="J24" s="241"/>
      <c r="K24" s="241"/>
      <c r="L24" s="238"/>
    </row>
    <row r="25" ht="21" customHeight="1" hidden="1">
      <c r="A25" s="243"/>
      <c r="B25" s="239"/>
      <c r="C25" s="241"/>
      <c r="D25" s="241"/>
      <c r="E25" s="241"/>
      <c r="F25" s="241"/>
      <c r="G25" s="241"/>
      <c r="H25" s="241"/>
      <c r="I25" s="241"/>
      <c r="J25" s="241"/>
      <c r="K25" s="241"/>
      <c r="L25" s="238"/>
    </row>
    <row r="26" ht="21" customHeight="1" hidden="1">
      <c r="A26" s="243"/>
      <c r="B26" s="239"/>
      <c r="C26" s="241"/>
      <c r="D26" s="241"/>
      <c r="E26" s="241"/>
      <c r="F26" s="241"/>
      <c r="G26" s="241"/>
      <c r="H26" s="241"/>
      <c r="I26" s="241"/>
      <c r="J26" s="241"/>
      <c r="K26" s="241"/>
      <c r="L26" s="238"/>
    </row>
    <row r="27" ht="21" customHeight="1" hidden="1">
      <c r="A27" s="243"/>
      <c r="B27" s="239"/>
      <c r="C27" s="241"/>
      <c r="D27" s="241"/>
      <c r="E27" s="241"/>
      <c r="F27" s="241"/>
      <c r="G27" s="241"/>
      <c r="H27" s="241"/>
      <c r="I27" s="241"/>
      <c r="J27" s="241"/>
      <c r="K27" s="241"/>
      <c r="L27" s="238"/>
    </row>
    <row r="28" ht="21" customHeight="1" hidden="1">
      <c r="A28" s="243"/>
      <c r="B28" s="239"/>
      <c r="C28" s="241"/>
      <c r="D28" s="241"/>
      <c r="E28" s="241"/>
      <c r="F28" s="241"/>
      <c r="G28" s="241"/>
      <c r="H28" s="241"/>
      <c r="I28" s="241"/>
      <c r="J28" s="241"/>
      <c r="K28" s="241"/>
      <c r="L28" s="238"/>
    </row>
    <row r="29" ht="21" customHeight="1" hidden="1">
      <c r="A29" s="244"/>
      <c r="B29" s="245"/>
      <c r="C29" s="241"/>
      <c r="D29" s="241"/>
      <c r="E29" s="241"/>
      <c r="F29" s="241"/>
      <c r="G29" s="241"/>
      <c r="H29" s="241"/>
      <c r="I29" s="241"/>
      <c r="J29" s="241"/>
      <c r="K29" s="241"/>
      <c r="L29" s="238"/>
    </row>
    <row r="30" ht="21" customHeight="1" hidden="1">
      <c r="A30" s="244"/>
      <c r="B30" s="245"/>
      <c r="C30" s="241"/>
      <c r="D30" s="241"/>
      <c r="E30" s="241"/>
      <c r="F30" s="241"/>
      <c r="G30" s="241"/>
      <c r="H30" s="241"/>
      <c r="I30" s="241"/>
      <c r="J30" s="241"/>
      <c r="K30" s="241"/>
      <c r="L30" s="238"/>
    </row>
    <row r="31" ht="21" customHeight="1" hidden="1">
      <c r="A31" s="244"/>
      <c r="B31" s="245"/>
      <c r="C31" s="241"/>
      <c r="D31" s="241"/>
      <c r="E31" s="241"/>
      <c r="F31" s="241"/>
      <c r="G31" s="241"/>
      <c r="H31" s="241"/>
      <c r="I31" s="241"/>
      <c r="J31" s="241"/>
      <c r="K31" s="241"/>
      <c r="L31" s="238"/>
    </row>
    <row r="32" ht="21" customHeight="1" hidden="1">
      <c r="A32" s="244"/>
      <c r="B32" s="245"/>
      <c r="C32" s="241"/>
      <c r="D32" s="241"/>
      <c r="E32" s="241"/>
      <c r="F32" s="241"/>
      <c r="G32" s="241"/>
      <c r="H32" s="241"/>
      <c r="I32" s="241"/>
      <c r="J32" s="241"/>
      <c r="K32" s="241"/>
      <c r="L32" s="238"/>
    </row>
    <row r="33" ht="21" customHeight="1" hidden="1">
      <c r="A33" s="244"/>
      <c r="B33" s="245"/>
      <c r="C33" s="241"/>
      <c r="D33" s="241"/>
      <c r="E33" s="241"/>
      <c r="F33" s="241"/>
      <c r="G33" s="241"/>
      <c r="H33" s="241"/>
      <c r="I33" s="241"/>
      <c r="J33" s="241"/>
      <c r="K33" s="241"/>
      <c r="L33" s="238"/>
    </row>
    <row r="34" ht="21" customHeight="1" hidden="1">
      <c r="A34" s="244"/>
      <c r="B34" s="245"/>
      <c r="C34" s="241"/>
      <c r="D34" s="241"/>
      <c r="E34" s="241"/>
      <c r="F34" s="241"/>
      <c r="G34" s="241"/>
      <c r="H34" s="241"/>
      <c r="I34" s="241"/>
      <c r="J34" s="241"/>
      <c r="K34" s="241"/>
      <c r="L34" s="238"/>
    </row>
    <row r="35" ht="21" customHeight="1" hidden="1">
      <c r="A35" s="244"/>
      <c r="B35" s="245"/>
      <c r="C35" s="241"/>
      <c r="D35" s="241"/>
      <c r="E35" s="241"/>
      <c r="F35" s="241"/>
      <c r="G35" s="241"/>
      <c r="H35" s="241"/>
      <c r="I35" s="241"/>
      <c r="J35" s="241"/>
      <c r="K35" s="241"/>
      <c r="L35" s="238"/>
    </row>
    <row r="36" ht="21" customHeight="1">
      <c r="A36" s="246"/>
      <c r="B36" s="247"/>
      <c r="C36" s="248"/>
      <c r="D36" s="248"/>
      <c r="E36" s="248"/>
      <c r="F36" s="248"/>
      <c r="G36" s="248"/>
      <c r="H36" s="248"/>
      <c r="I36" s="248"/>
      <c r="J36" s="248"/>
      <c r="K36" s="248"/>
      <c r="L36" s="238"/>
    </row>
  </sheetData>
  <mergeCells count="3">
    <mergeCell ref="B2:D2"/>
    <mergeCell ref="E2:H2"/>
    <mergeCell ref="I2:K2"/>
  </mergeCells>
  <hyperlinks>
    <hyperlink ref="L2" r:id="rId1" location="" tooltip="" display="Creative Commons BYSA&#10;Bika Lab Systems"/>
  </hyperlinks>
  <pageMargins left="0.7" right="0.7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80"/>
  <sheetViews>
    <sheetView workbookViewId="0" showGridLines="0" defaultGridColor="1"/>
  </sheetViews>
  <sheetFormatPr defaultColWidth="14.5" defaultRowHeight="15" customHeight="1" outlineLevelRow="0" outlineLevelCol="0"/>
  <cols>
    <col min="1" max="1" width="29.8516" style="249" customWidth="1"/>
    <col min="2" max="2" width="66.1719" style="249" customWidth="1"/>
    <col min="3" max="3" width="25.8516" style="249" customWidth="1"/>
    <col min="4" max="5" width="14.5" style="249" customWidth="1"/>
    <col min="6" max="16384" width="14.5" style="249" customWidth="1"/>
  </cols>
  <sheetData>
    <row r="1" ht="23.25" customHeight="1" hidden="1">
      <c r="A1" t="s" s="60">
        <v>123</v>
      </c>
      <c r="B1" t="s" s="60">
        <v>124</v>
      </c>
      <c r="C1" s="62"/>
      <c r="D1" s="5"/>
      <c r="E1" s="5"/>
    </row>
    <row r="2" ht="33.75" customHeight="1">
      <c r="A2" t="s" s="110">
        <f>HYPERLINK("https://www.bikalims.org/manual/setup-and-configuration/sample-points-and-types","Sample Matrices")</f>
        <v>235</v>
      </c>
      <c r="B2" t="s" s="250">
        <v>236</v>
      </c>
      <c r="C2" t="s" s="27">
        <f>HYPERLINK("https://www.bikalabs.com","Creative Commons BYSA
Bika Lab Systems")</f>
        <v>12</v>
      </c>
      <c r="D2" s="5"/>
      <c r="E2" s="5"/>
    </row>
    <row r="3" ht="23.25" customHeight="1">
      <c r="A3" t="s" s="251">
        <v>127</v>
      </c>
      <c r="B3" t="s" s="75">
        <v>9</v>
      </c>
      <c r="C3" s="252"/>
      <c r="D3" s="5"/>
      <c r="E3" s="5"/>
    </row>
    <row r="4" ht="21" customHeight="1">
      <c r="A4" s="43"/>
      <c r="B4" s="189"/>
      <c r="C4" s="43"/>
      <c r="D4" s="5"/>
      <c r="E4" s="5"/>
    </row>
    <row r="5" ht="21" customHeight="1">
      <c r="A5" s="43"/>
      <c r="B5" s="43"/>
      <c r="C5" s="43"/>
      <c r="D5" s="5"/>
      <c r="E5" s="5"/>
    </row>
    <row r="6" ht="21" customHeight="1">
      <c r="A6" s="43"/>
      <c r="B6" s="43"/>
      <c r="C6" s="43"/>
      <c r="D6" s="5"/>
      <c r="E6" s="5"/>
    </row>
    <row r="7" ht="21" customHeight="1">
      <c r="A7" s="43"/>
      <c r="B7" s="35"/>
      <c r="C7" s="43"/>
      <c r="D7" s="5"/>
      <c r="E7" s="5"/>
    </row>
    <row r="8" ht="21" customHeight="1" hidden="1">
      <c r="A8" s="35"/>
      <c r="B8" s="35"/>
      <c r="C8" s="43"/>
      <c r="D8" s="5"/>
      <c r="E8" s="5"/>
    </row>
    <row r="9" ht="21" customHeight="1" hidden="1">
      <c r="A9" s="43"/>
      <c r="B9" s="43"/>
      <c r="C9" s="43"/>
      <c r="D9" s="5"/>
      <c r="E9" s="5"/>
    </row>
    <row r="10" ht="21" customHeight="1" hidden="1">
      <c r="A10" s="43"/>
      <c r="B10" s="43"/>
      <c r="C10" s="43"/>
      <c r="D10" s="5"/>
      <c r="E10" s="5"/>
    </row>
    <row r="11" ht="21" customHeight="1" hidden="1">
      <c r="A11" s="43"/>
      <c r="B11" s="43"/>
      <c r="C11" s="43"/>
      <c r="D11" s="5"/>
      <c r="E11" s="5"/>
    </row>
    <row r="12" ht="21" customHeight="1" hidden="1">
      <c r="A12" s="43"/>
      <c r="B12" s="35"/>
      <c r="C12" s="43"/>
      <c r="D12" s="5"/>
      <c r="E12" s="5"/>
    </row>
    <row r="13" ht="21" customHeight="1" hidden="1">
      <c r="A13" s="35"/>
      <c r="B13" s="35"/>
      <c r="C13" s="43"/>
      <c r="D13" s="5"/>
      <c r="E13" s="5"/>
    </row>
    <row r="14" ht="21" customHeight="1" hidden="1">
      <c r="A14" s="43"/>
      <c r="B14" s="35"/>
      <c r="C14" s="43"/>
      <c r="D14" s="5"/>
      <c r="E14" s="5"/>
    </row>
    <row r="15" ht="21" customHeight="1" hidden="1">
      <c r="A15" s="35"/>
      <c r="B15" s="35"/>
      <c r="C15" s="43"/>
      <c r="D15" s="5"/>
      <c r="E15" s="5"/>
    </row>
    <row r="16" ht="21" customHeight="1" hidden="1">
      <c r="A16" s="43"/>
      <c r="B16" s="43"/>
      <c r="C16" s="43"/>
      <c r="D16" s="5"/>
      <c r="E16" s="5"/>
    </row>
    <row r="17" ht="21" customHeight="1" hidden="1">
      <c r="A17" s="35"/>
      <c r="B17" s="35"/>
      <c r="C17" s="43"/>
      <c r="D17" s="5"/>
      <c r="E17" s="5"/>
    </row>
    <row r="18" ht="21" customHeight="1" hidden="1">
      <c r="A18" s="43"/>
      <c r="B18" s="43"/>
      <c r="C18" s="43"/>
      <c r="D18" s="5"/>
      <c r="E18" s="5"/>
    </row>
    <row r="19" ht="21" customHeight="1" hidden="1">
      <c r="A19" s="43"/>
      <c r="B19" s="43"/>
      <c r="C19" s="43"/>
      <c r="D19" s="5"/>
      <c r="E19" s="5"/>
    </row>
    <row r="20" ht="21" customHeight="1" hidden="1">
      <c r="A20" s="43"/>
      <c r="B20" s="43"/>
      <c r="C20" s="43"/>
      <c r="D20" s="5"/>
      <c r="E20" s="5"/>
    </row>
    <row r="21" ht="21" customHeight="1" hidden="1">
      <c r="A21" s="43"/>
      <c r="B21" s="43"/>
      <c r="C21" s="43"/>
      <c r="D21" s="5"/>
      <c r="E21" s="5"/>
    </row>
    <row r="22" ht="21" customHeight="1" hidden="1">
      <c r="A22" s="43"/>
      <c r="B22" s="43"/>
      <c r="C22" s="43"/>
      <c r="D22" s="5"/>
      <c r="E22" s="5"/>
    </row>
    <row r="23" ht="21" customHeight="1" hidden="1">
      <c r="A23" s="43"/>
      <c r="B23" s="43"/>
      <c r="C23" s="43"/>
      <c r="D23" s="5"/>
      <c r="E23" s="5"/>
    </row>
    <row r="24" ht="21" customHeight="1" hidden="1">
      <c r="A24" s="43"/>
      <c r="B24" s="43"/>
      <c r="C24" s="43"/>
      <c r="D24" s="5"/>
      <c r="E24" s="5"/>
    </row>
    <row r="25" ht="21" customHeight="1">
      <c r="A25" s="43"/>
      <c r="B25" s="43"/>
      <c r="C25" s="43"/>
      <c r="D25" s="5"/>
      <c r="E25" s="5"/>
    </row>
    <row r="26" ht="13.55" customHeight="1">
      <c r="A26" s="5"/>
      <c r="B26" s="5"/>
      <c r="C26" s="5"/>
      <c r="D26" s="5"/>
      <c r="E26" s="5"/>
    </row>
    <row r="27" ht="13.55" customHeight="1">
      <c r="A27" s="5"/>
      <c r="B27" s="5"/>
      <c r="C27" s="5"/>
      <c r="D27" s="5"/>
      <c r="E27" s="5"/>
    </row>
    <row r="28" ht="13.55" customHeight="1">
      <c r="A28" s="5"/>
      <c r="B28" s="5"/>
      <c r="C28" s="5"/>
      <c r="D28" s="5"/>
      <c r="E28" s="5"/>
    </row>
    <row r="29" ht="13.55" customHeight="1">
      <c r="A29" s="5"/>
      <c r="B29" s="5"/>
      <c r="C29" s="5"/>
      <c r="D29" s="5"/>
      <c r="E29" s="5"/>
    </row>
    <row r="30" ht="13.55" customHeight="1">
      <c r="A30" s="5"/>
      <c r="B30" s="5"/>
      <c r="C30" s="5"/>
      <c r="D30" s="5"/>
      <c r="E30" s="5"/>
    </row>
    <row r="31" ht="13.55" customHeight="1">
      <c r="A31" s="5"/>
      <c r="B31" s="5"/>
      <c r="C31" s="5"/>
      <c r="D31" s="5"/>
      <c r="E31" s="5"/>
    </row>
    <row r="32" ht="13.55" customHeight="1">
      <c r="A32" s="5"/>
      <c r="B32" s="5"/>
      <c r="C32" s="5"/>
      <c r="D32" s="5"/>
      <c r="E32" s="5"/>
    </row>
    <row r="33" ht="13.55" customHeight="1">
      <c r="A33" s="5"/>
      <c r="B33" s="5"/>
      <c r="C33" s="5"/>
      <c r="D33" s="5"/>
      <c r="E33" s="5"/>
    </row>
    <row r="34" ht="13.55" customHeight="1">
      <c r="A34" s="5"/>
      <c r="B34" s="5"/>
      <c r="C34" s="5"/>
      <c r="D34" s="5"/>
      <c r="E34" s="5"/>
    </row>
    <row r="35" ht="13.55" customHeight="1">
      <c r="A35" s="5"/>
      <c r="B35" s="5"/>
      <c r="C35" s="5"/>
      <c r="D35" s="5"/>
      <c r="E35" s="5"/>
    </row>
    <row r="36" ht="13.55" customHeight="1">
      <c r="A36" s="5"/>
      <c r="B36" s="5"/>
      <c r="C36" s="5"/>
      <c r="D36" s="5"/>
      <c r="E36" s="5"/>
    </row>
    <row r="37" ht="13.55" customHeight="1">
      <c r="A37" s="5"/>
      <c r="B37" s="5"/>
      <c r="C37" s="5"/>
      <c r="D37" s="5"/>
      <c r="E37" s="5"/>
    </row>
    <row r="38" ht="13.55" customHeight="1">
      <c r="A38" s="5"/>
      <c r="B38" s="5"/>
      <c r="C38" s="5"/>
      <c r="D38" s="5"/>
      <c r="E38" s="5"/>
    </row>
    <row r="39" ht="13.55" customHeight="1">
      <c r="A39" s="5"/>
      <c r="B39" s="5"/>
      <c r="C39" s="5"/>
      <c r="D39" s="5"/>
      <c r="E39" s="5"/>
    </row>
    <row r="40" ht="13.55" customHeight="1">
      <c r="A40" s="5"/>
      <c r="B40" s="5"/>
      <c r="C40" s="5"/>
      <c r="D40" s="5"/>
      <c r="E40" s="5"/>
    </row>
    <row r="41" ht="13.55" customHeight="1">
      <c r="A41" s="5"/>
      <c r="B41" s="5"/>
      <c r="C41" s="5"/>
      <c r="D41" s="5"/>
      <c r="E41" s="5"/>
    </row>
    <row r="42" ht="13.55" customHeight="1">
      <c r="A42" s="5"/>
      <c r="B42" s="5"/>
      <c r="C42" s="5"/>
      <c r="D42" s="5"/>
      <c r="E42" s="5"/>
    </row>
    <row r="43" ht="13.55" customHeight="1">
      <c r="A43" s="5"/>
      <c r="B43" s="5"/>
      <c r="C43" s="5"/>
      <c r="D43" s="5"/>
      <c r="E43" s="5"/>
    </row>
    <row r="44" ht="13.55" customHeight="1">
      <c r="A44" s="5"/>
      <c r="B44" s="5"/>
      <c r="C44" s="5"/>
      <c r="D44" s="5"/>
      <c r="E44" s="5"/>
    </row>
    <row r="45" ht="13.55" customHeight="1">
      <c r="A45" s="5"/>
      <c r="B45" s="5"/>
      <c r="C45" s="5"/>
      <c r="D45" s="5"/>
      <c r="E45" s="5"/>
    </row>
    <row r="46" ht="13.55" customHeight="1">
      <c r="A46" s="5"/>
      <c r="B46" s="5"/>
      <c r="C46" s="5"/>
      <c r="D46" s="5"/>
      <c r="E46" s="5"/>
    </row>
    <row r="47" ht="13.55" customHeight="1">
      <c r="A47" s="5"/>
      <c r="B47" s="5"/>
      <c r="C47" s="5"/>
      <c r="D47" s="5"/>
      <c r="E47" s="5"/>
    </row>
    <row r="48" ht="13.55" customHeight="1">
      <c r="A48" s="5"/>
      <c r="B48" s="5"/>
      <c r="C48" s="5"/>
      <c r="D48" s="5"/>
      <c r="E48" s="5"/>
    </row>
    <row r="49" ht="13.55" customHeight="1">
      <c r="A49" s="5"/>
      <c r="B49" s="5"/>
      <c r="C49" s="5"/>
      <c r="D49" s="5"/>
      <c r="E49" s="5"/>
    </row>
    <row r="50" ht="13.55" customHeight="1">
      <c r="A50" s="5"/>
      <c r="B50" s="5"/>
      <c r="C50" s="5"/>
      <c r="D50" s="5"/>
      <c r="E50" s="5"/>
    </row>
    <row r="51" ht="13.55" customHeight="1">
      <c r="A51" s="5"/>
      <c r="B51" s="5"/>
      <c r="C51" s="5"/>
      <c r="D51" s="5"/>
      <c r="E51" s="5"/>
    </row>
    <row r="52" ht="13.55" customHeight="1">
      <c r="A52" s="5"/>
      <c r="B52" s="5"/>
      <c r="C52" s="5"/>
      <c r="D52" s="5"/>
      <c r="E52" s="5"/>
    </row>
    <row r="53" ht="13.55" customHeight="1">
      <c r="A53" s="5"/>
      <c r="B53" s="5"/>
      <c r="C53" s="5"/>
      <c r="D53" s="5"/>
      <c r="E53" s="5"/>
    </row>
    <row r="54" ht="13.55" customHeight="1">
      <c r="A54" s="5"/>
      <c r="B54" s="5"/>
      <c r="C54" s="5"/>
      <c r="D54" s="5"/>
      <c r="E54" s="5"/>
    </row>
    <row r="55" ht="13.55" customHeight="1">
      <c r="A55" s="5"/>
      <c r="B55" s="5"/>
      <c r="C55" s="5"/>
      <c r="D55" s="5"/>
      <c r="E55" s="5"/>
    </row>
    <row r="56" ht="13.55" customHeight="1">
      <c r="A56" s="5"/>
      <c r="B56" s="5"/>
      <c r="C56" s="5"/>
      <c r="D56" s="5"/>
      <c r="E56" s="5"/>
    </row>
    <row r="57" ht="13.55" customHeight="1">
      <c r="A57" s="5"/>
      <c r="B57" s="5"/>
      <c r="C57" s="5"/>
      <c r="D57" s="5"/>
      <c r="E57" s="5"/>
    </row>
    <row r="58" ht="13.55" customHeight="1">
      <c r="A58" s="5"/>
      <c r="B58" s="5"/>
      <c r="C58" s="5"/>
      <c r="D58" s="5"/>
      <c r="E58" s="5"/>
    </row>
    <row r="59" ht="13.55" customHeight="1">
      <c r="A59" s="5"/>
      <c r="B59" s="5"/>
      <c r="C59" s="5"/>
      <c r="D59" s="5"/>
      <c r="E59" s="5"/>
    </row>
    <row r="60" ht="13.55" customHeight="1">
      <c r="A60" s="5"/>
      <c r="B60" s="5"/>
      <c r="C60" s="5"/>
      <c r="D60" s="5"/>
      <c r="E60" s="5"/>
    </row>
    <row r="61" ht="13.55" customHeight="1">
      <c r="A61" s="5"/>
      <c r="B61" s="5"/>
      <c r="C61" s="5"/>
      <c r="D61" s="5"/>
      <c r="E61" s="5"/>
    </row>
    <row r="62" ht="13.55" customHeight="1">
      <c r="A62" s="5"/>
      <c r="B62" s="5"/>
      <c r="C62" s="5"/>
      <c r="D62" s="5"/>
      <c r="E62" s="5"/>
    </row>
    <row r="63" ht="13.55" customHeight="1">
      <c r="A63" s="5"/>
      <c r="B63" s="5"/>
      <c r="C63" s="5"/>
      <c r="D63" s="5"/>
      <c r="E63" s="5"/>
    </row>
    <row r="64" ht="13.55" customHeight="1">
      <c r="A64" s="5"/>
      <c r="B64" s="5"/>
      <c r="C64" s="5"/>
      <c r="D64" s="5"/>
      <c r="E64" s="5"/>
    </row>
    <row r="65" ht="13.55" customHeight="1">
      <c r="A65" s="5"/>
      <c r="B65" s="5"/>
      <c r="C65" s="5"/>
      <c r="D65" s="5"/>
      <c r="E65" s="5"/>
    </row>
    <row r="66" ht="13.55" customHeight="1">
      <c r="A66" s="5"/>
      <c r="B66" s="5"/>
      <c r="C66" s="5"/>
      <c r="D66" s="5"/>
      <c r="E66" s="5"/>
    </row>
    <row r="67" ht="13.55" customHeight="1">
      <c r="A67" s="5"/>
      <c r="B67" s="5"/>
      <c r="C67" s="5"/>
      <c r="D67" s="5"/>
      <c r="E67" s="5"/>
    </row>
    <row r="68" ht="13.55" customHeight="1">
      <c r="A68" s="5"/>
      <c r="B68" s="5"/>
      <c r="C68" s="5"/>
      <c r="D68" s="5"/>
      <c r="E68" s="5"/>
    </row>
    <row r="69" ht="13.55" customHeight="1">
      <c r="A69" s="5"/>
      <c r="B69" s="5"/>
      <c r="C69" s="5"/>
      <c r="D69" s="5"/>
      <c r="E69" s="5"/>
    </row>
    <row r="70" ht="13.55" customHeight="1">
      <c r="A70" s="5"/>
      <c r="B70" s="5"/>
      <c r="C70" s="5"/>
      <c r="D70" s="5"/>
      <c r="E70" s="5"/>
    </row>
    <row r="71" ht="13.55" customHeight="1">
      <c r="A71" s="5"/>
      <c r="B71" s="5"/>
      <c r="C71" s="5"/>
      <c r="D71" s="5"/>
      <c r="E71" s="5"/>
    </row>
    <row r="72" ht="13.55" customHeight="1">
      <c r="A72" s="5"/>
      <c r="B72" s="5"/>
      <c r="C72" s="5"/>
      <c r="D72" s="5"/>
      <c r="E72" s="5"/>
    </row>
    <row r="73" ht="13.55" customHeight="1">
      <c r="A73" s="5"/>
      <c r="B73" s="5"/>
      <c r="C73" s="5"/>
      <c r="D73" s="5"/>
      <c r="E73" s="5"/>
    </row>
    <row r="74" ht="13.55" customHeight="1">
      <c r="A74" s="5"/>
      <c r="B74" s="5"/>
      <c r="C74" s="5"/>
      <c r="D74" s="5"/>
      <c r="E74" s="5"/>
    </row>
    <row r="75" ht="13.55" customHeight="1">
      <c r="A75" s="5"/>
      <c r="B75" s="5"/>
      <c r="C75" s="5"/>
      <c r="D75" s="5"/>
      <c r="E75" s="5"/>
    </row>
    <row r="76" ht="13.55" customHeight="1">
      <c r="A76" s="5"/>
      <c r="B76" s="5"/>
      <c r="C76" s="5"/>
      <c r="D76" s="5"/>
      <c r="E76" s="5"/>
    </row>
    <row r="77" ht="13.55" customHeight="1">
      <c r="A77" s="5"/>
      <c r="B77" s="5"/>
      <c r="C77" s="5"/>
      <c r="D77" s="5"/>
      <c r="E77" s="5"/>
    </row>
    <row r="78" ht="13.55" customHeight="1">
      <c r="A78" s="5"/>
      <c r="B78" s="5"/>
      <c r="C78" s="5"/>
      <c r="D78" s="5"/>
      <c r="E78" s="5"/>
    </row>
    <row r="79" ht="13.55" customHeight="1">
      <c r="A79" s="5"/>
      <c r="B79" s="5"/>
      <c r="C79" s="5"/>
      <c r="D79" s="5"/>
      <c r="E79" s="5"/>
    </row>
    <row r="80" ht="13.55" customHeight="1">
      <c r="A80" s="5"/>
      <c r="B80" s="5"/>
      <c r="C80" s="5"/>
      <c r="D80" s="5"/>
      <c r="E80" s="5"/>
    </row>
    <row r="81" ht="13.55" customHeight="1">
      <c r="A81" s="5"/>
      <c r="B81" s="5"/>
      <c r="C81" s="5"/>
      <c r="D81" s="5"/>
      <c r="E81" s="5"/>
    </row>
    <row r="82" ht="13.55" customHeight="1">
      <c r="A82" s="5"/>
      <c r="B82" s="5"/>
      <c r="C82" s="5"/>
      <c r="D82" s="5"/>
      <c r="E82" s="5"/>
    </row>
    <row r="83" ht="13.55" customHeight="1">
      <c r="A83" s="5"/>
      <c r="B83" s="5"/>
      <c r="C83" s="5"/>
      <c r="D83" s="5"/>
      <c r="E83" s="5"/>
    </row>
    <row r="84" ht="13.55" customHeight="1">
      <c r="A84" s="5"/>
      <c r="B84" s="5"/>
      <c r="C84" s="5"/>
      <c r="D84" s="5"/>
      <c r="E84" s="5"/>
    </row>
    <row r="85" ht="13.55" customHeight="1">
      <c r="A85" s="5"/>
      <c r="B85" s="5"/>
      <c r="C85" s="5"/>
      <c r="D85" s="5"/>
      <c r="E85" s="5"/>
    </row>
    <row r="86" ht="13.55" customHeight="1">
      <c r="A86" s="5"/>
      <c r="B86" s="5"/>
      <c r="C86" s="5"/>
      <c r="D86" s="5"/>
      <c r="E86" s="5"/>
    </row>
    <row r="87" ht="13.55" customHeight="1">
      <c r="A87" s="5"/>
      <c r="B87" s="5"/>
      <c r="C87" s="5"/>
      <c r="D87" s="5"/>
      <c r="E87" s="5"/>
    </row>
    <row r="88" ht="13.55" customHeight="1">
      <c r="A88" s="5"/>
      <c r="B88" s="5"/>
      <c r="C88" s="5"/>
      <c r="D88" s="5"/>
      <c r="E88" s="5"/>
    </row>
    <row r="89" ht="13.55" customHeight="1">
      <c r="A89" s="5"/>
      <c r="B89" s="5"/>
      <c r="C89" s="5"/>
      <c r="D89" s="5"/>
      <c r="E89" s="5"/>
    </row>
    <row r="90" ht="13.55" customHeight="1">
      <c r="A90" s="5"/>
      <c r="B90" s="5"/>
      <c r="C90" s="5"/>
      <c r="D90" s="5"/>
      <c r="E90" s="5"/>
    </row>
    <row r="91" ht="13.55" customHeight="1">
      <c r="A91" s="5"/>
      <c r="B91" s="5"/>
      <c r="C91" s="5"/>
      <c r="D91" s="5"/>
      <c r="E91" s="5"/>
    </row>
    <row r="92" ht="13.55" customHeight="1">
      <c r="A92" s="5"/>
      <c r="B92" s="5"/>
      <c r="C92" s="5"/>
      <c r="D92" s="5"/>
      <c r="E92" s="5"/>
    </row>
    <row r="93" ht="13.55" customHeight="1">
      <c r="A93" s="5"/>
      <c r="B93" s="5"/>
      <c r="C93" s="5"/>
      <c r="D93" s="5"/>
      <c r="E93" s="5"/>
    </row>
    <row r="94" ht="13.55" customHeight="1">
      <c r="A94" s="5"/>
      <c r="B94" s="5"/>
      <c r="C94" s="5"/>
      <c r="D94" s="5"/>
      <c r="E94" s="5"/>
    </row>
    <row r="95" ht="13.55" customHeight="1">
      <c r="A95" s="5"/>
      <c r="B95" s="5"/>
      <c r="C95" s="5"/>
      <c r="D95" s="5"/>
      <c r="E95" s="5"/>
    </row>
    <row r="96" ht="13.55" customHeight="1">
      <c r="A96" s="5"/>
      <c r="B96" s="5"/>
      <c r="C96" s="5"/>
      <c r="D96" s="5"/>
      <c r="E96" s="5"/>
    </row>
    <row r="97" ht="13.55" customHeight="1">
      <c r="A97" s="5"/>
      <c r="B97" s="5"/>
      <c r="C97" s="5"/>
      <c r="D97" s="5"/>
      <c r="E97" s="5"/>
    </row>
    <row r="98" ht="13.55" customHeight="1">
      <c r="A98" s="5"/>
      <c r="B98" s="5"/>
      <c r="C98" s="5"/>
      <c r="D98" s="5"/>
      <c r="E98" s="5"/>
    </row>
    <row r="99" ht="13.55" customHeight="1">
      <c r="A99" s="5"/>
      <c r="B99" s="5"/>
      <c r="C99" s="5"/>
      <c r="D99" s="5"/>
      <c r="E99" s="5"/>
    </row>
    <row r="100" ht="13.55" customHeight="1">
      <c r="A100" s="5"/>
      <c r="B100" s="5"/>
      <c r="C100" s="5"/>
      <c r="D100" s="5"/>
      <c r="E100" s="5"/>
    </row>
    <row r="101" ht="13.55" customHeight="1">
      <c r="A101" s="5"/>
      <c r="B101" s="5"/>
      <c r="C101" s="5"/>
      <c r="D101" s="5"/>
      <c r="E101" s="5"/>
    </row>
    <row r="102" ht="13.55" customHeight="1">
      <c r="A102" s="5"/>
      <c r="B102" s="5"/>
      <c r="C102" s="5"/>
      <c r="D102" s="5"/>
      <c r="E102" s="5"/>
    </row>
    <row r="103" ht="13.55" customHeight="1">
      <c r="A103" s="5"/>
      <c r="B103" s="5"/>
      <c r="C103" s="5"/>
      <c r="D103" s="5"/>
      <c r="E103" s="5"/>
    </row>
    <row r="104" ht="13.55" customHeight="1">
      <c r="A104" s="5"/>
      <c r="B104" s="5"/>
      <c r="C104" s="5"/>
      <c r="D104" s="5"/>
      <c r="E104" s="5"/>
    </row>
    <row r="105" ht="13.55" customHeight="1">
      <c r="A105" s="5"/>
      <c r="B105" s="5"/>
      <c r="C105" s="5"/>
      <c r="D105" s="5"/>
      <c r="E105" s="5"/>
    </row>
    <row r="106" ht="13.55" customHeight="1">
      <c r="A106" s="5"/>
      <c r="B106" s="5"/>
      <c r="C106" s="5"/>
      <c r="D106" s="5"/>
      <c r="E106" s="5"/>
    </row>
    <row r="107" ht="13.55" customHeight="1">
      <c r="A107" s="5"/>
      <c r="B107" s="5"/>
      <c r="C107" s="5"/>
      <c r="D107" s="5"/>
      <c r="E107" s="5"/>
    </row>
    <row r="108" ht="13.55" customHeight="1">
      <c r="A108" s="5"/>
      <c r="B108" s="5"/>
      <c r="C108" s="5"/>
      <c r="D108" s="5"/>
      <c r="E108" s="5"/>
    </row>
    <row r="109" ht="13.55" customHeight="1">
      <c r="A109" s="5"/>
      <c r="B109" s="5"/>
      <c r="C109" s="5"/>
      <c r="D109" s="5"/>
      <c r="E109" s="5"/>
    </row>
    <row r="110" ht="13.55" customHeight="1">
      <c r="A110" s="5"/>
      <c r="B110" s="5"/>
      <c r="C110" s="5"/>
      <c r="D110" s="5"/>
      <c r="E110" s="5"/>
    </row>
    <row r="111" ht="13.55" customHeight="1">
      <c r="A111" s="5"/>
      <c r="B111" s="5"/>
      <c r="C111" s="5"/>
      <c r="D111" s="5"/>
      <c r="E111" s="5"/>
    </row>
    <row r="112" ht="13.55" customHeight="1">
      <c r="A112" s="5"/>
      <c r="B112" s="5"/>
      <c r="C112" s="5"/>
      <c r="D112" s="5"/>
      <c r="E112" s="5"/>
    </row>
    <row r="113" ht="13.55" customHeight="1">
      <c r="A113" s="5"/>
      <c r="B113" s="5"/>
      <c r="C113" s="5"/>
      <c r="D113" s="5"/>
      <c r="E113" s="5"/>
    </row>
    <row r="114" ht="13.55" customHeight="1">
      <c r="A114" s="5"/>
      <c r="B114" s="5"/>
      <c r="C114" s="5"/>
      <c r="D114" s="5"/>
      <c r="E114" s="5"/>
    </row>
    <row r="115" ht="13.55" customHeight="1">
      <c r="A115" s="5"/>
      <c r="B115" s="5"/>
      <c r="C115" s="5"/>
      <c r="D115" s="5"/>
      <c r="E115" s="5"/>
    </row>
    <row r="116" ht="13.55" customHeight="1">
      <c r="A116" s="5"/>
      <c r="B116" s="5"/>
      <c r="C116" s="5"/>
      <c r="D116" s="5"/>
      <c r="E116" s="5"/>
    </row>
    <row r="117" ht="13.55" customHeight="1">
      <c r="A117" s="5"/>
      <c r="B117" s="5"/>
      <c r="C117" s="5"/>
      <c r="D117" s="5"/>
      <c r="E117" s="5"/>
    </row>
    <row r="118" ht="13.55" customHeight="1">
      <c r="A118" s="5"/>
      <c r="B118" s="5"/>
      <c r="C118" s="5"/>
      <c r="D118" s="5"/>
      <c r="E118" s="5"/>
    </row>
    <row r="119" ht="13.55" customHeight="1">
      <c r="A119" s="5"/>
      <c r="B119" s="5"/>
      <c r="C119" s="5"/>
      <c r="D119" s="5"/>
      <c r="E119" s="5"/>
    </row>
    <row r="120" ht="13.55" customHeight="1">
      <c r="A120" s="5"/>
      <c r="B120" s="5"/>
      <c r="C120" s="5"/>
      <c r="D120" s="5"/>
      <c r="E120" s="5"/>
    </row>
    <row r="121" ht="13.55" customHeight="1">
      <c r="A121" s="5"/>
      <c r="B121" s="5"/>
      <c r="C121" s="5"/>
      <c r="D121" s="5"/>
      <c r="E121" s="5"/>
    </row>
    <row r="122" ht="13.55" customHeight="1">
      <c r="A122" s="5"/>
      <c r="B122" s="5"/>
      <c r="C122" s="5"/>
      <c r="D122" s="5"/>
      <c r="E122" s="5"/>
    </row>
    <row r="123" ht="13.55" customHeight="1">
      <c r="A123" s="5"/>
      <c r="B123" s="5"/>
      <c r="C123" s="5"/>
      <c r="D123" s="5"/>
      <c r="E123" s="5"/>
    </row>
    <row r="124" ht="13.55" customHeight="1">
      <c r="A124" s="5"/>
      <c r="B124" s="5"/>
      <c r="C124" s="5"/>
      <c r="D124" s="5"/>
      <c r="E124" s="5"/>
    </row>
    <row r="125" ht="13.55" customHeight="1">
      <c r="A125" s="5"/>
      <c r="B125" s="5"/>
      <c r="C125" s="5"/>
      <c r="D125" s="5"/>
      <c r="E125" s="5"/>
    </row>
    <row r="126" ht="13.55" customHeight="1">
      <c r="A126" s="5"/>
      <c r="B126" s="5"/>
      <c r="C126" s="5"/>
      <c r="D126" s="5"/>
      <c r="E126" s="5"/>
    </row>
    <row r="127" ht="13.55" customHeight="1">
      <c r="A127" s="5"/>
      <c r="B127" s="5"/>
      <c r="C127" s="5"/>
      <c r="D127" s="5"/>
      <c r="E127" s="5"/>
    </row>
    <row r="128" ht="13.55" customHeight="1">
      <c r="A128" s="5"/>
      <c r="B128" s="5"/>
      <c r="C128" s="5"/>
      <c r="D128" s="5"/>
      <c r="E128" s="5"/>
    </row>
    <row r="129" ht="13.55" customHeight="1">
      <c r="A129" s="5"/>
      <c r="B129" s="5"/>
      <c r="C129" s="5"/>
      <c r="D129" s="5"/>
      <c r="E129" s="5"/>
    </row>
    <row r="130" ht="13.55" customHeight="1">
      <c r="A130" s="5"/>
      <c r="B130" s="5"/>
      <c r="C130" s="5"/>
      <c r="D130" s="5"/>
      <c r="E130" s="5"/>
    </row>
    <row r="131" ht="13.55" customHeight="1">
      <c r="A131" s="5"/>
      <c r="B131" s="5"/>
      <c r="C131" s="5"/>
      <c r="D131" s="5"/>
      <c r="E131" s="5"/>
    </row>
    <row r="132" ht="13.55" customHeight="1">
      <c r="A132" s="5"/>
      <c r="B132" s="5"/>
      <c r="C132" s="5"/>
      <c r="D132" s="5"/>
      <c r="E132" s="5"/>
    </row>
    <row r="133" ht="13.55" customHeight="1">
      <c r="A133" s="5"/>
      <c r="B133" s="5"/>
      <c r="C133" s="5"/>
      <c r="D133" s="5"/>
      <c r="E133" s="5"/>
    </row>
    <row r="134" ht="13.55" customHeight="1">
      <c r="A134" s="5"/>
      <c r="B134" s="5"/>
      <c r="C134" s="5"/>
      <c r="D134" s="5"/>
      <c r="E134" s="5"/>
    </row>
    <row r="135" ht="13.55" customHeight="1">
      <c r="A135" s="5"/>
      <c r="B135" s="5"/>
      <c r="C135" s="5"/>
      <c r="D135" s="5"/>
      <c r="E135" s="5"/>
    </row>
    <row r="136" ht="13.55" customHeight="1">
      <c r="A136" s="5"/>
      <c r="B136" s="5"/>
      <c r="C136" s="5"/>
      <c r="D136" s="5"/>
      <c r="E136" s="5"/>
    </row>
    <row r="137" ht="13.55" customHeight="1">
      <c r="A137" s="5"/>
      <c r="B137" s="5"/>
      <c r="C137" s="5"/>
      <c r="D137" s="5"/>
      <c r="E137" s="5"/>
    </row>
    <row r="138" ht="13.55" customHeight="1">
      <c r="A138" s="5"/>
      <c r="B138" s="5"/>
      <c r="C138" s="5"/>
      <c r="D138" s="5"/>
      <c r="E138" s="5"/>
    </row>
    <row r="139" ht="13.55" customHeight="1">
      <c r="A139" s="5"/>
      <c r="B139" s="5"/>
      <c r="C139" s="5"/>
      <c r="D139" s="5"/>
      <c r="E139" s="5"/>
    </row>
    <row r="140" ht="13.55" customHeight="1">
      <c r="A140" s="5"/>
      <c r="B140" s="5"/>
      <c r="C140" s="5"/>
      <c r="D140" s="5"/>
      <c r="E140" s="5"/>
    </row>
    <row r="141" ht="13.55" customHeight="1">
      <c r="A141" s="5"/>
      <c r="B141" s="5"/>
      <c r="C141" s="5"/>
      <c r="D141" s="5"/>
      <c r="E141" s="5"/>
    </row>
    <row r="142" ht="13.55" customHeight="1">
      <c r="A142" s="5"/>
      <c r="B142" s="5"/>
      <c r="C142" s="5"/>
      <c r="D142" s="5"/>
      <c r="E142" s="5"/>
    </row>
    <row r="143" ht="13.55" customHeight="1">
      <c r="A143" s="5"/>
      <c r="B143" s="5"/>
      <c r="C143" s="5"/>
      <c r="D143" s="5"/>
      <c r="E143" s="5"/>
    </row>
    <row r="144" ht="13.55" customHeight="1">
      <c r="A144" s="5"/>
      <c r="B144" s="5"/>
      <c r="C144" s="5"/>
      <c r="D144" s="5"/>
      <c r="E144" s="5"/>
    </row>
    <row r="145" ht="13.55" customHeight="1">
      <c r="A145" s="5"/>
      <c r="B145" s="5"/>
      <c r="C145" s="5"/>
      <c r="D145" s="5"/>
      <c r="E145" s="5"/>
    </row>
    <row r="146" ht="13.55" customHeight="1">
      <c r="A146" s="5"/>
      <c r="B146" s="5"/>
      <c r="C146" s="5"/>
      <c r="D146" s="5"/>
      <c r="E146" s="5"/>
    </row>
    <row r="147" ht="13.55" customHeight="1">
      <c r="A147" s="5"/>
      <c r="B147" s="5"/>
      <c r="C147" s="5"/>
      <c r="D147" s="5"/>
      <c r="E147" s="5"/>
    </row>
    <row r="148" ht="13.55" customHeight="1">
      <c r="A148" s="5"/>
      <c r="B148" s="5"/>
      <c r="C148" s="5"/>
      <c r="D148" s="5"/>
      <c r="E148" s="5"/>
    </row>
    <row r="149" ht="13.55" customHeight="1">
      <c r="A149" s="5"/>
      <c r="B149" s="5"/>
      <c r="C149" s="5"/>
      <c r="D149" s="5"/>
      <c r="E149" s="5"/>
    </row>
    <row r="150" ht="13.55" customHeight="1">
      <c r="A150" s="5"/>
      <c r="B150" s="5"/>
      <c r="C150" s="5"/>
      <c r="D150" s="5"/>
      <c r="E150" s="5"/>
    </row>
    <row r="151" ht="13.55" customHeight="1">
      <c r="A151" s="5"/>
      <c r="B151" s="5"/>
      <c r="C151" s="5"/>
      <c r="D151" s="5"/>
      <c r="E151" s="5"/>
    </row>
    <row r="152" ht="13.55" customHeight="1">
      <c r="A152" s="5"/>
      <c r="B152" s="5"/>
      <c r="C152" s="5"/>
      <c r="D152" s="5"/>
      <c r="E152" s="5"/>
    </row>
    <row r="153" ht="13.55" customHeight="1">
      <c r="A153" s="5"/>
      <c r="B153" s="5"/>
      <c r="C153" s="5"/>
      <c r="D153" s="5"/>
      <c r="E153" s="5"/>
    </row>
    <row r="154" ht="13.55" customHeight="1">
      <c r="A154" s="5"/>
      <c r="B154" s="5"/>
      <c r="C154" s="5"/>
      <c r="D154" s="5"/>
      <c r="E154" s="5"/>
    </row>
    <row r="155" ht="13.55" customHeight="1">
      <c r="A155" s="5"/>
      <c r="B155" s="5"/>
      <c r="C155" s="5"/>
      <c r="D155" s="5"/>
      <c r="E155" s="5"/>
    </row>
    <row r="156" ht="13.55" customHeight="1">
      <c r="A156" s="5"/>
      <c r="B156" s="5"/>
      <c r="C156" s="5"/>
      <c r="D156" s="5"/>
      <c r="E156" s="5"/>
    </row>
    <row r="157" ht="13.55" customHeight="1">
      <c r="A157" s="5"/>
      <c r="B157" s="5"/>
      <c r="C157" s="5"/>
      <c r="D157" s="5"/>
      <c r="E157" s="5"/>
    </row>
    <row r="158" ht="13.55" customHeight="1">
      <c r="A158" s="5"/>
      <c r="B158" s="5"/>
      <c r="C158" s="5"/>
      <c r="D158" s="5"/>
      <c r="E158" s="5"/>
    </row>
    <row r="159" ht="13.55" customHeight="1">
      <c r="A159" s="5"/>
      <c r="B159" s="5"/>
      <c r="C159" s="5"/>
      <c r="D159" s="5"/>
      <c r="E159" s="5"/>
    </row>
    <row r="160" ht="13.55" customHeight="1">
      <c r="A160" s="5"/>
      <c r="B160" s="5"/>
      <c r="C160" s="5"/>
      <c r="D160" s="5"/>
      <c r="E160" s="5"/>
    </row>
    <row r="161" ht="13.55" customHeight="1">
      <c r="A161" s="5"/>
      <c r="B161" s="5"/>
      <c r="C161" s="5"/>
      <c r="D161" s="5"/>
      <c r="E161" s="5"/>
    </row>
    <row r="162" ht="13.55" customHeight="1">
      <c r="A162" s="5"/>
      <c r="B162" s="5"/>
      <c r="C162" s="5"/>
      <c r="D162" s="5"/>
      <c r="E162" s="5"/>
    </row>
    <row r="163" ht="13.55" customHeight="1">
      <c r="A163" s="5"/>
      <c r="B163" s="5"/>
      <c r="C163" s="5"/>
      <c r="D163" s="5"/>
      <c r="E163" s="5"/>
    </row>
    <row r="164" ht="13.55" customHeight="1">
      <c r="A164" s="5"/>
      <c r="B164" s="5"/>
      <c r="C164" s="5"/>
      <c r="D164" s="5"/>
      <c r="E164" s="5"/>
    </row>
    <row r="165" ht="13.55" customHeight="1">
      <c r="A165" s="5"/>
      <c r="B165" s="5"/>
      <c r="C165" s="5"/>
      <c r="D165" s="5"/>
      <c r="E165" s="5"/>
    </row>
    <row r="166" ht="13.55" customHeight="1">
      <c r="A166" s="5"/>
      <c r="B166" s="5"/>
      <c r="C166" s="5"/>
      <c r="D166" s="5"/>
      <c r="E166" s="5"/>
    </row>
    <row r="167" ht="13.55" customHeight="1">
      <c r="A167" s="5"/>
      <c r="B167" s="5"/>
      <c r="C167" s="5"/>
      <c r="D167" s="5"/>
      <c r="E167" s="5"/>
    </row>
    <row r="168" ht="13.55" customHeight="1">
      <c r="A168" s="5"/>
      <c r="B168" s="5"/>
      <c r="C168" s="5"/>
      <c r="D168" s="5"/>
      <c r="E168" s="5"/>
    </row>
    <row r="169" ht="13.55" customHeight="1">
      <c r="A169" s="5"/>
      <c r="B169" s="5"/>
      <c r="C169" s="5"/>
      <c r="D169" s="5"/>
      <c r="E169" s="5"/>
    </row>
    <row r="170" ht="13.55" customHeight="1">
      <c r="A170" s="5"/>
      <c r="B170" s="5"/>
      <c r="C170" s="5"/>
      <c r="D170" s="5"/>
      <c r="E170" s="5"/>
    </row>
    <row r="171" ht="13.55" customHeight="1">
      <c r="A171" s="5"/>
      <c r="B171" s="5"/>
      <c r="C171" s="5"/>
      <c r="D171" s="5"/>
      <c r="E171" s="5"/>
    </row>
    <row r="172" ht="13.55" customHeight="1">
      <c r="A172" s="5"/>
      <c r="B172" s="5"/>
      <c r="C172" s="5"/>
      <c r="D172" s="5"/>
      <c r="E172" s="5"/>
    </row>
    <row r="173" ht="13.55" customHeight="1">
      <c r="A173" s="5"/>
      <c r="B173" s="5"/>
      <c r="C173" s="5"/>
      <c r="D173" s="5"/>
      <c r="E173" s="5"/>
    </row>
    <row r="174" ht="13.55" customHeight="1">
      <c r="A174" s="5"/>
      <c r="B174" s="5"/>
      <c r="C174" s="5"/>
      <c r="D174" s="5"/>
      <c r="E174" s="5"/>
    </row>
    <row r="175" ht="13.55" customHeight="1">
      <c r="A175" s="5"/>
      <c r="B175" s="5"/>
      <c r="C175" s="5"/>
      <c r="D175" s="5"/>
      <c r="E175" s="5"/>
    </row>
    <row r="176" ht="13.55" customHeight="1">
      <c r="A176" s="5"/>
      <c r="B176" s="5"/>
      <c r="C176" s="5"/>
      <c r="D176" s="5"/>
      <c r="E176" s="5"/>
    </row>
    <row r="177" ht="13.55" customHeight="1">
      <c r="A177" s="5"/>
      <c r="B177" s="5"/>
      <c r="C177" s="5"/>
      <c r="D177" s="5"/>
      <c r="E177" s="5"/>
    </row>
    <row r="178" ht="13.55" customHeight="1">
      <c r="A178" s="5"/>
      <c r="B178" s="5"/>
      <c r="C178" s="5"/>
      <c r="D178" s="5"/>
      <c r="E178" s="5"/>
    </row>
    <row r="179" ht="13.55" customHeight="1">
      <c r="A179" s="5"/>
      <c r="B179" s="5"/>
      <c r="C179" s="5"/>
      <c r="D179" s="5"/>
      <c r="E179" s="5"/>
    </row>
    <row r="180" ht="13.55" customHeight="1">
      <c r="A180" s="5"/>
      <c r="B180" s="5"/>
      <c r="C180" s="5"/>
      <c r="D180" s="5"/>
      <c r="E180" s="5"/>
    </row>
  </sheetData>
  <hyperlinks>
    <hyperlink ref="A2" r:id="rId1" location="" tooltip="" display="Sample Matrices"/>
    <hyperlink ref="C2" r:id="rId2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7"/>
  <sheetViews>
    <sheetView workbookViewId="0" showGridLines="0" defaultGridColor="1"/>
  </sheetViews>
  <sheetFormatPr defaultColWidth="14.5" defaultRowHeight="15" customHeight="1" outlineLevelRow="0" outlineLevelCol="0"/>
  <cols>
    <col min="1" max="1" width="26.3516" style="253" customWidth="1"/>
    <col min="2" max="2" width="28.3516" style="253" customWidth="1"/>
    <col min="3" max="3" width="11.3516" style="253" customWidth="1"/>
    <col min="4" max="4" width="13.5" style="253" customWidth="1"/>
    <col min="5" max="5" width="17.8516" style="253" customWidth="1"/>
    <col min="6" max="6" width="15.3516" style="253" customWidth="1"/>
    <col min="7" max="7" width="14.1719" style="253" customWidth="1"/>
    <col min="8" max="8" width="20.5" style="253" customWidth="1"/>
    <col min="9" max="9" width="26.6719" style="253" customWidth="1"/>
    <col min="10" max="16384" width="14.5" style="253" customWidth="1"/>
  </cols>
  <sheetData>
    <row r="1" ht="27" customHeight="1">
      <c r="A1" t="s" s="254">
        <v>123</v>
      </c>
      <c r="B1" t="s" s="200">
        <v>124</v>
      </c>
      <c r="C1" t="s" s="255">
        <v>237</v>
      </c>
      <c r="D1" t="s" s="255">
        <v>238</v>
      </c>
      <c r="E1" t="s" s="255">
        <v>239</v>
      </c>
      <c r="F1" t="s" s="255">
        <v>240</v>
      </c>
      <c r="G1" t="s" s="255">
        <v>241</v>
      </c>
      <c r="H1" t="s" s="255">
        <v>204</v>
      </c>
      <c r="I1" s="139"/>
    </row>
    <row r="2" ht="30.75" customHeight="1">
      <c r="A2" t="s" s="256">
        <f>HYPERLINK("https://www.bikalims.org/manual/setup-and-configuration/sample-points-and-types","Sample Types")</f>
        <v>242</v>
      </c>
      <c r="B2" s="257"/>
      <c r="C2" t="s" s="258">
        <v>243</v>
      </c>
      <c r="D2" t="s" s="258">
        <v>238</v>
      </c>
      <c r="E2" t="s" s="258">
        <v>244</v>
      </c>
      <c r="F2" t="s" s="258">
        <v>245</v>
      </c>
      <c r="G2" t="s" s="258">
        <v>246</v>
      </c>
      <c r="H2" t="s" s="258">
        <v>247</v>
      </c>
      <c r="I2" t="s" s="182">
        <f>HYPERLINK("https://www.bikalabs.com","Creative Commons BYSA
Bika Lab Systems")</f>
        <v>12</v>
      </c>
    </row>
    <row r="3" ht="20.25" customHeight="1">
      <c r="A3" t="s" s="251">
        <v>127</v>
      </c>
      <c r="B3" t="s" s="251">
        <v>9</v>
      </c>
      <c r="C3" s="259"/>
      <c r="D3" s="259"/>
      <c r="E3" s="259"/>
      <c r="F3" s="259"/>
      <c r="G3" s="259"/>
      <c r="H3" s="259"/>
      <c r="I3" s="126"/>
    </row>
    <row r="4" ht="21" customHeight="1">
      <c r="A4" t="s" s="260">
        <v>248</v>
      </c>
      <c r="B4" t="s" s="260">
        <v>248</v>
      </c>
      <c r="C4" s="261"/>
      <c r="D4" s="262">
        <v>0</v>
      </c>
      <c r="E4" s="263"/>
      <c r="F4" t="s" s="263">
        <v>249</v>
      </c>
      <c r="G4" t="s" s="264">
        <v>250</v>
      </c>
      <c r="H4" s="263"/>
      <c r="I4" s="164"/>
    </row>
    <row r="5" ht="21" customHeight="1">
      <c r="A5" t="s" s="260">
        <v>251</v>
      </c>
      <c r="B5" t="s" s="260">
        <v>251</v>
      </c>
      <c r="C5" s="265"/>
      <c r="D5" s="266">
        <v>0</v>
      </c>
      <c r="E5" s="267"/>
      <c r="F5" t="s" s="267">
        <v>252</v>
      </c>
      <c r="G5" t="s" s="264">
        <v>250</v>
      </c>
      <c r="H5" s="267"/>
      <c r="I5" s="164"/>
    </row>
    <row r="6" ht="21" customHeight="1">
      <c r="A6" t="s" s="260">
        <v>253</v>
      </c>
      <c r="B6" t="s" s="260">
        <v>253</v>
      </c>
      <c r="C6" s="265"/>
      <c r="D6" s="266">
        <v>0</v>
      </c>
      <c r="E6" s="267"/>
      <c r="F6" t="s" s="267">
        <v>254</v>
      </c>
      <c r="G6" t="s" s="264">
        <v>250</v>
      </c>
      <c r="H6" s="267"/>
      <c r="I6" s="164"/>
    </row>
    <row r="7" ht="21" customHeight="1">
      <c r="A7" t="s" s="260">
        <v>255</v>
      </c>
      <c r="B7" t="s" s="260">
        <v>255</v>
      </c>
      <c r="C7" s="265"/>
      <c r="D7" s="266">
        <v>0</v>
      </c>
      <c r="E7" s="267"/>
      <c r="F7" t="s" s="267">
        <v>254</v>
      </c>
      <c r="G7" t="s" s="264">
        <v>250</v>
      </c>
      <c r="H7" s="267"/>
      <c r="I7" s="164"/>
    </row>
    <row r="8" ht="21" customHeight="1">
      <c r="A8" t="s" s="268">
        <v>256</v>
      </c>
      <c r="B8" t="s" s="268">
        <v>256</v>
      </c>
      <c r="C8" s="265"/>
      <c r="D8" s="266">
        <v>0</v>
      </c>
      <c r="E8" s="267"/>
      <c r="F8" t="s" s="267">
        <v>257</v>
      </c>
      <c r="G8" t="s" s="263">
        <v>250</v>
      </c>
      <c r="H8" s="267"/>
      <c r="I8" s="164"/>
    </row>
    <row r="9" ht="21" customHeight="1">
      <c r="A9" s="100"/>
      <c r="B9" s="100"/>
      <c r="C9" s="269"/>
      <c r="D9" s="269"/>
      <c r="E9" s="269"/>
      <c r="F9" s="269"/>
      <c r="G9" s="269"/>
      <c r="H9" s="269"/>
      <c r="I9" s="165"/>
    </row>
    <row r="10" ht="21" customHeight="1">
      <c r="A10" s="100"/>
      <c r="B10" s="100"/>
      <c r="C10" s="165"/>
      <c r="D10" s="165"/>
      <c r="E10" s="165"/>
      <c r="F10" s="165"/>
      <c r="G10" s="165"/>
      <c r="H10" s="165"/>
      <c r="I10" s="165"/>
    </row>
    <row r="11" ht="21" customHeight="1">
      <c r="A11" s="100"/>
      <c r="B11" s="100"/>
      <c r="C11" s="165"/>
      <c r="D11" s="165"/>
      <c r="E11" s="165"/>
      <c r="F11" s="165"/>
      <c r="G11" s="165"/>
      <c r="H11" s="165"/>
      <c r="I11" s="165"/>
    </row>
    <row r="12" ht="21" customHeight="1">
      <c r="A12" s="100"/>
      <c r="B12" s="100"/>
      <c r="C12" s="165"/>
      <c r="D12" s="165"/>
      <c r="E12" s="165"/>
      <c r="F12" s="165"/>
      <c r="G12" s="165"/>
      <c r="H12" s="165"/>
      <c r="I12" s="165"/>
    </row>
    <row r="13" ht="21" customHeight="1">
      <c r="A13" s="100"/>
      <c r="B13" s="100"/>
      <c r="C13" s="165"/>
      <c r="D13" s="165"/>
      <c r="E13" s="165"/>
      <c r="F13" s="165"/>
      <c r="G13" s="165"/>
      <c r="H13" s="165"/>
      <c r="I13" s="165"/>
    </row>
    <row r="14" ht="21" customHeight="1">
      <c r="A14" s="100"/>
      <c r="B14" s="100"/>
      <c r="C14" s="165"/>
      <c r="D14" s="165"/>
      <c r="E14" s="165"/>
      <c r="F14" s="165"/>
      <c r="G14" s="165"/>
      <c r="H14" s="165"/>
      <c r="I14" s="165"/>
    </row>
    <row r="15" ht="21" customHeight="1">
      <c r="A15" s="100"/>
      <c r="B15" s="100"/>
      <c r="C15" s="165"/>
      <c r="D15" s="165"/>
      <c r="E15" s="165"/>
      <c r="F15" s="165"/>
      <c r="G15" s="165"/>
      <c r="H15" s="165"/>
      <c r="I15" s="165"/>
    </row>
    <row r="16" ht="21" customHeight="1" hidden="1">
      <c r="A16" s="100"/>
      <c r="B16" s="100"/>
      <c r="C16" s="165"/>
      <c r="D16" s="165"/>
      <c r="E16" s="165"/>
      <c r="F16" s="165"/>
      <c r="G16" s="165"/>
      <c r="H16" s="165"/>
      <c r="I16" s="165"/>
    </row>
    <row r="17" ht="21" customHeight="1" hidden="1">
      <c r="A17" s="100"/>
      <c r="B17" s="100"/>
      <c r="C17" s="165"/>
      <c r="D17" s="165"/>
      <c r="E17" s="165"/>
      <c r="F17" s="165"/>
      <c r="G17" s="165"/>
      <c r="H17" s="165"/>
      <c r="I17" s="165"/>
    </row>
    <row r="18" ht="21" customHeight="1" hidden="1">
      <c r="A18" s="100"/>
      <c r="B18" s="100"/>
      <c r="C18" s="165"/>
      <c r="D18" s="165"/>
      <c r="E18" s="165"/>
      <c r="F18" s="165"/>
      <c r="G18" s="165"/>
      <c r="H18" s="165"/>
      <c r="I18" s="165"/>
    </row>
    <row r="19" ht="21" customHeight="1" hidden="1">
      <c r="A19" s="100"/>
      <c r="B19" s="100"/>
      <c r="C19" s="165"/>
      <c r="D19" s="165"/>
      <c r="E19" s="165"/>
      <c r="F19" s="165"/>
      <c r="G19" s="165"/>
      <c r="H19" s="165"/>
      <c r="I19" s="165"/>
    </row>
    <row r="20" ht="21" customHeight="1" hidden="1">
      <c r="A20" s="100"/>
      <c r="B20" s="100"/>
      <c r="C20" s="165"/>
      <c r="D20" s="165"/>
      <c r="E20" s="165"/>
      <c r="F20" s="165"/>
      <c r="G20" s="165"/>
      <c r="H20" s="165"/>
      <c r="I20" s="165"/>
    </row>
    <row r="21" ht="21" customHeight="1" hidden="1">
      <c r="A21" s="100"/>
      <c r="B21" s="100"/>
      <c r="C21" s="165"/>
      <c r="D21" s="165"/>
      <c r="E21" s="165"/>
      <c r="F21" s="165"/>
      <c r="G21" s="165"/>
      <c r="H21" s="165"/>
      <c r="I21" s="165"/>
    </row>
    <row r="22" ht="21" customHeight="1" hidden="1">
      <c r="A22" s="100"/>
      <c r="B22" s="100"/>
      <c r="C22" s="165"/>
      <c r="D22" s="165"/>
      <c r="E22" s="165"/>
      <c r="F22" s="165"/>
      <c r="G22" s="165"/>
      <c r="H22" s="165"/>
      <c r="I22" s="165"/>
    </row>
    <row r="23" ht="21" customHeight="1" hidden="1">
      <c r="A23" s="100"/>
      <c r="B23" s="100"/>
      <c r="C23" s="165"/>
      <c r="D23" s="165"/>
      <c r="E23" s="165"/>
      <c r="F23" s="165"/>
      <c r="G23" s="165"/>
      <c r="H23" s="165"/>
      <c r="I23" s="165"/>
    </row>
    <row r="24" ht="21" customHeight="1" hidden="1">
      <c r="A24" s="100"/>
      <c r="B24" s="100"/>
      <c r="C24" s="165"/>
      <c r="D24" s="165"/>
      <c r="E24" s="165"/>
      <c r="F24" s="165"/>
      <c r="G24" s="165"/>
      <c r="H24" s="165"/>
      <c r="I24" s="165"/>
    </row>
    <row r="25" ht="21" customHeight="1" hidden="1">
      <c r="A25" s="100"/>
      <c r="B25" s="100"/>
      <c r="C25" s="165"/>
      <c r="D25" s="165"/>
      <c r="E25" s="165"/>
      <c r="F25" s="165"/>
      <c r="G25" s="165"/>
      <c r="H25" s="165"/>
      <c r="I25" s="165"/>
    </row>
    <row r="26" ht="21" customHeight="1" hidden="1">
      <c r="A26" s="100"/>
      <c r="B26" s="100"/>
      <c r="C26" s="165"/>
      <c r="D26" s="165"/>
      <c r="E26" s="165"/>
      <c r="F26" s="165"/>
      <c r="G26" s="165"/>
      <c r="H26" s="165"/>
      <c r="I26" s="165"/>
    </row>
    <row r="27" ht="21" customHeight="1" hidden="1">
      <c r="A27" s="100"/>
      <c r="B27" s="100"/>
      <c r="C27" s="165"/>
      <c r="D27" s="165"/>
      <c r="E27" s="165"/>
      <c r="F27" s="165"/>
      <c r="G27" s="165"/>
      <c r="H27" s="165"/>
      <c r="I27" s="165"/>
    </row>
    <row r="28" ht="21" customHeight="1" hidden="1">
      <c r="A28" s="100"/>
      <c r="B28" s="100"/>
      <c r="C28" s="165"/>
      <c r="D28" s="165"/>
      <c r="E28" s="165"/>
      <c r="F28" s="165"/>
      <c r="G28" s="165"/>
      <c r="H28" s="165"/>
      <c r="I28" s="165"/>
    </row>
    <row r="29" ht="21" customHeight="1" hidden="1">
      <c r="A29" s="100"/>
      <c r="B29" s="100"/>
      <c r="C29" s="165"/>
      <c r="D29" s="165"/>
      <c r="E29" s="165"/>
      <c r="F29" s="165"/>
      <c r="G29" s="165"/>
      <c r="H29" s="165"/>
      <c r="I29" s="165"/>
    </row>
    <row r="30" ht="21" customHeight="1" hidden="1">
      <c r="A30" s="100"/>
      <c r="B30" s="100"/>
      <c r="C30" s="165"/>
      <c r="D30" s="165"/>
      <c r="E30" s="165"/>
      <c r="F30" s="165"/>
      <c r="G30" s="165"/>
      <c r="H30" s="165"/>
      <c r="I30" s="165"/>
    </row>
    <row r="31" ht="21" customHeight="1" hidden="1">
      <c r="A31" s="100"/>
      <c r="B31" s="100"/>
      <c r="C31" s="165"/>
      <c r="D31" s="165"/>
      <c r="E31" s="165"/>
      <c r="F31" s="165"/>
      <c r="G31" s="165"/>
      <c r="H31" s="165"/>
      <c r="I31" s="165"/>
    </row>
    <row r="32" ht="21" customHeight="1" hidden="1">
      <c r="A32" s="100"/>
      <c r="B32" s="100"/>
      <c r="C32" s="165"/>
      <c r="D32" s="165"/>
      <c r="E32" s="165"/>
      <c r="F32" s="165"/>
      <c r="G32" s="165"/>
      <c r="H32" s="165"/>
      <c r="I32" s="165"/>
    </row>
    <row r="33" ht="21" customHeight="1" hidden="1">
      <c r="A33" s="100"/>
      <c r="B33" s="100"/>
      <c r="C33" s="165"/>
      <c r="D33" s="165"/>
      <c r="E33" s="165"/>
      <c r="F33" s="165"/>
      <c r="G33" s="165"/>
      <c r="H33" s="165"/>
      <c r="I33" s="165"/>
    </row>
    <row r="34" ht="21" customHeight="1" hidden="1">
      <c r="A34" s="100"/>
      <c r="B34" s="100"/>
      <c r="C34" s="165"/>
      <c r="D34" s="165"/>
      <c r="E34" s="165"/>
      <c r="F34" s="165"/>
      <c r="G34" s="165"/>
      <c r="H34" s="165"/>
      <c r="I34" s="165"/>
    </row>
    <row r="35" ht="21" customHeight="1" hidden="1">
      <c r="A35" s="100"/>
      <c r="B35" s="100"/>
      <c r="C35" s="165"/>
      <c r="D35" s="165"/>
      <c r="E35" s="165"/>
      <c r="F35" s="165"/>
      <c r="G35" s="165"/>
      <c r="H35" s="165"/>
      <c r="I35" s="165"/>
    </row>
    <row r="36" ht="21" customHeight="1" hidden="1">
      <c r="A36" s="100"/>
      <c r="B36" s="100"/>
      <c r="C36" s="165"/>
      <c r="D36" s="165"/>
      <c r="E36" s="165"/>
      <c r="F36" s="165"/>
      <c r="G36" s="165"/>
      <c r="H36" s="165"/>
      <c r="I36" s="165"/>
    </row>
    <row r="37" ht="21" customHeight="1" hidden="1">
      <c r="A37" s="100"/>
      <c r="B37" s="100"/>
      <c r="C37" s="165"/>
      <c r="D37" s="165"/>
      <c r="E37" s="165"/>
      <c r="F37" s="165"/>
      <c r="G37" s="165"/>
      <c r="H37" s="165"/>
      <c r="I37" s="165"/>
    </row>
    <row r="38" ht="21" customHeight="1" hidden="1">
      <c r="A38" s="100"/>
      <c r="B38" s="100"/>
      <c r="C38" s="165"/>
      <c r="D38" s="165"/>
      <c r="E38" s="165"/>
      <c r="F38" s="165"/>
      <c r="G38" s="165"/>
      <c r="H38" s="165"/>
      <c r="I38" s="165"/>
    </row>
    <row r="39" ht="21" customHeight="1" hidden="1">
      <c r="A39" s="100"/>
      <c r="B39" s="100"/>
      <c r="C39" s="165"/>
      <c r="D39" s="165"/>
      <c r="E39" s="165"/>
      <c r="F39" s="165"/>
      <c r="G39" s="165"/>
      <c r="H39" s="165"/>
      <c r="I39" s="165"/>
    </row>
    <row r="40" ht="21" customHeight="1" hidden="1">
      <c r="A40" s="100"/>
      <c r="B40" s="100"/>
      <c r="C40" s="165"/>
      <c r="D40" s="165"/>
      <c r="E40" s="165"/>
      <c r="F40" s="165"/>
      <c r="G40" s="165"/>
      <c r="H40" s="165"/>
      <c r="I40" s="165"/>
    </row>
    <row r="41" ht="21" customHeight="1" hidden="1">
      <c r="A41" s="100"/>
      <c r="B41" s="100"/>
      <c r="C41" s="165"/>
      <c r="D41" s="165"/>
      <c r="E41" s="165"/>
      <c r="F41" s="165"/>
      <c r="G41" s="165"/>
      <c r="H41" s="165"/>
      <c r="I41" s="165"/>
    </row>
    <row r="42" ht="21" customHeight="1" hidden="1">
      <c r="A42" s="100"/>
      <c r="B42" s="100"/>
      <c r="C42" s="165"/>
      <c r="D42" s="165"/>
      <c r="E42" s="165"/>
      <c r="F42" s="165"/>
      <c r="G42" s="165"/>
      <c r="H42" s="165"/>
      <c r="I42" s="165"/>
    </row>
    <row r="43" ht="21" customHeight="1" hidden="1">
      <c r="A43" s="100"/>
      <c r="B43" s="100"/>
      <c r="C43" s="165"/>
      <c r="D43" s="165"/>
      <c r="E43" s="165"/>
      <c r="F43" s="165"/>
      <c r="G43" s="165"/>
      <c r="H43" s="165"/>
      <c r="I43" s="165"/>
    </row>
    <row r="44" ht="21" customHeight="1" hidden="1">
      <c r="A44" s="100"/>
      <c r="B44" s="100"/>
      <c r="C44" s="165"/>
      <c r="D44" s="165"/>
      <c r="E44" s="165"/>
      <c r="F44" s="165"/>
      <c r="G44" s="165"/>
      <c r="H44" s="165"/>
      <c r="I44" s="165"/>
    </row>
    <row r="45" ht="21" customHeight="1" hidden="1">
      <c r="A45" s="100"/>
      <c r="B45" s="100"/>
      <c r="C45" s="165"/>
      <c r="D45" s="165"/>
      <c r="E45" s="165"/>
      <c r="F45" s="165"/>
      <c r="G45" s="165"/>
      <c r="H45" s="165"/>
      <c r="I45" s="165"/>
    </row>
    <row r="46" ht="21" customHeight="1" hidden="1">
      <c r="A46" s="100"/>
      <c r="B46" s="100"/>
      <c r="C46" s="165"/>
      <c r="D46" s="165"/>
      <c r="E46" s="165"/>
      <c r="F46" s="165"/>
      <c r="G46" s="165"/>
      <c r="H46" s="165"/>
      <c r="I46" s="165"/>
    </row>
    <row r="47" ht="21" customHeight="1" hidden="1">
      <c r="A47" s="100"/>
      <c r="B47" s="100"/>
      <c r="C47" s="165"/>
      <c r="D47" s="165"/>
      <c r="E47" s="165"/>
      <c r="F47" s="165"/>
      <c r="G47" s="165"/>
      <c r="H47" s="165"/>
      <c r="I47" s="165"/>
    </row>
    <row r="48" ht="21" customHeight="1" hidden="1">
      <c r="A48" s="100"/>
      <c r="B48" s="100"/>
      <c r="C48" s="165"/>
      <c r="D48" s="165"/>
      <c r="E48" s="165"/>
      <c r="F48" s="165"/>
      <c r="G48" s="165"/>
      <c r="H48" s="165"/>
      <c r="I48" s="165"/>
    </row>
    <row r="49" ht="21" customHeight="1" hidden="1">
      <c r="A49" s="100"/>
      <c r="B49" s="100"/>
      <c r="C49" s="165"/>
      <c r="D49" s="165"/>
      <c r="E49" s="165"/>
      <c r="F49" s="165"/>
      <c r="G49" s="165"/>
      <c r="H49" s="165"/>
      <c r="I49" s="165"/>
    </row>
    <row r="50" ht="21" customHeight="1" hidden="1">
      <c r="A50" s="100"/>
      <c r="B50" s="100"/>
      <c r="C50" s="165"/>
      <c r="D50" s="165"/>
      <c r="E50" s="165"/>
      <c r="F50" s="165"/>
      <c r="G50" s="165"/>
      <c r="H50" s="165"/>
      <c r="I50" s="165"/>
    </row>
    <row r="51" ht="21" customHeight="1" hidden="1">
      <c r="A51" s="100"/>
      <c r="B51" s="100"/>
      <c r="C51" s="165"/>
      <c r="D51" s="165"/>
      <c r="E51" s="165"/>
      <c r="F51" s="165"/>
      <c r="G51" s="165"/>
      <c r="H51" s="165"/>
      <c r="I51" s="165"/>
    </row>
    <row r="52" ht="21" customHeight="1" hidden="1">
      <c r="A52" s="100"/>
      <c r="B52" s="100"/>
      <c r="C52" s="165"/>
      <c r="D52" s="165"/>
      <c r="E52" s="165"/>
      <c r="F52" s="165"/>
      <c r="G52" s="165"/>
      <c r="H52" s="165"/>
      <c r="I52" s="165"/>
    </row>
    <row r="53" ht="21" customHeight="1" hidden="1">
      <c r="A53" s="100"/>
      <c r="B53" s="100"/>
      <c r="C53" s="165"/>
      <c r="D53" s="165"/>
      <c r="E53" s="165"/>
      <c r="F53" s="165"/>
      <c r="G53" s="165"/>
      <c r="H53" s="165"/>
      <c r="I53" s="165"/>
    </row>
    <row r="54" ht="21" customHeight="1" hidden="1">
      <c r="A54" s="100"/>
      <c r="B54" s="100"/>
      <c r="C54" s="165"/>
      <c r="D54" s="165"/>
      <c r="E54" s="165"/>
      <c r="F54" s="165"/>
      <c r="G54" s="165"/>
      <c r="H54" s="165"/>
      <c r="I54" s="165"/>
    </row>
    <row r="55" ht="21" customHeight="1" hidden="1">
      <c r="A55" s="100"/>
      <c r="B55" s="100"/>
      <c r="C55" s="165"/>
      <c r="D55" s="165"/>
      <c r="E55" s="165"/>
      <c r="F55" s="165"/>
      <c r="G55" s="165"/>
      <c r="H55" s="165"/>
      <c r="I55" s="165"/>
    </row>
    <row r="56" ht="21" customHeight="1" hidden="1">
      <c r="A56" s="100"/>
      <c r="B56" s="100"/>
      <c r="C56" s="165"/>
      <c r="D56" s="165"/>
      <c r="E56" s="165"/>
      <c r="F56" s="165"/>
      <c r="G56" s="165"/>
      <c r="H56" s="165"/>
      <c r="I56" s="165"/>
    </row>
    <row r="57" ht="21" customHeight="1" hidden="1">
      <c r="A57" s="100"/>
      <c r="B57" s="100"/>
      <c r="C57" s="165"/>
      <c r="D57" s="165"/>
      <c r="E57" s="165"/>
      <c r="F57" s="165"/>
      <c r="G57" s="165"/>
      <c r="H57" s="165"/>
      <c r="I57" s="165"/>
    </row>
    <row r="58" ht="21" customHeight="1" hidden="1">
      <c r="A58" s="100"/>
      <c r="B58" s="100"/>
      <c r="C58" s="165"/>
      <c r="D58" s="165"/>
      <c r="E58" s="165"/>
      <c r="F58" s="165"/>
      <c r="G58" s="165"/>
      <c r="H58" s="165"/>
      <c r="I58" s="165"/>
    </row>
    <row r="59" ht="21" customHeight="1" hidden="1">
      <c r="A59" s="100"/>
      <c r="B59" s="100"/>
      <c r="C59" s="165"/>
      <c r="D59" s="165"/>
      <c r="E59" s="165"/>
      <c r="F59" s="165"/>
      <c r="G59" s="165"/>
      <c r="H59" s="165"/>
      <c r="I59" s="165"/>
    </row>
    <row r="60" ht="21" customHeight="1" hidden="1">
      <c r="A60" s="100"/>
      <c r="B60" s="100"/>
      <c r="C60" s="165"/>
      <c r="D60" s="165"/>
      <c r="E60" s="165"/>
      <c r="F60" s="165"/>
      <c r="G60" s="165"/>
      <c r="H60" s="165"/>
      <c r="I60" s="165"/>
    </row>
    <row r="61" ht="21" customHeight="1" hidden="1">
      <c r="A61" s="100"/>
      <c r="B61" s="100"/>
      <c r="C61" s="165"/>
      <c r="D61" s="165"/>
      <c r="E61" s="165"/>
      <c r="F61" s="165"/>
      <c r="G61" s="165"/>
      <c r="H61" s="165"/>
      <c r="I61" s="165"/>
    </row>
    <row r="62" ht="21" customHeight="1" hidden="1">
      <c r="A62" s="100"/>
      <c r="B62" s="100"/>
      <c r="C62" s="165"/>
      <c r="D62" s="165"/>
      <c r="E62" s="165"/>
      <c r="F62" s="165"/>
      <c r="G62" s="165"/>
      <c r="H62" s="165"/>
      <c r="I62" s="165"/>
    </row>
    <row r="63" ht="21" customHeight="1" hidden="1">
      <c r="A63" s="100"/>
      <c r="B63" s="100"/>
      <c r="C63" s="165"/>
      <c r="D63" s="165"/>
      <c r="E63" s="165"/>
      <c r="F63" s="165"/>
      <c r="G63" s="165"/>
      <c r="H63" s="165"/>
      <c r="I63" s="165"/>
    </row>
    <row r="64" ht="21" customHeight="1" hidden="1">
      <c r="A64" s="100"/>
      <c r="B64" s="100"/>
      <c r="C64" s="165"/>
      <c r="D64" s="165"/>
      <c r="E64" s="165"/>
      <c r="F64" s="165"/>
      <c r="G64" s="165"/>
      <c r="H64" s="165"/>
      <c r="I64" s="165"/>
    </row>
    <row r="65" ht="21" customHeight="1" hidden="1">
      <c r="A65" s="100"/>
      <c r="B65" s="100"/>
      <c r="C65" s="165"/>
      <c r="D65" s="165"/>
      <c r="E65" s="165"/>
      <c r="F65" s="165"/>
      <c r="G65" s="165"/>
      <c r="H65" s="165"/>
      <c r="I65" s="165"/>
    </row>
    <row r="66" ht="21" customHeight="1" hidden="1">
      <c r="A66" s="100"/>
      <c r="B66" s="100"/>
      <c r="C66" s="165"/>
      <c r="D66" s="165"/>
      <c r="E66" s="165"/>
      <c r="F66" s="165"/>
      <c r="G66" s="165"/>
      <c r="H66" s="165"/>
      <c r="I66" s="165"/>
    </row>
    <row r="67" ht="21" customHeight="1" hidden="1">
      <c r="A67" s="100"/>
      <c r="B67" s="100"/>
      <c r="C67" s="165"/>
      <c r="D67" s="165"/>
      <c r="E67" s="165"/>
      <c r="F67" s="165"/>
      <c r="G67" s="165"/>
      <c r="H67" s="165"/>
      <c r="I67" s="165"/>
    </row>
    <row r="68" ht="21" customHeight="1" hidden="1">
      <c r="A68" s="100"/>
      <c r="B68" s="100"/>
      <c r="C68" s="165"/>
      <c r="D68" s="165"/>
      <c r="E68" s="165"/>
      <c r="F68" s="165"/>
      <c r="G68" s="165"/>
      <c r="H68" s="165"/>
      <c r="I68" s="165"/>
    </row>
    <row r="69" ht="21" customHeight="1" hidden="1">
      <c r="A69" s="100"/>
      <c r="B69" s="100"/>
      <c r="C69" s="165"/>
      <c r="D69" s="165"/>
      <c r="E69" s="165"/>
      <c r="F69" s="165"/>
      <c r="G69" s="165"/>
      <c r="H69" s="165"/>
      <c r="I69" s="165"/>
    </row>
    <row r="70" ht="21" customHeight="1" hidden="1">
      <c r="A70" s="100"/>
      <c r="B70" s="100"/>
      <c r="C70" s="165"/>
      <c r="D70" s="165"/>
      <c r="E70" s="165"/>
      <c r="F70" s="165"/>
      <c r="G70" s="165"/>
      <c r="H70" s="165"/>
      <c r="I70" s="165"/>
    </row>
    <row r="71" ht="21" customHeight="1" hidden="1">
      <c r="A71" s="100"/>
      <c r="B71" s="100"/>
      <c r="C71" s="165"/>
      <c r="D71" s="165"/>
      <c r="E71" s="165"/>
      <c r="F71" s="165"/>
      <c r="G71" s="165"/>
      <c r="H71" s="165"/>
      <c r="I71" s="165"/>
    </row>
    <row r="72" ht="21" customHeight="1" hidden="1">
      <c r="A72" s="100"/>
      <c r="B72" s="100"/>
      <c r="C72" s="165"/>
      <c r="D72" s="165"/>
      <c r="E72" s="165"/>
      <c r="F72" s="165"/>
      <c r="G72" s="165"/>
      <c r="H72" s="165"/>
      <c r="I72" s="165"/>
    </row>
    <row r="73" ht="21" customHeight="1" hidden="1">
      <c r="A73" s="100"/>
      <c r="B73" s="100"/>
      <c r="C73" s="165"/>
      <c r="D73" s="165"/>
      <c r="E73" s="165"/>
      <c r="F73" s="165"/>
      <c r="G73" s="165"/>
      <c r="H73" s="165"/>
      <c r="I73" s="165"/>
    </row>
    <row r="74" ht="21" customHeight="1" hidden="1">
      <c r="A74" s="100"/>
      <c r="B74" s="100"/>
      <c r="C74" s="165"/>
      <c r="D74" s="165"/>
      <c r="E74" s="165"/>
      <c r="F74" s="165"/>
      <c r="G74" s="165"/>
      <c r="H74" s="165"/>
      <c r="I74" s="165"/>
    </row>
    <row r="75" ht="21" customHeight="1" hidden="1">
      <c r="A75" s="100"/>
      <c r="B75" s="100"/>
      <c r="C75" s="165"/>
      <c r="D75" s="165"/>
      <c r="E75" s="165"/>
      <c r="F75" s="165"/>
      <c r="G75" s="165"/>
      <c r="H75" s="165"/>
      <c r="I75" s="165"/>
    </row>
    <row r="76" ht="21" customHeight="1" hidden="1">
      <c r="A76" s="100"/>
      <c r="B76" s="100"/>
      <c r="C76" s="165"/>
      <c r="D76" s="165"/>
      <c r="E76" s="165"/>
      <c r="F76" s="165"/>
      <c r="G76" s="165"/>
      <c r="H76" s="165"/>
      <c r="I76" s="165"/>
    </row>
    <row r="77" ht="21" customHeight="1" hidden="1">
      <c r="A77" s="100"/>
      <c r="B77" s="100"/>
      <c r="C77" s="165"/>
      <c r="D77" s="165"/>
      <c r="E77" s="165"/>
      <c r="F77" s="165"/>
      <c r="G77" s="165"/>
      <c r="H77" s="165"/>
      <c r="I77" s="165"/>
    </row>
    <row r="78" ht="21" customHeight="1" hidden="1">
      <c r="A78" s="100"/>
      <c r="B78" s="100"/>
      <c r="C78" s="165"/>
      <c r="D78" s="165"/>
      <c r="E78" s="165"/>
      <c r="F78" s="165"/>
      <c r="G78" s="165"/>
      <c r="H78" s="165"/>
      <c r="I78" s="165"/>
    </row>
    <row r="79" ht="21" customHeight="1" hidden="1">
      <c r="A79" s="100"/>
      <c r="B79" s="100"/>
      <c r="C79" s="165"/>
      <c r="D79" s="165"/>
      <c r="E79" s="165"/>
      <c r="F79" s="165"/>
      <c r="G79" s="165"/>
      <c r="H79" s="165"/>
      <c r="I79" s="165"/>
    </row>
    <row r="80" ht="21" customHeight="1" hidden="1">
      <c r="A80" s="100"/>
      <c r="B80" s="100"/>
      <c r="C80" s="165"/>
      <c r="D80" s="165"/>
      <c r="E80" s="165"/>
      <c r="F80" s="165"/>
      <c r="G80" s="165"/>
      <c r="H80" s="165"/>
      <c r="I80" s="165"/>
    </row>
    <row r="81" ht="21" customHeight="1" hidden="1">
      <c r="A81" s="100"/>
      <c r="B81" s="100"/>
      <c r="C81" s="165"/>
      <c r="D81" s="165"/>
      <c r="E81" s="165"/>
      <c r="F81" s="165"/>
      <c r="G81" s="165"/>
      <c r="H81" s="165"/>
      <c r="I81" s="165"/>
    </row>
    <row r="82" ht="21" customHeight="1" hidden="1">
      <c r="A82" s="100"/>
      <c r="B82" s="100"/>
      <c r="C82" s="165"/>
      <c r="D82" s="165"/>
      <c r="E82" s="165"/>
      <c r="F82" s="165"/>
      <c r="G82" s="165"/>
      <c r="H82" s="165"/>
      <c r="I82" s="165"/>
    </row>
    <row r="83" ht="21" customHeight="1" hidden="1">
      <c r="A83" s="100"/>
      <c r="B83" s="100"/>
      <c r="C83" s="165"/>
      <c r="D83" s="165"/>
      <c r="E83" s="165"/>
      <c r="F83" s="165"/>
      <c r="G83" s="165"/>
      <c r="H83" s="165"/>
      <c r="I83" s="165"/>
    </row>
    <row r="84" ht="21" customHeight="1" hidden="1">
      <c r="A84" s="100"/>
      <c r="B84" s="100"/>
      <c r="C84" s="165"/>
      <c r="D84" s="165"/>
      <c r="E84" s="165"/>
      <c r="F84" s="165"/>
      <c r="G84" s="165"/>
      <c r="H84" s="165"/>
      <c r="I84" s="165"/>
    </row>
    <row r="85" ht="21" customHeight="1" hidden="1">
      <c r="A85" s="100"/>
      <c r="B85" s="100"/>
      <c r="C85" s="165"/>
      <c r="D85" s="165"/>
      <c r="E85" s="165"/>
      <c r="F85" s="165"/>
      <c r="G85" s="165"/>
      <c r="H85" s="165"/>
      <c r="I85" s="165"/>
    </row>
    <row r="86" ht="21" customHeight="1" hidden="1">
      <c r="A86" s="100"/>
      <c r="B86" s="100"/>
      <c r="C86" s="165"/>
      <c r="D86" s="165"/>
      <c r="E86" s="165"/>
      <c r="F86" s="165"/>
      <c r="G86" s="165"/>
      <c r="H86" s="165"/>
      <c r="I86" s="165"/>
    </row>
    <row r="87" ht="21" customHeight="1" hidden="1">
      <c r="A87" s="100"/>
      <c r="B87" s="100"/>
      <c r="C87" s="165"/>
      <c r="D87" s="165"/>
      <c r="E87" s="165"/>
      <c r="F87" s="165"/>
      <c r="G87" s="165"/>
      <c r="H87" s="165"/>
      <c r="I87" s="165"/>
    </row>
    <row r="88" ht="21" customHeight="1" hidden="1">
      <c r="A88" s="100"/>
      <c r="B88" s="100"/>
      <c r="C88" s="165"/>
      <c r="D88" s="165"/>
      <c r="E88" s="165"/>
      <c r="F88" s="165"/>
      <c r="G88" s="165"/>
      <c r="H88" s="165"/>
      <c r="I88" s="165"/>
    </row>
    <row r="89" ht="21" customHeight="1" hidden="1">
      <c r="A89" s="100"/>
      <c r="B89" s="100"/>
      <c r="C89" s="165"/>
      <c r="D89" s="165"/>
      <c r="E89" s="165"/>
      <c r="F89" s="165"/>
      <c r="G89" s="165"/>
      <c r="H89" s="165"/>
      <c r="I89" s="165"/>
    </row>
    <row r="90" ht="21" customHeight="1" hidden="1">
      <c r="A90" s="100"/>
      <c r="B90" s="100"/>
      <c r="C90" s="165"/>
      <c r="D90" s="165"/>
      <c r="E90" s="165"/>
      <c r="F90" s="165"/>
      <c r="G90" s="165"/>
      <c r="H90" s="165"/>
      <c r="I90" s="165"/>
    </row>
    <row r="91" ht="21" customHeight="1" hidden="1">
      <c r="A91" s="100"/>
      <c r="B91" s="100"/>
      <c r="C91" s="165"/>
      <c r="D91" s="165"/>
      <c r="E91" s="165"/>
      <c r="F91" s="165"/>
      <c r="G91" s="165"/>
      <c r="H91" s="165"/>
      <c r="I91" s="165"/>
    </row>
    <row r="92" ht="21" customHeight="1" hidden="1">
      <c r="A92" s="100"/>
      <c r="B92" s="100"/>
      <c r="C92" s="165"/>
      <c r="D92" s="165"/>
      <c r="E92" s="165"/>
      <c r="F92" s="165"/>
      <c r="G92" s="165"/>
      <c r="H92" s="165"/>
      <c r="I92" s="165"/>
    </row>
    <row r="93" ht="21" customHeight="1" hidden="1">
      <c r="A93" s="100"/>
      <c r="B93" s="100"/>
      <c r="C93" s="165"/>
      <c r="D93" s="165"/>
      <c r="E93" s="165"/>
      <c r="F93" s="165"/>
      <c r="G93" s="165"/>
      <c r="H93" s="165"/>
      <c r="I93" s="165"/>
    </row>
    <row r="94" ht="21" customHeight="1" hidden="1">
      <c r="A94" s="100"/>
      <c r="B94" s="100"/>
      <c r="C94" s="165"/>
      <c r="D94" s="165"/>
      <c r="E94" s="165"/>
      <c r="F94" s="165"/>
      <c r="G94" s="165"/>
      <c r="H94" s="165"/>
      <c r="I94" s="165"/>
    </row>
    <row r="95" ht="21" customHeight="1" hidden="1">
      <c r="A95" s="100"/>
      <c r="B95" s="100"/>
      <c r="C95" s="165"/>
      <c r="D95" s="165"/>
      <c r="E95" s="165"/>
      <c r="F95" s="165"/>
      <c r="G95" s="165"/>
      <c r="H95" s="165"/>
      <c r="I95" s="165"/>
    </row>
    <row r="96" ht="21" customHeight="1" hidden="1">
      <c r="A96" s="100"/>
      <c r="B96" s="100"/>
      <c r="C96" s="165"/>
      <c r="D96" s="165"/>
      <c r="E96" s="165"/>
      <c r="F96" s="165"/>
      <c r="G96" s="165"/>
      <c r="H96" s="165"/>
      <c r="I96" s="165"/>
    </row>
    <row r="97" ht="21" customHeight="1" hidden="1">
      <c r="A97" s="100"/>
      <c r="B97" s="100"/>
      <c r="C97" s="165"/>
      <c r="D97" s="165"/>
      <c r="E97" s="165"/>
      <c r="F97" s="165"/>
      <c r="G97" s="165"/>
      <c r="H97" s="165"/>
      <c r="I97" s="165"/>
    </row>
    <row r="98" ht="21" customHeight="1" hidden="1">
      <c r="A98" s="100"/>
      <c r="B98" s="100"/>
      <c r="C98" s="165"/>
      <c r="D98" s="165"/>
      <c r="E98" s="165"/>
      <c r="F98" s="165"/>
      <c r="G98" s="165"/>
      <c r="H98" s="165"/>
      <c r="I98" s="165"/>
    </row>
    <row r="99" ht="21" customHeight="1" hidden="1">
      <c r="A99" s="100"/>
      <c r="B99" s="100"/>
      <c r="C99" s="165"/>
      <c r="D99" s="165"/>
      <c r="E99" s="165"/>
      <c r="F99" s="165"/>
      <c r="G99" s="165"/>
      <c r="H99" s="165"/>
      <c r="I99" s="165"/>
    </row>
    <row r="100" ht="21" customHeight="1" hidden="1">
      <c r="A100" s="100"/>
      <c r="B100" s="100"/>
      <c r="C100" s="165"/>
      <c r="D100" s="165"/>
      <c r="E100" s="165"/>
      <c r="F100" s="165"/>
      <c r="G100" s="165"/>
      <c r="H100" s="165"/>
      <c r="I100" s="165"/>
    </row>
    <row r="101" ht="21" customHeight="1" hidden="1">
      <c r="A101" s="100"/>
      <c r="B101" s="100"/>
      <c r="C101" s="165"/>
      <c r="D101" s="165"/>
      <c r="E101" s="165"/>
      <c r="F101" s="165"/>
      <c r="G101" s="165"/>
      <c r="H101" s="165"/>
      <c r="I101" s="165"/>
    </row>
    <row r="102" ht="21" customHeight="1" hidden="1">
      <c r="A102" s="100"/>
      <c r="B102" s="100"/>
      <c r="C102" s="165"/>
      <c r="D102" s="165"/>
      <c r="E102" s="165"/>
      <c r="F102" s="165"/>
      <c r="G102" s="165"/>
      <c r="H102" s="165"/>
      <c r="I102" s="165"/>
    </row>
    <row r="103" ht="21" customHeight="1" hidden="1">
      <c r="A103" s="100"/>
      <c r="B103" s="100"/>
      <c r="C103" s="165"/>
      <c r="D103" s="165"/>
      <c r="E103" s="165"/>
      <c r="F103" s="165"/>
      <c r="G103" s="165"/>
      <c r="H103" s="165"/>
      <c r="I103" s="165"/>
    </row>
    <row r="104" ht="21" customHeight="1" hidden="1">
      <c r="A104" s="100"/>
      <c r="B104" s="100"/>
      <c r="C104" s="165"/>
      <c r="D104" s="165"/>
      <c r="E104" s="165"/>
      <c r="F104" s="165"/>
      <c r="G104" s="165"/>
      <c r="H104" s="165"/>
      <c r="I104" s="165"/>
    </row>
    <row r="105" ht="21" customHeight="1" hidden="1">
      <c r="A105" s="100"/>
      <c r="B105" s="100"/>
      <c r="C105" s="165"/>
      <c r="D105" s="165"/>
      <c r="E105" s="165"/>
      <c r="F105" s="165"/>
      <c r="G105" s="165"/>
      <c r="H105" s="165"/>
      <c r="I105" s="165"/>
    </row>
    <row r="106" ht="21" customHeight="1" hidden="1">
      <c r="A106" s="100"/>
      <c r="B106" s="100"/>
      <c r="C106" s="165"/>
      <c r="D106" s="165"/>
      <c r="E106" s="165"/>
      <c r="F106" s="165"/>
      <c r="G106" s="165"/>
      <c r="H106" s="165"/>
      <c r="I106" s="165"/>
    </row>
    <row r="107" ht="21" customHeight="1" hidden="1">
      <c r="A107" s="100"/>
      <c r="B107" s="100"/>
      <c r="C107" s="165"/>
      <c r="D107" s="165"/>
      <c r="E107" s="165"/>
      <c r="F107" s="165"/>
      <c r="G107" s="165"/>
      <c r="H107" s="165"/>
      <c r="I107" s="165"/>
    </row>
    <row r="108" ht="21" customHeight="1" hidden="1">
      <c r="A108" s="100"/>
      <c r="B108" s="100"/>
      <c r="C108" s="165"/>
      <c r="D108" s="165"/>
      <c r="E108" s="165"/>
      <c r="F108" s="165"/>
      <c r="G108" s="165"/>
      <c r="H108" s="165"/>
      <c r="I108" s="165"/>
    </row>
    <row r="109" ht="21" customHeight="1" hidden="1">
      <c r="A109" s="100"/>
      <c r="B109" s="100"/>
      <c r="C109" s="165"/>
      <c r="D109" s="165"/>
      <c r="E109" s="165"/>
      <c r="F109" s="165"/>
      <c r="G109" s="165"/>
      <c r="H109" s="165"/>
      <c r="I109" s="165"/>
    </row>
    <row r="110" ht="21" customHeight="1" hidden="1">
      <c r="A110" s="100"/>
      <c r="B110" s="100"/>
      <c r="C110" s="165"/>
      <c r="D110" s="165"/>
      <c r="E110" s="165"/>
      <c r="F110" s="165"/>
      <c r="G110" s="165"/>
      <c r="H110" s="165"/>
      <c r="I110" s="165"/>
    </row>
    <row r="111" ht="21" customHeight="1" hidden="1">
      <c r="A111" s="100"/>
      <c r="B111" s="100"/>
      <c r="C111" s="165"/>
      <c r="D111" s="165"/>
      <c r="E111" s="165"/>
      <c r="F111" s="165"/>
      <c r="G111" s="165"/>
      <c r="H111" s="165"/>
      <c r="I111" s="165"/>
    </row>
    <row r="112" ht="21" customHeight="1" hidden="1">
      <c r="A112" s="100"/>
      <c r="B112" s="100"/>
      <c r="C112" s="165"/>
      <c r="D112" s="165"/>
      <c r="E112" s="165"/>
      <c r="F112" s="165"/>
      <c r="G112" s="165"/>
      <c r="H112" s="165"/>
      <c r="I112" s="165"/>
    </row>
    <row r="113" ht="21" customHeight="1" hidden="1">
      <c r="A113" s="100"/>
      <c r="B113" s="100"/>
      <c r="C113" s="165"/>
      <c r="D113" s="165"/>
      <c r="E113" s="165"/>
      <c r="F113" s="165"/>
      <c r="G113" s="165"/>
      <c r="H113" s="165"/>
      <c r="I113" s="165"/>
    </row>
    <row r="114" ht="21" customHeight="1" hidden="1">
      <c r="A114" s="100"/>
      <c r="B114" s="100"/>
      <c r="C114" s="165"/>
      <c r="D114" s="165"/>
      <c r="E114" s="165"/>
      <c r="F114" s="165"/>
      <c r="G114" s="165"/>
      <c r="H114" s="165"/>
      <c r="I114" s="165"/>
    </row>
    <row r="115" ht="21" customHeight="1" hidden="1">
      <c r="A115" s="100"/>
      <c r="B115" s="100"/>
      <c r="C115" s="165"/>
      <c r="D115" s="165"/>
      <c r="E115" s="165"/>
      <c r="F115" s="165"/>
      <c r="G115" s="165"/>
      <c r="H115" s="165"/>
      <c r="I115" s="165"/>
    </row>
    <row r="116" ht="21" customHeight="1" hidden="1">
      <c r="A116" s="100"/>
      <c r="B116" s="100"/>
      <c r="C116" s="165"/>
      <c r="D116" s="165"/>
      <c r="E116" s="165"/>
      <c r="F116" s="165"/>
      <c r="G116" s="165"/>
      <c r="H116" s="165"/>
      <c r="I116" s="165"/>
    </row>
    <row r="117" ht="21" customHeight="1" hidden="1">
      <c r="A117" s="100"/>
      <c r="B117" s="100"/>
      <c r="C117" s="165"/>
      <c r="D117" s="165"/>
      <c r="E117" s="165"/>
      <c r="F117" s="165"/>
      <c r="G117" s="165"/>
      <c r="H117" s="165"/>
      <c r="I117" s="165"/>
    </row>
    <row r="118" ht="21" customHeight="1" hidden="1">
      <c r="A118" s="100"/>
      <c r="B118" s="100"/>
      <c r="C118" s="165"/>
      <c r="D118" s="165"/>
      <c r="E118" s="165"/>
      <c r="F118" s="165"/>
      <c r="G118" s="165"/>
      <c r="H118" s="165"/>
      <c r="I118" s="165"/>
    </row>
    <row r="119" ht="21" customHeight="1" hidden="1">
      <c r="A119" s="100"/>
      <c r="B119" s="100"/>
      <c r="C119" s="165"/>
      <c r="D119" s="165"/>
      <c r="E119" s="165"/>
      <c r="F119" s="165"/>
      <c r="G119" s="165"/>
      <c r="H119" s="165"/>
      <c r="I119" s="165"/>
    </row>
    <row r="120" ht="21" customHeight="1" hidden="1">
      <c r="A120" s="100"/>
      <c r="B120" s="100"/>
      <c r="C120" s="165"/>
      <c r="D120" s="165"/>
      <c r="E120" s="165"/>
      <c r="F120" s="165"/>
      <c r="G120" s="165"/>
      <c r="H120" s="165"/>
      <c r="I120" s="165"/>
    </row>
    <row r="121" ht="21" customHeight="1" hidden="1">
      <c r="A121" s="100"/>
      <c r="B121" s="100"/>
      <c r="C121" s="165"/>
      <c r="D121" s="165"/>
      <c r="E121" s="165"/>
      <c r="F121" s="165"/>
      <c r="G121" s="165"/>
      <c r="H121" s="165"/>
      <c r="I121" s="165"/>
    </row>
    <row r="122" ht="21" customHeight="1" hidden="1">
      <c r="A122" s="100"/>
      <c r="B122" s="100"/>
      <c r="C122" s="165"/>
      <c r="D122" s="165"/>
      <c r="E122" s="165"/>
      <c r="F122" s="165"/>
      <c r="G122" s="165"/>
      <c r="H122" s="165"/>
      <c r="I122" s="165"/>
    </row>
    <row r="123" ht="21" customHeight="1" hidden="1">
      <c r="A123" s="100"/>
      <c r="B123" s="100"/>
      <c r="C123" s="165"/>
      <c r="D123" s="165"/>
      <c r="E123" s="165"/>
      <c r="F123" s="165"/>
      <c r="G123" s="165"/>
      <c r="H123" s="165"/>
      <c r="I123" s="165"/>
    </row>
    <row r="124" ht="21" customHeight="1" hidden="1">
      <c r="A124" s="100"/>
      <c r="B124" s="100"/>
      <c r="C124" s="165"/>
      <c r="D124" s="165"/>
      <c r="E124" s="165"/>
      <c r="F124" s="165"/>
      <c r="G124" s="165"/>
      <c r="H124" s="165"/>
      <c r="I124" s="165"/>
    </row>
    <row r="125" ht="21" customHeight="1" hidden="1">
      <c r="A125" s="100"/>
      <c r="B125" s="100"/>
      <c r="C125" s="165"/>
      <c r="D125" s="165"/>
      <c r="E125" s="165"/>
      <c r="F125" s="165"/>
      <c r="G125" s="165"/>
      <c r="H125" s="165"/>
      <c r="I125" s="165"/>
    </row>
    <row r="126" ht="21" customHeight="1" hidden="1">
      <c r="A126" s="100"/>
      <c r="B126" s="100"/>
      <c r="C126" s="165"/>
      <c r="D126" s="165"/>
      <c r="E126" s="165"/>
      <c r="F126" s="165"/>
      <c r="G126" s="165"/>
      <c r="H126" s="165"/>
      <c r="I126" s="165"/>
    </row>
    <row r="127" ht="21" customHeight="1" hidden="1">
      <c r="A127" s="100"/>
      <c r="B127" s="100"/>
      <c r="C127" s="165"/>
      <c r="D127" s="165"/>
      <c r="E127" s="165"/>
      <c r="F127" s="165"/>
      <c r="G127" s="165"/>
      <c r="H127" s="165"/>
      <c r="I127" s="165"/>
    </row>
    <row r="128" ht="21" customHeight="1" hidden="1">
      <c r="A128" s="100"/>
      <c r="B128" s="100"/>
      <c r="C128" s="165"/>
      <c r="D128" s="165"/>
      <c r="E128" s="165"/>
      <c r="F128" s="165"/>
      <c r="G128" s="165"/>
      <c r="H128" s="165"/>
      <c r="I128" s="165"/>
    </row>
    <row r="129" ht="21" customHeight="1" hidden="1">
      <c r="A129" s="100"/>
      <c r="B129" s="100"/>
      <c r="C129" s="165"/>
      <c r="D129" s="165"/>
      <c r="E129" s="165"/>
      <c r="F129" s="165"/>
      <c r="G129" s="165"/>
      <c r="H129" s="165"/>
      <c r="I129" s="165"/>
    </row>
    <row r="130" ht="21" customHeight="1" hidden="1">
      <c r="A130" s="100"/>
      <c r="B130" s="100"/>
      <c r="C130" s="165"/>
      <c r="D130" s="165"/>
      <c r="E130" s="165"/>
      <c r="F130" s="165"/>
      <c r="G130" s="165"/>
      <c r="H130" s="165"/>
      <c r="I130" s="165"/>
    </row>
    <row r="131" ht="21" customHeight="1" hidden="1">
      <c r="A131" s="100"/>
      <c r="B131" s="100"/>
      <c r="C131" s="165"/>
      <c r="D131" s="165"/>
      <c r="E131" s="165"/>
      <c r="F131" s="165"/>
      <c r="G131" s="165"/>
      <c r="H131" s="165"/>
      <c r="I131" s="165"/>
    </row>
    <row r="132" ht="21" customHeight="1" hidden="1">
      <c r="A132" s="100"/>
      <c r="B132" s="100"/>
      <c r="C132" s="165"/>
      <c r="D132" s="165"/>
      <c r="E132" s="165"/>
      <c r="F132" s="165"/>
      <c r="G132" s="165"/>
      <c r="H132" s="165"/>
      <c r="I132" s="165"/>
    </row>
    <row r="133" ht="21" customHeight="1" hidden="1">
      <c r="A133" s="100"/>
      <c r="B133" s="100"/>
      <c r="C133" s="165"/>
      <c r="D133" s="165"/>
      <c r="E133" s="165"/>
      <c r="F133" s="165"/>
      <c r="G133" s="165"/>
      <c r="H133" s="165"/>
      <c r="I133" s="165"/>
    </row>
    <row r="134" ht="21" customHeight="1" hidden="1">
      <c r="A134" s="100"/>
      <c r="B134" s="100"/>
      <c r="C134" s="165"/>
      <c r="D134" s="165"/>
      <c r="E134" s="165"/>
      <c r="F134" s="165"/>
      <c r="G134" s="165"/>
      <c r="H134" s="165"/>
      <c r="I134" s="165"/>
    </row>
    <row r="135" ht="21" customHeight="1" hidden="1">
      <c r="A135" s="100"/>
      <c r="B135" s="100"/>
      <c r="C135" s="165"/>
      <c r="D135" s="165"/>
      <c r="E135" s="165"/>
      <c r="F135" s="165"/>
      <c r="G135" s="165"/>
      <c r="H135" s="165"/>
      <c r="I135" s="165"/>
    </row>
    <row r="136" ht="21" customHeight="1" hidden="1">
      <c r="A136" s="100"/>
      <c r="B136" s="100"/>
      <c r="C136" s="165"/>
      <c r="D136" s="165"/>
      <c r="E136" s="165"/>
      <c r="F136" s="165"/>
      <c r="G136" s="165"/>
      <c r="H136" s="165"/>
      <c r="I136" s="165"/>
    </row>
    <row r="137" ht="21" customHeight="1" hidden="1">
      <c r="A137" s="100"/>
      <c r="B137" s="100"/>
      <c r="C137" s="165"/>
      <c r="D137" s="165"/>
      <c r="E137" s="165"/>
      <c r="F137" s="165"/>
      <c r="G137" s="165"/>
      <c r="H137" s="165"/>
      <c r="I137" s="165"/>
    </row>
    <row r="138" ht="21" customHeight="1" hidden="1">
      <c r="A138" s="100"/>
      <c r="B138" s="100"/>
      <c r="C138" s="165"/>
      <c r="D138" s="165"/>
      <c r="E138" s="165"/>
      <c r="F138" s="165"/>
      <c r="G138" s="165"/>
      <c r="H138" s="165"/>
      <c r="I138" s="165"/>
    </row>
    <row r="139" ht="21" customHeight="1" hidden="1">
      <c r="A139" s="100"/>
      <c r="B139" s="100"/>
      <c r="C139" s="165"/>
      <c r="D139" s="165"/>
      <c r="E139" s="165"/>
      <c r="F139" s="165"/>
      <c r="G139" s="165"/>
      <c r="H139" s="165"/>
      <c r="I139" s="165"/>
    </row>
    <row r="140" ht="21" customHeight="1" hidden="1">
      <c r="A140" s="100"/>
      <c r="B140" s="100"/>
      <c r="C140" s="165"/>
      <c r="D140" s="165"/>
      <c r="E140" s="165"/>
      <c r="F140" s="165"/>
      <c r="G140" s="165"/>
      <c r="H140" s="165"/>
      <c r="I140" s="165"/>
    </row>
    <row r="141" ht="21" customHeight="1" hidden="1">
      <c r="A141" s="100"/>
      <c r="B141" s="100"/>
      <c r="C141" s="165"/>
      <c r="D141" s="165"/>
      <c r="E141" s="165"/>
      <c r="F141" s="165"/>
      <c r="G141" s="165"/>
      <c r="H141" s="165"/>
      <c r="I141" s="165"/>
    </row>
    <row r="142" ht="21" customHeight="1" hidden="1">
      <c r="A142" s="100"/>
      <c r="B142" s="100"/>
      <c r="C142" s="165"/>
      <c r="D142" s="165"/>
      <c r="E142" s="165"/>
      <c r="F142" s="165"/>
      <c r="G142" s="165"/>
      <c r="H142" s="165"/>
      <c r="I142" s="165"/>
    </row>
    <row r="143" ht="21" customHeight="1" hidden="1">
      <c r="A143" s="100"/>
      <c r="B143" s="100"/>
      <c r="C143" s="165"/>
      <c r="D143" s="165"/>
      <c r="E143" s="165"/>
      <c r="F143" s="165"/>
      <c r="G143" s="165"/>
      <c r="H143" s="165"/>
      <c r="I143" s="165"/>
    </row>
    <row r="144" ht="21" customHeight="1" hidden="1">
      <c r="A144" s="100"/>
      <c r="B144" s="100"/>
      <c r="C144" s="165"/>
      <c r="D144" s="165"/>
      <c r="E144" s="165"/>
      <c r="F144" s="165"/>
      <c r="G144" s="165"/>
      <c r="H144" s="165"/>
      <c r="I144" s="165"/>
    </row>
    <row r="145" ht="21" customHeight="1" hidden="1">
      <c r="A145" s="100"/>
      <c r="B145" s="100"/>
      <c r="C145" s="165"/>
      <c r="D145" s="165"/>
      <c r="E145" s="165"/>
      <c r="F145" s="165"/>
      <c r="G145" s="165"/>
      <c r="H145" s="165"/>
      <c r="I145" s="165"/>
    </row>
    <row r="146" ht="21" customHeight="1" hidden="1">
      <c r="A146" s="100"/>
      <c r="B146" s="100"/>
      <c r="C146" s="165"/>
      <c r="D146" s="165"/>
      <c r="E146" s="165"/>
      <c r="F146" s="165"/>
      <c r="G146" s="165"/>
      <c r="H146" s="165"/>
      <c r="I146" s="165"/>
    </row>
    <row r="147" ht="21" customHeight="1" hidden="1">
      <c r="A147" s="100"/>
      <c r="B147" s="100"/>
      <c r="C147" s="165"/>
      <c r="D147" s="165"/>
      <c r="E147" s="165"/>
      <c r="F147" s="165"/>
      <c r="G147" s="165"/>
      <c r="H147" s="165"/>
      <c r="I147" s="165"/>
    </row>
    <row r="148" ht="21" customHeight="1" hidden="1">
      <c r="A148" s="100"/>
      <c r="B148" s="100"/>
      <c r="C148" s="165"/>
      <c r="D148" s="165"/>
      <c r="E148" s="165"/>
      <c r="F148" s="165"/>
      <c r="G148" s="165"/>
      <c r="H148" s="165"/>
      <c r="I148" s="165"/>
    </row>
    <row r="149" ht="21" customHeight="1" hidden="1">
      <c r="A149" s="100"/>
      <c r="B149" s="100"/>
      <c r="C149" s="165"/>
      <c r="D149" s="165"/>
      <c r="E149" s="165"/>
      <c r="F149" s="165"/>
      <c r="G149" s="165"/>
      <c r="H149" s="165"/>
      <c r="I149" s="165"/>
    </row>
    <row r="150" ht="21" customHeight="1" hidden="1">
      <c r="A150" s="100"/>
      <c r="B150" s="100"/>
      <c r="C150" s="165"/>
      <c r="D150" s="165"/>
      <c r="E150" s="165"/>
      <c r="F150" s="165"/>
      <c r="G150" s="165"/>
      <c r="H150" s="165"/>
      <c r="I150" s="165"/>
    </row>
    <row r="151" ht="21" customHeight="1" hidden="1">
      <c r="A151" s="100"/>
      <c r="B151" s="100"/>
      <c r="C151" s="165"/>
      <c r="D151" s="165"/>
      <c r="E151" s="165"/>
      <c r="F151" s="165"/>
      <c r="G151" s="165"/>
      <c r="H151" s="165"/>
      <c r="I151" s="165"/>
    </row>
    <row r="152" ht="21" customHeight="1" hidden="1">
      <c r="A152" s="100"/>
      <c r="B152" s="100"/>
      <c r="C152" s="165"/>
      <c r="D152" s="165"/>
      <c r="E152" s="165"/>
      <c r="F152" s="165"/>
      <c r="G152" s="165"/>
      <c r="H152" s="165"/>
      <c r="I152" s="165"/>
    </row>
    <row r="153" ht="21" customHeight="1" hidden="1">
      <c r="A153" s="100"/>
      <c r="B153" s="100"/>
      <c r="C153" s="165"/>
      <c r="D153" s="165"/>
      <c r="E153" s="165"/>
      <c r="F153" s="165"/>
      <c r="G153" s="165"/>
      <c r="H153" s="165"/>
      <c r="I153" s="165"/>
    </row>
    <row r="154" ht="21" customHeight="1" hidden="1">
      <c r="A154" s="100"/>
      <c r="B154" s="100"/>
      <c r="C154" s="165"/>
      <c r="D154" s="165"/>
      <c r="E154" s="165"/>
      <c r="F154" s="165"/>
      <c r="G154" s="165"/>
      <c r="H154" s="165"/>
      <c r="I154" s="165"/>
    </row>
    <row r="155" ht="21" customHeight="1" hidden="1">
      <c r="A155" s="100"/>
      <c r="B155" s="100"/>
      <c r="C155" s="165"/>
      <c r="D155" s="165"/>
      <c r="E155" s="165"/>
      <c r="F155" s="165"/>
      <c r="G155" s="165"/>
      <c r="H155" s="165"/>
      <c r="I155" s="165"/>
    </row>
    <row r="156" ht="21" customHeight="1" hidden="1">
      <c r="A156" s="100"/>
      <c r="B156" s="100"/>
      <c r="C156" s="165"/>
      <c r="D156" s="165"/>
      <c r="E156" s="165"/>
      <c r="F156" s="165"/>
      <c r="G156" s="165"/>
      <c r="H156" s="165"/>
      <c r="I156" s="165"/>
    </row>
    <row r="157" ht="21" customHeight="1" hidden="1">
      <c r="A157" s="100"/>
      <c r="B157" s="100"/>
      <c r="C157" s="165"/>
      <c r="D157" s="165"/>
      <c r="E157" s="165"/>
      <c r="F157" s="165"/>
      <c r="G157" s="165"/>
      <c r="H157" s="165"/>
      <c r="I157" s="165"/>
    </row>
    <row r="158" ht="21" customHeight="1" hidden="1">
      <c r="A158" s="100"/>
      <c r="B158" s="100"/>
      <c r="C158" s="165"/>
      <c r="D158" s="165"/>
      <c r="E158" s="165"/>
      <c r="F158" s="165"/>
      <c r="G158" s="165"/>
      <c r="H158" s="165"/>
      <c r="I158" s="165"/>
    </row>
    <row r="159" ht="21" customHeight="1" hidden="1">
      <c r="A159" s="100"/>
      <c r="B159" s="100"/>
      <c r="C159" s="165"/>
      <c r="D159" s="165"/>
      <c r="E159" s="165"/>
      <c r="F159" s="165"/>
      <c r="G159" s="165"/>
      <c r="H159" s="165"/>
      <c r="I159" s="165"/>
    </row>
    <row r="160" ht="21" customHeight="1" hidden="1">
      <c r="A160" s="100"/>
      <c r="B160" s="100"/>
      <c r="C160" s="165"/>
      <c r="D160" s="165"/>
      <c r="E160" s="165"/>
      <c r="F160" s="165"/>
      <c r="G160" s="165"/>
      <c r="H160" s="165"/>
      <c r="I160" s="165"/>
    </row>
    <row r="161" ht="21" customHeight="1" hidden="1">
      <c r="A161" s="100"/>
      <c r="B161" s="100"/>
      <c r="C161" s="165"/>
      <c r="D161" s="165"/>
      <c r="E161" s="165"/>
      <c r="F161" s="165"/>
      <c r="G161" s="165"/>
      <c r="H161" s="165"/>
      <c r="I161" s="165"/>
    </row>
    <row r="162" ht="21" customHeight="1" hidden="1">
      <c r="A162" s="100"/>
      <c r="B162" s="100"/>
      <c r="C162" s="165"/>
      <c r="D162" s="165"/>
      <c r="E162" s="165"/>
      <c r="F162" s="165"/>
      <c r="G162" s="165"/>
      <c r="H162" s="165"/>
      <c r="I162" s="165"/>
    </row>
    <row r="163" ht="21" customHeight="1" hidden="1">
      <c r="A163" s="100"/>
      <c r="B163" s="100"/>
      <c r="C163" s="165"/>
      <c r="D163" s="165"/>
      <c r="E163" s="165"/>
      <c r="F163" s="165"/>
      <c r="G163" s="165"/>
      <c r="H163" s="165"/>
      <c r="I163" s="165"/>
    </row>
    <row r="164" ht="21" customHeight="1" hidden="1">
      <c r="A164" s="100"/>
      <c r="B164" s="100"/>
      <c r="C164" s="165"/>
      <c r="D164" s="165"/>
      <c r="E164" s="165"/>
      <c r="F164" s="165"/>
      <c r="G164" s="165"/>
      <c r="H164" s="165"/>
      <c r="I164" s="165"/>
    </row>
    <row r="165" ht="21" customHeight="1" hidden="1">
      <c r="A165" s="100"/>
      <c r="B165" s="100"/>
      <c r="C165" s="165"/>
      <c r="D165" s="165"/>
      <c r="E165" s="165"/>
      <c r="F165" s="165"/>
      <c r="G165" s="165"/>
      <c r="H165" s="165"/>
      <c r="I165" s="165"/>
    </row>
    <row r="166" ht="21" customHeight="1" hidden="1">
      <c r="A166" s="100"/>
      <c r="B166" s="100"/>
      <c r="C166" s="165"/>
      <c r="D166" s="165"/>
      <c r="E166" s="165"/>
      <c r="F166" s="165"/>
      <c r="G166" s="165"/>
      <c r="H166" s="165"/>
      <c r="I166" s="165"/>
    </row>
    <row r="167" ht="21" customHeight="1" hidden="1">
      <c r="A167" s="100"/>
      <c r="B167" s="100"/>
      <c r="C167" s="165"/>
      <c r="D167" s="165"/>
      <c r="E167" s="165"/>
      <c r="F167" s="165"/>
      <c r="G167" s="165"/>
      <c r="H167" s="165"/>
      <c r="I167" s="165"/>
    </row>
    <row r="168" ht="21" customHeight="1" hidden="1">
      <c r="A168" s="100"/>
      <c r="B168" s="100"/>
      <c r="C168" s="165"/>
      <c r="D168" s="165"/>
      <c r="E168" s="165"/>
      <c r="F168" s="165"/>
      <c r="G168" s="165"/>
      <c r="H168" s="165"/>
      <c r="I168" s="165"/>
    </row>
    <row r="169" ht="21" customHeight="1" hidden="1">
      <c r="A169" s="100"/>
      <c r="B169" s="100"/>
      <c r="C169" s="165"/>
      <c r="D169" s="165"/>
      <c r="E169" s="165"/>
      <c r="F169" s="165"/>
      <c r="G169" s="165"/>
      <c r="H169" s="165"/>
      <c r="I169" s="165"/>
    </row>
    <row r="170" ht="21" customHeight="1" hidden="1">
      <c r="A170" s="100"/>
      <c r="B170" s="100"/>
      <c r="C170" s="165"/>
      <c r="D170" s="165"/>
      <c r="E170" s="165"/>
      <c r="F170" s="165"/>
      <c r="G170" s="165"/>
      <c r="H170" s="165"/>
      <c r="I170" s="165"/>
    </row>
    <row r="171" ht="21" customHeight="1" hidden="1">
      <c r="A171" s="100"/>
      <c r="B171" s="100"/>
      <c r="C171" s="165"/>
      <c r="D171" s="165"/>
      <c r="E171" s="165"/>
      <c r="F171" s="165"/>
      <c r="G171" s="165"/>
      <c r="H171" s="165"/>
      <c r="I171" s="165"/>
    </row>
    <row r="172" ht="21" customHeight="1" hidden="1">
      <c r="A172" s="100"/>
      <c r="B172" s="100"/>
      <c r="C172" s="165"/>
      <c r="D172" s="165"/>
      <c r="E172" s="165"/>
      <c r="F172" s="165"/>
      <c r="G172" s="165"/>
      <c r="H172" s="165"/>
      <c r="I172" s="165"/>
    </row>
    <row r="173" ht="21" customHeight="1" hidden="1">
      <c r="A173" s="100"/>
      <c r="B173" s="100"/>
      <c r="C173" s="165"/>
      <c r="D173" s="165"/>
      <c r="E173" s="165"/>
      <c r="F173" s="165"/>
      <c r="G173" s="165"/>
      <c r="H173" s="165"/>
      <c r="I173" s="165"/>
    </row>
    <row r="174" ht="21" customHeight="1" hidden="1">
      <c r="A174" s="100"/>
      <c r="B174" s="100"/>
      <c r="C174" s="165"/>
      <c r="D174" s="165"/>
      <c r="E174" s="165"/>
      <c r="F174" s="165"/>
      <c r="G174" s="165"/>
      <c r="H174" s="165"/>
      <c r="I174" s="165"/>
    </row>
    <row r="175" ht="21" customHeight="1" hidden="1">
      <c r="A175" s="100"/>
      <c r="B175" s="100"/>
      <c r="C175" s="165"/>
      <c r="D175" s="165"/>
      <c r="E175" s="165"/>
      <c r="F175" s="165"/>
      <c r="G175" s="165"/>
      <c r="H175" s="165"/>
      <c r="I175" s="165"/>
    </row>
    <row r="176" ht="21" customHeight="1" hidden="1">
      <c r="A176" s="100"/>
      <c r="B176" s="100"/>
      <c r="C176" s="165"/>
      <c r="D176" s="165"/>
      <c r="E176" s="165"/>
      <c r="F176" s="165"/>
      <c r="G176" s="165"/>
      <c r="H176" s="165"/>
      <c r="I176" s="165"/>
    </row>
    <row r="177" ht="21" customHeight="1" hidden="1">
      <c r="A177" s="100"/>
      <c r="B177" s="100"/>
      <c r="C177" s="165"/>
      <c r="D177" s="165"/>
      <c r="E177" s="165"/>
      <c r="F177" s="165"/>
      <c r="G177" s="165"/>
      <c r="H177" s="165"/>
      <c r="I177" s="165"/>
    </row>
    <row r="178" ht="21" customHeight="1" hidden="1">
      <c r="A178" s="100"/>
      <c r="B178" s="100"/>
      <c r="C178" s="165"/>
      <c r="D178" s="165"/>
      <c r="E178" s="165"/>
      <c r="F178" s="165"/>
      <c r="G178" s="165"/>
      <c r="H178" s="165"/>
      <c r="I178" s="165"/>
    </row>
    <row r="179" ht="21" customHeight="1" hidden="1">
      <c r="A179" s="100"/>
      <c r="B179" s="100"/>
      <c r="C179" s="165"/>
      <c r="D179" s="165"/>
      <c r="E179" s="165"/>
      <c r="F179" s="165"/>
      <c r="G179" s="165"/>
      <c r="H179" s="165"/>
      <c r="I179" s="165"/>
    </row>
    <row r="180" ht="21" customHeight="1" hidden="1">
      <c r="A180" s="100"/>
      <c r="B180" s="100"/>
      <c r="C180" s="165"/>
      <c r="D180" s="165"/>
      <c r="E180" s="165"/>
      <c r="F180" s="165"/>
      <c r="G180" s="165"/>
      <c r="H180" s="165"/>
      <c r="I180" s="165"/>
    </row>
    <row r="181" ht="21" customHeight="1" hidden="1">
      <c r="A181" s="100"/>
      <c r="B181" s="100"/>
      <c r="C181" s="165"/>
      <c r="D181" s="165"/>
      <c r="E181" s="165"/>
      <c r="F181" s="165"/>
      <c r="G181" s="165"/>
      <c r="H181" s="165"/>
      <c r="I181" s="165"/>
    </row>
    <row r="182" ht="21" customHeight="1" hidden="1">
      <c r="A182" s="100"/>
      <c r="B182" s="100"/>
      <c r="C182" s="165"/>
      <c r="D182" s="165"/>
      <c r="E182" s="165"/>
      <c r="F182" s="165"/>
      <c r="G182" s="165"/>
      <c r="H182" s="165"/>
      <c r="I182" s="165"/>
    </row>
    <row r="183" ht="21" customHeight="1" hidden="1">
      <c r="A183" s="100"/>
      <c r="B183" s="100"/>
      <c r="C183" s="165"/>
      <c r="D183" s="165"/>
      <c r="E183" s="165"/>
      <c r="F183" s="165"/>
      <c r="G183" s="165"/>
      <c r="H183" s="165"/>
      <c r="I183" s="165"/>
    </row>
    <row r="184" ht="21" customHeight="1" hidden="1">
      <c r="A184" s="100"/>
      <c r="B184" s="100"/>
      <c r="C184" s="165"/>
      <c r="D184" s="165"/>
      <c r="E184" s="165"/>
      <c r="F184" s="165"/>
      <c r="G184" s="165"/>
      <c r="H184" s="165"/>
      <c r="I184" s="165"/>
    </row>
    <row r="185" ht="21" customHeight="1" hidden="1">
      <c r="A185" s="100"/>
      <c r="B185" s="100"/>
      <c r="C185" s="165"/>
      <c r="D185" s="165"/>
      <c r="E185" s="165"/>
      <c r="F185" s="165"/>
      <c r="G185" s="165"/>
      <c r="H185" s="165"/>
      <c r="I185" s="165"/>
    </row>
    <row r="186" ht="21" customHeight="1" hidden="1">
      <c r="A186" s="100"/>
      <c r="B186" s="100"/>
      <c r="C186" s="165"/>
      <c r="D186" s="165"/>
      <c r="E186" s="165"/>
      <c r="F186" s="165"/>
      <c r="G186" s="165"/>
      <c r="H186" s="165"/>
      <c r="I186" s="165"/>
    </row>
    <row r="187" ht="21" customHeight="1">
      <c r="A187" s="100"/>
      <c r="B187" s="100"/>
      <c r="C187" s="165"/>
      <c r="D187" s="165"/>
      <c r="E187" s="165"/>
      <c r="F187" s="165"/>
      <c r="G187" s="165"/>
      <c r="H187" s="165"/>
      <c r="I187" s="165"/>
    </row>
  </sheetData>
  <mergeCells count="6">
    <mergeCell ref="C2:C3"/>
    <mergeCell ref="D2:D3"/>
    <mergeCell ref="E2:E3"/>
    <mergeCell ref="F2:F3"/>
    <mergeCell ref="G2:G3"/>
    <mergeCell ref="H2:H3"/>
  </mergeCells>
  <dataValidations count="3">
    <dataValidation type="list" allowBlank="1" showInputMessage="1" showErrorMessage="1" sqref="D4:D187">
      <formula1>"0,1"</formula1>
    </dataValidation>
    <dataValidation type="list" allowBlank="1" showInputMessage="1" showErrorMessage="1" sqref="E9:E187">
      <formula1>"Air,Blood,Fertilizer,Food,Ore,Soil,Swab,Urine,Water"</formula1>
    </dataValidation>
    <dataValidation type="list" allowBlank="1" showInputMessage="1" showErrorMessage="1" sqref="H9:H187">
      <formula1>"Customer-provided,Glass Bottle,Milk Collection Bottle,Petri-dish,Plastic Bottle,Plastic Ziplock,Specimen container,Swab,Vacutainer"</formula1>
    </dataValidation>
  </dataValidations>
  <hyperlinks>
    <hyperlink ref="A2" r:id="rId1" location="" tooltip="" display="Sample Types"/>
    <hyperlink ref="I2" r:id="rId2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6"/>
  <sheetViews>
    <sheetView workbookViewId="0" showGridLines="0" defaultGridColor="1"/>
  </sheetViews>
  <sheetFormatPr defaultColWidth="14.5" defaultRowHeight="15" customHeight="1" outlineLevelRow="0" outlineLevelCol="0"/>
  <cols>
    <col min="1" max="1" width="32.8516" style="270" customWidth="1"/>
    <col min="2" max="2" width="20.8516" style="270" customWidth="1"/>
    <col min="3" max="3" width="35.3516" style="270" customWidth="1"/>
    <col min="4" max="6" width="14.1719" style="270" customWidth="1"/>
    <col min="7" max="7" width="23" style="270" customWidth="1"/>
    <col min="8" max="8" width="25" style="270" customWidth="1"/>
    <col min="9" max="9" width="22.8516" style="270" customWidth="1"/>
    <col min="10" max="16384" width="14.5" style="270" customWidth="1"/>
  </cols>
  <sheetData>
    <row r="1" ht="27" customHeight="1" hidden="1">
      <c r="A1" t="s" s="60">
        <v>173</v>
      </c>
      <c r="B1" t="s" s="60">
        <v>123</v>
      </c>
      <c r="C1" t="s" s="60">
        <v>124</v>
      </c>
      <c r="D1" t="s" s="61">
        <v>258</v>
      </c>
      <c r="E1" t="s" s="211">
        <v>259</v>
      </c>
      <c r="F1" t="s" s="138">
        <v>260</v>
      </c>
      <c r="G1" t="s" s="137">
        <v>261</v>
      </c>
      <c r="H1" t="s" s="137">
        <v>262</v>
      </c>
      <c r="I1" s="139"/>
    </row>
    <row r="2" ht="37.5" customHeight="1">
      <c r="A2" t="s" s="110">
        <v>263</v>
      </c>
      <c r="B2" s="65"/>
      <c r="C2" s="271"/>
      <c r="D2" t="s" s="185">
        <v>264</v>
      </c>
      <c r="E2" s="70"/>
      <c r="F2" s="72"/>
      <c r="G2" s="272"/>
      <c r="H2" s="67"/>
      <c r="I2" t="s" s="27">
        <f>HYPERLINK("https://www.bikalabs.com","Creative Commons BYSA
Bika Lab Systems")</f>
        <v>12</v>
      </c>
    </row>
    <row r="3" ht="24" customHeight="1">
      <c r="A3" t="s" s="147">
        <v>265</v>
      </c>
      <c r="B3" t="s" s="75">
        <v>266</v>
      </c>
      <c r="C3" t="s" s="147">
        <v>9</v>
      </c>
      <c r="D3" t="s" s="147">
        <v>258</v>
      </c>
      <c r="E3" t="s" s="75">
        <v>259</v>
      </c>
      <c r="F3" t="s" s="147">
        <v>260</v>
      </c>
      <c r="G3" t="s" s="147">
        <v>267</v>
      </c>
      <c r="H3" t="s" s="147">
        <v>268</v>
      </c>
      <c r="I3" s="126"/>
    </row>
    <row r="4" ht="21" customHeight="1">
      <c r="A4" s="189"/>
      <c r="B4" s="189"/>
      <c r="C4" s="189"/>
      <c r="D4" s="155"/>
      <c r="E4" s="155"/>
      <c r="F4" s="155"/>
      <c r="G4" s="155"/>
      <c r="H4" s="189"/>
      <c r="I4" s="118"/>
    </row>
    <row r="5" ht="21" customHeight="1">
      <c r="A5" s="43"/>
      <c r="B5" s="43"/>
      <c r="C5" s="43"/>
      <c r="D5" s="165"/>
      <c r="E5" s="165"/>
      <c r="F5" s="165"/>
      <c r="G5" s="165"/>
      <c r="H5" s="43"/>
      <c r="I5" s="118"/>
    </row>
    <row r="6" ht="21" customHeight="1">
      <c r="A6" s="43"/>
      <c r="B6" s="43"/>
      <c r="C6" s="43"/>
      <c r="D6" s="165"/>
      <c r="E6" s="165"/>
      <c r="F6" s="165"/>
      <c r="G6" s="165"/>
      <c r="H6" s="43"/>
      <c r="I6" s="118"/>
    </row>
    <row r="7" ht="21" customHeight="1">
      <c r="A7" s="43"/>
      <c r="B7" s="43"/>
      <c r="C7" s="43"/>
      <c r="D7" s="165"/>
      <c r="E7" s="165"/>
      <c r="F7" s="165"/>
      <c r="G7" s="165"/>
      <c r="H7" s="43"/>
      <c r="I7" s="118"/>
    </row>
    <row r="8" ht="21" customHeight="1">
      <c r="A8" s="43"/>
      <c r="B8" s="43"/>
      <c r="C8" s="43"/>
      <c r="D8" s="165"/>
      <c r="E8" s="165"/>
      <c r="F8" s="165"/>
      <c r="G8" s="165"/>
      <c r="H8" s="43"/>
      <c r="I8" s="118"/>
    </row>
    <row r="9" ht="21" customHeight="1">
      <c r="A9" s="43"/>
      <c r="B9" s="43"/>
      <c r="C9" s="43"/>
      <c r="D9" s="165"/>
      <c r="E9" s="165"/>
      <c r="F9" s="165"/>
      <c r="G9" s="165"/>
      <c r="H9" s="43"/>
      <c r="I9" s="118"/>
    </row>
    <row r="10" ht="21" customHeight="1">
      <c r="A10" s="43"/>
      <c r="B10" s="43"/>
      <c r="C10" s="43"/>
      <c r="D10" s="165"/>
      <c r="E10" s="165"/>
      <c r="F10" s="165"/>
      <c r="G10" s="165"/>
      <c r="H10" s="43"/>
      <c r="I10" s="118"/>
    </row>
    <row r="11" ht="21" customHeight="1">
      <c r="A11" s="43"/>
      <c r="B11" s="43"/>
      <c r="C11" s="43"/>
      <c r="D11" s="165"/>
      <c r="E11" s="165"/>
      <c r="F11" s="165"/>
      <c r="G11" s="165"/>
      <c r="H11" s="43"/>
      <c r="I11" s="118"/>
    </row>
    <row r="12" ht="21" customHeight="1">
      <c r="A12" s="43"/>
      <c r="B12" s="43"/>
      <c r="C12" s="43"/>
      <c r="D12" s="165"/>
      <c r="E12" s="165"/>
      <c r="F12" s="165"/>
      <c r="G12" s="165"/>
      <c r="H12" s="43"/>
      <c r="I12" s="118"/>
    </row>
    <row r="13" ht="21" customHeight="1">
      <c r="A13" s="43"/>
      <c r="B13" s="43"/>
      <c r="C13" s="43"/>
      <c r="D13" s="165"/>
      <c r="E13" s="165"/>
      <c r="F13" s="165"/>
      <c r="G13" s="165"/>
      <c r="H13" s="43"/>
      <c r="I13" s="118"/>
    </row>
    <row r="14" ht="21" customHeight="1" hidden="1">
      <c r="A14" s="43"/>
      <c r="B14" s="43"/>
      <c r="C14" s="43"/>
      <c r="D14" s="165"/>
      <c r="E14" s="165"/>
      <c r="F14" s="165"/>
      <c r="G14" s="165"/>
      <c r="H14" s="43"/>
      <c r="I14" s="118"/>
    </row>
    <row r="15" ht="21" customHeight="1" hidden="1">
      <c r="A15" s="43"/>
      <c r="B15" s="43"/>
      <c r="C15" s="43"/>
      <c r="D15" s="165"/>
      <c r="E15" s="165"/>
      <c r="F15" s="165"/>
      <c r="G15" s="165"/>
      <c r="H15" s="43"/>
      <c r="I15" s="118"/>
    </row>
    <row r="16" ht="21" customHeight="1" hidden="1">
      <c r="A16" s="43"/>
      <c r="B16" s="43"/>
      <c r="C16" s="43"/>
      <c r="D16" s="165"/>
      <c r="E16" s="165"/>
      <c r="F16" s="165"/>
      <c r="G16" s="165"/>
      <c r="H16" s="43"/>
      <c r="I16" s="118"/>
    </row>
    <row r="17" ht="21" customHeight="1" hidden="1">
      <c r="A17" s="43"/>
      <c r="B17" s="43"/>
      <c r="C17" s="43"/>
      <c r="D17" s="165"/>
      <c r="E17" s="165"/>
      <c r="F17" s="165"/>
      <c r="G17" s="165"/>
      <c r="H17" s="43"/>
      <c r="I17" s="118"/>
    </row>
    <row r="18" ht="21" customHeight="1" hidden="1">
      <c r="A18" s="43"/>
      <c r="B18" s="43"/>
      <c r="C18" s="43"/>
      <c r="D18" s="165"/>
      <c r="E18" s="165"/>
      <c r="F18" s="165"/>
      <c r="G18" s="165"/>
      <c r="H18" s="43"/>
      <c r="I18" s="118"/>
    </row>
    <row r="19" ht="21" customHeight="1" hidden="1">
      <c r="A19" s="43"/>
      <c r="B19" s="43"/>
      <c r="C19" s="43"/>
      <c r="D19" s="165"/>
      <c r="E19" s="165"/>
      <c r="F19" s="165"/>
      <c r="G19" s="165"/>
      <c r="H19" s="43"/>
      <c r="I19" s="118"/>
    </row>
    <row r="20" ht="21" customHeight="1" hidden="1">
      <c r="A20" s="43"/>
      <c r="B20" s="43"/>
      <c r="C20" s="43"/>
      <c r="D20" s="165"/>
      <c r="E20" s="165"/>
      <c r="F20" s="165"/>
      <c r="G20" s="165"/>
      <c r="H20" s="43"/>
      <c r="I20" s="118"/>
    </row>
    <row r="21" ht="21" customHeight="1" hidden="1">
      <c r="A21" s="43"/>
      <c r="B21" s="43"/>
      <c r="C21" s="43"/>
      <c r="D21" s="165"/>
      <c r="E21" s="165"/>
      <c r="F21" s="165"/>
      <c r="G21" s="165"/>
      <c r="H21" s="43"/>
      <c r="I21" s="118"/>
    </row>
    <row r="22" ht="21" customHeight="1" hidden="1">
      <c r="A22" s="43"/>
      <c r="B22" s="43"/>
      <c r="C22" s="43"/>
      <c r="D22" s="165"/>
      <c r="E22" s="165"/>
      <c r="F22" s="165"/>
      <c r="G22" s="165"/>
      <c r="H22" s="43"/>
      <c r="I22" s="118"/>
    </row>
    <row r="23" ht="21" customHeight="1" hidden="1">
      <c r="A23" s="43"/>
      <c r="B23" s="43"/>
      <c r="C23" s="43"/>
      <c r="D23" s="165"/>
      <c r="E23" s="165"/>
      <c r="F23" s="165"/>
      <c r="G23" s="165"/>
      <c r="H23" s="43"/>
      <c r="I23" s="118"/>
    </row>
    <row r="24" ht="21" customHeight="1" hidden="1">
      <c r="A24" s="43"/>
      <c r="B24" s="43"/>
      <c r="C24" s="43"/>
      <c r="D24" s="165"/>
      <c r="E24" s="165"/>
      <c r="F24" s="165"/>
      <c r="G24" s="165"/>
      <c r="H24" s="43"/>
      <c r="I24" s="118"/>
    </row>
    <row r="25" ht="21" customHeight="1" hidden="1">
      <c r="A25" s="43"/>
      <c r="B25" s="43"/>
      <c r="C25" s="43"/>
      <c r="D25" s="165"/>
      <c r="E25" s="165"/>
      <c r="F25" s="165"/>
      <c r="G25" s="165"/>
      <c r="H25" s="43"/>
      <c r="I25" s="118"/>
    </row>
    <row r="26" ht="21" customHeight="1" hidden="1">
      <c r="A26" s="43"/>
      <c r="B26" s="43"/>
      <c r="C26" s="43"/>
      <c r="D26" s="165"/>
      <c r="E26" s="165"/>
      <c r="F26" s="165"/>
      <c r="G26" s="165"/>
      <c r="H26" s="43"/>
      <c r="I26" s="118"/>
    </row>
    <row r="27" ht="21" customHeight="1" hidden="1">
      <c r="A27" s="43"/>
      <c r="B27" s="43"/>
      <c r="C27" s="43"/>
      <c r="D27" s="165"/>
      <c r="E27" s="165"/>
      <c r="F27" s="165"/>
      <c r="G27" s="165"/>
      <c r="H27" s="43"/>
      <c r="I27" s="118"/>
    </row>
    <row r="28" ht="21" customHeight="1" hidden="1">
      <c r="A28" s="43"/>
      <c r="B28" s="43"/>
      <c r="C28" s="43"/>
      <c r="D28" s="165"/>
      <c r="E28" s="165"/>
      <c r="F28" s="165"/>
      <c r="G28" s="165"/>
      <c r="H28" s="43"/>
      <c r="I28" s="118"/>
    </row>
    <row r="29" ht="21" customHeight="1" hidden="1">
      <c r="A29" s="43"/>
      <c r="B29" s="43"/>
      <c r="C29" s="43"/>
      <c r="D29" s="165"/>
      <c r="E29" s="165"/>
      <c r="F29" s="165"/>
      <c r="G29" s="165"/>
      <c r="H29" s="43"/>
      <c r="I29" s="118"/>
    </row>
    <row r="30" ht="21" customHeight="1" hidden="1">
      <c r="A30" s="43"/>
      <c r="B30" s="43"/>
      <c r="C30" s="43"/>
      <c r="D30" s="165"/>
      <c r="E30" s="165"/>
      <c r="F30" s="165"/>
      <c r="G30" s="165"/>
      <c r="H30" s="43"/>
      <c r="I30" s="118"/>
    </row>
    <row r="31" ht="21" customHeight="1" hidden="1">
      <c r="A31" s="43"/>
      <c r="B31" s="43"/>
      <c r="C31" s="43"/>
      <c r="D31" s="165"/>
      <c r="E31" s="165"/>
      <c r="F31" s="165"/>
      <c r="G31" s="165"/>
      <c r="H31" s="43"/>
      <c r="I31" s="118"/>
    </row>
    <row r="32" ht="21" customHeight="1" hidden="1">
      <c r="A32" s="43"/>
      <c r="B32" s="43"/>
      <c r="C32" s="43"/>
      <c r="D32" s="165"/>
      <c r="E32" s="165"/>
      <c r="F32" s="165"/>
      <c r="G32" s="165"/>
      <c r="H32" s="43"/>
      <c r="I32" s="118"/>
    </row>
    <row r="33" ht="21" customHeight="1" hidden="1">
      <c r="A33" s="43"/>
      <c r="B33" s="43"/>
      <c r="C33" s="43"/>
      <c r="D33" s="165"/>
      <c r="E33" s="165"/>
      <c r="F33" s="165"/>
      <c r="G33" s="165"/>
      <c r="H33" s="43"/>
      <c r="I33" s="118"/>
    </row>
    <row r="34" ht="21" customHeight="1" hidden="1">
      <c r="A34" s="43"/>
      <c r="B34" s="43"/>
      <c r="C34" s="43"/>
      <c r="D34" s="165"/>
      <c r="E34" s="165"/>
      <c r="F34" s="165"/>
      <c r="G34" s="165"/>
      <c r="H34" s="43"/>
      <c r="I34" s="118"/>
    </row>
    <row r="35" ht="21" customHeight="1" hidden="1">
      <c r="A35" s="43"/>
      <c r="B35" s="43"/>
      <c r="C35" s="43"/>
      <c r="D35" s="165"/>
      <c r="E35" s="165"/>
      <c r="F35" s="165"/>
      <c r="G35" s="165"/>
      <c r="H35" s="43"/>
      <c r="I35" s="118"/>
    </row>
    <row r="36" ht="21" customHeight="1" hidden="1">
      <c r="A36" s="43"/>
      <c r="B36" s="43"/>
      <c r="C36" s="43"/>
      <c r="D36" s="165"/>
      <c r="E36" s="165"/>
      <c r="F36" s="165"/>
      <c r="G36" s="165"/>
      <c r="H36" s="43"/>
      <c r="I36" s="118"/>
    </row>
    <row r="37" ht="21" customHeight="1" hidden="1">
      <c r="A37" s="43"/>
      <c r="B37" s="43"/>
      <c r="C37" s="43"/>
      <c r="D37" s="165"/>
      <c r="E37" s="165"/>
      <c r="F37" s="165"/>
      <c r="G37" s="165"/>
      <c r="H37" s="43"/>
      <c r="I37" s="118"/>
    </row>
    <row r="38" ht="21" customHeight="1" hidden="1">
      <c r="A38" s="43"/>
      <c r="B38" s="43"/>
      <c r="C38" s="43"/>
      <c r="D38" s="165"/>
      <c r="E38" s="165"/>
      <c r="F38" s="165"/>
      <c r="G38" s="165"/>
      <c r="H38" s="43"/>
      <c r="I38" s="118"/>
    </row>
    <row r="39" ht="21" customHeight="1" hidden="1">
      <c r="A39" s="43"/>
      <c r="B39" s="43"/>
      <c r="C39" s="43"/>
      <c r="D39" s="165"/>
      <c r="E39" s="165"/>
      <c r="F39" s="165"/>
      <c r="G39" s="165"/>
      <c r="H39" s="43"/>
      <c r="I39" s="118"/>
    </row>
    <row r="40" ht="21" customHeight="1" hidden="1">
      <c r="A40" s="43"/>
      <c r="B40" s="43"/>
      <c r="C40" s="43"/>
      <c r="D40" s="165"/>
      <c r="E40" s="165"/>
      <c r="F40" s="165"/>
      <c r="G40" s="165"/>
      <c r="H40" s="43"/>
      <c r="I40" s="118"/>
    </row>
    <row r="41" ht="21" customHeight="1" hidden="1">
      <c r="A41" s="43"/>
      <c r="B41" s="43"/>
      <c r="C41" s="43"/>
      <c r="D41" s="165"/>
      <c r="E41" s="165"/>
      <c r="F41" s="165"/>
      <c r="G41" s="165"/>
      <c r="H41" s="43"/>
      <c r="I41" s="118"/>
    </row>
    <row r="42" ht="21" customHeight="1" hidden="1">
      <c r="A42" s="43"/>
      <c r="B42" s="43"/>
      <c r="C42" s="43"/>
      <c r="D42" s="165"/>
      <c r="E42" s="165"/>
      <c r="F42" s="165"/>
      <c r="G42" s="165"/>
      <c r="H42" s="43"/>
      <c r="I42" s="118"/>
    </row>
    <row r="43" ht="21" customHeight="1" hidden="1">
      <c r="A43" s="43"/>
      <c r="B43" s="43"/>
      <c r="C43" s="43"/>
      <c r="D43" s="165"/>
      <c r="E43" s="165"/>
      <c r="F43" s="165"/>
      <c r="G43" s="165"/>
      <c r="H43" s="43"/>
      <c r="I43" s="118"/>
    </row>
    <row r="44" ht="21" customHeight="1" hidden="1">
      <c r="A44" s="43"/>
      <c r="B44" s="43"/>
      <c r="C44" s="43"/>
      <c r="D44" s="165"/>
      <c r="E44" s="165"/>
      <c r="F44" s="165"/>
      <c r="G44" s="165"/>
      <c r="H44" s="43"/>
      <c r="I44" s="118"/>
    </row>
    <row r="45" ht="21" customHeight="1" hidden="1">
      <c r="A45" s="43"/>
      <c r="B45" s="43"/>
      <c r="C45" s="43"/>
      <c r="D45" s="165"/>
      <c r="E45" s="165"/>
      <c r="F45" s="165"/>
      <c r="G45" s="165"/>
      <c r="H45" s="43"/>
      <c r="I45" s="118"/>
    </row>
    <row r="46" ht="21" customHeight="1" hidden="1">
      <c r="A46" s="43"/>
      <c r="B46" s="43"/>
      <c r="C46" s="43"/>
      <c r="D46" s="165"/>
      <c r="E46" s="165"/>
      <c r="F46" s="165"/>
      <c r="G46" s="165"/>
      <c r="H46" s="43"/>
      <c r="I46" s="118"/>
    </row>
    <row r="47" ht="21" customHeight="1" hidden="1">
      <c r="A47" s="43"/>
      <c r="B47" s="43"/>
      <c r="C47" s="43"/>
      <c r="D47" s="165"/>
      <c r="E47" s="165"/>
      <c r="F47" s="165"/>
      <c r="G47" s="165"/>
      <c r="H47" s="43"/>
      <c r="I47" s="118"/>
    </row>
    <row r="48" ht="21" customHeight="1" hidden="1">
      <c r="A48" s="43"/>
      <c r="B48" s="43"/>
      <c r="C48" s="43"/>
      <c r="D48" s="165"/>
      <c r="E48" s="165"/>
      <c r="F48" s="165"/>
      <c r="G48" s="165"/>
      <c r="H48" s="43"/>
      <c r="I48" s="118"/>
    </row>
    <row r="49" ht="21" customHeight="1" hidden="1">
      <c r="A49" s="43"/>
      <c r="B49" s="43"/>
      <c r="C49" s="43"/>
      <c r="D49" s="165"/>
      <c r="E49" s="165"/>
      <c r="F49" s="165"/>
      <c r="G49" s="165"/>
      <c r="H49" s="43"/>
      <c r="I49" s="118"/>
    </row>
    <row r="50" ht="21" customHeight="1" hidden="1">
      <c r="A50" s="43"/>
      <c r="B50" s="43"/>
      <c r="C50" s="43"/>
      <c r="D50" s="165"/>
      <c r="E50" s="165"/>
      <c r="F50" s="165"/>
      <c r="G50" s="165"/>
      <c r="H50" s="43"/>
      <c r="I50" s="118"/>
    </row>
    <row r="51" ht="21" customHeight="1" hidden="1">
      <c r="A51" s="43"/>
      <c r="B51" s="43"/>
      <c r="C51" s="43"/>
      <c r="D51" s="165"/>
      <c r="E51" s="165"/>
      <c r="F51" s="165"/>
      <c r="G51" s="165"/>
      <c r="H51" s="43"/>
      <c r="I51" s="118"/>
    </row>
    <row r="52" ht="21" customHeight="1" hidden="1">
      <c r="A52" s="43"/>
      <c r="B52" s="43"/>
      <c r="C52" s="43"/>
      <c r="D52" s="165"/>
      <c r="E52" s="165"/>
      <c r="F52" s="165"/>
      <c r="G52" s="165"/>
      <c r="H52" s="43"/>
      <c r="I52" s="118"/>
    </row>
    <row r="53" ht="21" customHeight="1" hidden="1">
      <c r="A53" s="43"/>
      <c r="B53" s="43"/>
      <c r="C53" s="43"/>
      <c r="D53" s="165"/>
      <c r="E53" s="165"/>
      <c r="F53" s="165"/>
      <c r="G53" s="165"/>
      <c r="H53" s="43"/>
      <c r="I53" s="118"/>
    </row>
    <row r="54" ht="21" customHeight="1" hidden="1">
      <c r="A54" s="43"/>
      <c r="B54" s="43"/>
      <c r="C54" s="43"/>
      <c r="D54" s="165"/>
      <c r="E54" s="165"/>
      <c r="F54" s="165"/>
      <c r="G54" s="165"/>
      <c r="H54" s="43"/>
      <c r="I54" s="118"/>
    </row>
    <row r="55" ht="21" customHeight="1" hidden="1">
      <c r="A55" s="43"/>
      <c r="B55" s="43"/>
      <c r="C55" s="43"/>
      <c r="D55" s="165"/>
      <c r="E55" s="165"/>
      <c r="F55" s="165"/>
      <c r="G55" s="165"/>
      <c r="H55" s="43"/>
      <c r="I55" s="118"/>
    </row>
    <row r="56" ht="21" customHeight="1" hidden="1">
      <c r="A56" s="43"/>
      <c r="B56" s="43"/>
      <c r="C56" s="43"/>
      <c r="D56" s="165"/>
      <c r="E56" s="165"/>
      <c r="F56" s="165"/>
      <c r="G56" s="165"/>
      <c r="H56" s="43"/>
      <c r="I56" s="118"/>
    </row>
    <row r="57" ht="21" customHeight="1" hidden="1">
      <c r="A57" s="43"/>
      <c r="B57" s="43"/>
      <c r="C57" s="43"/>
      <c r="D57" s="165"/>
      <c r="E57" s="165"/>
      <c r="F57" s="165"/>
      <c r="G57" s="165"/>
      <c r="H57" s="43"/>
      <c r="I57" s="118"/>
    </row>
    <row r="58" ht="21" customHeight="1" hidden="1">
      <c r="A58" s="43"/>
      <c r="B58" s="43"/>
      <c r="C58" s="43"/>
      <c r="D58" s="165"/>
      <c r="E58" s="165"/>
      <c r="F58" s="165"/>
      <c r="G58" s="165"/>
      <c r="H58" s="43"/>
      <c r="I58" s="118"/>
    </row>
    <row r="59" ht="21" customHeight="1" hidden="1">
      <c r="A59" s="43"/>
      <c r="B59" s="43"/>
      <c r="C59" s="43"/>
      <c r="D59" s="165"/>
      <c r="E59" s="165"/>
      <c r="F59" s="165"/>
      <c r="G59" s="165"/>
      <c r="H59" s="43"/>
      <c r="I59" s="118"/>
    </row>
    <row r="60" ht="21" customHeight="1" hidden="1">
      <c r="A60" s="43"/>
      <c r="B60" s="43"/>
      <c r="C60" s="43"/>
      <c r="D60" s="165"/>
      <c r="E60" s="165"/>
      <c r="F60" s="165"/>
      <c r="G60" s="165"/>
      <c r="H60" s="43"/>
      <c r="I60" s="118"/>
    </row>
    <row r="61" ht="21" customHeight="1" hidden="1">
      <c r="A61" s="43"/>
      <c r="B61" s="43"/>
      <c r="C61" s="43"/>
      <c r="D61" s="165"/>
      <c r="E61" s="165"/>
      <c r="F61" s="165"/>
      <c r="G61" s="165"/>
      <c r="H61" s="43"/>
      <c r="I61" s="118"/>
    </row>
    <row r="62" ht="21" customHeight="1" hidden="1">
      <c r="A62" s="43"/>
      <c r="B62" s="43"/>
      <c r="C62" s="43"/>
      <c r="D62" s="165"/>
      <c r="E62" s="165"/>
      <c r="F62" s="165"/>
      <c r="G62" s="165"/>
      <c r="H62" s="43"/>
      <c r="I62" s="118"/>
    </row>
    <row r="63" ht="21" customHeight="1" hidden="1">
      <c r="A63" s="43"/>
      <c r="B63" s="43"/>
      <c r="C63" s="43"/>
      <c r="D63" s="165"/>
      <c r="E63" s="165"/>
      <c r="F63" s="165"/>
      <c r="G63" s="165"/>
      <c r="H63" s="43"/>
      <c r="I63" s="118"/>
    </row>
    <row r="64" ht="21" customHeight="1" hidden="1">
      <c r="A64" s="43"/>
      <c r="B64" s="43"/>
      <c r="C64" s="43"/>
      <c r="D64" s="165"/>
      <c r="E64" s="165"/>
      <c r="F64" s="165"/>
      <c r="G64" s="165"/>
      <c r="H64" s="43"/>
      <c r="I64" s="118"/>
    </row>
    <row r="65" ht="21" customHeight="1" hidden="1">
      <c r="A65" s="43"/>
      <c r="B65" s="43"/>
      <c r="C65" s="43"/>
      <c r="D65" s="165"/>
      <c r="E65" s="165"/>
      <c r="F65" s="165"/>
      <c r="G65" s="165"/>
      <c r="H65" s="43"/>
      <c r="I65" s="118"/>
    </row>
    <row r="66" ht="21" customHeight="1" hidden="1">
      <c r="A66" s="43"/>
      <c r="B66" s="43"/>
      <c r="C66" s="43"/>
      <c r="D66" s="165"/>
      <c r="E66" s="165"/>
      <c r="F66" s="165"/>
      <c r="G66" s="165"/>
      <c r="H66" s="43"/>
      <c r="I66" s="118"/>
    </row>
    <row r="67" ht="21" customHeight="1" hidden="1">
      <c r="A67" s="43"/>
      <c r="B67" s="43"/>
      <c r="C67" s="43"/>
      <c r="D67" s="165"/>
      <c r="E67" s="165"/>
      <c r="F67" s="165"/>
      <c r="G67" s="165"/>
      <c r="H67" s="43"/>
      <c r="I67" s="118"/>
    </row>
    <row r="68" ht="21" customHeight="1" hidden="1">
      <c r="A68" s="43"/>
      <c r="B68" s="43"/>
      <c r="C68" s="43"/>
      <c r="D68" s="165"/>
      <c r="E68" s="165"/>
      <c r="F68" s="165"/>
      <c r="G68" s="165"/>
      <c r="H68" s="43"/>
      <c r="I68" s="118"/>
    </row>
    <row r="69" ht="21" customHeight="1" hidden="1">
      <c r="A69" s="43"/>
      <c r="B69" s="43"/>
      <c r="C69" s="43"/>
      <c r="D69" s="165"/>
      <c r="E69" s="165"/>
      <c r="F69" s="165"/>
      <c r="G69" s="165"/>
      <c r="H69" s="43"/>
      <c r="I69" s="118"/>
    </row>
    <row r="70" ht="21" customHeight="1" hidden="1">
      <c r="A70" s="43"/>
      <c r="B70" s="43"/>
      <c r="C70" s="43"/>
      <c r="D70" s="165"/>
      <c r="E70" s="165"/>
      <c r="F70" s="165"/>
      <c r="G70" s="165"/>
      <c r="H70" s="43"/>
      <c r="I70" s="118"/>
    </row>
    <row r="71" ht="21" customHeight="1" hidden="1">
      <c r="A71" s="43"/>
      <c r="B71" s="43"/>
      <c r="C71" s="43"/>
      <c r="D71" s="165"/>
      <c r="E71" s="165"/>
      <c r="F71" s="165"/>
      <c r="G71" s="165"/>
      <c r="H71" s="43"/>
      <c r="I71" s="118"/>
    </row>
    <row r="72" ht="21" customHeight="1" hidden="1">
      <c r="A72" s="43"/>
      <c r="B72" s="43"/>
      <c r="C72" s="43"/>
      <c r="D72" s="165"/>
      <c r="E72" s="165"/>
      <c r="F72" s="165"/>
      <c r="G72" s="165"/>
      <c r="H72" s="43"/>
      <c r="I72" s="118"/>
    </row>
    <row r="73" ht="21" customHeight="1" hidden="1">
      <c r="A73" s="43"/>
      <c r="B73" s="43"/>
      <c r="C73" s="43"/>
      <c r="D73" s="165"/>
      <c r="E73" s="165"/>
      <c r="F73" s="165"/>
      <c r="G73" s="165"/>
      <c r="H73" s="43"/>
      <c r="I73" s="118"/>
    </row>
    <row r="74" ht="21" customHeight="1" hidden="1">
      <c r="A74" s="43"/>
      <c r="B74" s="43"/>
      <c r="C74" s="43"/>
      <c r="D74" s="165"/>
      <c r="E74" s="165"/>
      <c r="F74" s="165"/>
      <c r="G74" s="165"/>
      <c r="H74" s="43"/>
      <c r="I74" s="118"/>
    </row>
    <row r="75" ht="21" customHeight="1" hidden="1">
      <c r="A75" s="43"/>
      <c r="B75" s="43"/>
      <c r="C75" s="43"/>
      <c r="D75" s="165"/>
      <c r="E75" s="165"/>
      <c r="F75" s="165"/>
      <c r="G75" s="165"/>
      <c r="H75" s="43"/>
      <c r="I75" s="118"/>
    </row>
    <row r="76" ht="21" customHeight="1" hidden="1">
      <c r="A76" s="43"/>
      <c r="B76" s="43"/>
      <c r="C76" s="43"/>
      <c r="D76" s="165"/>
      <c r="E76" s="165"/>
      <c r="F76" s="165"/>
      <c r="G76" s="165"/>
      <c r="H76" s="43"/>
      <c r="I76" s="118"/>
    </row>
    <row r="77" ht="21" customHeight="1" hidden="1">
      <c r="A77" s="43"/>
      <c r="B77" s="43"/>
      <c r="C77" s="43"/>
      <c r="D77" s="165"/>
      <c r="E77" s="165"/>
      <c r="F77" s="165"/>
      <c r="G77" s="165"/>
      <c r="H77" s="43"/>
      <c r="I77" s="118"/>
    </row>
    <row r="78" ht="21" customHeight="1" hidden="1">
      <c r="A78" s="43"/>
      <c r="B78" s="43"/>
      <c r="C78" s="43"/>
      <c r="D78" s="165"/>
      <c r="E78" s="165"/>
      <c r="F78" s="165"/>
      <c r="G78" s="165"/>
      <c r="H78" s="43"/>
      <c r="I78" s="118"/>
    </row>
    <row r="79" ht="21" customHeight="1" hidden="1">
      <c r="A79" s="43"/>
      <c r="B79" s="43"/>
      <c r="C79" s="43"/>
      <c r="D79" s="165"/>
      <c r="E79" s="165"/>
      <c r="F79" s="165"/>
      <c r="G79" s="165"/>
      <c r="H79" s="43"/>
      <c r="I79" s="118"/>
    </row>
    <row r="80" ht="21" customHeight="1" hidden="1">
      <c r="A80" s="43"/>
      <c r="B80" s="43"/>
      <c r="C80" s="43"/>
      <c r="D80" s="165"/>
      <c r="E80" s="165"/>
      <c r="F80" s="165"/>
      <c r="G80" s="165"/>
      <c r="H80" s="43"/>
      <c r="I80" s="118"/>
    </row>
    <row r="81" ht="21" customHeight="1" hidden="1">
      <c r="A81" s="43"/>
      <c r="B81" s="43"/>
      <c r="C81" s="43"/>
      <c r="D81" s="165"/>
      <c r="E81" s="165"/>
      <c r="F81" s="165"/>
      <c r="G81" s="165"/>
      <c r="H81" s="43"/>
      <c r="I81" s="118"/>
    </row>
    <row r="82" ht="21" customHeight="1" hidden="1">
      <c r="A82" s="43"/>
      <c r="B82" s="43"/>
      <c r="C82" s="43"/>
      <c r="D82" s="165"/>
      <c r="E82" s="165"/>
      <c r="F82" s="165"/>
      <c r="G82" s="165"/>
      <c r="H82" s="43"/>
      <c r="I82" s="118"/>
    </row>
    <row r="83" ht="21" customHeight="1" hidden="1">
      <c r="A83" s="43"/>
      <c r="B83" s="43"/>
      <c r="C83" s="43"/>
      <c r="D83" s="165"/>
      <c r="E83" s="165"/>
      <c r="F83" s="165"/>
      <c r="G83" s="165"/>
      <c r="H83" s="43"/>
      <c r="I83" s="118"/>
    </row>
    <row r="84" ht="21" customHeight="1" hidden="1">
      <c r="A84" s="43"/>
      <c r="B84" s="43"/>
      <c r="C84" s="43"/>
      <c r="D84" s="165"/>
      <c r="E84" s="165"/>
      <c r="F84" s="165"/>
      <c r="G84" s="165"/>
      <c r="H84" s="43"/>
      <c r="I84" s="118"/>
    </row>
    <row r="85" ht="21" customHeight="1" hidden="1">
      <c r="A85" s="43"/>
      <c r="B85" s="43"/>
      <c r="C85" s="43"/>
      <c r="D85" s="165"/>
      <c r="E85" s="165"/>
      <c r="F85" s="165"/>
      <c r="G85" s="165"/>
      <c r="H85" s="43"/>
      <c r="I85" s="118"/>
    </row>
    <row r="86" ht="21" customHeight="1" hidden="1">
      <c r="A86" s="43"/>
      <c r="B86" s="43"/>
      <c r="C86" s="43"/>
      <c r="D86" s="165"/>
      <c r="E86" s="165"/>
      <c r="F86" s="165"/>
      <c r="G86" s="165"/>
      <c r="H86" s="43"/>
      <c r="I86" s="118"/>
    </row>
    <row r="87" ht="21" customHeight="1" hidden="1">
      <c r="A87" s="43"/>
      <c r="B87" s="43"/>
      <c r="C87" s="43"/>
      <c r="D87" s="165"/>
      <c r="E87" s="165"/>
      <c r="F87" s="165"/>
      <c r="G87" s="165"/>
      <c r="H87" s="43"/>
      <c r="I87" s="118"/>
    </row>
    <row r="88" ht="21" customHeight="1" hidden="1">
      <c r="A88" s="43"/>
      <c r="B88" s="43"/>
      <c r="C88" s="43"/>
      <c r="D88" s="165"/>
      <c r="E88" s="165"/>
      <c r="F88" s="165"/>
      <c r="G88" s="165"/>
      <c r="H88" s="43"/>
      <c r="I88" s="118"/>
    </row>
    <row r="89" ht="21" customHeight="1" hidden="1">
      <c r="A89" s="43"/>
      <c r="B89" s="43"/>
      <c r="C89" s="43"/>
      <c r="D89" s="165"/>
      <c r="E89" s="165"/>
      <c r="F89" s="165"/>
      <c r="G89" s="165"/>
      <c r="H89" s="43"/>
      <c r="I89" s="118"/>
    </row>
    <row r="90" ht="21" customHeight="1" hidden="1">
      <c r="A90" s="43"/>
      <c r="B90" s="43"/>
      <c r="C90" s="43"/>
      <c r="D90" s="165"/>
      <c r="E90" s="165"/>
      <c r="F90" s="165"/>
      <c r="G90" s="165"/>
      <c r="H90" s="43"/>
      <c r="I90" s="118"/>
    </row>
    <row r="91" ht="21" customHeight="1" hidden="1">
      <c r="A91" s="43"/>
      <c r="B91" s="43"/>
      <c r="C91" s="43"/>
      <c r="D91" s="165"/>
      <c r="E91" s="165"/>
      <c r="F91" s="165"/>
      <c r="G91" s="165"/>
      <c r="H91" s="43"/>
      <c r="I91" s="118"/>
    </row>
    <row r="92" ht="21" customHeight="1" hidden="1">
      <c r="A92" s="43"/>
      <c r="B92" s="43"/>
      <c r="C92" s="43"/>
      <c r="D92" s="165"/>
      <c r="E92" s="165"/>
      <c r="F92" s="165"/>
      <c r="G92" s="165"/>
      <c r="H92" s="43"/>
      <c r="I92" s="118"/>
    </row>
    <row r="93" ht="21" customHeight="1" hidden="1">
      <c r="A93" s="43"/>
      <c r="B93" s="43"/>
      <c r="C93" s="43"/>
      <c r="D93" s="165"/>
      <c r="E93" s="165"/>
      <c r="F93" s="165"/>
      <c r="G93" s="165"/>
      <c r="H93" s="43"/>
      <c r="I93" s="118"/>
    </row>
    <row r="94" ht="21" customHeight="1" hidden="1">
      <c r="A94" s="43"/>
      <c r="B94" s="43"/>
      <c r="C94" s="43"/>
      <c r="D94" s="165"/>
      <c r="E94" s="165"/>
      <c r="F94" s="165"/>
      <c r="G94" s="165"/>
      <c r="H94" s="43"/>
      <c r="I94" s="118"/>
    </row>
    <row r="95" ht="21" customHeight="1" hidden="1">
      <c r="A95" s="43"/>
      <c r="B95" s="43"/>
      <c r="C95" s="43"/>
      <c r="D95" s="165"/>
      <c r="E95" s="165"/>
      <c r="F95" s="165"/>
      <c r="G95" s="165"/>
      <c r="H95" s="43"/>
      <c r="I95" s="118"/>
    </row>
    <row r="96" ht="21" customHeight="1" hidden="1">
      <c r="A96" s="43"/>
      <c r="B96" s="43"/>
      <c r="C96" s="43"/>
      <c r="D96" s="165"/>
      <c r="E96" s="165"/>
      <c r="F96" s="165"/>
      <c r="G96" s="165"/>
      <c r="H96" s="43"/>
      <c r="I96" s="118"/>
    </row>
    <row r="97" ht="21" customHeight="1" hidden="1">
      <c r="A97" s="43"/>
      <c r="B97" s="43"/>
      <c r="C97" s="43"/>
      <c r="D97" s="165"/>
      <c r="E97" s="165"/>
      <c r="F97" s="165"/>
      <c r="G97" s="165"/>
      <c r="H97" s="43"/>
      <c r="I97" s="118"/>
    </row>
    <row r="98" ht="21" customHeight="1" hidden="1">
      <c r="A98" s="43"/>
      <c r="B98" s="43"/>
      <c r="C98" s="43"/>
      <c r="D98" s="165"/>
      <c r="E98" s="165"/>
      <c r="F98" s="165"/>
      <c r="G98" s="165"/>
      <c r="H98" s="43"/>
      <c r="I98" s="118"/>
    </row>
    <row r="99" ht="21" customHeight="1" hidden="1">
      <c r="A99" s="43"/>
      <c r="B99" s="43"/>
      <c r="C99" s="43"/>
      <c r="D99" s="165"/>
      <c r="E99" s="165"/>
      <c r="F99" s="165"/>
      <c r="G99" s="165"/>
      <c r="H99" s="43"/>
      <c r="I99" s="118"/>
    </row>
    <row r="100" ht="21" customHeight="1" hidden="1">
      <c r="A100" s="43"/>
      <c r="B100" s="43"/>
      <c r="C100" s="43"/>
      <c r="D100" s="165"/>
      <c r="E100" s="165"/>
      <c r="F100" s="165"/>
      <c r="G100" s="165"/>
      <c r="H100" s="43"/>
      <c r="I100" s="118"/>
    </row>
    <row r="101" ht="21" customHeight="1" hidden="1">
      <c r="A101" s="43"/>
      <c r="B101" s="43"/>
      <c r="C101" s="43"/>
      <c r="D101" s="165"/>
      <c r="E101" s="165"/>
      <c r="F101" s="165"/>
      <c r="G101" s="165"/>
      <c r="H101" s="43"/>
      <c r="I101" s="118"/>
    </row>
    <row r="102" ht="21" customHeight="1" hidden="1">
      <c r="A102" s="43"/>
      <c r="B102" s="43"/>
      <c r="C102" s="43"/>
      <c r="D102" s="165"/>
      <c r="E102" s="165"/>
      <c r="F102" s="165"/>
      <c r="G102" s="165"/>
      <c r="H102" s="43"/>
      <c r="I102" s="118"/>
    </row>
    <row r="103" ht="21" customHeight="1" hidden="1">
      <c r="A103" s="43"/>
      <c r="B103" s="43"/>
      <c r="C103" s="43"/>
      <c r="D103" s="165"/>
      <c r="E103" s="165"/>
      <c r="F103" s="165"/>
      <c r="G103" s="165"/>
      <c r="H103" s="43"/>
      <c r="I103" s="118"/>
    </row>
    <row r="104" ht="21" customHeight="1" hidden="1">
      <c r="A104" s="43"/>
      <c r="B104" s="43"/>
      <c r="C104" s="43"/>
      <c r="D104" s="165"/>
      <c r="E104" s="165"/>
      <c r="F104" s="165"/>
      <c r="G104" s="165"/>
      <c r="H104" s="43"/>
      <c r="I104" s="118"/>
    </row>
    <row r="105" ht="21" customHeight="1" hidden="1">
      <c r="A105" s="43"/>
      <c r="B105" s="43"/>
      <c r="C105" s="43"/>
      <c r="D105" s="165"/>
      <c r="E105" s="165"/>
      <c r="F105" s="165"/>
      <c r="G105" s="165"/>
      <c r="H105" s="43"/>
      <c r="I105" s="118"/>
    </row>
    <row r="106" ht="21" customHeight="1">
      <c r="A106" s="43"/>
      <c r="B106" s="43"/>
      <c r="C106" s="43"/>
      <c r="D106" s="165"/>
      <c r="E106" s="165"/>
      <c r="F106" s="165"/>
      <c r="G106" s="165"/>
      <c r="H106" s="43"/>
      <c r="I106" s="118"/>
    </row>
    <row r="107" ht="13.55" customHeight="1">
      <c r="A107" s="5"/>
      <c r="B107" s="5"/>
      <c r="C107" s="5"/>
      <c r="D107" s="5"/>
      <c r="E107" s="5"/>
      <c r="F107" s="5"/>
      <c r="G107" s="5"/>
      <c r="H107" s="5"/>
      <c r="I107" s="5"/>
    </row>
    <row r="108" ht="13.55" customHeight="1">
      <c r="A108" s="5"/>
      <c r="B108" s="5"/>
      <c r="C108" s="5"/>
      <c r="D108" s="5"/>
      <c r="E108" s="5"/>
      <c r="F108" s="5"/>
      <c r="G108" s="5"/>
      <c r="H108" s="5"/>
      <c r="I108" s="5"/>
    </row>
    <row r="109" ht="13.55" customHeight="1">
      <c r="A109" s="5"/>
      <c r="B109" s="5"/>
      <c r="C109" s="5"/>
      <c r="D109" s="5"/>
      <c r="E109" s="5"/>
      <c r="F109" s="5"/>
      <c r="G109" s="5"/>
      <c r="H109" s="5"/>
      <c r="I109" s="5"/>
    </row>
    <row r="110" ht="13.55" customHeight="1">
      <c r="A110" s="5"/>
      <c r="B110" s="5"/>
      <c r="C110" s="5"/>
      <c r="D110" s="5"/>
      <c r="E110" s="5"/>
      <c r="F110" s="5"/>
      <c r="G110" s="5"/>
      <c r="H110" s="5"/>
      <c r="I110" s="5"/>
    </row>
    <row r="111" ht="13.55" customHeight="1">
      <c r="A111" s="5"/>
      <c r="B111" s="5"/>
      <c r="C111" s="5"/>
      <c r="D111" s="5"/>
      <c r="E111" s="5"/>
      <c r="F111" s="5"/>
      <c r="G111" s="5"/>
      <c r="H111" s="5"/>
      <c r="I111" s="5"/>
    </row>
    <row r="112" ht="13.55" customHeight="1">
      <c r="A112" s="5"/>
      <c r="B112" s="5"/>
      <c r="C112" s="5"/>
      <c r="D112" s="5"/>
      <c r="E112" s="5"/>
      <c r="F112" s="5"/>
      <c r="G112" s="5"/>
      <c r="H112" s="5"/>
      <c r="I112" s="5"/>
    </row>
    <row r="113" ht="13.55" customHeight="1">
      <c r="A113" s="5"/>
      <c r="B113" s="5"/>
      <c r="C113" s="5"/>
      <c r="D113" s="5"/>
      <c r="E113" s="5"/>
      <c r="F113" s="5"/>
      <c r="G113" s="5"/>
      <c r="H113" s="5"/>
      <c r="I113" s="5"/>
    </row>
    <row r="114" ht="13.55" customHeight="1">
      <c r="A114" s="5"/>
      <c r="B114" s="5"/>
      <c r="C114" s="5"/>
      <c r="D114" s="5"/>
      <c r="E114" s="5"/>
      <c r="F114" s="5"/>
      <c r="G114" s="5"/>
      <c r="H114" s="5"/>
      <c r="I114" s="5"/>
    </row>
    <row r="115" ht="13.55" customHeight="1">
      <c r="A115" s="5"/>
      <c r="B115" s="5"/>
      <c r="C115" s="5"/>
      <c r="D115" s="5"/>
      <c r="E115" s="5"/>
      <c r="F115" s="5"/>
      <c r="G115" s="5"/>
      <c r="H115" s="5"/>
      <c r="I115" s="5"/>
    </row>
    <row r="116" ht="13.55" customHeight="1">
      <c r="A116" s="5"/>
      <c r="B116" s="5"/>
      <c r="C116" s="5"/>
      <c r="D116" s="5"/>
      <c r="E116" s="5"/>
      <c r="F116" s="5"/>
      <c r="G116" s="5"/>
      <c r="H116" s="5"/>
      <c r="I116" s="5"/>
    </row>
    <row r="117" ht="13.55" customHeight="1">
      <c r="A117" s="5"/>
      <c r="B117" s="5"/>
      <c r="C117" s="5"/>
      <c r="D117" s="5"/>
      <c r="E117" s="5"/>
      <c r="F117" s="5"/>
      <c r="G117" s="5"/>
      <c r="H117" s="5"/>
      <c r="I117" s="5"/>
    </row>
    <row r="118" ht="13.55" customHeight="1">
      <c r="A118" s="5"/>
      <c r="B118" s="5"/>
      <c r="C118" s="5"/>
      <c r="D118" s="5"/>
      <c r="E118" s="5"/>
      <c r="F118" s="5"/>
      <c r="G118" s="5"/>
      <c r="H118" s="5"/>
      <c r="I118" s="5"/>
    </row>
    <row r="119" ht="13.55" customHeight="1">
      <c r="A119" s="5"/>
      <c r="B119" s="5"/>
      <c r="C119" s="5"/>
      <c r="D119" s="5"/>
      <c r="E119" s="5"/>
      <c r="F119" s="5"/>
      <c r="G119" s="5"/>
      <c r="H119" s="5"/>
      <c r="I119" s="5"/>
    </row>
    <row r="120" ht="13.55" customHeight="1">
      <c r="A120" s="5"/>
      <c r="B120" s="5"/>
      <c r="C120" s="5"/>
      <c r="D120" s="5"/>
      <c r="E120" s="5"/>
      <c r="F120" s="5"/>
      <c r="G120" s="5"/>
      <c r="H120" s="5"/>
      <c r="I120" s="5"/>
    </row>
    <row r="121" ht="13.55" customHeight="1">
      <c r="A121" s="5"/>
      <c r="B121" s="5"/>
      <c r="C121" s="5"/>
      <c r="D121" s="5"/>
      <c r="E121" s="5"/>
      <c r="F121" s="5"/>
      <c r="G121" s="5"/>
      <c r="H121" s="5"/>
      <c r="I121" s="5"/>
    </row>
    <row r="122" ht="13.55" customHeight="1">
      <c r="A122" s="5"/>
      <c r="B122" s="5"/>
      <c r="C122" s="5"/>
      <c r="D122" s="5"/>
      <c r="E122" s="5"/>
      <c r="F122" s="5"/>
      <c r="G122" s="5"/>
      <c r="H122" s="5"/>
      <c r="I122" s="5"/>
    </row>
    <row r="123" ht="13.55" customHeight="1">
      <c r="A123" s="5"/>
      <c r="B123" s="5"/>
      <c r="C123" s="5"/>
      <c r="D123" s="5"/>
      <c r="E123" s="5"/>
      <c r="F123" s="5"/>
      <c r="G123" s="5"/>
      <c r="H123" s="5"/>
      <c r="I123" s="5"/>
    </row>
    <row r="124" ht="13.55" customHeight="1">
      <c r="A124" s="5"/>
      <c r="B124" s="5"/>
      <c r="C124" s="5"/>
      <c r="D124" s="5"/>
      <c r="E124" s="5"/>
      <c r="F124" s="5"/>
      <c r="G124" s="5"/>
      <c r="H124" s="5"/>
      <c r="I124" s="5"/>
    </row>
    <row r="125" ht="13.55" customHeight="1">
      <c r="A125" s="5"/>
      <c r="B125" s="5"/>
      <c r="C125" s="5"/>
      <c r="D125" s="5"/>
      <c r="E125" s="5"/>
      <c r="F125" s="5"/>
      <c r="G125" s="5"/>
      <c r="H125" s="5"/>
      <c r="I125" s="5"/>
    </row>
    <row r="126" ht="13.55" customHeight="1">
      <c r="A126" s="5"/>
      <c r="B126" s="5"/>
      <c r="C126" s="5"/>
      <c r="D126" s="5"/>
      <c r="E126" s="5"/>
      <c r="F126" s="5"/>
      <c r="G126" s="5"/>
      <c r="H126" s="5"/>
      <c r="I126" s="5"/>
    </row>
    <row r="127" ht="13.55" customHeight="1">
      <c r="A127" s="5"/>
      <c r="B127" s="5"/>
      <c r="C127" s="5"/>
      <c r="D127" s="5"/>
      <c r="E127" s="5"/>
      <c r="F127" s="5"/>
      <c r="G127" s="5"/>
      <c r="H127" s="5"/>
      <c r="I127" s="5"/>
    </row>
    <row r="128" ht="13.55" customHeight="1">
      <c r="A128" s="5"/>
      <c r="B128" s="5"/>
      <c r="C128" s="5"/>
      <c r="D128" s="5"/>
      <c r="E128" s="5"/>
      <c r="F128" s="5"/>
      <c r="G128" s="5"/>
      <c r="H128" s="5"/>
      <c r="I128" s="5"/>
    </row>
    <row r="129" ht="13.55" customHeight="1">
      <c r="A129" s="5"/>
      <c r="B129" s="5"/>
      <c r="C129" s="5"/>
      <c r="D129" s="5"/>
      <c r="E129" s="5"/>
      <c r="F129" s="5"/>
      <c r="G129" s="5"/>
      <c r="H129" s="5"/>
      <c r="I129" s="5"/>
    </row>
    <row r="130" ht="13.55" customHeight="1">
      <c r="A130" s="5"/>
      <c r="B130" s="5"/>
      <c r="C130" s="5"/>
      <c r="D130" s="5"/>
      <c r="E130" s="5"/>
      <c r="F130" s="5"/>
      <c r="G130" s="5"/>
      <c r="H130" s="5"/>
      <c r="I130" s="5"/>
    </row>
    <row r="131" ht="13.55" customHeight="1">
      <c r="A131" s="5"/>
      <c r="B131" s="5"/>
      <c r="C131" s="5"/>
      <c r="D131" s="5"/>
      <c r="E131" s="5"/>
      <c r="F131" s="5"/>
      <c r="G131" s="5"/>
      <c r="H131" s="5"/>
      <c r="I131" s="5"/>
    </row>
    <row r="132" ht="13.55" customHeight="1">
      <c r="A132" s="5"/>
      <c r="B132" s="5"/>
      <c r="C132" s="5"/>
      <c r="D132" s="5"/>
      <c r="E132" s="5"/>
      <c r="F132" s="5"/>
      <c r="G132" s="5"/>
      <c r="H132" s="5"/>
      <c r="I132" s="5"/>
    </row>
    <row r="133" ht="13.55" customHeight="1">
      <c r="A133" s="5"/>
      <c r="B133" s="5"/>
      <c r="C133" s="5"/>
      <c r="D133" s="5"/>
      <c r="E133" s="5"/>
      <c r="F133" s="5"/>
      <c r="G133" s="5"/>
      <c r="H133" s="5"/>
      <c r="I133" s="5"/>
    </row>
    <row r="134" ht="13.55" customHeight="1">
      <c r="A134" s="5"/>
      <c r="B134" s="5"/>
      <c r="C134" s="5"/>
      <c r="D134" s="5"/>
      <c r="E134" s="5"/>
      <c r="F134" s="5"/>
      <c r="G134" s="5"/>
      <c r="H134" s="5"/>
      <c r="I134" s="5"/>
    </row>
    <row r="135" ht="13.55" customHeight="1">
      <c r="A135" s="5"/>
      <c r="B135" s="5"/>
      <c r="C135" s="5"/>
      <c r="D135" s="5"/>
      <c r="E135" s="5"/>
      <c r="F135" s="5"/>
      <c r="G135" s="5"/>
      <c r="H135" s="5"/>
      <c r="I135" s="5"/>
    </row>
    <row r="136" ht="13.55" customHeight="1">
      <c r="A136" s="5"/>
      <c r="B136" s="5"/>
      <c r="C136" s="5"/>
      <c r="D136" s="5"/>
      <c r="E136" s="5"/>
      <c r="F136" s="5"/>
      <c r="G136" s="5"/>
      <c r="H136" s="5"/>
      <c r="I136" s="5"/>
    </row>
    <row r="137" ht="13.55" customHeight="1">
      <c r="A137" s="5"/>
      <c r="B137" s="5"/>
      <c r="C137" s="5"/>
      <c r="D137" s="5"/>
      <c r="E137" s="5"/>
      <c r="F137" s="5"/>
      <c r="G137" s="5"/>
      <c r="H137" s="5"/>
      <c r="I137" s="5"/>
    </row>
    <row r="138" ht="13.55" customHeight="1">
      <c r="A138" s="5"/>
      <c r="B138" s="5"/>
      <c r="C138" s="5"/>
      <c r="D138" s="5"/>
      <c r="E138" s="5"/>
      <c r="F138" s="5"/>
      <c r="G138" s="5"/>
      <c r="H138" s="5"/>
      <c r="I138" s="5"/>
    </row>
    <row r="139" ht="13.55" customHeight="1">
      <c r="A139" s="5"/>
      <c r="B139" s="5"/>
      <c r="C139" s="5"/>
      <c r="D139" s="5"/>
      <c r="E139" s="5"/>
      <c r="F139" s="5"/>
      <c r="G139" s="5"/>
      <c r="H139" s="5"/>
      <c r="I139" s="5"/>
    </row>
    <row r="140" ht="13.55" customHeight="1">
      <c r="A140" s="5"/>
      <c r="B140" s="5"/>
      <c r="C140" s="5"/>
      <c r="D140" s="5"/>
      <c r="E140" s="5"/>
      <c r="F140" s="5"/>
      <c r="G140" s="5"/>
      <c r="H140" s="5"/>
      <c r="I140" s="5"/>
    </row>
    <row r="141" ht="13.55" customHeight="1">
      <c r="A141" s="5"/>
      <c r="B141" s="5"/>
      <c r="C141" s="5"/>
      <c r="D141" s="5"/>
      <c r="E141" s="5"/>
      <c r="F141" s="5"/>
      <c r="G141" s="5"/>
      <c r="H141" s="5"/>
      <c r="I141" s="5"/>
    </row>
    <row r="142" ht="13.55" customHeight="1">
      <c r="A142" s="5"/>
      <c r="B142" s="5"/>
      <c r="C142" s="5"/>
      <c r="D142" s="5"/>
      <c r="E142" s="5"/>
      <c r="F142" s="5"/>
      <c r="G142" s="5"/>
      <c r="H142" s="5"/>
      <c r="I142" s="5"/>
    </row>
    <row r="143" ht="13.55" customHeight="1">
      <c r="A143" s="5"/>
      <c r="B143" s="5"/>
      <c r="C143" s="5"/>
      <c r="D143" s="5"/>
      <c r="E143" s="5"/>
      <c r="F143" s="5"/>
      <c r="G143" s="5"/>
      <c r="H143" s="5"/>
      <c r="I143" s="5"/>
    </row>
    <row r="144" ht="13.55" customHeight="1">
      <c r="A144" s="5"/>
      <c r="B144" s="5"/>
      <c r="C144" s="5"/>
      <c r="D144" s="5"/>
      <c r="E144" s="5"/>
      <c r="F144" s="5"/>
      <c r="G144" s="5"/>
      <c r="H144" s="5"/>
      <c r="I144" s="5"/>
    </row>
    <row r="145" ht="13.55" customHeight="1">
      <c r="A145" s="5"/>
      <c r="B145" s="5"/>
      <c r="C145" s="5"/>
      <c r="D145" s="5"/>
      <c r="E145" s="5"/>
      <c r="F145" s="5"/>
      <c r="G145" s="5"/>
      <c r="H145" s="5"/>
      <c r="I145" s="5"/>
    </row>
    <row r="146" ht="13.55" customHeight="1">
      <c r="A146" s="5"/>
      <c r="B146" s="5"/>
      <c r="C146" s="5"/>
      <c r="D146" s="5"/>
      <c r="E146" s="5"/>
      <c r="F146" s="5"/>
      <c r="G146" s="5"/>
      <c r="H146" s="5"/>
      <c r="I146" s="5"/>
    </row>
    <row r="147" ht="13.55" customHeight="1">
      <c r="A147" s="5"/>
      <c r="B147" s="5"/>
      <c r="C147" s="5"/>
      <c r="D147" s="5"/>
      <c r="E147" s="5"/>
      <c r="F147" s="5"/>
      <c r="G147" s="5"/>
      <c r="H147" s="5"/>
      <c r="I147" s="5"/>
    </row>
    <row r="148" ht="13.55" customHeight="1">
      <c r="A148" s="5"/>
      <c r="B148" s="5"/>
      <c r="C148" s="5"/>
      <c r="D148" s="5"/>
      <c r="E148" s="5"/>
      <c r="F148" s="5"/>
      <c r="G148" s="5"/>
      <c r="H148" s="5"/>
      <c r="I148" s="5"/>
    </row>
    <row r="149" ht="13.55" customHeight="1">
      <c r="A149" s="5"/>
      <c r="B149" s="5"/>
      <c r="C149" s="5"/>
      <c r="D149" s="5"/>
      <c r="E149" s="5"/>
      <c r="F149" s="5"/>
      <c r="G149" s="5"/>
      <c r="H149" s="5"/>
      <c r="I149" s="5"/>
    </row>
    <row r="150" ht="13.55" customHeight="1">
      <c r="A150" s="5"/>
      <c r="B150" s="5"/>
      <c r="C150" s="5"/>
      <c r="D150" s="5"/>
      <c r="E150" s="5"/>
      <c r="F150" s="5"/>
      <c r="G150" s="5"/>
      <c r="H150" s="5"/>
      <c r="I150" s="5"/>
    </row>
    <row r="151" ht="13.55" customHeight="1">
      <c r="A151" s="5"/>
      <c r="B151" s="5"/>
      <c r="C151" s="5"/>
      <c r="D151" s="5"/>
      <c r="E151" s="5"/>
      <c r="F151" s="5"/>
      <c r="G151" s="5"/>
      <c r="H151" s="5"/>
      <c r="I151" s="5"/>
    </row>
    <row r="152" ht="13.55" customHeight="1">
      <c r="A152" s="5"/>
      <c r="B152" s="5"/>
      <c r="C152" s="5"/>
      <c r="D152" s="5"/>
      <c r="E152" s="5"/>
      <c r="F152" s="5"/>
      <c r="G152" s="5"/>
      <c r="H152" s="5"/>
      <c r="I152" s="5"/>
    </row>
    <row r="153" ht="13.55" customHeight="1">
      <c r="A153" s="5"/>
      <c r="B153" s="5"/>
      <c r="C153" s="5"/>
      <c r="D153" s="5"/>
      <c r="E153" s="5"/>
      <c r="F153" s="5"/>
      <c r="G153" s="5"/>
      <c r="H153" s="5"/>
      <c r="I153" s="5"/>
    </row>
    <row r="154" ht="13.55" customHeight="1">
      <c r="A154" s="5"/>
      <c r="B154" s="5"/>
      <c r="C154" s="5"/>
      <c r="D154" s="5"/>
      <c r="E154" s="5"/>
      <c r="F154" s="5"/>
      <c r="G154" s="5"/>
      <c r="H154" s="5"/>
      <c r="I154" s="5"/>
    </row>
    <row r="155" ht="13.55" customHeight="1">
      <c r="A155" s="5"/>
      <c r="B155" s="5"/>
      <c r="C155" s="5"/>
      <c r="D155" s="5"/>
      <c r="E155" s="5"/>
      <c r="F155" s="5"/>
      <c r="G155" s="5"/>
      <c r="H155" s="5"/>
      <c r="I155" s="5"/>
    </row>
    <row r="156" ht="13.55" customHeight="1">
      <c r="A156" s="5"/>
      <c r="B156" s="5"/>
      <c r="C156" s="5"/>
      <c r="D156" s="5"/>
      <c r="E156" s="5"/>
      <c r="F156" s="5"/>
      <c r="G156" s="5"/>
      <c r="H156" s="5"/>
      <c r="I156" s="5"/>
    </row>
    <row r="157" ht="13.55" customHeight="1">
      <c r="A157" s="5"/>
      <c r="B157" s="5"/>
      <c r="C157" s="5"/>
      <c r="D157" s="5"/>
      <c r="E157" s="5"/>
      <c r="F157" s="5"/>
      <c r="G157" s="5"/>
      <c r="H157" s="5"/>
      <c r="I157" s="5"/>
    </row>
    <row r="158" ht="13.55" customHeight="1">
      <c r="A158" s="5"/>
      <c r="B158" s="5"/>
      <c r="C158" s="5"/>
      <c r="D158" s="5"/>
      <c r="E158" s="5"/>
      <c r="F158" s="5"/>
      <c r="G158" s="5"/>
      <c r="H158" s="5"/>
      <c r="I158" s="5"/>
    </row>
    <row r="159" ht="13.55" customHeight="1">
      <c r="A159" s="5"/>
      <c r="B159" s="5"/>
      <c r="C159" s="5"/>
      <c r="D159" s="5"/>
      <c r="E159" s="5"/>
      <c r="F159" s="5"/>
      <c r="G159" s="5"/>
      <c r="H159" s="5"/>
      <c r="I159" s="5"/>
    </row>
    <row r="160" ht="13.55" customHeight="1">
      <c r="A160" s="5"/>
      <c r="B160" s="5"/>
      <c r="C160" s="5"/>
      <c r="D160" s="5"/>
      <c r="E160" s="5"/>
      <c r="F160" s="5"/>
      <c r="G160" s="5"/>
      <c r="H160" s="5"/>
      <c r="I160" s="5"/>
    </row>
    <row r="161" ht="13.55" customHeight="1">
      <c r="A161" s="5"/>
      <c r="B161" s="5"/>
      <c r="C161" s="5"/>
      <c r="D161" s="5"/>
      <c r="E161" s="5"/>
      <c r="F161" s="5"/>
      <c r="G161" s="5"/>
      <c r="H161" s="5"/>
      <c r="I161" s="5"/>
    </row>
    <row r="162" ht="13.55" customHeight="1">
      <c r="A162" s="5"/>
      <c r="B162" s="5"/>
      <c r="C162" s="5"/>
      <c r="D162" s="5"/>
      <c r="E162" s="5"/>
      <c r="F162" s="5"/>
      <c r="G162" s="5"/>
      <c r="H162" s="5"/>
      <c r="I162" s="5"/>
    </row>
    <row r="163" ht="13.55" customHeight="1">
      <c r="A163" s="5"/>
      <c r="B163" s="5"/>
      <c r="C163" s="5"/>
      <c r="D163" s="5"/>
      <c r="E163" s="5"/>
      <c r="F163" s="5"/>
      <c r="G163" s="5"/>
      <c r="H163" s="5"/>
      <c r="I163" s="5"/>
    </row>
    <row r="164" ht="13.55" customHeight="1">
      <c r="A164" s="5"/>
      <c r="B164" s="5"/>
      <c r="C164" s="5"/>
      <c r="D164" s="5"/>
      <c r="E164" s="5"/>
      <c r="F164" s="5"/>
      <c r="G164" s="5"/>
      <c r="H164" s="5"/>
      <c r="I164" s="5"/>
    </row>
    <row r="165" ht="13.55" customHeight="1">
      <c r="A165" s="5"/>
      <c r="B165" s="5"/>
      <c r="C165" s="5"/>
      <c r="D165" s="5"/>
      <c r="E165" s="5"/>
      <c r="F165" s="5"/>
      <c r="G165" s="5"/>
      <c r="H165" s="5"/>
      <c r="I165" s="5"/>
    </row>
    <row r="166" ht="13.55" customHeight="1">
      <c r="A166" s="5"/>
      <c r="B166" s="5"/>
      <c r="C166" s="5"/>
      <c r="D166" s="5"/>
      <c r="E166" s="5"/>
      <c r="F166" s="5"/>
      <c r="G166" s="5"/>
      <c r="H166" s="5"/>
      <c r="I166" s="5"/>
    </row>
  </sheetData>
  <mergeCells count="1">
    <mergeCell ref="D2:F2"/>
  </mergeCells>
  <dataValidations count="5">
    <dataValidation type="list" allowBlank="1" showInputMessage="1" showErrorMessage="1" sqref="A4:A106">
      <formula1>"AA Test"</formula1>
    </dataValidation>
    <dataValidation type="list" allowBlank="1" showInputMessage="1" showErrorMessage="1" sqref="D4:D106">
      <formula1>"N,S"</formula1>
    </dataValidation>
    <dataValidation type="list" allowBlank="1" showInputMessage="1" showErrorMessage="1" sqref="E4:E106">
      <formula1>"E,W"</formula1>
    </dataValidation>
    <dataValidation type="list" allowBlank="1" showInputMessage="1" showErrorMessage="1" sqref="G4:G106">
      <formula1>"0,1"</formula1>
    </dataValidation>
    <dataValidation type="list" allowBlank="1" showInputMessage="1" showErrorMessage="1" sqref="H4:H106">
      <formula1>"Drinking Water,Ground Water,Process Water,Raw Sewage Water,Recreational Water,Sea Water,Surface Water"</formula1>
    </dataValidation>
  </dataValidations>
  <hyperlinks>
    <hyperlink ref="I2" r:id="rId1" location="" tooltip="" display="Creative Commons BYSA&#10;Bika Lab Systems"/>
  </hyperlinks>
  <pageMargins left="0.7" right="0.7" top="0.75" bottom="0.75" header="0" footer="0"/>
  <pageSetup firstPageNumber="1" fitToHeight="1" fitToWidth="1" scale="100" useFirstPageNumber="0" orientation="portrait" pageOrder="overThenDown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3"/>
  <sheetViews>
    <sheetView workbookViewId="0" showGridLines="0" defaultGridColor="1"/>
  </sheetViews>
  <sheetFormatPr defaultColWidth="14.5" defaultRowHeight="15" customHeight="1" outlineLevelRow="0" outlineLevelCol="0"/>
  <cols>
    <col min="1" max="1" width="37.5" style="273" customWidth="1"/>
    <col min="2" max="2" width="54.5" style="273" customWidth="1"/>
    <col min="3" max="3" width="31.8516" style="273" customWidth="1"/>
    <col min="4" max="5" width="14.5" style="273" customWidth="1"/>
    <col min="6" max="16384" width="14.5" style="273" customWidth="1"/>
  </cols>
  <sheetData>
    <row r="1" ht="28.5" customHeight="1" hidden="1">
      <c r="A1" t="s" s="60">
        <v>123</v>
      </c>
      <c r="B1" t="s" s="60">
        <v>124</v>
      </c>
      <c r="C1" s="62"/>
      <c r="D1" s="5"/>
      <c r="E1" s="5"/>
    </row>
    <row r="2" ht="37.5" customHeight="1">
      <c r="A2" t="s" s="274">
        <f>HYPERLINK("https://www.bikalims.org/manual/instrument-interfacing/instrument-configuration","Instrument Types")</f>
        <v>269</v>
      </c>
      <c r="B2" s="65"/>
      <c r="C2" t="s" s="27">
        <f>HYPERLINK("https://www.bikalabs.com","Creative Commons BYSA
Bika Lab Systems")</f>
        <v>12</v>
      </c>
      <c r="D2" s="5"/>
      <c r="E2" s="5"/>
    </row>
    <row r="3" ht="24" customHeight="1">
      <c r="A3" t="s" s="147">
        <v>127</v>
      </c>
      <c r="B3" t="s" s="147">
        <v>9</v>
      </c>
      <c r="C3" s="214"/>
      <c r="D3" s="5"/>
      <c r="E3" s="5"/>
    </row>
    <row r="4" ht="21" customHeight="1">
      <c r="A4" s="230"/>
      <c r="B4" s="230"/>
      <c r="C4" s="118"/>
      <c r="D4" s="5"/>
      <c r="E4" s="5"/>
    </row>
    <row r="5" ht="21" customHeight="1">
      <c r="A5" s="100"/>
      <c r="B5" s="100"/>
      <c r="C5" s="118"/>
      <c r="D5" s="5"/>
      <c r="E5" s="5"/>
    </row>
    <row r="6" ht="21" customHeight="1">
      <c r="A6" s="43"/>
      <c r="B6" s="43"/>
      <c r="C6" s="118"/>
      <c r="D6" s="5"/>
      <c r="E6" s="5"/>
    </row>
    <row r="7" ht="21" customHeight="1">
      <c r="A7" s="43"/>
      <c r="B7" s="43"/>
      <c r="C7" s="118"/>
      <c r="D7" s="5"/>
      <c r="E7" s="5"/>
    </row>
    <row r="8" ht="21" customHeight="1">
      <c r="A8" s="43"/>
      <c r="B8" s="43"/>
      <c r="C8" s="118"/>
      <c r="D8" s="5"/>
      <c r="E8" s="5"/>
    </row>
    <row r="9" ht="21" customHeight="1">
      <c r="A9" s="43"/>
      <c r="B9" s="43"/>
      <c r="C9" s="118"/>
      <c r="D9" s="5"/>
      <c r="E9" s="5"/>
    </row>
    <row r="10" ht="21" customHeight="1">
      <c r="A10" s="43"/>
      <c r="B10" s="43"/>
      <c r="C10" s="118"/>
      <c r="D10" s="5"/>
      <c r="E10" s="5"/>
    </row>
    <row r="11" ht="21" customHeight="1">
      <c r="A11" s="43"/>
      <c r="B11" s="43"/>
      <c r="C11" s="118"/>
      <c r="D11" s="5"/>
      <c r="E11" s="5"/>
    </row>
    <row r="12" ht="21" customHeight="1">
      <c r="A12" s="43"/>
      <c r="B12" s="43"/>
      <c r="C12" s="118"/>
      <c r="D12" s="5"/>
      <c r="E12" s="5"/>
    </row>
    <row r="13" ht="21" customHeight="1">
      <c r="A13" s="43"/>
      <c r="B13" s="43"/>
      <c r="C13" s="118"/>
      <c r="D13" s="5"/>
      <c r="E13" s="5"/>
    </row>
  </sheetData>
  <hyperlinks>
    <hyperlink ref="A2" r:id="rId1" location="" tooltip="" display="Instrument Types"/>
    <hyperlink ref="C2" r:id="rId2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7"/>
  <sheetViews>
    <sheetView workbookViewId="0" showGridLines="0" defaultGridColor="1"/>
  </sheetViews>
  <sheetFormatPr defaultColWidth="14.5" defaultRowHeight="15" customHeight="1" outlineLevelRow="0" outlineLevelCol="0"/>
  <cols>
    <col min="1" max="2" width="32" style="275" customWidth="1"/>
    <col min="3" max="3" width="29.6719" style="275" customWidth="1"/>
    <col min="4" max="5" width="14.5" style="275" customWidth="1"/>
    <col min="6" max="16384" width="14.5" style="275" customWidth="1"/>
  </cols>
  <sheetData>
    <row r="1" ht="24.75" customHeight="1" hidden="1">
      <c r="A1" t="s" s="60">
        <v>270</v>
      </c>
      <c r="B1" t="s" s="60">
        <v>262</v>
      </c>
      <c r="C1" s="62"/>
      <c r="D1" s="5"/>
      <c r="E1" s="5"/>
    </row>
    <row r="2" ht="37.5" customHeight="1">
      <c r="A2" t="s" s="110">
        <v>271</v>
      </c>
      <c r="B2" s="143"/>
      <c r="C2" t="s" s="27">
        <f>HYPERLINK("https://www.bikalabs.com","Creative Commons BYSA
Bika Lab Systems")</f>
        <v>12</v>
      </c>
      <c r="D2" s="5"/>
      <c r="E2" s="5"/>
    </row>
    <row r="3" ht="24" customHeight="1">
      <c r="A3" t="s" s="75">
        <v>272</v>
      </c>
      <c r="B3" t="s" s="75">
        <v>273</v>
      </c>
      <c r="C3" s="126"/>
      <c r="D3" s="5"/>
      <c r="E3" s="5"/>
    </row>
    <row r="4" ht="21" customHeight="1">
      <c r="A4" s="189"/>
      <c r="B4" s="189"/>
      <c r="C4" s="43"/>
      <c r="D4" s="5"/>
      <c r="E4" s="5"/>
    </row>
    <row r="5" ht="21" customHeight="1">
      <c r="A5" s="43"/>
      <c r="B5" s="43"/>
      <c r="C5" s="43"/>
      <c r="D5" s="5"/>
      <c r="E5" s="5"/>
    </row>
    <row r="6" ht="21" customHeight="1">
      <c r="A6" s="43"/>
      <c r="B6" s="43"/>
      <c r="C6" s="43"/>
      <c r="D6" s="5"/>
      <c r="E6" s="5"/>
    </row>
    <row r="7" ht="21" customHeight="1">
      <c r="A7" s="43"/>
      <c r="B7" s="43"/>
      <c r="C7" s="43"/>
      <c r="D7" s="5"/>
      <c r="E7" s="5"/>
    </row>
    <row r="8" ht="21" customHeight="1">
      <c r="A8" s="43"/>
      <c r="B8" s="43"/>
      <c r="C8" s="43"/>
      <c r="D8" s="5"/>
      <c r="E8" s="5"/>
    </row>
    <row r="9" ht="21" customHeight="1">
      <c r="A9" s="43"/>
      <c r="B9" s="43"/>
      <c r="C9" s="43"/>
      <c r="D9" s="5"/>
      <c r="E9" s="5"/>
    </row>
    <row r="10" ht="21" customHeight="1">
      <c r="A10" s="43"/>
      <c r="B10" s="43"/>
      <c r="C10" s="43"/>
      <c r="D10" s="5"/>
      <c r="E10" s="5"/>
    </row>
    <row r="11" ht="21" customHeight="1">
      <c r="A11" s="43"/>
      <c r="B11" s="43"/>
      <c r="C11" s="43"/>
      <c r="D11" s="5"/>
      <c r="E11" s="5"/>
    </row>
    <row r="12" ht="21" customHeight="1">
      <c r="A12" s="43"/>
      <c r="B12" s="43"/>
      <c r="C12" s="43"/>
      <c r="D12" s="5"/>
      <c r="E12" s="5"/>
    </row>
    <row r="13" ht="21" customHeight="1">
      <c r="A13" s="43"/>
      <c r="B13" s="43"/>
      <c r="C13" s="43"/>
      <c r="D13" s="5"/>
      <c r="E13" s="5"/>
    </row>
    <row r="14" ht="21" customHeight="1">
      <c r="A14" s="43"/>
      <c r="B14" s="43"/>
      <c r="C14" s="43"/>
      <c r="D14" s="5"/>
      <c r="E14" s="5"/>
    </row>
    <row r="15" ht="21" customHeight="1">
      <c r="A15" s="43"/>
      <c r="B15" s="43"/>
      <c r="C15" s="43"/>
      <c r="D15" s="5"/>
      <c r="E15" s="5"/>
    </row>
    <row r="16" ht="21" customHeight="1" hidden="1">
      <c r="A16" s="43"/>
      <c r="B16" s="43"/>
      <c r="C16" s="43"/>
      <c r="D16" s="5"/>
      <c r="E16" s="5"/>
    </row>
    <row r="17" ht="21" customHeight="1" hidden="1">
      <c r="A17" s="43"/>
      <c r="B17" s="43"/>
      <c r="C17" s="43"/>
      <c r="D17" s="5"/>
      <c r="E17" s="5"/>
    </row>
    <row r="18" ht="21" customHeight="1" hidden="1">
      <c r="A18" s="43"/>
      <c r="B18" s="43"/>
      <c r="C18" s="43"/>
      <c r="D18" s="5"/>
      <c r="E18" s="5"/>
    </row>
    <row r="19" ht="21" customHeight="1" hidden="1">
      <c r="A19" s="43"/>
      <c r="B19" s="43"/>
      <c r="C19" s="43"/>
      <c r="D19" s="5"/>
      <c r="E19" s="5"/>
    </row>
    <row r="20" ht="21" customHeight="1" hidden="1">
      <c r="A20" s="43"/>
      <c r="B20" s="43"/>
      <c r="C20" s="43"/>
      <c r="D20" s="5"/>
      <c r="E20" s="5"/>
    </row>
    <row r="21" ht="21" customHeight="1" hidden="1">
      <c r="A21" s="43"/>
      <c r="B21" s="43"/>
      <c r="C21" s="43"/>
      <c r="D21" s="5"/>
      <c r="E21" s="5"/>
    </row>
    <row r="22" ht="21" customHeight="1" hidden="1">
      <c r="A22" s="43"/>
      <c r="B22" s="43"/>
      <c r="C22" s="43"/>
      <c r="D22" s="5"/>
      <c r="E22" s="5"/>
    </row>
    <row r="23" ht="21" customHeight="1" hidden="1">
      <c r="A23" s="43"/>
      <c r="B23" s="43"/>
      <c r="C23" s="43"/>
      <c r="D23" s="5"/>
      <c r="E23" s="5"/>
    </row>
    <row r="24" ht="21" customHeight="1" hidden="1">
      <c r="A24" s="43"/>
      <c r="B24" s="43"/>
      <c r="C24" s="43"/>
      <c r="D24" s="5"/>
      <c r="E24" s="5"/>
    </row>
    <row r="25" ht="21" customHeight="1" hidden="1">
      <c r="A25" s="43"/>
      <c r="B25" s="43"/>
      <c r="C25" s="43"/>
      <c r="D25" s="5"/>
      <c r="E25" s="5"/>
    </row>
    <row r="26" ht="21" customHeight="1" hidden="1">
      <c r="A26" s="43"/>
      <c r="B26" s="43"/>
      <c r="C26" s="43"/>
      <c r="D26" s="5"/>
      <c r="E26" s="5"/>
    </row>
    <row r="27" ht="21" customHeight="1" hidden="1">
      <c r="A27" s="43"/>
      <c r="B27" s="43"/>
      <c r="C27" s="43"/>
      <c r="D27" s="5"/>
      <c r="E27" s="5"/>
    </row>
    <row r="28" ht="21" customHeight="1" hidden="1">
      <c r="A28" s="43"/>
      <c r="B28" s="43"/>
      <c r="C28" s="43"/>
      <c r="D28" s="5"/>
      <c r="E28" s="5"/>
    </row>
    <row r="29" ht="21" customHeight="1" hidden="1">
      <c r="A29" s="43"/>
      <c r="B29" s="43"/>
      <c r="C29" s="43"/>
      <c r="D29" s="5"/>
      <c r="E29" s="5"/>
    </row>
    <row r="30" ht="21" customHeight="1" hidden="1">
      <c r="A30" s="43"/>
      <c r="B30" s="43"/>
      <c r="C30" s="43"/>
      <c r="D30" s="5"/>
      <c r="E30" s="5"/>
    </row>
    <row r="31" ht="21" customHeight="1" hidden="1">
      <c r="A31" s="43"/>
      <c r="B31" s="43"/>
      <c r="C31" s="43"/>
      <c r="D31" s="5"/>
      <c r="E31" s="5"/>
    </row>
    <row r="32" ht="21" customHeight="1" hidden="1">
      <c r="A32" s="43"/>
      <c r="B32" s="43"/>
      <c r="C32" s="43"/>
      <c r="D32" s="5"/>
      <c r="E32" s="5"/>
    </row>
    <row r="33" ht="21" customHeight="1" hidden="1">
      <c r="A33" s="43"/>
      <c r="B33" s="43"/>
      <c r="C33" s="43"/>
      <c r="D33" s="5"/>
      <c r="E33" s="5"/>
    </row>
    <row r="34" ht="21" customHeight="1" hidden="1">
      <c r="A34" s="43"/>
      <c r="B34" s="43"/>
      <c r="C34" s="43"/>
      <c r="D34" s="5"/>
      <c r="E34" s="5"/>
    </row>
    <row r="35" ht="21" customHeight="1" hidden="1">
      <c r="A35" s="43"/>
      <c r="B35" s="43"/>
      <c r="C35" s="43"/>
      <c r="D35" s="5"/>
      <c r="E35" s="5"/>
    </row>
    <row r="36" ht="21" customHeight="1" hidden="1">
      <c r="A36" s="43"/>
      <c r="B36" s="43"/>
      <c r="C36" s="43"/>
      <c r="D36" s="5"/>
      <c r="E36" s="5"/>
    </row>
    <row r="37" ht="21" customHeight="1" hidden="1">
      <c r="A37" s="43"/>
      <c r="B37" s="43"/>
      <c r="C37" s="43"/>
      <c r="D37" s="5"/>
      <c r="E37" s="5"/>
    </row>
    <row r="38" ht="21" customHeight="1" hidden="1">
      <c r="A38" s="43"/>
      <c r="B38" s="43"/>
      <c r="C38" s="43"/>
      <c r="D38" s="5"/>
      <c r="E38" s="5"/>
    </row>
    <row r="39" ht="21" customHeight="1" hidden="1">
      <c r="A39" s="43"/>
      <c r="B39" s="43"/>
      <c r="C39" s="43"/>
      <c r="D39" s="5"/>
      <c r="E39" s="5"/>
    </row>
    <row r="40" ht="21" customHeight="1" hidden="1">
      <c r="A40" s="43"/>
      <c r="B40" s="43"/>
      <c r="C40" s="43"/>
      <c r="D40" s="5"/>
      <c r="E40" s="5"/>
    </row>
    <row r="41" ht="21" customHeight="1" hidden="1">
      <c r="A41" s="43"/>
      <c r="B41" s="43"/>
      <c r="C41" s="43"/>
      <c r="D41" s="5"/>
      <c r="E41" s="5"/>
    </row>
    <row r="42" ht="21" customHeight="1" hidden="1">
      <c r="A42" s="43"/>
      <c r="B42" s="43"/>
      <c r="C42" s="43"/>
      <c r="D42" s="5"/>
      <c r="E42" s="5"/>
    </row>
    <row r="43" ht="21" customHeight="1" hidden="1">
      <c r="A43" s="43"/>
      <c r="B43" s="43"/>
      <c r="C43" s="43"/>
      <c r="D43" s="5"/>
      <c r="E43" s="5"/>
    </row>
    <row r="44" ht="21" customHeight="1" hidden="1">
      <c r="A44" s="43"/>
      <c r="B44" s="43"/>
      <c r="C44" s="43"/>
      <c r="D44" s="5"/>
      <c r="E44" s="5"/>
    </row>
    <row r="45" ht="21" customHeight="1" hidden="1">
      <c r="A45" s="43"/>
      <c r="B45" s="43"/>
      <c r="C45" s="43"/>
      <c r="D45" s="5"/>
      <c r="E45" s="5"/>
    </row>
    <row r="46" ht="21" customHeight="1" hidden="1">
      <c r="A46" s="43"/>
      <c r="B46" s="43"/>
      <c r="C46" s="43"/>
      <c r="D46" s="5"/>
      <c r="E46" s="5"/>
    </row>
    <row r="47" ht="21" customHeight="1" hidden="1">
      <c r="A47" s="43"/>
      <c r="B47" s="43"/>
      <c r="C47" s="43"/>
      <c r="D47" s="5"/>
      <c r="E47" s="5"/>
    </row>
    <row r="48" ht="21" customHeight="1" hidden="1">
      <c r="A48" s="43"/>
      <c r="B48" s="43"/>
      <c r="C48" s="43"/>
      <c r="D48" s="5"/>
      <c r="E48" s="5"/>
    </row>
    <row r="49" ht="21" customHeight="1" hidden="1">
      <c r="A49" s="43"/>
      <c r="B49" s="43"/>
      <c r="C49" s="43"/>
      <c r="D49" s="5"/>
      <c r="E49" s="5"/>
    </row>
    <row r="50" ht="21" customHeight="1" hidden="1">
      <c r="A50" s="43"/>
      <c r="B50" s="43"/>
      <c r="C50" s="43"/>
      <c r="D50" s="5"/>
      <c r="E50" s="5"/>
    </row>
    <row r="51" ht="21" customHeight="1" hidden="1">
      <c r="A51" s="43"/>
      <c r="B51" s="43"/>
      <c r="C51" s="43"/>
      <c r="D51" s="5"/>
      <c r="E51" s="5"/>
    </row>
    <row r="52" ht="21" customHeight="1" hidden="1">
      <c r="A52" s="43"/>
      <c r="B52" s="43"/>
      <c r="C52" s="43"/>
      <c r="D52" s="5"/>
      <c r="E52" s="5"/>
    </row>
    <row r="53" ht="21" customHeight="1" hidden="1">
      <c r="A53" s="43"/>
      <c r="B53" s="43"/>
      <c r="C53" s="43"/>
      <c r="D53" s="5"/>
      <c r="E53" s="5"/>
    </row>
    <row r="54" ht="21" customHeight="1" hidden="1">
      <c r="A54" s="43"/>
      <c r="B54" s="43"/>
      <c r="C54" s="43"/>
      <c r="D54" s="5"/>
      <c r="E54" s="5"/>
    </row>
    <row r="55" ht="21" customHeight="1" hidden="1">
      <c r="A55" s="43"/>
      <c r="B55" s="43"/>
      <c r="C55" s="43"/>
      <c r="D55" s="5"/>
      <c r="E55" s="5"/>
    </row>
    <row r="56" ht="21" customHeight="1" hidden="1">
      <c r="A56" s="43"/>
      <c r="B56" s="43"/>
      <c r="C56" s="43"/>
      <c r="D56" s="5"/>
      <c r="E56" s="5"/>
    </row>
    <row r="57" ht="21" customHeight="1" hidden="1">
      <c r="A57" s="43"/>
      <c r="B57" s="43"/>
      <c r="C57" s="43"/>
      <c r="D57" s="5"/>
      <c r="E57" s="5"/>
    </row>
    <row r="58" ht="21" customHeight="1" hidden="1">
      <c r="A58" s="43"/>
      <c r="B58" s="43"/>
      <c r="C58" s="43"/>
      <c r="D58" s="5"/>
      <c r="E58" s="5"/>
    </row>
    <row r="59" ht="21" customHeight="1" hidden="1">
      <c r="A59" s="43"/>
      <c r="B59" s="43"/>
      <c r="C59" s="43"/>
      <c r="D59" s="5"/>
      <c r="E59" s="5"/>
    </row>
    <row r="60" ht="21" customHeight="1" hidden="1">
      <c r="A60" s="43"/>
      <c r="B60" s="43"/>
      <c r="C60" s="43"/>
      <c r="D60" s="5"/>
      <c r="E60" s="5"/>
    </row>
    <row r="61" ht="21" customHeight="1" hidden="1">
      <c r="A61" s="43"/>
      <c r="B61" s="43"/>
      <c r="C61" s="43"/>
      <c r="D61" s="5"/>
      <c r="E61" s="5"/>
    </row>
    <row r="62" ht="21" customHeight="1" hidden="1">
      <c r="A62" s="43"/>
      <c r="B62" s="43"/>
      <c r="C62" s="43"/>
      <c r="D62" s="5"/>
      <c r="E62" s="5"/>
    </row>
    <row r="63" ht="21" customHeight="1" hidden="1">
      <c r="A63" s="43"/>
      <c r="B63" s="43"/>
      <c r="C63" s="43"/>
      <c r="D63" s="5"/>
      <c r="E63" s="5"/>
    </row>
    <row r="64" ht="21" customHeight="1" hidden="1">
      <c r="A64" s="43"/>
      <c r="B64" s="43"/>
      <c r="C64" s="43"/>
      <c r="D64" s="5"/>
      <c r="E64" s="5"/>
    </row>
    <row r="65" ht="21" customHeight="1" hidden="1">
      <c r="A65" s="43"/>
      <c r="B65" s="43"/>
      <c r="C65" s="43"/>
      <c r="D65" s="5"/>
      <c r="E65" s="5"/>
    </row>
    <row r="66" ht="21" customHeight="1" hidden="1">
      <c r="A66" s="43"/>
      <c r="B66" s="43"/>
      <c r="C66" s="43"/>
      <c r="D66" s="5"/>
      <c r="E66" s="5"/>
    </row>
    <row r="67" ht="21" customHeight="1" hidden="1">
      <c r="A67" s="43"/>
      <c r="B67" s="43"/>
      <c r="C67" s="43"/>
      <c r="D67" s="5"/>
      <c r="E67" s="5"/>
    </row>
    <row r="68" ht="21" customHeight="1" hidden="1">
      <c r="A68" s="43"/>
      <c r="B68" s="43"/>
      <c r="C68" s="43"/>
      <c r="D68" s="5"/>
      <c r="E68" s="5"/>
    </row>
    <row r="69" ht="21" customHeight="1" hidden="1">
      <c r="A69" s="43"/>
      <c r="B69" s="43"/>
      <c r="C69" s="43"/>
      <c r="D69" s="5"/>
      <c r="E69" s="5"/>
    </row>
    <row r="70" ht="21" customHeight="1" hidden="1">
      <c r="A70" s="43"/>
      <c r="B70" s="43"/>
      <c r="C70" s="43"/>
      <c r="D70" s="5"/>
      <c r="E70" s="5"/>
    </row>
    <row r="71" ht="21" customHeight="1" hidden="1">
      <c r="A71" s="43"/>
      <c r="B71" s="43"/>
      <c r="C71" s="43"/>
      <c r="D71" s="5"/>
      <c r="E71" s="5"/>
    </row>
    <row r="72" ht="21" customHeight="1" hidden="1">
      <c r="A72" s="43"/>
      <c r="B72" s="43"/>
      <c r="C72" s="43"/>
      <c r="D72" s="5"/>
      <c r="E72" s="5"/>
    </row>
    <row r="73" ht="21" customHeight="1" hidden="1">
      <c r="A73" s="43"/>
      <c r="B73" s="43"/>
      <c r="C73" s="43"/>
      <c r="D73" s="5"/>
      <c r="E73" s="5"/>
    </row>
    <row r="74" ht="21" customHeight="1" hidden="1">
      <c r="A74" s="43"/>
      <c r="B74" s="43"/>
      <c r="C74" s="43"/>
      <c r="D74" s="5"/>
      <c r="E74" s="5"/>
    </row>
    <row r="75" ht="21" customHeight="1" hidden="1">
      <c r="A75" s="43"/>
      <c r="B75" s="43"/>
      <c r="C75" s="43"/>
      <c r="D75" s="5"/>
      <c r="E75" s="5"/>
    </row>
    <row r="76" ht="21" customHeight="1" hidden="1">
      <c r="A76" s="43"/>
      <c r="B76" s="43"/>
      <c r="C76" s="43"/>
      <c r="D76" s="5"/>
      <c r="E76" s="5"/>
    </row>
    <row r="77" ht="21" customHeight="1" hidden="1">
      <c r="A77" s="43"/>
      <c r="B77" s="43"/>
      <c r="C77" s="43"/>
      <c r="D77" s="5"/>
      <c r="E77" s="5"/>
    </row>
    <row r="78" ht="21" customHeight="1" hidden="1">
      <c r="A78" s="43"/>
      <c r="B78" s="43"/>
      <c r="C78" s="43"/>
      <c r="D78" s="5"/>
      <c r="E78" s="5"/>
    </row>
    <row r="79" ht="21" customHeight="1" hidden="1">
      <c r="A79" s="43"/>
      <c r="B79" s="43"/>
      <c r="C79" s="43"/>
      <c r="D79" s="5"/>
      <c r="E79" s="5"/>
    </row>
    <row r="80" ht="21" customHeight="1" hidden="1">
      <c r="A80" s="43"/>
      <c r="B80" s="43"/>
      <c r="C80" s="43"/>
      <c r="D80" s="5"/>
      <c r="E80" s="5"/>
    </row>
    <row r="81" ht="21" customHeight="1" hidden="1">
      <c r="A81" s="43"/>
      <c r="B81" s="43"/>
      <c r="C81" s="43"/>
      <c r="D81" s="5"/>
      <c r="E81" s="5"/>
    </row>
    <row r="82" ht="21" customHeight="1" hidden="1">
      <c r="A82" s="43"/>
      <c r="B82" s="43"/>
      <c r="C82" s="43"/>
      <c r="D82" s="5"/>
      <c r="E82" s="5"/>
    </row>
    <row r="83" ht="21" customHeight="1" hidden="1">
      <c r="A83" s="43"/>
      <c r="B83" s="43"/>
      <c r="C83" s="43"/>
      <c r="D83" s="5"/>
      <c r="E83" s="5"/>
    </row>
    <row r="84" ht="21" customHeight="1" hidden="1">
      <c r="A84" s="43"/>
      <c r="B84" s="43"/>
      <c r="C84" s="43"/>
      <c r="D84" s="5"/>
      <c r="E84" s="5"/>
    </row>
    <row r="85" ht="21" customHeight="1" hidden="1">
      <c r="A85" s="43"/>
      <c r="B85" s="43"/>
      <c r="C85" s="43"/>
      <c r="D85" s="5"/>
      <c r="E85" s="5"/>
    </row>
    <row r="86" ht="21" customHeight="1" hidden="1">
      <c r="A86" s="43"/>
      <c r="B86" s="43"/>
      <c r="C86" s="43"/>
      <c r="D86" s="5"/>
      <c r="E86" s="5"/>
    </row>
    <row r="87" ht="21" customHeight="1" hidden="1">
      <c r="A87" s="43"/>
      <c r="B87" s="43"/>
      <c r="C87" s="43"/>
      <c r="D87" s="5"/>
      <c r="E87" s="5"/>
    </row>
    <row r="88" ht="21" customHeight="1" hidden="1">
      <c r="A88" s="43"/>
      <c r="B88" s="43"/>
      <c r="C88" s="43"/>
      <c r="D88" s="5"/>
      <c r="E88" s="5"/>
    </row>
    <row r="89" ht="21" customHeight="1" hidden="1">
      <c r="A89" s="43"/>
      <c r="B89" s="43"/>
      <c r="C89" s="43"/>
      <c r="D89" s="5"/>
      <c r="E89" s="5"/>
    </row>
    <row r="90" ht="21" customHeight="1" hidden="1">
      <c r="A90" s="43"/>
      <c r="B90" s="43"/>
      <c r="C90" s="43"/>
      <c r="D90" s="5"/>
      <c r="E90" s="5"/>
    </row>
    <row r="91" ht="21" customHeight="1" hidden="1">
      <c r="A91" s="43"/>
      <c r="B91" s="43"/>
      <c r="C91" s="43"/>
      <c r="D91" s="5"/>
      <c r="E91" s="5"/>
    </row>
    <row r="92" ht="21" customHeight="1" hidden="1">
      <c r="A92" s="43"/>
      <c r="B92" s="43"/>
      <c r="C92" s="43"/>
      <c r="D92" s="5"/>
      <c r="E92" s="5"/>
    </row>
    <row r="93" ht="21" customHeight="1" hidden="1">
      <c r="A93" s="43"/>
      <c r="B93" s="43"/>
      <c r="C93" s="43"/>
      <c r="D93" s="5"/>
      <c r="E93" s="5"/>
    </row>
    <row r="94" ht="21" customHeight="1" hidden="1">
      <c r="A94" s="43"/>
      <c r="B94" s="43"/>
      <c r="C94" s="43"/>
      <c r="D94" s="5"/>
      <c r="E94" s="5"/>
    </row>
    <row r="95" ht="21" customHeight="1" hidden="1">
      <c r="A95" s="43"/>
      <c r="B95" s="43"/>
      <c r="C95" s="43"/>
      <c r="D95" s="5"/>
      <c r="E95" s="5"/>
    </row>
    <row r="96" ht="21" customHeight="1" hidden="1">
      <c r="A96" s="43"/>
      <c r="B96" s="43"/>
      <c r="C96" s="43"/>
      <c r="D96" s="5"/>
      <c r="E96" s="5"/>
    </row>
    <row r="97" ht="21" customHeight="1" hidden="1">
      <c r="A97" s="43"/>
      <c r="B97" s="43"/>
      <c r="C97" s="43"/>
      <c r="D97" s="5"/>
      <c r="E97" s="5"/>
    </row>
    <row r="98" ht="21" customHeight="1" hidden="1">
      <c r="A98" s="43"/>
      <c r="B98" s="43"/>
      <c r="C98" s="43"/>
      <c r="D98" s="5"/>
      <c r="E98" s="5"/>
    </row>
    <row r="99" ht="21" customHeight="1" hidden="1">
      <c r="A99" s="43"/>
      <c r="B99" s="43"/>
      <c r="C99" s="43"/>
      <c r="D99" s="5"/>
      <c r="E99" s="5"/>
    </row>
    <row r="100" ht="21" customHeight="1" hidden="1">
      <c r="A100" s="43"/>
      <c r="B100" s="43"/>
      <c r="C100" s="43"/>
      <c r="D100" s="5"/>
      <c r="E100" s="5"/>
    </row>
    <row r="101" ht="21" customHeight="1" hidden="1">
      <c r="A101" s="43"/>
      <c r="B101" s="43"/>
      <c r="C101" s="43"/>
      <c r="D101" s="5"/>
      <c r="E101" s="5"/>
    </row>
    <row r="102" ht="21" customHeight="1" hidden="1">
      <c r="A102" s="43"/>
      <c r="B102" s="43"/>
      <c r="C102" s="43"/>
      <c r="D102" s="5"/>
      <c r="E102" s="5"/>
    </row>
    <row r="103" ht="21" customHeight="1" hidden="1">
      <c r="A103" s="43"/>
      <c r="B103" s="43"/>
      <c r="C103" s="43"/>
      <c r="D103" s="5"/>
      <c r="E103" s="5"/>
    </row>
    <row r="104" ht="21" customHeight="1" hidden="1">
      <c r="A104" s="43"/>
      <c r="B104" s="43"/>
      <c r="C104" s="43"/>
      <c r="D104" s="5"/>
      <c r="E104" s="5"/>
    </row>
    <row r="105" ht="21" customHeight="1" hidden="1">
      <c r="A105" s="43"/>
      <c r="B105" s="43"/>
      <c r="C105" s="43"/>
      <c r="D105" s="5"/>
      <c r="E105" s="5"/>
    </row>
    <row r="106" ht="21" customHeight="1" hidden="1">
      <c r="A106" s="43"/>
      <c r="B106" s="43"/>
      <c r="C106" s="43"/>
      <c r="D106" s="5"/>
      <c r="E106" s="5"/>
    </row>
    <row r="107" ht="21" customHeight="1" hidden="1">
      <c r="A107" s="43"/>
      <c r="B107" s="43"/>
      <c r="C107" s="43"/>
      <c r="D107" s="5"/>
      <c r="E107" s="5"/>
    </row>
    <row r="108" ht="21" customHeight="1" hidden="1">
      <c r="A108" s="43"/>
      <c r="B108" s="43"/>
      <c r="C108" s="43"/>
      <c r="D108" s="5"/>
      <c r="E108" s="5"/>
    </row>
    <row r="109" ht="21" customHeight="1" hidden="1">
      <c r="A109" s="43"/>
      <c r="B109" s="43"/>
      <c r="C109" s="43"/>
      <c r="D109" s="5"/>
      <c r="E109" s="5"/>
    </row>
    <row r="110" ht="21" customHeight="1" hidden="1">
      <c r="A110" s="43"/>
      <c r="B110" s="43"/>
      <c r="C110" s="43"/>
      <c r="D110" s="5"/>
      <c r="E110" s="5"/>
    </row>
    <row r="111" ht="21" customHeight="1" hidden="1">
      <c r="A111" s="43"/>
      <c r="B111" s="43"/>
      <c r="C111" s="43"/>
      <c r="D111" s="5"/>
      <c r="E111" s="5"/>
    </row>
    <row r="112" ht="21" customHeight="1" hidden="1">
      <c r="A112" s="43"/>
      <c r="B112" s="43"/>
      <c r="C112" s="43"/>
      <c r="D112" s="5"/>
      <c r="E112" s="5"/>
    </row>
    <row r="113" ht="21" customHeight="1" hidden="1">
      <c r="A113" s="43"/>
      <c r="B113" s="43"/>
      <c r="C113" s="43"/>
      <c r="D113" s="5"/>
      <c r="E113" s="5"/>
    </row>
    <row r="114" ht="21" customHeight="1" hidden="1">
      <c r="A114" s="43"/>
      <c r="B114" s="43"/>
      <c r="C114" s="43"/>
      <c r="D114" s="5"/>
      <c r="E114" s="5"/>
    </row>
    <row r="115" ht="21" customHeight="1" hidden="1">
      <c r="A115" s="43"/>
      <c r="B115" s="43"/>
      <c r="C115" s="43"/>
      <c r="D115" s="5"/>
      <c r="E115" s="5"/>
    </row>
    <row r="116" ht="21" customHeight="1" hidden="1">
      <c r="A116" s="43"/>
      <c r="B116" s="43"/>
      <c r="C116" s="43"/>
      <c r="D116" s="5"/>
      <c r="E116" s="5"/>
    </row>
    <row r="117" ht="21" customHeight="1" hidden="1">
      <c r="A117" s="43"/>
      <c r="B117" s="43"/>
      <c r="C117" s="43"/>
      <c r="D117" s="5"/>
      <c r="E117" s="5"/>
    </row>
    <row r="118" ht="21" customHeight="1" hidden="1">
      <c r="A118" s="43"/>
      <c r="B118" s="43"/>
      <c r="C118" s="43"/>
      <c r="D118" s="5"/>
      <c r="E118" s="5"/>
    </row>
    <row r="119" ht="21" customHeight="1" hidden="1">
      <c r="A119" s="43"/>
      <c r="B119" s="43"/>
      <c r="C119" s="43"/>
      <c r="D119" s="5"/>
      <c r="E119" s="5"/>
    </row>
    <row r="120" ht="21" customHeight="1" hidden="1">
      <c r="A120" s="43"/>
      <c r="B120" s="43"/>
      <c r="C120" s="43"/>
      <c r="D120" s="5"/>
      <c r="E120" s="5"/>
    </row>
    <row r="121" ht="21" customHeight="1" hidden="1">
      <c r="A121" s="43"/>
      <c r="B121" s="43"/>
      <c r="C121" s="43"/>
      <c r="D121" s="5"/>
      <c r="E121" s="5"/>
    </row>
    <row r="122" ht="21" customHeight="1" hidden="1">
      <c r="A122" s="43"/>
      <c r="B122" s="43"/>
      <c r="C122" s="43"/>
      <c r="D122" s="5"/>
      <c r="E122" s="5"/>
    </row>
    <row r="123" ht="21" customHeight="1" hidden="1">
      <c r="A123" s="43"/>
      <c r="B123" s="43"/>
      <c r="C123" s="43"/>
      <c r="D123" s="5"/>
      <c r="E123" s="5"/>
    </row>
    <row r="124" ht="21" customHeight="1" hidden="1">
      <c r="A124" s="43"/>
      <c r="B124" s="43"/>
      <c r="C124" s="43"/>
      <c r="D124" s="5"/>
      <c r="E124" s="5"/>
    </row>
    <row r="125" ht="21" customHeight="1" hidden="1">
      <c r="A125" s="43"/>
      <c r="B125" s="43"/>
      <c r="C125" s="43"/>
      <c r="D125" s="5"/>
      <c r="E125" s="5"/>
    </row>
    <row r="126" ht="21" customHeight="1" hidden="1">
      <c r="A126" s="43"/>
      <c r="B126" s="43"/>
      <c r="C126" s="43"/>
      <c r="D126" s="5"/>
      <c r="E126" s="5"/>
    </row>
    <row r="127" ht="21" customHeight="1" hidden="1">
      <c r="A127" s="43"/>
      <c r="B127" s="43"/>
      <c r="C127" s="43"/>
      <c r="D127" s="5"/>
      <c r="E127" s="5"/>
    </row>
    <row r="128" ht="21" customHeight="1" hidden="1">
      <c r="A128" s="43"/>
      <c r="B128" s="43"/>
      <c r="C128" s="43"/>
      <c r="D128" s="5"/>
      <c r="E128" s="5"/>
    </row>
    <row r="129" ht="21" customHeight="1" hidden="1">
      <c r="A129" s="43"/>
      <c r="B129" s="43"/>
      <c r="C129" s="43"/>
      <c r="D129" s="5"/>
      <c r="E129" s="5"/>
    </row>
    <row r="130" ht="21" customHeight="1" hidden="1">
      <c r="A130" s="43"/>
      <c r="B130" s="43"/>
      <c r="C130" s="43"/>
      <c r="D130" s="5"/>
      <c r="E130" s="5"/>
    </row>
    <row r="131" ht="21" customHeight="1" hidden="1">
      <c r="A131" s="43"/>
      <c r="B131" s="43"/>
      <c r="C131" s="43"/>
      <c r="D131" s="5"/>
      <c r="E131" s="5"/>
    </row>
    <row r="132" ht="21" customHeight="1" hidden="1">
      <c r="A132" s="43"/>
      <c r="B132" s="43"/>
      <c r="C132" s="43"/>
      <c r="D132" s="5"/>
      <c r="E132" s="5"/>
    </row>
    <row r="133" ht="21" customHeight="1" hidden="1">
      <c r="A133" s="43"/>
      <c r="B133" s="43"/>
      <c r="C133" s="43"/>
      <c r="D133" s="5"/>
      <c r="E133" s="5"/>
    </row>
    <row r="134" ht="21" customHeight="1" hidden="1">
      <c r="A134" s="43"/>
      <c r="B134" s="43"/>
      <c r="C134" s="43"/>
      <c r="D134" s="5"/>
      <c r="E134" s="5"/>
    </row>
    <row r="135" ht="21" customHeight="1" hidden="1">
      <c r="A135" s="43"/>
      <c r="B135" s="43"/>
      <c r="C135" s="43"/>
      <c r="D135" s="5"/>
      <c r="E135" s="5"/>
    </row>
    <row r="136" ht="21" customHeight="1" hidden="1">
      <c r="A136" s="43"/>
      <c r="B136" s="43"/>
      <c r="C136" s="43"/>
      <c r="D136" s="5"/>
      <c r="E136" s="5"/>
    </row>
    <row r="137" ht="21" customHeight="1" hidden="1">
      <c r="A137" s="43"/>
      <c r="B137" s="43"/>
      <c r="C137" s="43"/>
      <c r="D137" s="5"/>
      <c r="E137" s="5"/>
    </row>
    <row r="138" ht="21" customHeight="1" hidden="1">
      <c r="A138" s="43"/>
      <c r="B138" s="43"/>
      <c r="C138" s="43"/>
      <c r="D138" s="5"/>
      <c r="E138" s="5"/>
    </row>
    <row r="139" ht="21" customHeight="1" hidden="1">
      <c r="A139" s="43"/>
      <c r="B139" s="43"/>
      <c r="C139" s="43"/>
      <c r="D139" s="5"/>
      <c r="E139" s="5"/>
    </row>
    <row r="140" ht="21" customHeight="1" hidden="1">
      <c r="A140" s="43"/>
      <c r="B140" s="43"/>
      <c r="C140" s="43"/>
      <c r="D140" s="5"/>
      <c r="E140" s="5"/>
    </row>
    <row r="141" ht="21" customHeight="1" hidden="1">
      <c r="A141" s="43"/>
      <c r="B141" s="43"/>
      <c r="C141" s="43"/>
      <c r="D141" s="5"/>
      <c r="E141" s="5"/>
    </row>
    <row r="142" ht="21" customHeight="1" hidden="1">
      <c r="A142" s="43"/>
      <c r="B142" s="43"/>
      <c r="C142" s="43"/>
      <c r="D142" s="5"/>
      <c r="E142" s="5"/>
    </row>
    <row r="143" ht="21" customHeight="1" hidden="1">
      <c r="A143" s="43"/>
      <c r="B143" s="43"/>
      <c r="C143" s="43"/>
      <c r="D143" s="5"/>
      <c r="E143" s="5"/>
    </row>
    <row r="144" ht="21" customHeight="1" hidden="1">
      <c r="A144" s="43"/>
      <c r="B144" s="43"/>
      <c r="C144" s="43"/>
      <c r="D144" s="5"/>
      <c r="E144" s="5"/>
    </row>
    <row r="145" ht="21" customHeight="1" hidden="1">
      <c r="A145" s="43"/>
      <c r="B145" s="43"/>
      <c r="C145" s="43"/>
      <c r="D145" s="5"/>
      <c r="E145" s="5"/>
    </row>
    <row r="146" ht="21" customHeight="1" hidden="1">
      <c r="A146" s="43"/>
      <c r="B146" s="43"/>
      <c r="C146" s="43"/>
      <c r="D146" s="5"/>
      <c r="E146" s="5"/>
    </row>
    <row r="147" ht="21" customHeight="1" hidden="1">
      <c r="A147" s="43"/>
      <c r="B147" s="43"/>
      <c r="C147" s="43"/>
      <c r="D147" s="5"/>
      <c r="E147" s="5"/>
    </row>
    <row r="148" ht="21" customHeight="1" hidden="1">
      <c r="A148" s="43"/>
      <c r="B148" s="43"/>
      <c r="C148" s="43"/>
      <c r="D148" s="5"/>
      <c r="E148" s="5"/>
    </row>
    <row r="149" ht="21" customHeight="1" hidden="1">
      <c r="A149" s="43"/>
      <c r="B149" s="43"/>
      <c r="C149" s="43"/>
      <c r="D149" s="5"/>
      <c r="E149" s="5"/>
    </row>
    <row r="150" ht="21" customHeight="1" hidden="1">
      <c r="A150" s="43"/>
      <c r="B150" s="43"/>
      <c r="C150" s="43"/>
      <c r="D150" s="5"/>
      <c r="E150" s="5"/>
    </row>
    <row r="151" ht="21" customHeight="1" hidden="1">
      <c r="A151" s="43"/>
      <c r="B151" s="43"/>
      <c r="C151" s="43"/>
      <c r="D151" s="5"/>
      <c r="E151" s="5"/>
    </row>
    <row r="152" ht="21" customHeight="1" hidden="1">
      <c r="A152" s="43"/>
      <c r="B152" s="43"/>
      <c r="C152" s="43"/>
      <c r="D152" s="5"/>
      <c r="E152" s="5"/>
    </row>
    <row r="153" ht="21" customHeight="1" hidden="1">
      <c r="A153" s="43"/>
      <c r="B153" s="43"/>
      <c r="C153" s="43"/>
      <c r="D153" s="5"/>
      <c r="E153" s="5"/>
    </row>
    <row r="154" ht="21" customHeight="1" hidden="1">
      <c r="A154" s="43"/>
      <c r="B154" s="43"/>
      <c r="C154" s="43"/>
      <c r="D154" s="5"/>
      <c r="E154" s="5"/>
    </row>
    <row r="155" ht="21" customHeight="1" hidden="1">
      <c r="A155" s="43"/>
      <c r="B155" s="43"/>
      <c r="C155" s="43"/>
      <c r="D155" s="5"/>
      <c r="E155" s="5"/>
    </row>
    <row r="156" ht="21" customHeight="1" hidden="1">
      <c r="A156" s="43"/>
      <c r="B156" s="43"/>
      <c r="C156" s="43"/>
      <c r="D156" s="5"/>
      <c r="E156" s="5"/>
    </row>
    <row r="157" ht="21" customHeight="1" hidden="1">
      <c r="A157" s="43"/>
      <c r="B157" s="43"/>
      <c r="C157" s="43"/>
      <c r="D157" s="5"/>
      <c r="E157" s="5"/>
    </row>
    <row r="158" ht="21" customHeight="1" hidden="1">
      <c r="A158" s="43"/>
      <c r="B158" s="43"/>
      <c r="C158" s="43"/>
      <c r="D158" s="5"/>
      <c r="E158" s="5"/>
    </row>
    <row r="159" ht="21" customHeight="1" hidden="1">
      <c r="A159" s="43"/>
      <c r="B159" s="43"/>
      <c r="C159" s="43"/>
      <c r="D159" s="5"/>
      <c r="E159" s="5"/>
    </row>
    <row r="160" ht="21" customHeight="1" hidden="1">
      <c r="A160" s="43"/>
      <c r="B160" s="43"/>
      <c r="C160" s="43"/>
      <c r="D160" s="5"/>
      <c r="E160" s="5"/>
    </row>
    <row r="161" ht="21" customHeight="1" hidden="1">
      <c r="A161" s="43"/>
      <c r="B161" s="43"/>
      <c r="C161" s="43"/>
      <c r="D161" s="5"/>
      <c r="E161" s="5"/>
    </row>
    <row r="162" ht="21" customHeight="1" hidden="1">
      <c r="A162" s="43"/>
      <c r="B162" s="43"/>
      <c r="C162" s="43"/>
      <c r="D162" s="5"/>
      <c r="E162" s="5"/>
    </row>
    <row r="163" ht="21" customHeight="1" hidden="1">
      <c r="A163" s="43"/>
      <c r="B163" s="43"/>
      <c r="C163" s="43"/>
      <c r="D163" s="5"/>
      <c r="E163" s="5"/>
    </row>
    <row r="164" ht="21" customHeight="1" hidden="1">
      <c r="A164" s="43"/>
      <c r="B164" s="43"/>
      <c r="C164" s="43"/>
      <c r="D164" s="5"/>
      <c r="E164" s="5"/>
    </row>
    <row r="165" ht="21" customHeight="1" hidden="1">
      <c r="A165" s="43"/>
      <c r="B165" s="43"/>
      <c r="C165" s="43"/>
      <c r="D165" s="5"/>
      <c r="E165" s="5"/>
    </row>
    <row r="166" ht="21" customHeight="1" hidden="1">
      <c r="A166" s="43"/>
      <c r="B166" s="43"/>
      <c r="C166" s="43"/>
      <c r="D166" s="5"/>
      <c r="E166" s="5"/>
    </row>
    <row r="167" ht="21" customHeight="1">
      <c r="A167" s="43"/>
      <c r="B167" s="43"/>
      <c r="C167" s="43"/>
      <c r="D167" s="5"/>
      <c r="E167" s="5"/>
    </row>
  </sheetData>
  <dataValidations count="2">
    <dataValidation type="list" allowBlank="1" showInputMessage="1" showErrorMessage="1" sqref="A4:A167">
      <formula1>"Borehole 01,Borehole 02"</formula1>
    </dataValidation>
    <dataValidation type="list" allowBlank="1" showInputMessage="1" showErrorMessage="1" sqref="B4:B167">
      <formula1>"Drinking Water,Ground Water,Process Water,Raw Sewage Water,Recreational Water,Sea Water,Surface Water"</formula1>
    </dataValidation>
  </dataValidations>
  <hyperlinks>
    <hyperlink ref="C2" r:id="rId1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135"/>
  <sheetViews>
    <sheetView workbookViewId="0" showGridLines="0" defaultGridColor="1"/>
  </sheetViews>
  <sheetFormatPr defaultColWidth="14.5" defaultRowHeight="15" customHeight="1" outlineLevelRow="0" outlineLevelCol="0"/>
  <cols>
    <col min="1" max="1" width="23.5" style="276" customWidth="1"/>
    <col min="2" max="2" width="31.1719" style="276" customWidth="1"/>
    <col min="3" max="4" width="20.8516" style="276" customWidth="1"/>
    <col min="5" max="5" width="14.5" style="276" customWidth="1"/>
    <col min="6" max="6" width="21.1719" style="276" customWidth="1"/>
    <col min="7" max="8" width="14.5" style="276" customWidth="1"/>
    <col min="9" max="9" width="7.35156" style="276" customWidth="1"/>
    <col min="10" max="10" width="14.5" style="276" customWidth="1"/>
    <col min="11" max="11" width="21.1719" style="276" customWidth="1"/>
    <col min="12" max="13" width="14.5" style="276" customWidth="1"/>
    <col min="14" max="14" width="7.35156" style="276" customWidth="1"/>
    <col min="15" max="15" width="14.5" style="276" customWidth="1"/>
    <col min="16" max="16" width="21.1719" style="276" customWidth="1"/>
    <col min="17" max="18" width="14.5" style="276" customWidth="1"/>
    <col min="19" max="19" width="7.35156" style="276" customWidth="1"/>
    <col min="20" max="20" width="14.5" style="276" customWidth="1"/>
    <col min="21" max="21" width="29.3516" style="276" customWidth="1"/>
    <col min="22" max="16384" width="14.5" style="276" customWidth="1"/>
  </cols>
  <sheetData>
    <row r="1" ht="28.5" customHeight="1" hidden="1">
      <c r="A1" t="s" s="210">
        <v>13</v>
      </c>
      <c r="B1" t="s" s="60">
        <v>274</v>
      </c>
      <c r="C1" t="s" s="61">
        <v>33</v>
      </c>
      <c r="D1" t="s" s="211">
        <v>35</v>
      </c>
      <c r="E1" t="s" s="277">
        <v>37</v>
      </c>
      <c r="F1" t="s" s="277">
        <v>39</v>
      </c>
      <c r="G1" t="s" s="277">
        <v>41</v>
      </c>
      <c r="H1" t="s" s="277">
        <v>43</v>
      </c>
      <c r="I1" t="s" s="278">
        <v>45</v>
      </c>
      <c r="J1" t="s" s="279">
        <v>47</v>
      </c>
      <c r="K1" t="s" s="280">
        <v>49</v>
      </c>
      <c r="L1" t="s" s="277">
        <v>51</v>
      </c>
      <c r="M1" t="s" s="277">
        <v>53</v>
      </c>
      <c r="N1" t="s" s="278">
        <v>55</v>
      </c>
      <c r="O1" t="s" s="279">
        <v>57</v>
      </c>
      <c r="P1" t="s" s="280">
        <v>59</v>
      </c>
      <c r="Q1" t="s" s="277">
        <v>61</v>
      </c>
      <c r="R1" t="s" s="277">
        <v>63</v>
      </c>
      <c r="S1" t="s" s="278">
        <v>65</v>
      </c>
      <c r="T1" t="s" s="280">
        <v>67</v>
      </c>
      <c r="U1" s="139"/>
    </row>
    <row r="2" ht="37.5" customHeight="1">
      <c r="A2" t="s" s="110">
        <f>HYPERLINK("https://www.bikalims.org/manual/qc/creating-QC-samples","Suppliers")</f>
        <v>275</v>
      </c>
      <c r="B2" s="271"/>
      <c r="C2" s="281"/>
      <c r="D2" s="281"/>
      <c r="E2" s="281"/>
      <c r="F2" t="s" s="145">
        <v>161</v>
      </c>
      <c r="G2" s="70"/>
      <c r="H2" s="71"/>
      <c r="I2" s="71"/>
      <c r="J2" s="72"/>
      <c r="K2" t="s" s="145">
        <v>162</v>
      </c>
      <c r="L2" s="70"/>
      <c r="M2" s="71"/>
      <c r="N2" s="71"/>
      <c r="O2" s="72"/>
      <c r="P2" t="s" s="145">
        <v>163</v>
      </c>
      <c r="Q2" s="70"/>
      <c r="R2" s="71"/>
      <c r="S2" s="71"/>
      <c r="T2" s="72"/>
      <c r="U2" t="s" s="282">
        <f>HYPERLINK("https://www.bikalabs.com","Creative Commons BYSA
Bika Lab Systems")</f>
        <v>12</v>
      </c>
    </row>
    <row r="3" ht="25.5" customHeight="1">
      <c r="A3" t="s" s="147">
        <v>164</v>
      </c>
      <c r="B3" t="s" s="75">
        <v>276</v>
      </c>
      <c r="C3" t="s" s="147">
        <v>277</v>
      </c>
      <c r="D3" t="s" s="147">
        <v>35</v>
      </c>
      <c r="E3" t="s" s="147">
        <v>278</v>
      </c>
      <c r="F3" t="s" s="147">
        <v>89</v>
      </c>
      <c r="G3" t="s" s="147">
        <v>90</v>
      </c>
      <c r="H3" t="s" s="147">
        <v>91</v>
      </c>
      <c r="I3" t="s" s="147">
        <v>92</v>
      </c>
      <c r="J3" t="s" s="147">
        <v>93</v>
      </c>
      <c r="K3" t="s" s="147">
        <v>170</v>
      </c>
      <c r="L3" t="s" s="147">
        <v>90</v>
      </c>
      <c r="M3" t="s" s="147">
        <v>91</v>
      </c>
      <c r="N3" t="s" s="147">
        <v>92</v>
      </c>
      <c r="O3" t="s" s="147">
        <v>93</v>
      </c>
      <c r="P3" t="s" s="147">
        <v>170</v>
      </c>
      <c r="Q3" t="s" s="147">
        <v>90</v>
      </c>
      <c r="R3" t="s" s="147">
        <v>91</v>
      </c>
      <c r="S3" t="s" s="147">
        <v>92</v>
      </c>
      <c r="T3" t="s" s="147">
        <v>93</v>
      </c>
      <c r="U3" s="283"/>
    </row>
    <row r="4" ht="21" customHeight="1">
      <c r="A4" s="284"/>
      <c r="B4" s="159"/>
      <c r="C4" s="159"/>
      <c r="D4" s="157"/>
      <c r="E4" s="159"/>
      <c r="F4" s="159"/>
      <c r="G4" s="159"/>
      <c r="H4" s="160"/>
      <c r="I4" s="159"/>
      <c r="J4" s="159"/>
      <c r="K4" s="159"/>
      <c r="L4" s="159"/>
      <c r="M4" s="160"/>
      <c r="N4" s="159"/>
      <c r="O4" s="159"/>
      <c r="P4" s="159"/>
      <c r="Q4" s="159"/>
      <c r="R4" s="160"/>
      <c r="S4" s="159"/>
      <c r="T4" s="159"/>
      <c r="U4" s="222"/>
    </row>
    <row r="5" ht="21" customHeight="1">
      <c r="A5" s="285"/>
      <c r="B5" s="161"/>
      <c r="C5" s="161"/>
      <c r="D5" s="192"/>
      <c r="E5" s="161"/>
      <c r="F5" s="161"/>
      <c r="G5" s="161"/>
      <c r="H5" s="168"/>
      <c r="I5" s="161"/>
      <c r="J5" s="161"/>
      <c r="K5" s="161"/>
      <c r="L5" s="161"/>
      <c r="M5" s="168"/>
      <c r="N5" s="161"/>
      <c r="O5" s="161"/>
      <c r="P5" s="161"/>
      <c r="Q5" s="161"/>
      <c r="R5" s="168"/>
      <c r="S5" s="161"/>
      <c r="T5" s="161"/>
      <c r="U5" s="222"/>
    </row>
    <row r="6" ht="21" customHeight="1">
      <c r="A6" s="285"/>
      <c r="B6" s="161"/>
      <c r="C6" s="161"/>
      <c r="D6" s="192"/>
      <c r="E6" s="161"/>
      <c r="F6" s="161"/>
      <c r="G6" s="161"/>
      <c r="H6" s="168"/>
      <c r="I6" s="161"/>
      <c r="J6" s="161"/>
      <c r="K6" s="161"/>
      <c r="L6" s="161"/>
      <c r="M6" s="168"/>
      <c r="N6" s="161"/>
      <c r="O6" s="161"/>
      <c r="P6" s="161"/>
      <c r="Q6" s="161"/>
      <c r="R6" s="168"/>
      <c r="S6" s="161"/>
      <c r="T6" s="161"/>
      <c r="U6" s="222"/>
    </row>
    <row r="7" ht="21" customHeight="1">
      <c r="A7" s="285"/>
      <c r="B7" s="161"/>
      <c r="C7" s="161"/>
      <c r="D7" s="192"/>
      <c r="E7" s="161"/>
      <c r="F7" s="161"/>
      <c r="G7" s="161"/>
      <c r="H7" s="168"/>
      <c r="I7" s="161"/>
      <c r="J7" s="161"/>
      <c r="K7" s="161"/>
      <c r="L7" s="161"/>
      <c r="M7" s="168"/>
      <c r="N7" s="161"/>
      <c r="O7" s="161"/>
      <c r="P7" s="161"/>
      <c r="Q7" s="161"/>
      <c r="R7" s="168"/>
      <c r="S7" s="161"/>
      <c r="T7" s="161"/>
      <c r="U7" s="222"/>
    </row>
    <row r="8" ht="21" customHeight="1">
      <c r="A8" s="285"/>
      <c r="B8" s="161"/>
      <c r="C8" s="161"/>
      <c r="D8" s="192"/>
      <c r="E8" s="161"/>
      <c r="F8" s="161"/>
      <c r="G8" s="161"/>
      <c r="H8" s="168"/>
      <c r="I8" s="161"/>
      <c r="J8" s="161"/>
      <c r="K8" s="161"/>
      <c r="L8" s="161"/>
      <c r="M8" s="168"/>
      <c r="N8" s="161"/>
      <c r="O8" s="161"/>
      <c r="P8" s="161"/>
      <c r="Q8" s="161"/>
      <c r="R8" s="168"/>
      <c r="S8" s="161"/>
      <c r="T8" s="161"/>
      <c r="U8" s="222"/>
    </row>
    <row r="9" ht="21" customHeight="1">
      <c r="A9" s="285"/>
      <c r="B9" s="161"/>
      <c r="C9" s="161"/>
      <c r="D9" s="192"/>
      <c r="E9" s="161"/>
      <c r="F9" s="161"/>
      <c r="G9" s="161"/>
      <c r="H9" s="168"/>
      <c r="I9" s="161"/>
      <c r="J9" s="161"/>
      <c r="K9" s="161"/>
      <c r="L9" s="161"/>
      <c r="M9" s="168"/>
      <c r="N9" s="161"/>
      <c r="O9" s="161"/>
      <c r="P9" s="161"/>
      <c r="Q9" s="161"/>
      <c r="R9" s="168"/>
      <c r="S9" s="161"/>
      <c r="T9" s="161"/>
      <c r="U9" s="222"/>
    </row>
    <row r="10" ht="21" customHeight="1">
      <c r="A10" s="285"/>
      <c r="B10" s="161"/>
      <c r="C10" s="161"/>
      <c r="D10" s="192"/>
      <c r="E10" s="161"/>
      <c r="F10" s="161"/>
      <c r="G10" s="161"/>
      <c r="H10" s="168"/>
      <c r="I10" s="161"/>
      <c r="J10" s="161"/>
      <c r="K10" s="161"/>
      <c r="L10" s="161"/>
      <c r="M10" s="168"/>
      <c r="N10" s="161"/>
      <c r="O10" s="161"/>
      <c r="P10" s="161"/>
      <c r="Q10" s="161"/>
      <c r="R10" s="168"/>
      <c r="S10" s="161"/>
      <c r="T10" s="161"/>
      <c r="U10" s="222"/>
    </row>
    <row r="11" ht="21" customHeight="1" hidden="1">
      <c r="A11" s="285"/>
      <c r="B11" s="161"/>
      <c r="C11" s="161"/>
      <c r="D11" s="192"/>
      <c r="E11" s="161"/>
      <c r="F11" s="161"/>
      <c r="G11" s="161"/>
      <c r="H11" s="168"/>
      <c r="I11" s="161"/>
      <c r="J11" s="161"/>
      <c r="K11" s="161"/>
      <c r="L11" s="161"/>
      <c r="M11" s="168"/>
      <c r="N11" s="161"/>
      <c r="O11" s="161"/>
      <c r="P11" s="161"/>
      <c r="Q11" s="161"/>
      <c r="R11" s="168"/>
      <c r="S11" s="161"/>
      <c r="T11" s="161"/>
      <c r="U11" s="286"/>
    </row>
    <row r="12" ht="21" customHeight="1" hidden="1">
      <c r="A12" s="285"/>
      <c r="B12" s="161"/>
      <c r="C12" s="161"/>
      <c r="D12" s="192"/>
      <c r="E12" s="161"/>
      <c r="F12" s="161"/>
      <c r="G12" s="161"/>
      <c r="H12" s="168"/>
      <c r="I12" s="161"/>
      <c r="J12" s="161"/>
      <c r="K12" s="161"/>
      <c r="L12" s="161"/>
      <c r="M12" s="168"/>
      <c r="N12" s="161"/>
      <c r="O12" s="161"/>
      <c r="P12" s="161"/>
      <c r="Q12" s="161"/>
      <c r="R12" s="168"/>
      <c r="S12" s="161"/>
      <c r="T12" s="161"/>
      <c r="U12" s="286"/>
    </row>
    <row r="13" ht="21" customHeight="1" hidden="1">
      <c r="A13" s="285"/>
      <c r="B13" s="161"/>
      <c r="C13" s="161"/>
      <c r="D13" s="192"/>
      <c r="E13" s="161"/>
      <c r="F13" s="161"/>
      <c r="G13" s="161"/>
      <c r="H13" s="168"/>
      <c r="I13" s="161"/>
      <c r="J13" s="161"/>
      <c r="K13" s="161"/>
      <c r="L13" s="161"/>
      <c r="M13" s="168"/>
      <c r="N13" s="161"/>
      <c r="O13" s="161"/>
      <c r="P13" s="161"/>
      <c r="Q13" s="161"/>
      <c r="R13" s="168"/>
      <c r="S13" s="161"/>
      <c r="T13" s="161"/>
      <c r="U13" s="286"/>
    </row>
    <row r="14" ht="21" customHeight="1" hidden="1">
      <c r="A14" s="285"/>
      <c r="B14" s="161"/>
      <c r="C14" s="161"/>
      <c r="D14" s="192"/>
      <c r="E14" s="161"/>
      <c r="F14" s="161"/>
      <c r="G14" s="161"/>
      <c r="H14" s="168"/>
      <c r="I14" s="161"/>
      <c r="J14" s="161"/>
      <c r="K14" s="161"/>
      <c r="L14" s="161"/>
      <c r="M14" s="168"/>
      <c r="N14" s="161"/>
      <c r="O14" s="161"/>
      <c r="P14" s="161"/>
      <c r="Q14" s="161"/>
      <c r="R14" s="168"/>
      <c r="S14" s="161"/>
      <c r="T14" s="161"/>
      <c r="U14" s="286"/>
    </row>
    <row r="15" ht="21" customHeight="1" hidden="1">
      <c r="A15" s="285"/>
      <c r="B15" s="161"/>
      <c r="C15" s="161"/>
      <c r="D15" s="192"/>
      <c r="E15" s="161"/>
      <c r="F15" s="161"/>
      <c r="G15" s="161"/>
      <c r="H15" s="168"/>
      <c r="I15" s="161"/>
      <c r="J15" s="161"/>
      <c r="K15" s="161"/>
      <c r="L15" s="161"/>
      <c r="M15" s="168"/>
      <c r="N15" s="161"/>
      <c r="O15" s="161"/>
      <c r="P15" s="161"/>
      <c r="Q15" s="161"/>
      <c r="R15" s="168"/>
      <c r="S15" s="161"/>
      <c r="T15" s="161"/>
      <c r="U15" s="286"/>
    </row>
    <row r="16" ht="21" customHeight="1" hidden="1">
      <c r="A16" s="285"/>
      <c r="B16" s="161"/>
      <c r="C16" s="161"/>
      <c r="D16" s="192"/>
      <c r="E16" s="161"/>
      <c r="F16" s="161"/>
      <c r="G16" s="161"/>
      <c r="H16" s="168"/>
      <c r="I16" s="161"/>
      <c r="J16" s="161"/>
      <c r="K16" s="161"/>
      <c r="L16" s="161"/>
      <c r="M16" s="168"/>
      <c r="N16" s="161"/>
      <c r="O16" s="161"/>
      <c r="P16" s="161"/>
      <c r="Q16" s="161"/>
      <c r="R16" s="168"/>
      <c r="S16" s="161"/>
      <c r="T16" s="161"/>
      <c r="U16" s="286"/>
    </row>
    <row r="17" ht="21" customHeight="1" hidden="1">
      <c r="A17" s="285"/>
      <c r="B17" s="161"/>
      <c r="C17" s="161"/>
      <c r="D17" s="192"/>
      <c r="E17" s="161"/>
      <c r="F17" s="161"/>
      <c r="G17" s="161"/>
      <c r="H17" s="168"/>
      <c r="I17" s="161"/>
      <c r="J17" s="161"/>
      <c r="K17" s="161"/>
      <c r="L17" s="161"/>
      <c r="M17" s="168"/>
      <c r="N17" s="161"/>
      <c r="O17" s="161"/>
      <c r="P17" s="161"/>
      <c r="Q17" s="161"/>
      <c r="R17" s="168"/>
      <c r="S17" s="161"/>
      <c r="T17" s="161"/>
      <c r="U17" s="286"/>
    </row>
    <row r="18" ht="21" customHeight="1" hidden="1">
      <c r="A18" s="285"/>
      <c r="B18" s="161"/>
      <c r="C18" s="161"/>
      <c r="D18" s="192"/>
      <c r="E18" s="161"/>
      <c r="F18" s="161"/>
      <c r="G18" s="161"/>
      <c r="H18" s="168"/>
      <c r="I18" s="161"/>
      <c r="J18" s="161"/>
      <c r="K18" s="161"/>
      <c r="L18" s="161"/>
      <c r="M18" s="168"/>
      <c r="N18" s="161"/>
      <c r="O18" s="161"/>
      <c r="P18" s="161"/>
      <c r="Q18" s="161"/>
      <c r="R18" s="168"/>
      <c r="S18" s="161"/>
      <c r="T18" s="161"/>
      <c r="U18" s="286"/>
    </row>
    <row r="19" ht="21" customHeight="1" hidden="1">
      <c r="A19" s="285"/>
      <c r="B19" s="161"/>
      <c r="C19" s="161"/>
      <c r="D19" s="192"/>
      <c r="E19" s="161"/>
      <c r="F19" s="161"/>
      <c r="G19" s="161"/>
      <c r="H19" s="168"/>
      <c r="I19" s="161"/>
      <c r="J19" s="161"/>
      <c r="K19" s="161"/>
      <c r="L19" s="161"/>
      <c r="M19" s="168"/>
      <c r="N19" s="161"/>
      <c r="O19" s="161"/>
      <c r="P19" s="161"/>
      <c r="Q19" s="161"/>
      <c r="R19" s="168"/>
      <c r="S19" s="161"/>
      <c r="T19" s="161"/>
      <c r="U19" s="286"/>
    </row>
    <row r="20" ht="21" customHeight="1" hidden="1">
      <c r="A20" s="285"/>
      <c r="B20" s="161"/>
      <c r="C20" s="161"/>
      <c r="D20" s="192"/>
      <c r="E20" s="161"/>
      <c r="F20" s="161"/>
      <c r="G20" s="161"/>
      <c r="H20" s="168"/>
      <c r="I20" s="161"/>
      <c r="J20" s="161"/>
      <c r="K20" s="161"/>
      <c r="L20" s="161"/>
      <c r="M20" s="168"/>
      <c r="N20" s="161"/>
      <c r="O20" s="161"/>
      <c r="P20" s="161"/>
      <c r="Q20" s="161"/>
      <c r="R20" s="168"/>
      <c r="S20" s="161"/>
      <c r="T20" s="161"/>
      <c r="U20" s="286"/>
    </row>
    <row r="21" ht="21" customHeight="1" hidden="1">
      <c r="A21" s="285"/>
      <c r="B21" s="161"/>
      <c r="C21" s="161"/>
      <c r="D21" s="192"/>
      <c r="E21" s="161"/>
      <c r="F21" s="161"/>
      <c r="G21" s="161"/>
      <c r="H21" s="168"/>
      <c r="I21" s="161"/>
      <c r="J21" s="161"/>
      <c r="K21" s="161"/>
      <c r="L21" s="161"/>
      <c r="M21" s="168"/>
      <c r="N21" s="161"/>
      <c r="O21" s="161"/>
      <c r="P21" s="161"/>
      <c r="Q21" s="161"/>
      <c r="R21" s="168"/>
      <c r="S21" s="161"/>
      <c r="T21" s="161"/>
      <c r="U21" s="286"/>
    </row>
    <row r="22" ht="21" customHeight="1" hidden="1">
      <c r="A22" s="285"/>
      <c r="B22" s="161"/>
      <c r="C22" s="161"/>
      <c r="D22" s="192"/>
      <c r="E22" s="161"/>
      <c r="F22" s="161"/>
      <c r="G22" s="161"/>
      <c r="H22" s="168"/>
      <c r="I22" s="161"/>
      <c r="J22" s="161"/>
      <c r="K22" s="161"/>
      <c r="L22" s="161"/>
      <c r="M22" s="168"/>
      <c r="N22" s="161"/>
      <c r="O22" s="161"/>
      <c r="P22" s="161"/>
      <c r="Q22" s="161"/>
      <c r="R22" s="168"/>
      <c r="S22" s="161"/>
      <c r="T22" s="161"/>
      <c r="U22" s="286"/>
    </row>
    <row r="23" ht="21" customHeight="1" hidden="1">
      <c r="A23" s="285"/>
      <c r="B23" s="161"/>
      <c r="C23" s="161"/>
      <c r="D23" s="192"/>
      <c r="E23" s="161"/>
      <c r="F23" s="161"/>
      <c r="G23" s="161"/>
      <c r="H23" s="168"/>
      <c r="I23" s="161"/>
      <c r="J23" s="161"/>
      <c r="K23" s="161"/>
      <c r="L23" s="161"/>
      <c r="M23" s="168"/>
      <c r="N23" s="161"/>
      <c r="O23" s="161"/>
      <c r="P23" s="161"/>
      <c r="Q23" s="161"/>
      <c r="R23" s="168"/>
      <c r="S23" s="161"/>
      <c r="T23" s="161"/>
      <c r="U23" s="286"/>
    </row>
    <row r="24" ht="21" customHeight="1" hidden="1">
      <c r="A24" s="285"/>
      <c r="B24" s="161"/>
      <c r="C24" s="161"/>
      <c r="D24" s="192"/>
      <c r="E24" s="161"/>
      <c r="F24" s="161"/>
      <c r="G24" s="161"/>
      <c r="H24" s="168"/>
      <c r="I24" s="161"/>
      <c r="J24" s="161"/>
      <c r="K24" s="161"/>
      <c r="L24" s="161"/>
      <c r="M24" s="168"/>
      <c r="N24" s="161"/>
      <c r="O24" s="161"/>
      <c r="P24" s="161"/>
      <c r="Q24" s="161"/>
      <c r="R24" s="168"/>
      <c r="S24" s="161"/>
      <c r="T24" s="161"/>
      <c r="U24" s="286"/>
    </row>
    <row r="25" ht="21" customHeight="1" hidden="1">
      <c r="A25" s="285"/>
      <c r="B25" s="161"/>
      <c r="C25" s="161"/>
      <c r="D25" s="192"/>
      <c r="E25" s="161"/>
      <c r="F25" s="161"/>
      <c r="G25" s="161"/>
      <c r="H25" s="168"/>
      <c r="I25" s="161"/>
      <c r="J25" s="161"/>
      <c r="K25" s="161"/>
      <c r="L25" s="161"/>
      <c r="M25" s="168"/>
      <c r="N25" s="161"/>
      <c r="O25" s="161"/>
      <c r="P25" s="161"/>
      <c r="Q25" s="161"/>
      <c r="R25" s="168"/>
      <c r="S25" s="161"/>
      <c r="T25" s="161"/>
      <c r="U25" s="286"/>
    </row>
    <row r="26" ht="21" customHeight="1" hidden="1">
      <c r="A26" s="285"/>
      <c r="B26" s="161"/>
      <c r="C26" s="161"/>
      <c r="D26" s="192"/>
      <c r="E26" s="161"/>
      <c r="F26" s="161"/>
      <c r="G26" s="161"/>
      <c r="H26" s="168"/>
      <c r="I26" s="161"/>
      <c r="J26" s="161"/>
      <c r="K26" s="161"/>
      <c r="L26" s="161"/>
      <c r="M26" s="168"/>
      <c r="N26" s="161"/>
      <c r="O26" s="161"/>
      <c r="P26" s="161"/>
      <c r="Q26" s="161"/>
      <c r="R26" s="168"/>
      <c r="S26" s="161"/>
      <c r="T26" s="161"/>
      <c r="U26" s="286"/>
    </row>
    <row r="27" ht="21" customHeight="1" hidden="1">
      <c r="A27" s="285"/>
      <c r="B27" s="161"/>
      <c r="C27" s="161"/>
      <c r="D27" s="192"/>
      <c r="E27" s="161"/>
      <c r="F27" s="161"/>
      <c r="G27" s="161"/>
      <c r="H27" s="168"/>
      <c r="I27" s="161"/>
      <c r="J27" s="161"/>
      <c r="K27" s="161"/>
      <c r="L27" s="161"/>
      <c r="M27" s="168"/>
      <c r="N27" s="161"/>
      <c r="O27" s="161"/>
      <c r="P27" s="161"/>
      <c r="Q27" s="161"/>
      <c r="R27" s="168"/>
      <c r="S27" s="161"/>
      <c r="T27" s="161"/>
      <c r="U27" s="286"/>
    </row>
    <row r="28" ht="21" customHeight="1" hidden="1">
      <c r="A28" s="285"/>
      <c r="B28" s="161"/>
      <c r="C28" s="161"/>
      <c r="D28" s="192"/>
      <c r="E28" s="161"/>
      <c r="F28" s="161"/>
      <c r="G28" s="161"/>
      <c r="H28" s="168"/>
      <c r="I28" s="161"/>
      <c r="J28" s="161"/>
      <c r="K28" s="161"/>
      <c r="L28" s="161"/>
      <c r="M28" s="168"/>
      <c r="N28" s="161"/>
      <c r="O28" s="161"/>
      <c r="P28" s="161"/>
      <c r="Q28" s="161"/>
      <c r="R28" s="168"/>
      <c r="S28" s="161"/>
      <c r="T28" s="161"/>
      <c r="U28" s="286"/>
    </row>
    <row r="29" ht="21" customHeight="1" hidden="1">
      <c r="A29" s="285"/>
      <c r="B29" s="161"/>
      <c r="C29" s="161"/>
      <c r="D29" s="192"/>
      <c r="E29" s="161"/>
      <c r="F29" s="161"/>
      <c r="G29" s="161"/>
      <c r="H29" s="168"/>
      <c r="I29" s="161"/>
      <c r="J29" s="161"/>
      <c r="K29" s="161"/>
      <c r="L29" s="161"/>
      <c r="M29" s="168"/>
      <c r="N29" s="161"/>
      <c r="O29" s="161"/>
      <c r="P29" s="161"/>
      <c r="Q29" s="161"/>
      <c r="R29" s="168"/>
      <c r="S29" s="161"/>
      <c r="T29" s="161"/>
      <c r="U29" s="286"/>
    </row>
    <row r="30" ht="21" customHeight="1" hidden="1">
      <c r="A30" s="285"/>
      <c r="B30" s="161"/>
      <c r="C30" s="161"/>
      <c r="D30" s="192"/>
      <c r="E30" s="161"/>
      <c r="F30" s="161"/>
      <c r="G30" s="161"/>
      <c r="H30" s="168"/>
      <c r="I30" s="161"/>
      <c r="J30" s="161"/>
      <c r="K30" s="161"/>
      <c r="L30" s="161"/>
      <c r="M30" s="168"/>
      <c r="N30" s="161"/>
      <c r="O30" s="161"/>
      <c r="P30" s="161"/>
      <c r="Q30" s="161"/>
      <c r="R30" s="168"/>
      <c r="S30" s="161"/>
      <c r="T30" s="161"/>
      <c r="U30" s="286"/>
    </row>
    <row r="31" ht="21" customHeight="1" hidden="1">
      <c r="A31" s="285"/>
      <c r="B31" s="161"/>
      <c r="C31" s="161"/>
      <c r="D31" s="192"/>
      <c r="E31" s="161"/>
      <c r="F31" s="161"/>
      <c r="G31" s="161"/>
      <c r="H31" s="168"/>
      <c r="I31" s="161"/>
      <c r="J31" s="161"/>
      <c r="K31" s="161"/>
      <c r="L31" s="161"/>
      <c r="M31" s="168"/>
      <c r="N31" s="161"/>
      <c r="O31" s="161"/>
      <c r="P31" s="161"/>
      <c r="Q31" s="161"/>
      <c r="R31" s="168"/>
      <c r="S31" s="161"/>
      <c r="T31" s="161"/>
      <c r="U31" s="286"/>
    </row>
    <row r="32" ht="21" customHeight="1" hidden="1">
      <c r="A32" s="285"/>
      <c r="B32" s="161"/>
      <c r="C32" s="161"/>
      <c r="D32" s="192"/>
      <c r="E32" s="161"/>
      <c r="F32" s="161"/>
      <c r="G32" s="161"/>
      <c r="H32" s="168"/>
      <c r="I32" s="161"/>
      <c r="J32" s="161"/>
      <c r="K32" s="161"/>
      <c r="L32" s="161"/>
      <c r="M32" s="168"/>
      <c r="N32" s="161"/>
      <c r="O32" s="161"/>
      <c r="P32" s="161"/>
      <c r="Q32" s="161"/>
      <c r="R32" s="168"/>
      <c r="S32" s="161"/>
      <c r="T32" s="161"/>
      <c r="U32" s="286"/>
    </row>
    <row r="33" ht="21" customHeight="1" hidden="1">
      <c r="A33" s="285"/>
      <c r="B33" s="161"/>
      <c r="C33" s="161"/>
      <c r="D33" s="192"/>
      <c r="E33" s="161"/>
      <c r="F33" s="161"/>
      <c r="G33" s="161"/>
      <c r="H33" s="168"/>
      <c r="I33" s="161"/>
      <c r="J33" s="161"/>
      <c r="K33" s="161"/>
      <c r="L33" s="161"/>
      <c r="M33" s="168"/>
      <c r="N33" s="161"/>
      <c r="O33" s="161"/>
      <c r="P33" s="161"/>
      <c r="Q33" s="161"/>
      <c r="R33" s="168"/>
      <c r="S33" s="161"/>
      <c r="T33" s="161"/>
      <c r="U33" s="286"/>
    </row>
    <row r="34" ht="21" customHeight="1" hidden="1">
      <c r="A34" s="285"/>
      <c r="B34" s="161"/>
      <c r="C34" s="161"/>
      <c r="D34" s="192"/>
      <c r="E34" s="161"/>
      <c r="F34" s="161"/>
      <c r="G34" s="161"/>
      <c r="H34" s="168"/>
      <c r="I34" s="161"/>
      <c r="J34" s="161"/>
      <c r="K34" s="161"/>
      <c r="L34" s="161"/>
      <c r="M34" s="168"/>
      <c r="N34" s="161"/>
      <c r="O34" s="161"/>
      <c r="P34" s="161"/>
      <c r="Q34" s="161"/>
      <c r="R34" s="168"/>
      <c r="S34" s="161"/>
      <c r="T34" s="161"/>
      <c r="U34" s="286"/>
    </row>
    <row r="35" ht="21" customHeight="1" hidden="1">
      <c r="A35" s="285"/>
      <c r="B35" s="161"/>
      <c r="C35" s="161"/>
      <c r="D35" s="192"/>
      <c r="E35" s="161"/>
      <c r="F35" s="161"/>
      <c r="G35" s="161"/>
      <c r="H35" s="168"/>
      <c r="I35" s="161"/>
      <c r="J35" s="161"/>
      <c r="K35" s="161"/>
      <c r="L35" s="161"/>
      <c r="M35" s="168"/>
      <c r="N35" s="161"/>
      <c r="O35" s="161"/>
      <c r="P35" s="161"/>
      <c r="Q35" s="161"/>
      <c r="R35" s="168"/>
      <c r="S35" s="161"/>
      <c r="T35" s="161"/>
      <c r="U35" s="286"/>
    </row>
    <row r="36" ht="21" customHeight="1" hidden="1">
      <c r="A36" s="285"/>
      <c r="B36" s="161"/>
      <c r="C36" s="161"/>
      <c r="D36" s="192"/>
      <c r="E36" s="161"/>
      <c r="F36" s="161"/>
      <c r="G36" s="161"/>
      <c r="H36" s="168"/>
      <c r="I36" s="161"/>
      <c r="J36" s="161"/>
      <c r="K36" s="161"/>
      <c r="L36" s="161"/>
      <c r="M36" s="168"/>
      <c r="N36" s="161"/>
      <c r="O36" s="161"/>
      <c r="P36" s="161"/>
      <c r="Q36" s="161"/>
      <c r="R36" s="168"/>
      <c r="S36" s="161"/>
      <c r="T36" s="161"/>
      <c r="U36" s="286"/>
    </row>
    <row r="37" ht="21" customHeight="1" hidden="1">
      <c r="A37" s="285"/>
      <c r="B37" s="161"/>
      <c r="C37" s="161"/>
      <c r="D37" s="192"/>
      <c r="E37" s="161"/>
      <c r="F37" s="161"/>
      <c r="G37" s="161"/>
      <c r="H37" s="168"/>
      <c r="I37" s="161"/>
      <c r="J37" s="161"/>
      <c r="K37" s="161"/>
      <c r="L37" s="161"/>
      <c r="M37" s="168"/>
      <c r="N37" s="161"/>
      <c r="O37" s="161"/>
      <c r="P37" s="161"/>
      <c r="Q37" s="161"/>
      <c r="R37" s="168"/>
      <c r="S37" s="161"/>
      <c r="T37" s="161"/>
      <c r="U37" s="286"/>
    </row>
    <row r="38" ht="21" customHeight="1" hidden="1">
      <c r="A38" s="285"/>
      <c r="B38" s="161"/>
      <c r="C38" s="161"/>
      <c r="D38" s="192"/>
      <c r="E38" s="161"/>
      <c r="F38" s="161"/>
      <c r="G38" s="161"/>
      <c r="H38" s="168"/>
      <c r="I38" s="161"/>
      <c r="J38" s="161"/>
      <c r="K38" s="161"/>
      <c r="L38" s="161"/>
      <c r="M38" s="168"/>
      <c r="N38" s="161"/>
      <c r="O38" s="161"/>
      <c r="P38" s="161"/>
      <c r="Q38" s="161"/>
      <c r="R38" s="168"/>
      <c r="S38" s="161"/>
      <c r="T38" s="161"/>
      <c r="U38" s="286"/>
    </row>
    <row r="39" ht="21" customHeight="1" hidden="1">
      <c r="A39" s="285"/>
      <c r="B39" s="161"/>
      <c r="C39" s="161"/>
      <c r="D39" s="192"/>
      <c r="E39" s="161"/>
      <c r="F39" s="161"/>
      <c r="G39" s="161"/>
      <c r="H39" s="168"/>
      <c r="I39" s="161"/>
      <c r="J39" s="161"/>
      <c r="K39" s="161"/>
      <c r="L39" s="161"/>
      <c r="M39" s="168"/>
      <c r="N39" s="161"/>
      <c r="O39" s="161"/>
      <c r="P39" s="161"/>
      <c r="Q39" s="161"/>
      <c r="R39" s="168"/>
      <c r="S39" s="161"/>
      <c r="T39" s="161"/>
      <c r="U39" s="286"/>
    </row>
    <row r="40" ht="21" customHeight="1" hidden="1">
      <c r="A40" s="285"/>
      <c r="B40" s="161"/>
      <c r="C40" s="161"/>
      <c r="D40" s="192"/>
      <c r="E40" s="161"/>
      <c r="F40" s="161"/>
      <c r="G40" s="161"/>
      <c r="H40" s="168"/>
      <c r="I40" s="161"/>
      <c r="J40" s="161"/>
      <c r="K40" s="161"/>
      <c r="L40" s="161"/>
      <c r="M40" s="168"/>
      <c r="N40" s="161"/>
      <c r="O40" s="161"/>
      <c r="P40" s="161"/>
      <c r="Q40" s="161"/>
      <c r="R40" s="168"/>
      <c r="S40" s="161"/>
      <c r="T40" s="161"/>
      <c r="U40" s="286"/>
    </row>
    <row r="41" ht="21" customHeight="1" hidden="1">
      <c r="A41" s="285"/>
      <c r="B41" s="161"/>
      <c r="C41" s="161"/>
      <c r="D41" s="192"/>
      <c r="E41" s="161"/>
      <c r="F41" s="161"/>
      <c r="G41" s="161"/>
      <c r="H41" s="168"/>
      <c r="I41" s="161"/>
      <c r="J41" s="161"/>
      <c r="K41" s="161"/>
      <c r="L41" s="161"/>
      <c r="M41" s="168"/>
      <c r="N41" s="161"/>
      <c r="O41" s="161"/>
      <c r="P41" s="161"/>
      <c r="Q41" s="161"/>
      <c r="R41" s="168"/>
      <c r="S41" s="161"/>
      <c r="T41" s="161"/>
      <c r="U41" s="286"/>
    </row>
    <row r="42" ht="21" customHeight="1" hidden="1">
      <c r="A42" s="285"/>
      <c r="B42" s="161"/>
      <c r="C42" s="161"/>
      <c r="D42" s="192"/>
      <c r="E42" s="161"/>
      <c r="F42" s="161"/>
      <c r="G42" s="161"/>
      <c r="H42" s="168"/>
      <c r="I42" s="161"/>
      <c r="J42" s="161"/>
      <c r="K42" s="161"/>
      <c r="L42" s="161"/>
      <c r="M42" s="168"/>
      <c r="N42" s="161"/>
      <c r="O42" s="161"/>
      <c r="P42" s="161"/>
      <c r="Q42" s="161"/>
      <c r="R42" s="168"/>
      <c r="S42" s="161"/>
      <c r="T42" s="161"/>
      <c r="U42" s="286"/>
    </row>
    <row r="43" ht="21" customHeight="1" hidden="1">
      <c r="A43" s="285"/>
      <c r="B43" s="161"/>
      <c r="C43" s="161"/>
      <c r="D43" s="192"/>
      <c r="E43" s="161"/>
      <c r="F43" s="161"/>
      <c r="G43" s="161"/>
      <c r="H43" s="168"/>
      <c r="I43" s="161"/>
      <c r="J43" s="161"/>
      <c r="K43" s="161"/>
      <c r="L43" s="161"/>
      <c r="M43" s="168"/>
      <c r="N43" s="161"/>
      <c r="O43" s="161"/>
      <c r="P43" s="161"/>
      <c r="Q43" s="161"/>
      <c r="R43" s="168"/>
      <c r="S43" s="161"/>
      <c r="T43" s="161"/>
      <c r="U43" s="286"/>
    </row>
    <row r="44" ht="21" customHeight="1" hidden="1">
      <c r="A44" s="285"/>
      <c r="B44" s="161"/>
      <c r="C44" s="161"/>
      <c r="D44" s="192"/>
      <c r="E44" s="161"/>
      <c r="F44" s="161"/>
      <c r="G44" s="161"/>
      <c r="H44" s="168"/>
      <c r="I44" s="161"/>
      <c r="J44" s="161"/>
      <c r="K44" s="161"/>
      <c r="L44" s="161"/>
      <c r="M44" s="168"/>
      <c r="N44" s="161"/>
      <c r="O44" s="161"/>
      <c r="P44" s="161"/>
      <c r="Q44" s="161"/>
      <c r="R44" s="168"/>
      <c r="S44" s="161"/>
      <c r="T44" s="161"/>
      <c r="U44" s="286"/>
    </row>
    <row r="45" ht="21" customHeight="1" hidden="1">
      <c r="A45" s="285"/>
      <c r="B45" s="161"/>
      <c r="C45" s="161"/>
      <c r="D45" s="192"/>
      <c r="E45" s="161"/>
      <c r="F45" s="161"/>
      <c r="G45" s="161"/>
      <c r="H45" s="168"/>
      <c r="I45" s="161"/>
      <c r="J45" s="161"/>
      <c r="K45" s="161"/>
      <c r="L45" s="161"/>
      <c r="M45" s="168"/>
      <c r="N45" s="161"/>
      <c r="O45" s="161"/>
      <c r="P45" s="161"/>
      <c r="Q45" s="161"/>
      <c r="R45" s="168"/>
      <c r="S45" s="161"/>
      <c r="T45" s="161"/>
      <c r="U45" s="286"/>
    </row>
    <row r="46" ht="21" customHeight="1" hidden="1">
      <c r="A46" s="285"/>
      <c r="B46" s="161"/>
      <c r="C46" s="161"/>
      <c r="D46" s="192"/>
      <c r="E46" s="161"/>
      <c r="F46" s="161"/>
      <c r="G46" s="161"/>
      <c r="H46" s="168"/>
      <c r="I46" s="161"/>
      <c r="J46" s="161"/>
      <c r="K46" s="161"/>
      <c r="L46" s="161"/>
      <c r="M46" s="168"/>
      <c r="N46" s="161"/>
      <c r="O46" s="161"/>
      <c r="P46" s="161"/>
      <c r="Q46" s="161"/>
      <c r="R46" s="168"/>
      <c r="S46" s="161"/>
      <c r="T46" s="161"/>
      <c r="U46" s="286"/>
    </row>
    <row r="47" ht="21" customHeight="1" hidden="1">
      <c r="A47" s="285"/>
      <c r="B47" s="161"/>
      <c r="C47" s="161"/>
      <c r="D47" s="192"/>
      <c r="E47" s="161"/>
      <c r="F47" s="161"/>
      <c r="G47" s="161"/>
      <c r="H47" s="168"/>
      <c r="I47" s="161"/>
      <c r="J47" s="161"/>
      <c r="K47" s="161"/>
      <c r="L47" s="161"/>
      <c r="M47" s="168"/>
      <c r="N47" s="161"/>
      <c r="O47" s="161"/>
      <c r="P47" s="161"/>
      <c r="Q47" s="161"/>
      <c r="R47" s="168"/>
      <c r="S47" s="161"/>
      <c r="T47" s="161"/>
      <c r="U47" s="286"/>
    </row>
    <row r="48" ht="21" customHeight="1" hidden="1">
      <c r="A48" s="285"/>
      <c r="B48" s="161"/>
      <c r="C48" s="161"/>
      <c r="D48" s="192"/>
      <c r="E48" s="161"/>
      <c r="F48" s="161"/>
      <c r="G48" s="161"/>
      <c r="H48" s="168"/>
      <c r="I48" s="161"/>
      <c r="J48" s="161"/>
      <c r="K48" s="161"/>
      <c r="L48" s="161"/>
      <c r="M48" s="168"/>
      <c r="N48" s="161"/>
      <c r="O48" s="161"/>
      <c r="P48" s="161"/>
      <c r="Q48" s="161"/>
      <c r="R48" s="168"/>
      <c r="S48" s="161"/>
      <c r="T48" s="161"/>
      <c r="U48" s="286"/>
    </row>
    <row r="49" ht="21" customHeight="1" hidden="1">
      <c r="A49" s="285"/>
      <c r="B49" s="161"/>
      <c r="C49" s="161"/>
      <c r="D49" s="192"/>
      <c r="E49" s="161"/>
      <c r="F49" s="161"/>
      <c r="G49" s="161"/>
      <c r="H49" s="168"/>
      <c r="I49" s="161"/>
      <c r="J49" s="161"/>
      <c r="K49" s="161"/>
      <c r="L49" s="161"/>
      <c r="M49" s="168"/>
      <c r="N49" s="161"/>
      <c r="O49" s="161"/>
      <c r="P49" s="161"/>
      <c r="Q49" s="161"/>
      <c r="R49" s="168"/>
      <c r="S49" s="161"/>
      <c r="T49" s="161"/>
      <c r="U49" s="286"/>
    </row>
    <row r="50" ht="21" customHeight="1">
      <c r="A50" s="285"/>
      <c r="B50" s="161"/>
      <c r="C50" s="161"/>
      <c r="D50" s="192"/>
      <c r="E50" s="161"/>
      <c r="F50" s="161"/>
      <c r="G50" s="161"/>
      <c r="H50" s="168"/>
      <c r="I50" s="161"/>
      <c r="J50" s="161"/>
      <c r="K50" s="161"/>
      <c r="L50" s="161"/>
      <c r="M50" s="168"/>
      <c r="N50" s="161"/>
      <c r="O50" s="161"/>
      <c r="P50" s="161"/>
      <c r="Q50" s="161"/>
      <c r="R50" s="168"/>
      <c r="S50" s="161"/>
      <c r="T50" s="161"/>
      <c r="U50" s="286"/>
    </row>
    <row r="51" ht="21" customHeight="1">
      <c r="A51" s="285"/>
      <c r="B51" s="161"/>
      <c r="C51" s="161"/>
      <c r="D51" s="192"/>
      <c r="E51" s="161"/>
      <c r="F51" s="161"/>
      <c r="G51" s="161"/>
      <c r="H51" s="168"/>
      <c r="I51" s="161"/>
      <c r="J51" s="161"/>
      <c r="K51" s="161"/>
      <c r="L51" s="161"/>
      <c r="M51" s="168"/>
      <c r="N51" s="161"/>
      <c r="O51" s="161"/>
      <c r="P51" s="161"/>
      <c r="Q51" s="161"/>
      <c r="R51" s="168"/>
      <c r="S51" s="161"/>
      <c r="T51" s="161"/>
      <c r="U51" s="286"/>
    </row>
    <row r="52" ht="13.55" customHeight="1">
      <c r="A52" s="8"/>
      <c r="B52" s="8"/>
      <c r="C52" s="8"/>
      <c r="D52" s="8"/>
      <c r="E52" s="8"/>
      <c r="F52" s="8"/>
      <c r="G52" s="8"/>
      <c r="H52" s="5"/>
      <c r="I52" s="8"/>
      <c r="J52" s="8"/>
      <c r="K52" s="8"/>
      <c r="L52" s="8"/>
      <c r="M52" s="5"/>
      <c r="N52" s="8"/>
      <c r="O52" s="8"/>
      <c r="P52" s="8"/>
      <c r="Q52" s="8"/>
      <c r="R52" s="5"/>
      <c r="S52" s="8"/>
      <c r="T52" s="8"/>
      <c r="U52" s="8"/>
    </row>
    <row r="53" ht="13.5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ht="13.5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ht="13.5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ht="13.5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ht="13.5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ht="13.5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ht="13.5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ht="13.5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ht="13.5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ht="13.5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ht="13.5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ht="13.5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ht="13.5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ht="13.5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ht="13.5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ht="13.5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ht="13.5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ht="13.5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ht="13.5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ht="13.5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ht="13.5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ht="13.5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ht="13.5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ht="13.5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ht="13.5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ht="13.5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ht="13.5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ht="13.5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ht="13.5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ht="13.5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ht="13.5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ht="13.5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ht="13.5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ht="13.5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ht="13.5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ht="13.5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ht="13.5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ht="13.5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ht="13.5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ht="13.5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ht="13.5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ht="13.5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ht="13.5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ht="13.5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ht="13.5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ht="13.5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ht="13.5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ht="13.5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ht="13.5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ht="13.5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ht="13.5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ht="13.5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ht="13.5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ht="13.5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ht="13.5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ht="13.5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ht="13.5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ht="13.5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ht="13.5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ht="13.5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ht="13.5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ht="13.5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ht="13.5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ht="13.5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ht="13.5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ht="13.5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ht="13.5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ht="13.5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ht="13.5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ht="13.5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ht="13.5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ht="13.5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ht="13.5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ht="13.5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ht="13.5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ht="13.5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ht="13.5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ht="13.5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ht="13.5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ht="13.5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ht="13.5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ht="13.5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ht="13.5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</sheetData>
  <mergeCells count="3">
    <mergeCell ref="F2:J2"/>
    <mergeCell ref="K2:O2"/>
    <mergeCell ref="P2:T2"/>
  </mergeCells>
  <dataValidations count="1">
    <dataValidation type="list" allowBlank="1" showInputMessage="1" showErrorMessage="1" sqref="J4:J51 O4:O51 T4:T51">
      <formula1>"Afghanistan,Åland Islands,Albania,Algeria,American Samoa,Andorra,Angola,Anguilla,Antarctica,Antigua and Barbuda,Argentina,Armenia,Aruba,Australia,Austria,Azerbaijan,Bahamas,Bahrain,Bangladesh,Barbados,Belarus,Belgium,Belize,Benin,Bermuda,Bhutan"</formula1>
    </dataValidation>
  </dataValidations>
  <hyperlinks>
    <hyperlink ref="A2" r:id="rId1" location="" tooltip="" display="Suppliers"/>
    <hyperlink ref="U2" r:id="rId2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72"/>
  <sheetViews>
    <sheetView workbookViewId="0" showGridLines="0" defaultGridColor="1"/>
  </sheetViews>
  <sheetFormatPr defaultColWidth="14.5" defaultRowHeight="15" customHeight="1" outlineLevelRow="0" outlineLevelCol="0"/>
  <cols>
    <col min="1" max="1" width="25.5" style="287" customWidth="1"/>
    <col min="2" max="2" width="13.5" style="287" customWidth="1"/>
    <col min="3" max="3" width="17.8516" style="287" customWidth="1"/>
    <col min="4" max="4" width="14.8516" style="287" customWidth="1"/>
    <col min="5" max="6" hidden="1" width="14.5" style="287" customWidth="1"/>
    <col min="7" max="10" width="16.8516" style="287" customWidth="1"/>
    <col min="11" max="11" width="21.1719" style="287" customWidth="1"/>
    <col min="12" max="13" width="14.5" style="287" customWidth="1"/>
    <col min="14" max="14" width="7.35156" style="287" customWidth="1"/>
    <col min="15" max="15" width="14.5" style="287" customWidth="1"/>
    <col min="16" max="16" width="21.1719" style="287" customWidth="1"/>
    <col min="17" max="18" width="14.5" style="287" customWidth="1"/>
    <col min="19" max="19" width="7.35156" style="287" customWidth="1"/>
    <col min="20" max="20" width="14.5" style="287" customWidth="1"/>
    <col min="21" max="21" width="30.8516" style="287" customWidth="1"/>
    <col min="22" max="16384" width="14.5" style="287" customWidth="1"/>
  </cols>
  <sheetData>
    <row r="1" ht="28.5" customHeight="1" hidden="1">
      <c r="A1" t="s" s="60">
        <v>279</v>
      </c>
      <c r="B1" t="s" s="60">
        <v>69</v>
      </c>
      <c r="C1" t="s" s="60">
        <v>70</v>
      </c>
      <c r="D1" t="s" s="60">
        <v>71</v>
      </c>
      <c r="E1" t="s" s="60">
        <v>74</v>
      </c>
      <c r="F1" t="s" s="60">
        <v>85</v>
      </c>
      <c r="G1" t="s" s="288">
        <v>72</v>
      </c>
      <c r="H1" t="s" s="289">
        <v>174</v>
      </c>
      <c r="I1" t="s" s="290">
        <v>73</v>
      </c>
      <c r="J1" t="s" s="60">
        <v>37</v>
      </c>
      <c r="K1" t="s" s="280">
        <v>39</v>
      </c>
      <c r="L1" t="s" s="277">
        <v>41</v>
      </c>
      <c r="M1" t="s" s="277">
        <v>43</v>
      </c>
      <c r="N1" t="s" s="278">
        <v>45</v>
      </c>
      <c r="O1" t="s" s="279">
        <v>47</v>
      </c>
      <c r="P1" t="s" s="280">
        <v>49</v>
      </c>
      <c r="Q1" t="s" s="277">
        <v>51</v>
      </c>
      <c r="R1" t="s" s="277">
        <v>53</v>
      </c>
      <c r="S1" t="s" s="278">
        <v>55</v>
      </c>
      <c r="T1" t="s" s="279">
        <v>57</v>
      </c>
      <c r="U1" s="62"/>
    </row>
    <row r="2" ht="37.5" customHeight="1">
      <c r="A2" t="s" s="110">
        <v>280</v>
      </c>
      <c r="B2" s="291"/>
      <c r="C2" s="65"/>
      <c r="D2" s="292"/>
      <c r="E2" s="293"/>
      <c r="F2" s="294"/>
      <c r="G2" t="s" s="185">
        <v>35</v>
      </c>
      <c r="H2" s="70"/>
      <c r="I2" s="72"/>
      <c r="J2" s="295"/>
      <c r="K2" t="s" s="145">
        <v>161</v>
      </c>
      <c r="L2" s="70"/>
      <c r="M2" s="71"/>
      <c r="N2" s="71"/>
      <c r="O2" s="72"/>
      <c r="P2" t="s" s="145">
        <v>162</v>
      </c>
      <c r="Q2" s="70"/>
      <c r="R2" s="71"/>
      <c r="S2" s="71"/>
      <c r="T2" s="72"/>
      <c r="U2" t="s" s="182">
        <f>HYPERLINK("https://www.bikalabs.com","Creative Commons BYSA
Bika Lab Systems")</f>
        <v>12</v>
      </c>
    </row>
    <row r="3" ht="24" customHeight="1">
      <c r="A3" t="s" s="75">
        <v>281</v>
      </c>
      <c r="B3" t="s" s="147">
        <v>69</v>
      </c>
      <c r="C3" t="s" s="75">
        <v>182</v>
      </c>
      <c r="D3" t="s" s="75">
        <v>183</v>
      </c>
      <c r="E3" t="s" s="147">
        <v>282</v>
      </c>
      <c r="F3" t="s" s="147">
        <v>85</v>
      </c>
      <c r="G3" t="s" s="147">
        <v>184</v>
      </c>
      <c r="H3" t="s" s="147">
        <v>185</v>
      </c>
      <c r="I3" t="s" s="147">
        <v>186</v>
      </c>
      <c r="J3" t="s" s="147">
        <v>278</v>
      </c>
      <c r="K3" t="s" s="147">
        <v>283</v>
      </c>
      <c r="L3" t="s" s="147">
        <v>90</v>
      </c>
      <c r="M3" t="s" s="147">
        <v>91</v>
      </c>
      <c r="N3" t="s" s="147">
        <v>92</v>
      </c>
      <c r="O3" t="s" s="147">
        <v>93</v>
      </c>
      <c r="P3" t="s" s="147">
        <v>170</v>
      </c>
      <c r="Q3" t="s" s="147">
        <v>90</v>
      </c>
      <c r="R3" t="s" s="147">
        <v>91</v>
      </c>
      <c r="S3" t="s" s="147">
        <v>92</v>
      </c>
      <c r="T3" t="s" s="147">
        <v>93</v>
      </c>
      <c r="U3" s="296"/>
    </row>
    <row r="4" ht="21" customHeight="1">
      <c r="A4" s="284"/>
      <c r="B4" s="159"/>
      <c r="C4" s="159"/>
      <c r="D4" s="159"/>
      <c r="E4" s="159"/>
      <c r="F4" s="159"/>
      <c r="G4" s="157"/>
      <c r="H4" s="297"/>
      <c r="I4" s="157"/>
      <c r="J4" s="159"/>
      <c r="K4" s="159"/>
      <c r="L4" s="159"/>
      <c r="M4" s="160"/>
      <c r="N4" s="159"/>
      <c r="O4" s="159"/>
      <c r="P4" s="159"/>
      <c r="Q4" s="159"/>
      <c r="R4" s="160"/>
      <c r="S4" s="159"/>
      <c r="T4" s="159"/>
      <c r="U4" s="194"/>
    </row>
    <row r="5" ht="21" customHeight="1">
      <c r="A5" s="285"/>
      <c r="B5" s="161"/>
      <c r="C5" s="161"/>
      <c r="D5" s="161"/>
      <c r="E5" s="161"/>
      <c r="F5" s="161"/>
      <c r="G5" s="192"/>
      <c r="H5" s="298"/>
      <c r="I5" s="192"/>
      <c r="J5" s="161"/>
      <c r="K5" s="161"/>
      <c r="L5" s="161"/>
      <c r="M5" s="168"/>
      <c r="N5" s="161"/>
      <c r="O5" s="161"/>
      <c r="P5" s="161"/>
      <c r="Q5" s="161"/>
      <c r="R5" s="168"/>
      <c r="S5" s="161"/>
      <c r="T5" s="161"/>
      <c r="U5" s="194"/>
    </row>
    <row r="6" ht="21" customHeight="1">
      <c r="A6" s="285"/>
      <c r="B6" s="161"/>
      <c r="C6" s="161"/>
      <c r="D6" s="161"/>
      <c r="E6" s="161"/>
      <c r="F6" s="161"/>
      <c r="G6" s="192"/>
      <c r="H6" s="298"/>
      <c r="I6" s="192"/>
      <c r="J6" s="161"/>
      <c r="K6" s="161"/>
      <c r="L6" s="161"/>
      <c r="M6" s="168"/>
      <c r="N6" s="161"/>
      <c r="O6" s="161"/>
      <c r="P6" s="161"/>
      <c r="Q6" s="161"/>
      <c r="R6" s="168"/>
      <c r="S6" s="161"/>
      <c r="T6" s="161"/>
      <c r="U6" s="194"/>
    </row>
    <row r="7" ht="21" customHeight="1">
      <c r="A7" s="285"/>
      <c r="B7" s="161"/>
      <c r="C7" s="161"/>
      <c r="D7" s="161"/>
      <c r="E7" s="161"/>
      <c r="F7" s="161"/>
      <c r="G7" s="192"/>
      <c r="H7" s="298"/>
      <c r="I7" s="192"/>
      <c r="J7" s="161"/>
      <c r="K7" s="161"/>
      <c r="L7" s="161"/>
      <c r="M7" s="168"/>
      <c r="N7" s="161"/>
      <c r="O7" s="161"/>
      <c r="P7" s="161"/>
      <c r="Q7" s="161"/>
      <c r="R7" s="168"/>
      <c r="S7" s="161"/>
      <c r="T7" s="161"/>
      <c r="U7" s="194"/>
    </row>
    <row r="8" ht="21" customHeight="1">
      <c r="A8" s="285"/>
      <c r="B8" s="161"/>
      <c r="C8" s="161"/>
      <c r="D8" s="161"/>
      <c r="E8" s="161"/>
      <c r="F8" s="161"/>
      <c r="G8" s="192"/>
      <c r="H8" s="298"/>
      <c r="I8" s="192"/>
      <c r="J8" s="161"/>
      <c r="K8" s="161"/>
      <c r="L8" s="161"/>
      <c r="M8" s="168"/>
      <c r="N8" s="161"/>
      <c r="O8" s="161"/>
      <c r="P8" s="161"/>
      <c r="Q8" s="161"/>
      <c r="R8" s="168"/>
      <c r="S8" s="161"/>
      <c r="T8" s="161"/>
      <c r="U8" s="194"/>
    </row>
    <row r="9" ht="21" customHeight="1">
      <c r="A9" s="285"/>
      <c r="B9" s="161"/>
      <c r="C9" s="161"/>
      <c r="D9" s="161"/>
      <c r="E9" s="161"/>
      <c r="F9" s="161"/>
      <c r="G9" s="192"/>
      <c r="H9" s="298"/>
      <c r="I9" s="192"/>
      <c r="J9" s="161"/>
      <c r="K9" s="161"/>
      <c r="L9" s="161"/>
      <c r="M9" s="168"/>
      <c r="N9" s="161"/>
      <c r="O9" s="161"/>
      <c r="P9" s="161"/>
      <c r="Q9" s="161"/>
      <c r="R9" s="168"/>
      <c r="S9" s="161"/>
      <c r="T9" s="161"/>
      <c r="U9" s="194"/>
    </row>
    <row r="10" ht="21" customHeight="1">
      <c r="A10" s="285"/>
      <c r="B10" s="161"/>
      <c r="C10" s="161"/>
      <c r="D10" s="161"/>
      <c r="E10" s="161"/>
      <c r="F10" s="161"/>
      <c r="G10" s="192"/>
      <c r="H10" s="298"/>
      <c r="I10" s="192"/>
      <c r="J10" s="161"/>
      <c r="K10" s="161"/>
      <c r="L10" s="161"/>
      <c r="M10" s="168"/>
      <c r="N10" s="161"/>
      <c r="O10" s="161"/>
      <c r="P10" s="161"/>
      <c r="Q10" s="161"/>
      <c r="R10" s="168"/>
      <c r="S10" s="161"/>
      <c r="T10" s="161"/>
      <c r="U10" s="194"/>
    </row>
    <row r="11" ht="21" customHeight="1">
      <c r="A11" s="285"/>
      <c r="B11" s="161"/>
      <c r="C11" s="161"/>
      <c r="D11" s="161"/>
      <c r="E11" s="161"/>
      <c r="F11" s="161"/>
      <c r="G11" s="192"/>
      <c r="H11" s="298"/>
      <c r="I11" s="192"/>
      <c r="J11" s="161"/>
      <c r="K11" s="161"/>
      <c r="L11" s="161"/>
      <c r="M11" s="168"/>
      <c r="N11" s="161"/>
      <c r="O11" s="161"/>
      <c r="P11" s="161"/>
      <c r="Q11" s="161"/>
      <c r="R11" s="168"/>
      <c r="S11" s="161"/>
      <c r="T11" s="161"/>
      <c r="U11" s="194"/>
    </row>
    <row r="12" ht="21" customHeight="1">
      <c r="A12" s="285"/>
      <c r="B12" s="161"/>
      <c r="C12" s="161"/>
      <c r="D12" s="161"/>
      <c r="E12" s="161"/>
      <c r="F12" s="161"/>
      <c r="G12" s="192"/>
      <c r="H12" s="298"/>
      <c r="I12" s="192"/>
      <c r="J12" s="161"/>
      <c r="K12" s="161"/>
      <c r="L12" s="161"/>
      <c r="M12" s="299"/>
      <c r="N12" s="161"/>
      <c r="O12" s="161"/>
      <c r="P12" s="161"/>
      <c r="Q12" s="161"/>
      <c r="R12" s="299"/>
      <c r="S12" s="161"/>
      <c r="T12" s="161"/>
      <c r="U12" s="194"/>
    </row>
    <row r="13" ht="21" customHeight="1" hidden="1">
      <c r="A13" s="285"/>
      <c r="B13" s="161"/>
      <c r="C13" s="161"/>
      <c r="D13" s="161"/>
      <c r="E13" s="161"/>
      <c r="F13" s="161"/>
      <c r="G13" s="192"/>
      <c r="H13" s="298"/>
      <c r="I13" s="192"/>
      <c r="J13" s="161"/>
      <c r="K13" s="161"/>
      <c r="L13" s="161"/>
      <c r="M13" s="300"/>
      <c r="N13" s="161"/>
      <c r="O13" s="161"/>
      <c r="P13" s="161"/>
      <c r="Q13" s="161"/>
      <c r="R13" s="300"/>
      <c r="S13" s="161"/>
      <c r="T13" s="161"/>
      <c r="U13" s="194"/>
    </row>
    <row r="14" ht="21" customHeight="1" hidden="1">
      <c r="A14" s="285"/>
      <c r="B14" s="161"/>
      <c r="C14" s="161"/>
      <c r="D14" s="161"/>
      <c r="E14" s="161"/>
      <c r="F14" s="161"/>
      <c r="G14" s="192"/>
      <c r="H14" s="298"/>
      <c r="I14" s="192"/>
      <c r="J14" s="161"/>
      <c r="K14" s="161"/>
      <c r="L14" s="161"/>
      <c r="M14" s="300"/>
      <c r="N14" s="161"/>
      <c r="O14" s="161"/>
      <c r="P14" s="161"/>
      <c r="Q14" s="161"/>
      <c r="R14" s="300"/>
      <c r="S14" s="161"/>
      <c r="T14" s="161"/>
      <c r="U14" s="194"/>
    </row>
    <row r="15" ht="21" customHeight="1" hidden="1">
      <c r="A15" s="285"/>
      <c r="B15" s="161"/>
      <c r="C15" s="161"/>
      <c r="D15" s="161"/>
      <c r="E15" s="161"/>
      <c r="F15" s="161"/>
      <c r="G15" s="192"/>
      <c r="H15" s="298"/>
      <c r="I15" s="192"/>
      <c r="J15" s="161"/>
      <c r="K15" s="161"/>
      <c r="L15" s="161"/>
      <c r="M15" s="300"/>
      <c r="N15" s="161"/>
      <c r="O15" s="161"/>
      <c r="P15" s="161"/>
      <c r="Q15" s="161"/>
      <c r="R15" s="300"/>
      <c r="S15" s="161"/>
      <c r="T15" s="161"/>
      <c r="U15" s="194"/>
    </row>
    <row r="16" ht="21" customHeight="1" hidden="1">
      <c r="A16" s="285"/>
      <c r="B16" s="161"/>
      <c r="C16" s="161"/>
      <c r="D16" s="161"/>
      <c r="E16" s="161"/>
      <c r="F16" s="161"/>
      <c r="G16" s="192"/>
      <c r="H16" s="298"/>
      <c r="I16" s="192"/>
      <c r="J16" s="161"/>
      <c r="K16" s="161"/>
      <c r="L16" s="161"/>
      <c r="M16" s="300"/>
      <c r="N16" s="161"/>
      <c r="O16" s="161"/>
      <c r="P16" s="161"/>
      <c r="Q16" s="161"/>
      <c r="R16" s="300"/>
      <c r="S16" s="161"/>
      <c r="T16" s="161"/>
      <c r="U16" s="194"/>
    </row>
    <row r="17" ht="21" customHeight="1" hidden="1">
      <c r="A17" s="285"/>
      <c r="B17" s="161"/>
      <c r="C17" s="161"/>
      <c r="D17" s="161"/>
      <c r="E17" s="161"/>
      <c r="F17" s="161"/>
      <c r="G17" s="192"/>
      <c r="H17" s="298"/>
      <c r="I17" s="192"/>
      <c r="J17" s="161"/>
      <c r="K17" s="161"/>
      <c r="L17" s="161"/>
      <c r="M17" s="300"/>
      <c r="N17" s="161"/>
      <c r="O17" s="161"/>
      <c r="P17" s="161"/>
      <c r="Q17" s="161"/>
      <c r="R17" s="300"/>
      <c r="S17" s="161"/>
      <c r="T17" s="161"/>
      <c r="U17" s="194"/>
    </row>
    <row r="18" ht="21" customHeight="1" hidden="1">
      <c r="A18" s="285"/>
      <c r="B18" s="161"/>
      <c r="C18" s="161"/>
      <c r="D18" s="161"/>
      <c r="E18" s="161"/>
      <c r="F18" s="161"/>
      <c r="G18" s="192"/>
      <c r="H18" s="298"/>
      <c r="I18" s="192"/>
      <c r="J18" s="161"/>
      <c r="K18" s="161"/>
      <c r="L18" s="161"/>
      <c r="M18" s="300"/>
      <c r="N18" s="161"/>
      <c r="O18" s="161"/>
      <c r="P18" s="161"/>
      <c r="Q18" s="161"/>
      <c r="R18" s="300"/>
      <c r="S18" s="161"/>
      <c r="T18" s="161"/>
      <c r="U18" s="194"/>
    </row>
    <row r="19" ht="21" customHeight="1" hidden="1">
      <c r="A19" s="285"/>
      <c r="B19" s="161"/>
      <c r="C19" s="161"/>
      <c r="D19" s="161"/>
      <c r="E19" s="161"/>
      <c r="F19" s="161"/>
      <c r="G19" s="192"/>
      <c r="H19" s="298"/>
      <c r="I19" s="192"/>
      <c r="J19" s="161"/>
      <c r="K19" s="161"/>
      <c r="L19" s="161"/>
      <c r="M19" s="300"/>
      <c r="N19" s="161"/>
      <c r="O19" s="161"/>
      <c r="P19" s="161"/>
      <c r="Q19" s="161"/>
      <c r="R19" s="300"/>
      <c r="S19" s="161"/>
      <c r="T19" s="161"/>
      <c r="U19" s="194"/>
    </row>
    <row r="20" ht="21" customHeight="1" hidden="1">
      <c r="A20" s="285"/>
      <c r="B20" s="161"/>
      <c r="C20" s="161"/>
      <c r="D20" s="161"/>
      <c r="E20" s="161"/>
      <c r="F20" s="161"/>
      <c r="G20" s="192"/>
      <c r="H20" s="298"/>
      <c r="I20" s="192"/>
      <c r="J20" s="161"/>
      <c r="K20" s="161"/>
      <c r="L20" s="161"/>
      <c r="M20" s="300"/>
      <c r="N20" s="161"/>
      <c r="O20" s="161"/>
      <c r="P20" s="161"/>
      <c r="Q20" s="161"/>
      <c r="R20" s="300"/>
      <c r="S20" s="161"/>
      <c r="T20" s="161"/>
      <c r="U20" s="194"/>
    </row>
    <row r="21" ht="21" customHeight="1" hidden="1">
      <c r="A21" s="285"/>
      <c r="B21" s="161"/>
      <c r="C21" s="161"/>
      <c r="D21" s="161"/>
      <c r="E21" s="161"/>
      <c r="F21" s="161"/>
      <c r="G21" s="192"/>
      <c r="H21" s="298"/>
      <c r="I21" s="192"/>
      <c r="J21" s="161"/>
      <c r="K21" s="161"/>
      <c r="L21" s="161"/>
      <c r="M21" s="300"/>
      <c r="N21" s="161"/>
      <c r="O21" s="161"/>
      <c r="P21" s="161"/>
      <c r="Q21" s="161"/>
      <c r="R21" s="300"/>
      <c r="S21" s="161"/>
      <c r="T21" s="161"/>
      <c r="U21" s="194"/>
    </row>
    <row r="22" ht="21" customHeight="1" hidden="1">
      <c r="A22" s="285"/>
      <c r="B22" s="161"/>
      <c r="C22" s="161"/>
      <c r="D22" s="161"/>
      <c r="E22" s="161"/>
      <c r="F22" s="161"/>
      <c r="G22" s="192"/>
      <c r="H22" s="298"/>
      <c r="I22" s="192"/>
      <c r="J22" s="161"/>
      <c r="K22" s="161"/>
      <c r="L22" s="161"/>
      <c r="M22" s="300"/>
      <c r="N22" s="161"/>
      <c r="O22" s="161"/>
      <c r="P22" s="161"/>
      <c r="Q22" s="161"/>
      <c r="R22" s="300"/>
      <c r="S22" s="161"/>
      <c r="T22" s="161"/>
      <c r="U22" s="194"/>
    </row>
    <row r="23" ht="21" customHeight="1" hidden="1">
      <c r="A23" s="285"/>
      <c r="B23" s="161"/>
      <c r="C23" s="161"/>
      <c r="D23" s="161"/>
      <c r="E23" s="161"/>
      <c r="F23" s="161"/>
      <c r="G23" s="192"/>
      <c r="H23" s="298"/>
      <c r="I23" s="192"/>
      <c r="J23" s="161"/>
      <c r="K23" s="161"/>
      <c r="L23" s="161"/>
      <c r="M23" s="300"/>
      <c r="N23" s="161"/>
      <c r="O23" s="161"/>
      <c r="P23" s="161"/>
      <c r="Q23" s="161"/>
      <c r="R23" s="300"/>
      <c r="S23" s="161"/>
      <c r="T23" s="161"/>
      <c r="U23" s="194"/>
    </row>
    <row r="24" ht="21" customHeight="1" hidden="1">
      <c r="A24" s="285"/>
      <c r="B24" s="161"/>
      <c r="C24" s="161"/>
      <c r="D24" s="161"/>
      <c r="E24" s="161"/>
      <c r="F24" s="161"/>
      <c r="G24" s="192"/>
      <c r="H24" s="298"/>
      <c r="I24" s="192"/>
      <c r="J24" s="161"/>
      <c r="K24" s="161"/>
      <c r="L24" s="161"/>
      <c r="M24" s="300"/>
      <c r="N24" s="161"/>
      <c r="O24" s="161"/>
      <c r="P24" s="161"/>
      <c r="Q24" s="161"/>
      <c r="R24" s="300"/>
      <c r="S24" s="161"/>
      <c r="T24" s="161"/>
      <c r="U24" s="194"/>
    </row>
    <row r="25" ht="21" customHeight="1" hidden="1">
      <c r="A25" s="285"/>
      <c r="B25" s="161"/>
      <c r="C25" s="161"/>
      <c r="D25" s="161"/>
      <c r="E25" s="161"/>
      <c r="F25" s="161"/>
      <c r="G25" s="192"/>
      <c r="H25" s="298"/>
      <c r="I25" s="192"/>
      <c r="J25" s="161"/>
      <c r="K25" s="161"/>
      <c r="L25" s="161"/>
      <c r="M25" s="300"/>
      <c r="N25" s="161"/>
      <c r="O25" s="161"/>
      <c r="P25" s="161"/>
      <c r="Q25" s="161"/>
      <c r="R25" s="300"/>
      <c r="S25" s="161"/>
      <c r="T25" s="161"/>
      <c r="U25" s="194"/>
    </row>
    <row r="26" ht="21" customHeight="1" hidden="1">
      <c r="A26" s="285"/>
      <c r="B26" s="161"/>
      <c r="C26" s="161"/>
      <c r="D26" s="161"/>
      <c r="E26" s="161"/>
      <c r="F26" s="161"/>
      <c r="G26" s="192"/>
      <c r="H26" s="298"/>
      <c r="I26" s="192"/>
      <c r="J26" s="161"/>
      <c r="K26" s="161"/>
      <c r="L26" s="161"/>
      <c r="M26" s="300"/>
      <c r="N26" s="161"/>
      <c r="O26" s="161"/>
      <c r="P26" s="161"/>
      <c r="Q26" s="161"/>
      <c r="R26" s="300"/>
      <c r="S26" s="161"/>
      <c r="T26" s="161"/>
      <c r="U26" s="194"/>
    </row>
    <row r="27" ht="21" customHeight="1" hidden="1">
      <c r="A27" s="285"/>
      <c r="B27" s="161"/>
      <c r="C27" s="161"/>
      <c r="D27" s="161"/>
      <c r="E27" s="161"/>
      <c r="F27" s="161"/>
      <c r="G27" s="192"/>
      <c r="H27" s="298"/>
      <c r="I27" s="192"/>
      <c r="J27" s="161"/>
      <c r="K27" s="161"/>
      <c r="L27" s="161"/>
      <c r="M27" s="300"/>
      <c r="N27" s="161"/>
      <c r="O27" s="161"/>
      <c r="P27" s="161"/>
      <c r="Q27" s="161"/>
      <c r="R27" s="300"/>
      <c r="S27" s="161"/>
      <c r="T27" s="161"/>
      <c r="U27" s="194"/>
    </row>
    <row r="28" ht="21" customHeight="1" hidden="1">
      <c r="A28" s="285"/>
      <c r="B28" s="161"/>
      <c r="C28" s="161"/>
      <c r="D28" s="161"/>
      <c r="E28" s="161"/>
      <c r="F28" s="161"/>
      <c r="G28" s="192"/>
      <c r="H28" s="298"/>
      <c r="I28" s="192"/>
      <c r="J28" s="161"/>
      <c r="K28" s="161"/>
      <c r="L28" s="161"/>
      <c r="M28" s="300"/>
      <c r="N28" s="161"/>
      <c r="O28" s="161"/>
      <c r="P28" s="161"/>
      <c r="Q28" s="161"/>
      <c r="R28" s="300"/>
      <c r="S28" s="161"/>
      <c r="T28" s="161"/>
      <c r="U28" s="194"/>
    </row>
    <row r="29" ht="21" customHeight="1" hidden="1">
      <c r="A29" s="285"/>
      <c r="B29" s="161"/>
      <c r="C29" s="161"/>
      <c r="D29" s="161"/>
      <c r="E29" s="161"/>
      <c r="F29" s="161"/>
      <c r="G29" s="192"/>
      <c r="H29" s="298"/>
      <c r="I29" s="192"/>
      <c r="J29" s="161"/>
      <c r="K29" s="161"/>
      <c r="L29" s="161"/>
      <c r="M29" s="300"/>
      <c r="N29" s="161"/>
      <c r="O29" s="161"/>
      <c r="P29" s="161"/>
      <c r="Q29" s="161"/>
      <c r="R29" s="300"/>
      <c r="S29" s="161"/>
      <c r="T29" s="161"/>
      <c r="U29" s="194"/>
    </row>
    <row r="30" ht="21" customHeight="1" hidden="1">
      <c r="A30" s="285"/>
      <c r="B30" s="161"/>
      <c r="C30" s="161"/>
      <c r="D30" s="161"/>
      <c r="E30" s="161"/>
      <c r="F30" s="161"/>
      <c r="G30" s="192"/>
      <c r="H30" s="298"/>
      <c r="I30" s="192"/>
      <c r="J30" s="161"/>
      <c r="K30" s="161"/>
      <c r="L30" s="161"/>
      <c r="M30" s="300"/>
      <c r="N30" s="161"/>
      <c r="O30" s="161"/>
      <c r="P30" s="161"/>
      <c r="Q30" s="161"/>
      <c r="R30" s="300"/>
      <c r="S30" s="161"/>
      <c r="T30" s="161"/>
      <c r="U30" s="194"/>
    </row>
    <row r="31" ht="21" customHeight="1" hidden="1">
      <c r="A31" s="285"/>
      <c r="B31" s="161"/>
      <c r="C31" s="161"/>
      <c r="D31" s="161"/>
      <c r="E31" s="161"/>
      <c r="F31" s="161"/>
      <c r="G31" s="192"/>
      <c r="H31" s="298"/>
      <c r="I31" s="192"/>
      <c r="J31" s="161"/>
      <c r="K31" s="161"/>
      <c r="L31" s="161"/>
      <c r="M31" s="300"/>
      <c r="N31" s="161"/>
      <c r="O31" s="161"/>
      <c r="P31" s="161"/>
      <c r="Q31" s="161"/>
      <c r="R31" s="300"/>
      <c r="S31" s="161"/>
      <c r="T31" s="161"/>
      <c r="U31" s="194"/>
    </row>
    <row r="32" ht="21" customHeight="1" hidden="1">
      <c r="A32" s="285"/>
      <c r="B32" s="161"/>
      <c r="C32" s="161"/>
      <c r="D32" s="161"/>
      <c r="E32" s="161"/>
      <c r="F32" s="161"/>
      <c r="G32" s="192"/>
      <c r="H32" s="298"/>
      <c r="I32" s="192"/>
      <c r="J32" s="161"/>
      <c r="K32" s="161"/>
      <c r="L32" s="161"/>
      <c r="M32" s="300"/>
      <c r="N32" s="161"/>
      <c r="O32" s="161"/>
      <c r="P32" s="161"/>
      <c r="Q32" s="161"/>
      <c r="R32" s="300"/>
      <c r="S32" s="161"/>
      <c r="T32" s="161"/>
      <c r="U32" s="194"/>
    </row>
    <row r="33" ht="21" customHeight="1" hidden="1">
      <c r="A33" s="285"/>
      <c r="B33" s="161"/>
      <c r="C33" s="161"/>
      <c r="D33" s="161"/>
      <c r="E33" s="161"/>
      <c r="F33" s="161"/>
      <c r="G33" s="192"/>
      <c r="H33" s="298"/>
      <c r="I33" s="192"/>
      <c r="J33" s="161"/>
      <c r="K33" s="161"/>
      <c r="L33" s="161"/>
      <c r="M33" s="300"/>
      <c r="N33" s="161"/>
      <c r="O33" s="161"/>
      <c r="P33" s="161"/>
      <c r="Q33" s="161"/>
      <c r="R33" s="300"/>
      <c r="S33" s="161"/>
      <c r="T33" s="161"/>
      <c r="U33" s="194"/>
    </row>
    <row r="34" ht="21" customHeight="1" hidden="1">
      <c r="A34" s="285"/>
      <c r="B34" s="161"/>
      <c r="C34" s="161"/>
      <c r="D34" s="161"/>
      <c r="E34" s="161"/>
      <c r="F34" s="161"/>
      <c r="G34" s="192"/>
      <c r="H34" s="298"/>
      <c r="I34" s="192"/>
      <c r="J34" s="161"/>
      <c r="K34" s="161"/>
      <c r="L34" s="161"/>
      <c r="M34" s="300"/>
      <c r="N34" s="161"/>
      <c r="O34" s="161"/>
      <c r="P34" s="161"/>
      <c r="Q34" s="161"/>
      <c r="R34" s="300"/>
      <c r="S34" s="161"/>
      <c r="T34" s="161"/>
      <c r="U34" s="194"/>
    </row>
    <row r="35" ht="21" customHeight="1" hidden="1">
      <c r="A35" s="285"/>
      <c r="B35" s="161"/>
      <c r="C35" s="161"/>
      <c r="D35" s="161"/>
      <c r="E35" s="161"/>
      <c r="F35" s="161"/>
      <c r="G35" s="192"/>
      <c r="H35" s="298"/>
      <c r="I35" s="192"/>
      <c r="J35" s="161"/>
      <c r="K35" s="161"/>
      <c r="L35" s="161"/>
      <c r="M35" s="300"/>
      <c r="N35" s="161"/>
      <c r="O35" s="161"/>
      <c r="P35" s="161"/>
      <c r="Q35" s="161"/>
      <c r="R35" s="300"/>
      <c r="S35" s="161"/>
      <c r="T35" s="161"/>
      <c r="U35" s="194"/>
    </row>
    <row r="36" ht="21" customHeight="1" hidden="1">
      <c r="A36" s="285"/>
      <c r="B36" s="161"/>
      <c r="C36" s="161"/>
      <c r="D36" s="161"/>
      <c r="E36" s="161"/>
      <c r="F36" s="161"/>
      <c r="G36" s="192"/>
      <c r="H36" s="298"/>
      <c r="I36" s="192"/>
      <c r="J36" s="161"/>
      <c r="K36" s="161"/>
      <c r="L36" s="161"/>
      <c r="M36" s="300"/>
      <c r="N36" s="161"/>
      <c r="O36" s="161"/>
      <c r="P36" s="161"/>
      <c r="Q36" s="161"/>
      <c r="R36" s="300"/>
      <c r="S36" s="161"/>
      <c r="T36" s="161"/>
      <c r="U36" s="194"/>
    </row>
    <row r="37" ht="21" customHeight="1" hidden="1">
      <c r="A37" s="285"/>
      <c r="B37" s="161"/>
      <c r="C37" s="161"/>
      <c r="D37" s="161"/>
      <c r="E37" s="161"/>
      <c r="F37" s="161"/>
      <c r="G37" s="192"/>
      <c r="H37" s="298"/>
      <c r="I37" s="192"/>
      <c r="J37" s="161"/>
      <c r="K37" s="161"/>
      <c r="L37" s="161"/>
      <c r="M37" s="300"/>
      <c r="N37" s="161"/>
      <c r="O37" s="161"/>
      <c r="P37" s="161"/>
      <c r="Q37" s="161"/>
      <c r="R37" s="300"/>
      <c r="S37" s="161"/>
      <c r="T37" s="161"/>
      <c r="U37" s="194"/>
    </row>
    <row r="38" ht="21" customHeight="1" hidden="1">
      <c r="A38" s="285"/>
      <c r="B38" s="161"/>
      <c r="C38" s="161"/>
      <c r="D38" s="161"/>
      <c r="E38" s="161"/>
      <c r="F38" s="161"/>
      <c r="G38" s="192"/>
      <c r="H38" s="298"/>
      <c r="I38" s="192"/>
      <c r="J38" s="161"/>
      <c r="K38" s="161"/>
      <c r="L38" s="161"/>
      <c r="M38" s="300"/>
      <c r="N38" s="161"/>
      <c r="O38" s="161"/>
      <c r="P38" s="161"/>
      <c r="Q38" s="161"/>
      <c r="R38" s="300"/>
      <c r="S38" s="161"/>
      <c r="T38" s="161"/>
      <c r="U38" s="194"/>
    </row>
    <row r="39" ht="21" customHeight="1" hidden="1">
      <c r="A39" s="285"/>
      <c r="B39" s="161"/>
      <c r="C39" s="161"/>
      <c r="D39" s="161"/>
      <c r="E39" s="161"/>
      <c r="F39" s="161"/>
      <c r="G39" s="192"/>
      <c r="H39" s="298"/>
      <c r="I39" s="192"/>
      <c r="J39" s="161"/>
      <c r="K39" s="161"/>
      <c r="L39" s="161"/>
      <c r="M39" s="300"/>
      <c r="N39" s="161"/>
      <c r="O39" s="161"/>
      <c r="P39" s="161"/>
      <c r="Q39" s="161"/>
      <c r="R39" s="300"/>
      <c r="S39" s="161"/>
      <c r="T39" s="161"/>
      <c r="U39" s="194"/>
    </row>
    <row r="40" ht="21" customHeight="1" hidden="1">
      <c r="A40" s="285"/>
      <c r="B40" s="161"/>
      <c r="C40" s="161"/>
      <c r="D40" s="161"/>
      <c r="E40" s="161"/>
      <c r="F40" s="161"/>
      <c r="G40" s="192"/>
      <c r="H40" s="298"/>
      <c r="I40" s="192"/>
      <c r="J40" s="161"/>
      <c r="K40" s="161"/>
      <c r="L40" s="161"/>
      <c r="M40" s="300"/>
      <c r="N40" s="161"/>
      <c r="O40" s="161"/>
      <c r="P40" s="161"/>
      <c r="Q40" s="161"/>
      <c r="R40" s="300"/>
      <c r="S40" s="161"/>
      <c r="T40" s="161"/>
      <c r="U40" s="194"/>
    </row>
    <row r="41" ht="21" customHeight="1" hidden="1">
      <c r="A41" s="285"/>
      <c r="B41" s="161"/>
      <c r="C41" s="161"/>
      <c r="D41" s="161"/>
      <c r="E41" s="161"/>
      <c r="F41" s="161"/>
      <c r="G41" s="192"/>
      <c r="H41" s="298"/>
      <c r="I41" s="192"/>
      <c r="J41" s="161"/>
      <c r="K41" s="161"/>
      <c r="L41" s="161"/>
      <c r="M41" s="300"/>
      <c r="N41" s="161"/>
      <c r="O41" s="161"/>
      <c r="P41" s="161"/>
      <c r="Q41" s="161"/>
      <c r="R41" s="300"/>
      <c r="S41" s="161"/>
      <c r="T41" s="161"/>
      <c r="U41" s="194"/>
    </row>
    <row r="42" ht="21" customHeight="1" hidden="1">
      <c r="A42" s="285"/>
      <c r="B42" s="161"/>
      <c r="C42" s="161"/>
      <c r="D42" s="161"/>
      <c r="E42" s="161"/>
      <c r="F42" s="161"/>
      <c r="G42" s="192"/>
      <c r="H42" s="298"/>
      <c r="I42" s="192"/>
      <c r="J42" s="161"/>
      <c r="K42" s="161"/>
      <c r="L42" s="161"/>
      <c r="M42" s="300"/>
      <c r="N42" s="161"/>
      <c r="O42" s="161"/>
      <c r="P42" s="161"/>
      <c r="Q42" s="161"/>
      <c r="R42" s="300"/>
      <c r="S42" s="161"/>
      <c r="T42" s="161"/>
      <c r="U42" s="194"/>
    </row>
    <row r="43" ht="21" customHeight="1" hidden="1">
      <c r="A43" s="285"/>
      <c r="B43" s="161"/>
      <c r="C43" s="161"/>
      <c r="D43" s="161"/>
      <c r="E43" s="161"/>
      <c r="F43" s="161"/>
      <c r="G43" s="192"/>
      <c r="H43" s="298"/>
      <c r="I43" s="192"/>
      <c r="J43" s="161"/>
      <c r="K43" s="161"/>
      <c r="L43" s="161"/>
      <c r="M43" s="300"/>
      <c r="N43" s="161"/>
      <c r="O43" s="161"/>
      <c r="P43" s="161"/>
      <c r="Q43" s="161"/>
      <c r="R43" s="300"/>
      <c r="S43" s="161"/>
      <c r="T43" s="161"/>
      <c r="U43" s="194"/>
    </row>
    <row r="44" ht="21" customHeight="1" hidden="1">
      <c r="A44" s="285"/>
      <c r="B44" s="161"/>
      <c r="C44" s="161"/>
      <c r="D44" s="161"/>
      <c r="E44" s="161"/>
      <c r="F44" s="161"/>
      <c r="G44" s="192"/>
      <c r="H44" s="298"/>
      <c r="I44" s="192"/>
      <c r="J44" s="161"/>
      <c r="K44" s="161"/>
      <c r="L44" s="161"/>
      <c r="M44" s="300"/>
      <c r="N44" s="161"/>
      <c r="O44" s="161"/>
      <c r="P44" s="161"/>
      <c r="Q44" s="161"/>
      <c r="R44" s="300"/>
      <c r="S44" s="161"/>
      <c r="T44" s="161"/>
      <c r="U44" s="194"/>
    </row>
    <row r="45" ht="21" customHeight="1" hidden="1">
      <c r="A45" s="285"/>
      <c r="B45" s="161"/>
      <c r="C45" s="161"/>
      <c r="D45" s="161"/>
      <c r="E45" s="161"/>
      <c r="F45" s="161"/>
      <c r="G45" s="192"/>
      <c r="H45" s="298"/>
      <c r="I45" s="192"/>
      <c r="J45" s="161"/>
      <c r="K45" s="161"/>
      <c r="L45" s="161"/>
      <c r="M45" s="300"/>
      <c r="N45" s="161"/>
      <c r="O45" s="161"/>
      <c r="P45" s="161"/>
      <c r="Q45" s="161"/>
      <c r="R45" s="300"/>
      <c r="S45" s="161"/>
      <c r="T45" s="161"/>
      <c r="U45" s="194"/>
    </row>
    <row r="46" ht="21" customHeight="1" hidden="1">
      <c r="A46" s="285"/>
      <c r="B46" s="161"/>
      <c r="C46" s="161"/>
      <c r="D46" s="161"/>
      <c r="E46" s="161"/>
      <c r="F46" s="161"/>
      <c r="G46" s="192"/>
      <c r="H46" s="298"/>
      <c r="I46" s="192"/>
      <c r="J46" s="161"/>
      <c r="K46" s="161"/>
      <c r="L46" s="161"/>
      <c r="M46" s="300"/>
      <c r="N46" s="161"/>
      <c r="O46" s="161"/>
      <c r="P46" s="161"/>
      <c r="Q46" s="161"/>
      <c r="R46" s="300"/>
      <c r="S46" s="161"/>
      <c r="T46" s="161"/>
      <c r="U46" s="194"/>
    </row>
    <row r="47" ht="21" customHeight="1" hidden="1">
      <c r="A47" s="285"/>
      <c r="B47" s="161"/>
      <c r="C47" s="161"/>
      <c r="D47" s="161"/>
      <c r="E47" s="161"/>
      <c r="F47" s="161"/>
      <c r="G47" s="192"/>
      <c r="H47" s="298"/>
      <c r="I47" s="192"/>
      <c r="J47" s="161"/>
      <c r="K47" s="161"/>
      <c r="L47" s="161"/>
      <c r="M47" s="300"/>
      <c r="N47" s="161"/>
      <c r="O47" s="161"/>
      <c r="P47" s="161"/>
      <c r="Q47" s="161"/>
      <c r="R47" s="300"/>
      <c r="S47" s="161"/>
      <c r="T47" s="161"/>
      <c r="U47" s="194"/>
    </row>
    <row r="48" ht="21" customHeight="1" hidden="1">
      <c r="A48" s="285"/>
      <c r="B48" s="161"/>
      <c r="C48" s="161"/>
      <c r="D48" s="161"/>
      <c r="E48" s="161"/>
      <c r="F48" s="161"/>
      <c r="G48" s="192"/>
      <c r="H48" s="298"/>
      <c r="I48" s="192"/>
      <c r="J48" s="161"/>
      <c r="K48" s="161"/>
      <c r="L48" s="161"/>
      <c r="M48" s="300"/>
      <c r="N48" s="161"/>
      <c r="O48" s="161"/>
      <c r="P48" s="161"/>
      <c r="Q48" s="161"/>
      <c r="R48" s="300"/>
      <c r="S48" s="161"/>
      <c r="T48" s="161"/>
      <c r="U48" s="194"/>
    </row>
    <row r="49" ht="21" customHeight="1" hidden="1">
      <c r="A49" s="285"/>
      <c r="B49" s="161"/>
      <c r="C49" s="161"/>
      <c r="D49" s="161"/>
      <c r="E49" s="161"/>
      <c r="F49" s="161"/>
      <c r="G49" s="192"/>
      <c r="H49" s="298"/>
      <c r="I49" s="192"/>
      <c r="J49" s="161"/>
      <c r="K49" s="161"/>
      <c r="L49" s="161"/>
      <c r="M49" s="300"/>
      <c r="N49" s="161"/>
      <c r="O49" s="161"/>
      <c r="P49" s="161"/>
      <c r="Q49" s="161"/>
      <c r="R49" s="300"/>
      <c r="S49" s="161"/>
      <c r="T49" s="161"/>
      <c r="U49" s="194"/>
    </row>
    <row r="50" ht="21" customHeight="1" hidden="1">
      <c r="A50" s="285"/>
      <c r="B50" s="161"/>
      <c r="C50" s="161"/>
      <c r="D50" s="161"/>
      <c r="E50" s="161"/>
      <c r="F50" s="161"/>
      <c r="G50" s="192"/>
      <c r="H50" s="298"/>
      <c r="I50" s="192"/>
      <c r="J50" s="161"/>
      <c r="K50" s="161"/>
      <c r="L50" s="161"/>
      <c r="M50" s="300"/>
      <c r="N50" s="161"/>
      <c r="O50" s="161"/>
      <c r="P50" s="161"/>
      <c r="Q50" s="161"/>
      <c r="R50" s="300"/>
      <c r="S50" s="161"/>
      <c r="T50" s="161"/>
      <c r="U50" s="194"/>
    </row>
    <row r="51" ht="21" customHeight="1" hidden="1">
      <c r="A51" s="285"/>
      <c r="B51" s="161"/>
      <c r="C51" s="161"/>
      <c r="D51" s="161"/>
      <c r="E51" s="161"/>
      <c r="F51" s="161"/>
      <c r="G51" s="192"/>
      <c r="H51" s="298"/>
      <c r="I51" s="192"/>
      <c r="J51" s="161"/>
      <c r="K51" s="161"/>
      <c r="L51" s="161"/>
      <c r="M51" s="300"/>
      <c r="N51" s="161"/>
      <c r="O51" s="161"/>
      <c r="P51" s="161"/>
      <c r="Q51" s="161"/>
      <c r="R51" s="300"/>
      <c r="S51" s="161"/>
      <c r="T51" s="161"/>
      <c r="U51" s="194"/>
    </row>
    <row r="52" ht="21" customHeight="1" hidden="1">
      <c r="A52" s="285"/>
      <c r="B52" s="161"/>
      <c r="C52" s="161"/>
      <c r="D52" s="161"/>
      <c r="E52" s="161"/>
      <c r="F52" s="161"/>
      <c r="G52" s="192"/>
      <c r="H52" s="298"/>
      <c r="I52" s="192"/>
      <c r="J52" s="161"/>
      <c r="K52" s="161"/>
      <c r="L52" s="161"/>
      <c r="M52" s="300"/>
      <c r="N52" s="161"/>
      <c r="O52" s="161"/>
      <c r="P52" s="161"/>
      <c r="Q52" s="161"/>
      <c r="R52" s="300"/>
      <c r="S52" s="161"/>
      <c r="T52" s="161"/>
      <c r="U52" s="194"/>
    </row>
    <row r="53" ht="21" customHeight="1" hidden="1">
      <c r="A53" s="285"/>
      <c r="B53" s="161"/>
      <c r="C53" s="161"/>
      <c r="D53" s="161"/>
      <c r="E53" s="161"/>
      <c r="F53" s="161"/>
      <c r="G53" s="192"/>
      <c r="H53" s="298"/>
      <c r="I53" s="192"/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94"/>
    </row>
    <row r="54" ht="21" customHeight="1" hidden="1">
      <c r="A54" s="285"/>
      <c r="B54" s="161"/>
      <c r="C54" s="161"/>
      <c r="D54" s="161"/>
      <c r="E54" s="161"/>
      <c r="F54" s="161"/>
      <c r="G54" s="192"/>
      <c r="H54" s="298"/>
      <c r="I54" s="192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94"/>
    </row>
    <row r="55" ht="21" customHeight="1" hidden="1">
      <c r="A55" s="285"/>
      <c r="B55" s="161"/>
      <c r="C55" s="161"/>
      <c r="D55" s="161"/>
      <c r="E55" s="161"/>
      <c r="F55" s="161"/>
      <c r="G55" s="192"/>
      <c r="H55" s="298"/>
      <c r="I55" s="192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94"/>
    </row>
    <row r="56" ht="21" customHeight="1" hidden="1">
      <c r="A56" s="285"/>
      <c r="B56" s="161"/>
      <c r="C56" s="161"/>
      <c r="D56" s="161"/>
      <c r="E56" s="161"/>
      <c r="F56" s="161"/>
      <c r="G56" s="192"/>
      <c r="H56" s="298"/>
      <c r="I56" s="192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94"/>
    </row>
    <row r="57" ht="21" customHeight="1" hidden="1">
      <c r="A57" s="285"/>
      <c r="B57" s="161"/>
      <c r="C57" s="161"/>
      <c r="D57" s="161"/>
      <c r="E57" s="161"/>
      <c r="F57" s="161"/>
      <c r="G57" s="192"/>
      <c r="H57" s="298"/>
      <c r="I57" s="192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94"/>
    </row>
    <row r="58" ht="21" customHeight="1" hidden="1">
      <c r="A58" s="285"/>
      <c r="B58" s="161"/>
      <c r="C58" s="161"/>
      <c r="D58" s="161"/>
      <c r="E58" s="161"/>
      <c r="F58" s="161"/>
      <c r="G58" s="192"/>
      <c r="H58" s="298"/>
      <c r="I58" s="192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94"/>
    </row>
    <row r="59" ht="21" customHeight="1" hidden="1">
      <c r="A59" s="285"/>
      <c r="B59" s="161"/>
      <c r="C59" s="161"/>
      <c r="D59" s="161"/>
      <c r="E59" s="161"/>
      <c r="F59" s="161"/>
      <c r="G59" s="192"/>
      <c r="H59" s="298"/>
      <c r="I59" s="192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94"/>
    </row>
    <row r="60" ht="21" customHeight="1" hidden="1">
      <c r="A60" s="285"/>
      <c r="B60" s="161"/>
      <c r="C60" s="161"/>
      <c r="D60" s="161"/>
      <c r="E60" s="161"/>
      <c r="F60" s="161"/>
      <c r="G60" s="192"/>
      <c r="H60" s="298"/>
      <c r="I60" s="192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94"/>
    </row>
    <row r="61" ht="21" customHeight="1" hidden="1">
      <c r="A61" s="285"/>
      <c r="B61" s="161"/>
      <c r="C61" s="161"/>
      <c r="D61" s="161"/>
      <c r="E61" s="161"/>
      <c r="F61" s="161"/>
      <c r="G61" s="192"/>
      <c r="H61" s="298"/>
      <c r="I61" s="192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94"/>
    </row>
    <row r="62" ht="21" customHeight="1" hidden="1">
      <c r="A62" s="285"/>
      <c r="B62" s="161"/>
      <c r="C62" s="161"/>
      <c r="D62" s="161"/>
      <c r="E62" s="161"/>
      <c r="F62" s="161"/>
      <c r="G62" s="192"/>
      <c r="H62" s="298"/>
      <c r="I62" s="192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94"/>
    </row>
    <row r="63" ht="21" customHeight="1" hidden="1">
      <c r="A63" s="285"/>
      <c r="B63" s="161"/>
      <c r="C63" s="161"/>
      <c r="D63" s="161"/>
      <c r="E63" s="161"/>
      <c r="F63" s="161"/>
      <c r="G63" s="192"/>
      <c r="H63" s="298"/>
      <c r="I63" s="192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94"/>
    </row>
    <row r="64" ht="21" customHeight="1" hidden="1">
      <c r="A64" s="285"/>
      <c r="B64" s="161"/>
      <c r="C64" s="161"/>
      <c r="D64" s="161"/>
      <c r="E64" s="161"/>
      <c r="F64" s="161"/>
      <c r="G64" s="192"/>
      <c r="H64" s="298"/>
      <c r="I64" s="192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94"/>
    </row>
    <row r="65" ht="21" customHeight="1" hidden="1">
      <c r="A65" s="285"/>
      <c r="B65" s="161"/>
      <c r="C65" s="161"/>
      <c r="D65" s="161"/>
      <c r="E65" s="161"/>
      <c r="F65" s="161"/>
      <c r="G65" s="192"/>
      <c r="H65" s="298"/>
      <c r="I65" s="192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94"/>
    </row>
    <row r="66" ht="21" customHeight="1" hidden="1">
      <c r="A66" s="285"/>
      <c r="B66" s="161"/>
      <c r="C66" s="161"/>
      <c r="D66" s="161"/>
      <c r="E66" s="161"/>
      <c r="F66" s="161"/>
      <c r="G66" s="192"/>
      <c r="H66" s="298"/>
      <c r="I66" s="192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94"/>
    </row>
    <row r="67" ht="21" customHeight="1" hidden="1">
      <c r="A67" s="285"/>
      <c r="B67" s="161"/>
      <c r="C67" s="161"/>
      <c r="D67" s="161"/>
      <c r="E67" s="161"/>
      <c r="F67" s="161"/>
      <c r="G67" s="192"/>
      <c r="H67" s="298"/>
      <c r="I67" s="192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94"/>
    </row>
    <row r="68" ht="21" customHeight="1" hidden="1">
      <c r="A68" s="285"/>
      <c r="B68" s="161"/>
      <c r="C68" s="161"/>
      <c r="D68" s="161"/>
      <c r="E68" s="161"/>
      <c r="F68" s="161"/>
      <c r="G68" s="192"/>
      <c r="H68" s="298"/>
      <c r="I68" s="192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94"/>
    </row>
    <row r="69" ht="21" customHeight="1" hidden="1">
      <c r="A69" s="285"/>
      <c r="B69" s="161"/>
      <c r="C69" s="161"/>
      <c r="D69" s="161"/>
      <c r="E69" s="161"/>
      <c r="F69" s="161"/>
      <c r="G69" s="192"/>
      <c r="H69" s="298"/>
      <c r="I69" s="192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94"/>
    </row>
    <row r="70" ht="21" customHeight="1" hidden="1">
      <c r="A70" s="285"/>
      <c r="B70" s="161"/>
      <c r="C70" s="161"/>
      <c r="D70" s="161"/>
      <c r="E70" s="161"/>
      <c r="F70" s="161"/>
      <c r="G70" s="192"/>
      <c r="H70" s="298"/>
      <c r="I70" s="192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94"/>
    </row>
    <row r="71" ht="21" customHeight="1">
      <c r="A71" s="285"/>
      <c r="B71" s="161"/>
      <c r="C71" s="161"/>
      <c r="D71" s="161"/>
      <c r="E71" s="161"/>
      <c r="F71" s="161"/>
      <c r="G71" s="192"/>
      <c r="H71" s="298"/>
      <c r="I71" s="192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94"/>
    </row>
    <row r="72" ht="21" customHeight="1">
      <c r="A72" s="301"/>
      <c r="B72" s="86"/>
      <c r="C72" s="86"/>
      <c r="D72" s="86"/>
      <c r="E72" s="86"/>
      <c r="F72" s="86"/>
      <c r="G72" s="167"/>
      <c r="H72" s="302"/>
      <c r="I72" s="167"/>
      <c r="J72" s="86"/>
      <c r="K72" s="169"/>
      <c r="L72" s="190"/>
      <c r="M72" s="190"/>
      <c r="N72" s="190"/>
      <c r="O72" s="190"/>
      <c r="P72" s="190"/>
      <c r="Q72" s="190"/>
      <c r="R72" s="190"/>
      <c r="S72" s="190"/>
      <c r="T72" s="190"/>
      <c r="U72" s="43"/>
    </row>
  </sheetData>
  <mergeCells count="3">
    <mergeCell ref="G2:I2"/>
    <mergeCell ref="K2:O2"/>
    <mergeCell ref="P2:T2"/>
  </mergeCells>
  <dataValidations count="3">
    <dataValidation type="list" allowBlank="1" showInputMessage="1" showErrorMessage="1" sqref="A4:A72">
      <formula1>"Inhouse IT,Inhouse QC,Bika Lab Systems"</formula1>
    </dataValidation>
    <dataValidation type="list" allowBlank="1" showInputMessage="1" showErrorMessage="1" sqref="B4:B72">
      <formula1>"Mr,Ms,Dr,Prof"</formula1>
    </dataValidation>
    <dataValidation type="list" allowBlank="1" showInputMessage="1" showErrorMessage="1" sqref="O4:O24 T4:T24 N25:O25 S25:T25 O26:O72 T26:T72">
      <formula1>"Afghanistan,Åland Islands,Albania,Algeria,American Samoa,Andorra,Angola,Anguilla,Antarctica,Antigua and Barbuda,Argentina,Armenia,Aruba,Australia,Austria,Azerbaijan,Bahamas,Bahrain,Bangladesh,Barbados,Belarus,Belgium,Belize,Benin,Bermuda,Bhutan"</formula1>
    </dataValidation>
  </dataValidations>
  <hyperlinks>
    <hyperlink ref="U2" r:id="rId1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1"/>
  <sheetViews>
    <sheetView workbookViewId="0" showGridLines="0" defaultGridColor="1"/>
  </sheetViews>
  <sheetFormatPr defaultColWidth="14.5" defaultRowHeight="15" customHeight="1" outlineLevelRow="0" outlineLevelCol="0"/>
  <cols>
    <col min="1" max="1" width="26.5" style="20" customWidth="1"/>
    <col min="2" max="2" width="43.5" style="20" customWidth="1"/>
    <col min="3" max="4" width="37.6719" style="20" customWidth="1"/>
    <col min="5" max="5" width="14.5" style="20" customWidth="1"/>
    <col min="6" max="16384" width="14.5" style="20" customWidth="1"/>
  </cols>
  <sheetData>
    <row r="1" ht="23.25" customHeight="1" hidden="1">
      <c r="A1" t="s" s="21">
        <v>8</v>
      </c>
      <c r="B1" t="s" s="22">
        <v>9</v>
      </c>
      <c r="C1" t="s" s="22">
        <v>10</v>
      </c>
      <c r="D1" s="23"/>
      <c r="E1" s="5"/>
    </row>
    <row r="2" ht="37.5" customHeight="1">
      <c r="A2" s="24"/>
      <c r="B2" t="s" s="25">
        <v>11</v>
      </c>
      <c r="C2" s="26"/>
      <c r="D2" t="s" s="27">
        <f>HYPERLINK("https://www.bikalabs.com","Creative Commons BYSA
Bika Lab Systems")</f>
        <v>12</v>
      </c>
      <c r="E2" s="5"/>
    </row>
    <row r="3" ht="24" customHeight="1">
      <c r="A3" s="28"/>
      <c r="B3" t="s" s="29">
        <v>9</v>
      </c>
      <c r="C3" s="30"/>
      <c r="D3" s="31"/>
      <c r="E3" s="5"/>
    </row>
    <row r="4" ht="24" customHeight="1">
      <c r="A4" t="s" s="32">
        <v>13</v>
      </c>
      <c r="B4" t="s" s="33">
        <v>13</v>
      </c>
      <c r="C4" t="s" s="34">
        <v>14</v>
      </c>
      <c r="D4" s="35"/>
      <c r="E4" s="5"/>
    </row>
    <row r="5" ht="24" customHeight="1">
      <c r="A5" t="s" s="32">
        <v>15</v>
      </c>
      <c r="B5" t="s" s="33">
        <v>16</v>
      </c>
      <c r="C5" s="36"/>
      <c r="D5" s="37"/>
      <c r="E5" s="5"/>
    </row>
    <row r="6" ht="24" customHeight="1">
      <c r="A6" t="s" s="32">
        <v>17</v>
      </c>
      <c r="B6" t="s" s="33">
        <v>18</v>
      </c>
      <c r="C6" s="38">
        <v>95</v>
      </c>
      <c r="D6" s="39"/>
      <c r="E6" s="5"/>
    </row>
    <row r="7" ht="24" customHeight="1">
      <c r="A7" t="s" s="32">
        <v>19</v>
      </c>
      <c r="B7" t="s" s="33">
        <v>20</v>
      </c>
      <c r="C7" s="40">
        <v>1</v>
      </c>
      <c r="D7" s="41"/>
      <c r="E7" s="5"/>
    </row>
    <row r="8" ht="24" customHeight="1">
      <c r="A8" t="s" s="32">
        <v>21</v>
      </c>
      <c r="B8" t="s" s="33">
        <v>22</v>
      </c>
      <c r="C8" s="42"/>
      <c r="D8" s="43"/>
      <c r="E8" s="5"/>
    </row>
    <row r="9" ht="24" customHeight="1">
      <c r="A9" t="s" s="32">
        <v>23</v>
      </c>
      <c r="B9" t="s" s="33">
        <v>24</v>
      </c>
      <c r="C9" s="44"/>
      <c r="D9" s="35"/>
      <c r="E9" s="5"/>
    </row>
    <row r="10" ht="24" customHeight="1">
      <c r="A10" t="s" s="32">
        <v>25</v>
      </c>
      <c r="B10" t="s" s="33">
        <v>26</v>
      </c>
      <c r="C10" s="45"/>
      <c r="D10" s="46"/>
      <c r="E10" s="5"/>
    </row>
    <row r="11" ht="24" customHeight="1">
      <c r="A11" t="s" s="32">
        <v>27</v>
      </c>
      <c r="B11" t="s" s="33">
        <v>28</v>
      </c>
      <c r="C11" s="34"/>
      <c r="D11" s="35"/>
      <c r="E11" s="5"/>
    </row>
    <row r="12" ht="24" customHeight="1">
      <c r="A12" t="s" s="32">
        <v>29</v>
      </c>
      <c r="B12" t="s" s="33">
        <v>30</v>
      </c>
      <c r="C12" s="47"/>
      <c r="D12" s="48"/>
      <c r="E12" s="5"/>
    </row>
    <row r="13" ht="24" customHeight="1">
      <c r="A13" t="s" s="32">
        <v>31</v>
      </c>
      <c r="B13" t="s" s="33">
        <v>32</v>
      </c>
      <c r="C13" s="47"/>
      <c r="D13" s="48"/>
      <c r="E13" s="5"/>
    </row>
    <row r="14" ht="24" customHeight="1">
      <c r="A14" t="s" s="32">
        <v>33</v>
      </c>
      <c r="B14" t="s" s="33">
        <v>34</v>
      </c>
      <c r="C14" s="47"/>
      <c r="D14" s="48"/>
      <c r="E14" s="5"/>
    </row>
    <row r="15" ht="24" customHeight="1">
      <c r="A15" t="s" s="32">
        <v>35</v>
      </c>
      <c r="B15" t="s" s="33">
        <v>36</v>
      </c>
      <c r="C15" s="47"/>
      <c r="D15" s="48"/>
      <c r="E15" s="5"/>
    </row>
    <row r="16" ht="24" customHeight="1">
      <c r="A16" t="s" s="32">
        <v>37</v>
      </c>
      <c r="B16" t="s" s="33">
        <v>38</v>
      </c>
      <c r="C16" s="44"/>
      <c r="D16" s="48"/>
      <c r="E16" s="5"/>
    </row>
    <row r="17" ht="24" customHeight="1">
      <c r="A17" t="s" s="32">
        <v>39</v>
      </c>
      <c r="B17" t="s" s="49">
        <v>40</v>
      </c>
      <c r="C17" s="50"/>
      <c r="D17" s="51"/>
      <c r="E17" s="5"/>
    </row>
    <row r="18" ht="24" customHeight="1">
      <c r="A18" t="s" s="32">
        <v>41</v>
      </c>
      <c r="B18" t="s" s="33">
        <v>42</v>
      </c>
      <c r="C18" s="52"/>
      <c r="D18" s="48"/>
      <c r="E18" s="5"/>
    </row>
    <row r="19" ht="24" customHeight="1">
      <c r="A19" t="s" s="32">
        <v>43</v>
      </c>
      <c r="B19" t="s" s="33">
        <v>44</v>
      </c>
      <c r="C19" s="53"/>
      <c r="D19" s="48"/>
      <c r="E19" s="5"/>
    </row>
    <row r="20" ht="24" customHeight="1">
      <c r="A20" t="s" s="32">
        <v>45</v>
      </c>
      <c r="B20" t="s" s="33">
        <v>46</v>
      </c>
      <c r="C20" s="53"/>
      <c r="D20" s="48"/>
      <c r="E20" s="5"/>
    </row>
    <row r="21" ht="24" customHeight="1">
      <c r="A21" t="s" s="32">
        <v>47</v>
      </c>
      <c r="B21" t="s" s="33">
        <v>48</v>
      </c>
      <c r="C21" s="54"/>
      <c r="D21" s="48"/>
      <c r="E21" s="5"/>
    </row>
    <row r="22" ht="24" customHeight="1">
      <c r="A22" t="s" s="32">
        <v>49</v>
      </c>
      <c r="B22" t="s" s="49">
        <v>50</v>
      </c>
      <c r="C22" s="50"/>
      <c r="D22" s="51"/>
      <c r="E22" s="5"/>
    </row>
    <row r="23" ht="24" customHeight="1">
      <c r="A23" t="s" s="32">
        <v>51</v>
      </c>
      <c r="B23" t="s" s="33">
        <v>52</v>
      </c>
      <c r="C23" s="52"/>
      <c r="D23" s="48"/>
      <c r="E23" s="5"/>
    </row>
    <row r="24" ht="24" customHeight="1">
      <c r="A24" t="s" s="32">
        <v>53</v>
      </c>
      <c r="B24" t="s" s="33">
        <v>54</v>
      </c>
      <c r="C24" s="53"/>
      <c r="D24" s="48"/>
      <c r="E24" s="5"/>
    </row>
    <row r="25" ht="24" customHeight="1">
      <c r="A25" t="s" s="32">
        <v>55</v>
      </c>
      <c r="B25" t="s" s="33">
        <v>56</v>
      </c>
      <c r="C25" s="53"/>
      <c r="D25" s="48"/>
      <c r="E25" s="5"/>
    </row>
    <row r="26" ht="24" customHeight="1">
      <c r="A26" t="s" s="55">
        <v>57</v>
      </c>
      <c r="B26" t="s" s="33">
        <v>58</v>
      </c>
      <c r="C26" s="54"/>
      <c r="D26" s="48"/>
      <c r="E26" s="5"/>
    </row>
    <row r="27" ht="24" customHeight="1">
      <c r="A27" t="s" s="56">
        <v>59</v>
      </c>
      <c r="B27" t="s" s="49">
        <v>60</v>
      </c>
      <c r="C27" s="50"/>
      <c r="D27" s="53"/>
      <c r="E27" s="5"/>
    </row>
    <row r="28" ht="24" customHeight="1">
      <c r="A28" t="s" s="57">
        <v>61</v>
      </c>
      <c r="B28" t="s" s="33">
        <v>62</v>
      </c>
      <c r="C28" s="52"/>
      <c r="D28" s="48"/>
      <c r="E28" s="5"/>
    </row>
    <row r="29" ht="24" customHeight="1">
      <c r="A29" t="s" s="32">
        <v>63</v>
      </c>
      <c r="B29" t="s" s="33">
        <v>64</v>
      </c>
      <c r="C29" s="53"/>
      <c r="D29" s="48"/>
      <c r="E29" s="5"/>
    </row>
    <row r="30" ht="24" customHeight="1">
      <c r="A30" t="s" s="32">
        <v>65</v>
      </c>
      <c r="B30" t="s" s="33">
        <v>66</v>
      </c>
      <c r="C30" s="53"/>
      <c r="D30" s="48"/>
      <c r="E30" s="5"/>
    </row>
    <row r="31" ht="24" customHeight="1">
      <c r="A31" t="s" s="32">
        <v>67</v>
      </c>
      <c r="B31" t="s" s="58">
        <v>68</v>
      </c>
      <c r="C31" s="53"/>
      <c r="D31" s="48"/>
      <c r="E31" s="5"/>
    </row>
  </sheetData>
  <dataValidations count="2">
    <dataValidation type="list" allowBlank="1" showInputMessage="1" showErrorMessage="1" sqref="C7">
      <formula1>"0.0,1.0,1,1,1"</formula1>
    </dataValidation>
    <dataValidation type="list" allowBlank="1" showInputMessage="1" showErrorMessage="1" sqref="C21 C26 C31">
      <formula1>"Afghanistan,Åland Islands,Albania,Algeria,American Samoa,Andorra,Angola,Anguilla,Antarctica,Antigua and Barbuda,Argentina,Armenia,Aruba,Australia,Austria,Azerbaijan,Bahamas,Bahrain,Bangladesh,Barbados,Belarus,Belgium,Belize,Benin,Bermuda,Bhutan"</formula1>
    </dataValidation>
  </dataValidations>
  <hyperlinks>
    <hyperlink ref="D2" r:id="rId1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31"/>
  <sheetViews>
    <sheetView workbookViewId="0" showGridLines="0" defaultGridColor="1"/>
  </sheetViews>
  <sheetFormatPr defaultColWidth="14.5" defaultRowHeight="15" customHeight="1" outlineLevelRow="0" outlineLevelCol="0"/>
  <cols>
    <col min="1" max="1" width="26" style="303" customWidth="1"/>
    <col min="2" max="2" width="55.6719" style="303" customWidth="1"/>
    <col min="3" max="3" width="29.5" style="303" customWidth="1"/>
    <col min="4" max="5" width="14.5" style="303" customWidth="1"/>
    <col min="6" max="16384" width="14.5" style="303" customWidth="1"/>
  </cols>
  <sheetData>
    <row r="1" ht="28.5" customHeight="1" hidden="1">
      <c r="A1" t="s" s="60">
        <v>123</v>
      </c>
      <c r="B1" t="s" s="60">
        <v>124</v>
      </c>
      <c r="C1" s="62"/>
      <c r="D1" s="5"/>
      <c r="E1" s="5"/>
    </row>
    <row r="2" ht="37.5" customHeight="1">
      <c r="A2" t="s" s="110">
        <f>HYPERLINK("https://www.bikalims.org/manual/instrument-interfacing/instrument-configuration","Manufacturers")</f>
        <v>284</v>
      </c>
      <c r="B2" s="65"/>
      <c r="C2" t="s" s="27">
        <f>HYPERLINK("https://www.bikalabs.com","Creative Commons BYSA
Bika Lab Systems")</f>
        <v>12</v>
      </c>
      <c r="D2" s="5"/>
      <c r="E2" s="5"/>
    </row>
    <row r="3" ht="24" customHeight="1">
      <c r="A3" t="s" s="75">
        <v>127</v>
      </c>
      <c r="B3" t="s" s="75">
        <v>9</v>
      </c>
      <c r="C3" s="126"/>
      <c r="D3" s="5"/>
      <c r="E3" s="5"/>
    </row>
    <row r="4" ht="21" customHeight="1">
      <c r="A4" s="304"/>
      <c r="B4" s="305"/>
      <c r="C4" s="194"/>
      <c r="D4" s="5"/>
      <c r="E4" s="5"/>
    </row>
    <row r="5" ht="21" customHeight="1">
      <c r="A5" s="306"/>
      <c r="B5" s="307"/>
      <c r="C5" s="194"/>
      <c r="D5" s="5"/>
      <c r="E5" s="5"/>
    </row>
    <row r="6" ht="21" customHeight="1">
      <c r="A6" s="306"/>
      <c r="B6" s="308"/>
      <c r="C6" s="194"/>
      <c r="D6" s="5"/>
      <c r="E6" s="5"/>
    </row>
    <row r="7" ht="21" customHeight="1">
      <c r="A7" s="306"/>
      <c r="B7" s="308"/>
      <c r="C7" s="194"/>
      <c r="D7" s="5"/>
      <c r="E7" s="5"/>
    </row>
    <row r="8" ht="21" customHeight="1">
      <c r="A8" s="306"/>
      <c r="B8" s="307"/>
      <c r="C8" s="194"/>
      <c r="D8" s="5"/>
      <c r="E8" s="5"/>
    </row>
    <row r="9" ht="21" customHeight="1">
      <c r="A9" s="306"/>
      <c r="B9" s="307"/>
      <c r="C9" s="194"/>
      <c r="D9" s="5"/>
      <c r="E9" s="5"/>
    </row>
    <row r="10" ht="21" customHeight="1">
      <c r="A10" s="306"/>
      <c r="B10" s="308"/>
      <c r="C10" s="194"/>
      <c r="D10" s="5"/>
      <c r="E10" s="5"/>
    </row>
    <row r="11" ht="21" customHeight="1">
      <c r="A11" s="306"/>
      <c r="B11" s="308"/>
      <c r="C11" s="194"/>
      <c r="D11" s="5"/>
      <c r="E11" s="5"/>
    </row>
    <row r="12" ht="21" customHeight="1">
      <c r="A12" s="306"/>
      <c r="B12" s="307"/>
      <c r="C12" s="194"/>
      <c r="D12" s="5"/>
      <c r="E12" s="5"/>
    </row>
    <row r="13" ht="21" customHeight="1">
      <c r="A13" s="306"/>
      <c r="B13" s="307"/>
      <c r="C13" s="194"/>
      <c r="D13" s="5"/>
      <c r="E13" s="5"/>
    </row>
    <row r="14" ht="21" customHeight="1">
      <c r="A14" s="306"/>
      <c r="B14" s="308"/>
      <c r="C14" s="194"/>
      <c r="D14" s="5"/>
      <c r="E14" s="5"/>
    </row>
    <row r="15" ht="21" customHeight="1">
      <c r="A15" s="306"/>
      <c r="B15" s="308"/>
      <c r="C15" s="194"/>
      <c r="D15" s="5"/>
      <c r="E15" s="5"/>
    </row>
    <row r="16" ht="21" customHeight="1">
      <c r="A16" s="306"/>
      <c r="B16" s="308"/>
      <c r="C16" s="194"/>
      <c r="D16" s="5"/>
      <c r="E16" s="5"/>
    </row>
    <row r="17" ht="21" customHeight="1">
      <c r="A17" s="306"/>
      <c r="B17" s="309"/>
      <c r="C17" s="194"/>
      <c r="D17" s="5"/>
      <c r="E17" s="5"/>
    </row>
    <row r="18" ht="21" customHeight="1">
      <c r="A18" s="306"/>
      <c r="B18" s="307"/>
      <c r="C18" s="194"/>
      <c r="D18" s="5"/>
      <c r="E18" s="5"/>
    </row>
    <row r="19" ht="21" customHeight="1">
      <c r="A19" s="306"/>
      <c r="B19" s="309"/>
      <c r="C19" s="194"/>
      <c r="D19" s="5"/>
      <c r="E19" s="5"/>
    </row>
    <row r="20" ht="21" customHeight="1">
      <c r="A20" s="306"/>
      <c r="B20" s="309"/>
      <c r="C20" s="194"/>
      <c r="D20" s="5"/>
      <c r="E20" s="5"/>
    </row>
    <row r="21" ht="21" customHeight="1">
      <c r="A21" s="306"/>
      <c r="B21" s="309"/>
      <c r="C21" s="194"/>
      <c r="D21" s="5"/>
      <c r="E21" s="5"/>
    </row>
    <row r="22" ht="21" customHeight="1">
      <c r="A22" s="306"/>
      <c r="B22" s="309"/>
      <c r="C22" s="194"/>
      <c r="D22" s="5"/>
      <c r="E22" s="5"/>
    </row>
    <row r="23" ht="21" customHeight="1">
      <c r="A23" s="306"/>
      <c r="B23" s="307"/>
      <c r="C23" s="194"/>
      <c r="D23" s="5"/>
      <c r="E23" s="5"/>
    </row>
    <row r="24" ht="21" customHeight="1">
      <c r="A24" s="306"/>
      <c r="B24" s="307"/>
      <c r="C24" s="194"/>
      <c r="D24" s="5"/>
      <c r="E24" s="5"/>
    </row>
    <row r="25" ht="21" customHeight="1">
      <c r="A25" s="306"/>
      <c r="B25" s="308"/>
      <c r="C25" s="194"/>
      <c r="D25" s="5"/>
      <c r="E25" s="5"/>
    </row>
    <row r="26" ht="21" customHeight="1">
      <c r="A26" s="306"/>
      <c r="B26" s="307"/>
      <c r="C26" s="194"/>
      <c r="D26" s="5"/>
      <c r="E26" s="5"/>
    </row>
    <row r="27" ht="21" customHeight="1">
      <c r="A27" s="306"/>
      <c r="B27" s="308"/>
      <c r="C27" s="194"/>
      <c r="D27" s="5"/>
      <c r="E27" s="5"/>
    </row>
    <row r="28" ht="21" customHeight="1">
      <c r="A28" s="306"/>
      <c r="B28" s="307"/>
      <c r="C28" s="194"/>
      <c r="D28" s="5"/>
      <c r="E28" s="5"/>
    </row>
    <row r="29" ht="21" customHeight="1">
      <c r="A29" s="306"/>
      <c r="B29" s="307"/>
      <c r="C29" s="194"/>
      <c r="D29" s="5"/>
      <c r="E29" s="5"/>
    </row>
    <row r="30" ht="21" customHeight="1">
      <c r="A30" s="306"/>
      <c r="B30" s="307"/>
      <c r="C30" s="194"/>
      <c r="D30" s="5"/>
      <c r="E30" s="5"/>
    </row>
    <row r="31" ht="21" customHeight="1">
      <c r="A31" s="306"/>
      <c r="B31" s="309"/>
      <c r="C31" s="194"/>
      <c r="D31" s="5"/>
      <c r="E31" s="5"/>
    </row>
    <row r="32" ht="21" customHeight="1">
      <c r="A32" s="306"/>
      <c r="B32" s="309"/>
      <c r="C32" s="194"/>
      <c r="D32" s="5"/>
      <c r="E32" s="5"/>
    </row>
    <row r="33" ht="21" customHeight="1">
      <c r="A33" s="306"/>
      <c r="B33" s="309"/>
      <c r="C33" s="194"/>
      <c r="D33" s="5"/>
      <c r="E33" s="5"/>
    </row>
    <row r="34" ht="21" customHeight="1">
      <c r="A34" s="306"/>
      <c r="B34" s="307"/>
      <c r="C34" s="194"/>
      <c r="D34" s="5"/>
      <c r="E34" s="5"/>
    </row>
    <row r="35" ht="21" customHeight="1">
      <c r="A35" s="306"/>
      <c r="B35" s="307"/>
      <c r="C35" s="194"/>
      <c r="D35" s="5"/>
      <c r="E35" s="5"/>
    </row>
    <row r="36" ht="21" customHeight="1">
      <c r="A36" s="306"/>
      <c r="B36" s="307"/>
      <c r="C36" s="194"/>
      <c r="D36" s="5"/>
      <c r="E36" s="5"/>
    </row>
    <row r="37" ht="21" customHeight="1">
      <c r="A37" s="306"/>
      <c r="B37" s="307"/>
      <c r="C37" s="194"/>
      <c r="D37" s="5"/>
      <c r="E37" s="5"/>
    </row>
    <row r="38" ht="21" customHeight="1">
      <c r="A38" s="306"/>
      <c r="B38" s="307"/>
      <c r="C38" s="194"/>
      <c r="D38" s="5"/>
      <c r="E38" s="5"/>
    </row>
    <row r="39" ht="21" customHeight="1">
      <c r="A39" s="306"/>
      <c r="B39" s="309"/>
      <c r="C39" s="194"/>
      <c r="D39" s="5"/>
      <c r="E39" s="5"/>
    </row>
    <row r="40" ht="21" customHeight="1">
      <c r="A40" s="306"/>
      <c r="B40" s="307"/>
      <c r="C40" s="194"/>
      <c r="D40" s="5"/>
      <c r="E40" s="5"/>
    </row>
    <row r="41" ht="21" customHeight="1">
      <c r="A41" s="306"/>
      <c r="B41" s="307"/>
      <c r="C41" s="194"/>
      <c r="D41" s="5"/>
      <c r="E41" s="5"/>
    </row>
    <row r="42" ht="21" customHeight="1">
      <c r="A42" s="306"/>
      <c r="B42" s="307"/>
      <c r="C42" s="194"/>
      <c r="D42" s="5"/>
      <c r="E42" s="5"/>
    </row>
    <row r="43" ht="21" customHeight="1">
      <c r="A43" s="306"/>
      <c r="B43" s="309"/>
      <c r="C43" s="194"/>
      <c r="D43" s="5"/>
      <c r="E43" s="5"/>
    </row>
    <row r="44" ht="21" customHeight="1">
      <c r="A44" s="310"/>
      <c r="B44" s="307"/>
      <c r="C44" s="194"/>
      <c r="D44" s="5"/>
      <c r="E44" s="5"/>
    </row>
    <row r="45" ht="21" customHeight="1">
      <c r="A45" s="306"/>
      <c r="B45" s="309"/>
      <c r="C45" s="194"/>
      <c r="D45" s="5"/>
      <c r="E45" s="5"/>
    </row>
    <row r="46" ht="21" customHeight="1">
      <c r="A46" s="306"/>
      <c r="B46" s="307"/>
      <c r="C46" s="194"/>
      <c r="D46" s="5"/>
      <c r="E46" s="5"/>
    </row>
    <row r="47" ht="21" customHeight="1">
      <c r="A47" s="306"/>
      <c r="B47" s="307"/>
      <c r="C47" s="194"/>
      <c r="D47" s="5"/>
      <c r="E47" s="5"/>
    </row>
    <row r="48" ht="21" customHeight="1">
      <c r="A48" s="306"/>
      <c r="B48" s="307"/>
      <c r="C48" s="194"/>
      <c r="D48" s="5"/>
      <c r="E48" s="5"/>
    </row>
    <row r="49" ht="21" customHeight="1">
      <c r="A49" s="306"/>
      <c r="B49" s="307"/>
      <c r="C49" s="194"/>
      <c r="D49" s="5"/>
      <c r="E49" s="5"/>
    </row>
    <row r="50" ht="21" customHeight="1">
      <c r="A50" s="306"/>
      <c r="B50" s="307"/>
      <c r="C50" s="194"/>
      <c r="D50" s="5"/>
      <c r="E50" s="5"/>
    </row>
    <row r="51" ht="21" customHeight="1">
      <c r="A51" s="306"/>
      <c r="B51" s="307"/>
      <c r="C51" s="194"/>
      <c r="D51" s="5"/>
      <c r="E51" s="5"/>
    </row>
    <row r="52" ht="21" customHeight="1">
      <c r="A52" s="306"/>
      <c r="B52" s="307"/>
      <c r="C52" s="194"/>
      <c r="D52" s="5"/>
      <c r="E52" s="5"/>
    </row>
    <row r="53" ht="21" customHeight="1">
      <c r="A53" s="306"/>
      <c r="B53" s="309"/>
      <c r="C53" s="194"/>
      <c r="D53" s="5"/>
      <c r="E53" s="5"/>
    </row>
    <row r="54" ht="21" customHeight="1">
      <c r="A54" s="306"/>
      <c r="B54" s="307"/>
      <c r="C54" s="194"/>
      <c r="D54" s="5"/>
      <c r="E54" s="5"/>
    </row>
    <row r="55" ht="21" customHeight="1">
      <c r="A55" s="306"/>
      <c r="B55" s="309"/>
      <c r="C55" s="194"/>
      <c r="D55" s="5"/>
      <c r="E55" s="5"/>
    </row>
    <row r="56" ht="21" customHeight="1">
      <c r="A56" s="306"/>
      <c r="B56" s="307"/>
      <c r="C56" s="194"/>
      <c r="D56" s="5"/>
      <c r="E56" s="5"/>
    </row>
    <row r="57" ht="21" customHeight="1">
      <c r="A57" s="306"/>
      <c r="B57" s="309"/>
      <c r="C57" s="194"/>
      <c r="D57" s="5"/>
      <c r="E57" s="5"/>
    </row>
    <row r="58" ht="21" customHeight="1">
      <c r="A58" s="306"/>
      <c r="B58" s="307"/>
      <c r="C58" s="194"/>
      <c r="D58" s="5"/>
      <c r="E58" s="5"/>
    </row>
    <row r="59" ht="21" customHeight="1">
      <c r="A59" s="306"/>
      <c r="B59" s="309"/>
      <c r="C59" s="194"/>
      <c r="D59" s="5"/>
      <c r="E59" s="5"/>
    </row>
    <row r="60" ht="21" customHeight="1">
      <c r="A60" s="306"/>
      <c r="B60" s="308"/>
      <c r="C60" s="194"/>
      <c r="D60" s="5"/>
      <c r="E60" s="5"/>
    </row>
    <row r="61" ht="21" customHeight="1">
      <c r="A61" s="306"/>
      <c r="B61" s="308"/>
      <c r="C61" s="194"/>
      <c r="D61" s="5"/>
      <c r="E61" s="5"/>
    </row>
    <row r="62" ht="21" customHeight="1">
      <c r="A62" s="306"/>
      <c r="B62" s="307"/>
      <c r="C62" s="194"/>
      <c r="D62" s="5"/>
      <c r="E62" s="5"/>
    </row>
    <row r="63" ht="21" customHeight="1">
      <c r="A63" s="306"/>
      <c r="B63" s="307"/>
      <c r="C63" s="194"/>
      <c r="D63" s="5"/>
      <c r="E63" s="5"/>
    </row>
    <row r="64" ht="21" customHeight="1">
      <c r="A64" s="306"/>
      <c r="B64" s="308"/>
      <c r="C64" s="194"/>
      <c r="D64" s="5"/>
      <c r="E64" s="5"/>
    </row>
    <row r="65" ht="21" customHeight="1">
      <c r="A65" s="306"/>
      <c r="B65" s="307"/>
      <c r="C65" s="194"/>
      <c r="D65" s="5"/>
      <c r="E65" s="5"/>
    </row>
    <row r="66" ht="21" customHeight="1">
      <c r="A66" s="306"/>
      <c r="B66" s="307"/>
      <c r="C66" s="194"/>
      <c r="D66" s="5"/>
      <c r="E66" s="5"/>
    </row>
    <row r="67" ht="21" customHeight="1">
      <c r="A67" s="306"/>
      <c r="B67" s="308"/>
      <c r="C67" s="194"/>
      <c r="D67" s="5"/>
      <c r="E67" s="5"/>
    </row>
    <row r="68" ht="21" customHeight="1">
      <c r="A68" s="306"/>
      <c r="B68" s="307"/>
      <c r="C68" s="194"/>
      <c r="D68" s="5"/>
      <c r="E68" s="5"/>
    </row>
    <row r="69" ht="21" customHeight="1">
      <c r="A69" s="306"/>
      <c r="B69" s="308"/>
      <c r="C69" s="194"/>
      <c r="D69" s="5"/>
      <c r="E69" s="5"/>
    </row>
    <row r="70" ht="21" customHeight="1">
      <c r="A70" s="306"/>
      <c r="B70" s="307"/>
      <c r="C70" s="194"/>
      <c r="D70" s="5"/>
      <c r="E70" s="5"/>
    </row>
    <row r="71" ht="21" customHeight="1">
      <c r="A71" s="306"/>
      <c r="B71" s="308"/>
      <c r="C71" s="194"/>
      <c r="D71" s="5"/>
      <c r="E71" s="5"/>
    </row>
    <row r="72" ht="21" customHeight="1">
      <c r="A72" s="306"/>
      <c r="B72" s="307"/>
      <c r="C72" s="194"/>
      <c r="D72" s="5"/>
      <c r="E72" s="5"/>
    </row>
    <row r="73" ht="21" customHeight="1">
      <c r="A73" s="306"/>
      <c r="B73" s="308"/>
      <c r="C73" s="194"/>
      <c r="D73" s="5"/>
      <c r="E73" s="5"/>
    </row>
    <row r="74" ht="21" customHeight="1">
      <c r="A74" s="306"/>
      <c r="B74" s="307"/>
      <c r="C74" s="194"/>
      <c r="D74" s="5"/>
      <c r="E74" s="5"/>
    </row>
    <row r="75" ht="21" customHeight="1">
      <c r="A75" s="311"/>
      <c r="B75" s="307"/>
      <c r="C75" s="194"/>
      <c r="D75" s="5"/>
      <c r="E75" s="5"/>
    </row>
    <row r="76" ht="21" customHeight="1">
      <c r="A76" s="306"/>
      <c r="B76" s="307"/>
      <c r="C76" s="194"/>
      <c r="D76" s="5"/>
      <c r="E76" s="5"/>
    </row>
    <row r="77" ht="21" customHeight="1">
      <c r="A77" s="306"/>
      <c r="B77" s="308"/>
      <c r="C77" s="194"/>
      <c r="D77" s="5"/>
      <c r="E77" s="5"/>
    </row>
    <row r="78" ht="21" customHeight="1">
      <c r="A78" s="306"/>
      <c r="B78" s="307"/>
      <c r="C78" s="194"/>
      <c r="D78" s="5"/>
      <c r="E78" s="5"/>
    </row>
    <row r="79" ht="21" customHeight="1">
      <c r="A79" s="306"/>
      <c r="B79" s="307"/>
      <c r="C79" s="194"/>
      <c r="D79" s="5"/>
      <c r="E79" s="5"/>
    </row>
    <row r="80" ht="21" customHeight="1">
      <c r="A80" s="306"/>
      <c r="B80" s="307"/>
      <c r="C80" s="194"/>
      <c r="D80" s="5"/>
      <c r="E80" s="5"/>
    </row>
    <row r="81" ht="21" customHeight="1">
      <c r="A81" s="306"/>
      <c r="B81" s="307"/>
      <c r="C81" s="194"/>
      <c r="D81" s="5"/>
      <c r="E81" s="5"/>
    </row>
    <row r="82" ht="21" customHeight="1">
      <c r="A82" s="306"/>
      <c r="B82" s="308"/>
      <c r="C82" s="194"/>
      <c r="D82" s="5"/>
      <c r="E82" s="5"/>
    </row>
    <row r="83" ht="21" customHeight="1">
      <c r="A83" s="306"/>
      <c r="B83" s="307"/>
      <c r="C83" s="194"/>
      <c r="D83" s="5"/>
      <c r="E83" s="5"/>
    </row>
    <row r="84" ht="21" customHeight="1">
      <c r="A84" s="306"/>
      <c r="B84" s="308"/>
      <c r="C84" s="194"/>
      <c r="D84" s="5"/>
      <c r="E84" s="5"/>
    </row>
    <row r="85" ht="21" customHeight="1">
      <c r="A85" s="306"/>
      <c r="B85" s="307"/>
      <c r="C85" s="194"/>
      <c r="D85" s="5"/>
      <c r="E85" s="5"/>
    </row>
    <row r="86" ht="21" customHeight="1">
      <c r="A86" s="306"/>
      <c r="B86" s="307"/>
      <c r="C86" s="194"/>
      <c r="D86" s="5"/>
      <c r="E86" s="5"/>
    </row>
    <row r="87" ht="21" customHeight="1">
      <c r="A87" s="306"/>
      <c r="B87" s="307"/>
      <c r="C87" s="194"/>
      <c r="D87" s="5"/>
      <c r="E87" s="5"/>
    </row>
    <row r="88" ht="21" customHeight="1">
      <c r="A88" s="306"/>
      <c r="B88" s="308"/>
      <c r="C88" s="194"/>
      <c r="D88" s="5"/>
      <c r="E88" s="5"/>
    </row>
    <row r="89" ht="21" customHeight="1">
      <c r="A89" s="306"/>
      <c r="B89" s="308"/>
      <c r="C89" s="194"/>
      <c r="D89" s="5"/>
      <c r="E89" s="5"/>
    </row>
    <row r="90" ht="21" customHeight="1">
      <c r="A90" s="306"/>
      <c r="B90" s="308"/>
      <c r="C90" s="194"/>
      <c r="D90" s="5"/>
      <c r="E90" s="5"/>
    </row>
    <row r="91" ht="21" customHeight="1">
      <c r="A91" s="306"/>
      <c r="B91" s="308"/>
      <c r="C91" s="194"/>
      <c r="D91" s="5"/>
      <c r="E91" s="5"/>
    </row>
    <row r="92" ht="21" customHeight="1">
      <c r="A92" s="306"/>
      <c r="B92" s="308"/>
      <c r="C92" s="194"/>
      <c r="D92" s="5"/>
      <c r="E92" s="5"/>
    </row>
    <row r="93" ht="21" customHeight="1">
      <c r="A93" s="311"/>
      <c r="B93" s="307"/>
      <c r="C93" s="194"/>
      <c r="D93" s="5"/>
      <c r="E93" s="5"/>
    </row>
    <row r="94" ht="21" customHeight="1">
      <c r="A94" s="306"/>
      <c r="B94" s="308"/>
      <c r="C94" s="194"/>
      <c r="D94" s="5"/>
      <c r="E94" s="5"/>
    </row>
    <row r="95" ht="21" customHeight="1">
      <c r="A95" s="306"/>
      <c r="B95" s="307"/>
      <c r="C95" s="194"/>
      <c r="D95" s="5"/>
      <c r="E95" s="5"/>
    </row>
    <row r="96" ht="21" customHeight="1">
      <c r="A96" s="306"/>
      <c r="B96" s="308"/>
      <c r="C96" s="194"/>
      <c r="D96" s="5"/>
      <c r="E96" s="5"/>
    </row>
    <row r="97" ht="21" customHeight="1">
      <c r="A97" s="306"/>
      <c r="B97" s="308"/>
      <c r="C97" s="194"/>
      <c r="D97" s="5"/>
      <c r="E97" s="5"/>
    </row>
    <row r="98" ht="21" customHeight="1">
      <c r="A98" s="306"/>
      <c r="B98" s="308"/>
      <c r="C98" s="194"/>
      <c r="D98" s="5"/>
      <c r="E98" s="5"/>
    </row>
    <row r="99" ht="21" customHeight="1">
      <c r="A99" s="306"/>
      <c r="B99" s="307"/>
      <c r="C99" s="194"/>
      <c r="D99" s="5"/>
      <c r="E99" s="5"/>
    </row>
    <row r="100" ht="21" customHeight="1">
      <c r="A100" s="306"/>
      <c r="B100" s="309"/>
      <c r="C100" s="194"/>
      <c r="D100" s="5"/>
      <c r="E100" s="5"/>
    </row>
    <row r="101" ht="21" customHeight="1">
      <c r="A101" s="311"/>
      <c r="B101" s="307"/>
      <c r="C101" s="194"/>
      <c r="D101" s="5"/>
      <c r="E101" s="5"/>
    </row>
    <row r="102" ht="21" customHeight="1">
      <c r="A102" s="306"/>
      <c r="B102" s="307"/>
      <c r="C102" s="194"/>
      <c r="D102" s="5"/>
      <c r="E102" s="5"/>
    </row>
    <row r="103" ht="21" customHeight="1">
      <c r="A103" s="306"/>
      <c r="B103" s="307"/>
      <c r="C103" s="194"/>
      <c r="D103" s="5"/>
      <c r="E103" s="5"/>
    </row>
    <row r="104" ht="21" customHeight="1">
      <c r="A104" s="306"/>
      <c r="B104" s="308"/>
      <c r="C104" s="194"/>
      <c r="D104" s="5"/>
      <c r="E104" s="5"/>
    </row>
    <row r="105" ht="21" customHeight="1">
      <c r="A105" s="306"/>
      <c r="B105" s="307"/>
      <c r="C105" s="194"/>
      <c r="D105" s="5"/>
      <c r="E105" s="5"/>
    </row>
    <row r="106" ht="21" customHeight="1">
      <c r="A106" s="306"/>
      <c r="B106" s="308"/>
      <c r="C106" s="194"/>
      <c r="D106" s="5"/>
      <c r="E106" s="5"/>
    </row>
    <row r="107" ht="21" customHeight="1">
      <c r="A107" s="306"/>
      <c r="B107" s="307"/>
      <c r="C107" s="194"/>
      <c r="D107" s="5"/>
      <c r="E107" s="5"/>
    </row>
    <row r="108" ht="21" customHeight="1">
      <c r="A108" s="306"/>
      <c r="B108" s="308"/>
      <c r="C108" s="194"/>
      <c r="D108" s="5"/>
      <c r="E108" s="5"/>
    </row>
    <row r="109" ht="21" customHeight="1">
      <c r="A109" s="306"/>
      <c r="B109" s="307"/>
      <c r="C109" s="194"/>
      <c r="D109" s="5"/>
      <c r="E109" s="5"/>
    </row>
    <row r="110" ht="21" customHeight="1">
      <c r="A110" s="306"/>
      <c r="B110" s="308"/>
      <c r="C110" s="194"/>
      <c r="D110" s="5"/>
      <c r="E110" s="5"/>
    </row>
    <row r="111" ht="21" customHeight="1">
      <c r="A111" s="306"/>
      <c r="B111" s="308"/>
      <c r="C111" s="194"/>
      <c r="D111" s="5"/>
      <c r="E111" s="5"/>
    </row>
    <row r="112" ht="21" customHeight="1">
      <c r="A112" s="306"/>
      <c r="B112" s="307"/>
      <c r="C112" s="194"/>
      <c r="D112" s="5"/>
      <c r="E112" s="5"/>
    </row>
    <row r="113" ht="21" customHeight="1">
      <c r="A113" s="306"/>
      <c r="B113" s="307"/>
      <c r="C113" s="194"/>
      <c r="D113" s="5"/>
      <c r="E113" s="5"/>
    </row>
    <row r="114" ht="21" customHeight="1">
      <c r="A114" s="306"/>
      <c r="B114" s="308"/>
      <c r="C114" s="194"/>
      <c r="D114" s="5"/>
      <c r="E114" s="5"/>
    </row>
    <row r="115" ht="21" customHeight="1">
      <c r="A115" s="306"/>
      <c r="B115" s="307"/>
      <c r="C115" s="194"/>
      <c r="D115" s="5"/>
      <c r="E115" s="5"/>
    </row>
    <row r="116" ht="21" customHeight="1">
      <c r="A116" s="306"/>
      <c r="B116" s="307"/>
      <c r="C116" s="194"/>
      <c r="D116" s="5"/>
      <c r="E116" s="5"/>
    </row>
    <row r="117" ht="21" customHeight="1">
      <c r="A117" s="306"/>
      <c r="B117" s="307"/>
      <c r="C117" s="194"/>
      <c r="D117" s="5"/>
      <c r="E117" s="5"/>
    </row>
    <row r="118" ht="21" customHeight="1">
      <c r="A118" s="306"/>
      <c r="B118" s="307"/>
      <c r="C118" s="194"/>
      <c r="D118" s="5"/>
      <c r="E118" s="5"/>
    </row>
    <row r="119" ht="21" customHeight="1">
      <c r="A119" s="306"/>
      <c r="B119" s="307"/>
      <c r="C119" s="194"/>
      <c r="D119" s="5"/>
      <c r="E119" s="5"/>
    </row>
    <row r="120" ht="21" customHeight="1">
      <c r="A120" s="306"/>
      <c r="B120" s="307"/>
      <c r="C120" s="194"/>
      <c r="D120" s="5"/>
      <c r="E120" s="5"/>
    </row>
    <row r="121" ht="21" customHeight="1">
      <c r="A121" s="306"/>
      <c r="B121" s="307"/>
      <c r="C121" s="194"/>
      <c r="D121" s="5"/>
      <c r="E121" s="5"/>
    </row>
    <row r="122" ht="21" customHeight="1">
      <c r="A122" s="306"/>
      <c r="B122" s="307"/>
      <c r="C122" s="194"/>
      <c r="D122" s="5"/>
      <c r="E122" s="5"/>
    </row>
    <row r="123" ht="21" customHeight="1">
      <c r="A123" s="306"/>
      <c r="B123" s="307"/>
      <c r="C123" s="194"/>
      <c r="D123" s="5"/>
      <c r="E123" s="5"/>
    </row>
    <row r="124" ht="21" customHeight="1">
      <c r="A124" s="306"/>
      <c r="B124" s="307"/>
      <c r="C124" s="194"/>
      <c r="D124" s="5"/>
      <c r="E124" s="5"/>
    </row>
    <row r="125" ht="21" customHeight="1">
      <c r="A125" s="306"/>
      <c r="B125" s="307"/>
      <c r="C125" s="194"/>
      <c r="D125" s="5"/>
      <c r="E125" s="5"/>
    </row>
    <row r="126" ht="21" customHeight="1">
      <c r="A126" s="306"/>
      <c r="B126" s="307"/>
      <c r="C126" s="194"/>
      <c r="D126" s="5"/>
      <c r="E126" s="5"/>
    </row>
    <row r="127" ht="21" customHeight="1">
      <c r="A127" s="306"/>
      <c r="B127" s="307"/>
      <c r="C127" s="194"/>
      <c r="D127" s="5"/>
      <c r="E127" s="5"/>
    </row>
    <row r="128" ht="21" customHeight="1">
      <c r="A128" s="306"/>
      <c r="B128" s="308"/>
      <c r="C128" s="194"/>
      <c r="D128" s="5"/>
      <c r="E128" s="5"/>
    </row>
    <row r="129" ht="21" customHeight="1">
      <c r="A129" s="310"/>
      <c r="B129" s="307"/>
      <c r="C129" s="194"/>
      <c r="D129" s="5"/>
      <c r="E129" s="5"/>
    </row>
    <row r="130" ht="21" customHeight="1">
      <c r="A130" s="310"/>
      <c r="B130" s="307"/>
      <c r="C130" s="194"/>
      <c r="D130" s="5"/>
      <c r="E130" s="5"/>
    </row>
    <row r="131" ht="21" customHeight="1">
      <c r="A131" s="312"/>
      <c r="B131" s="313"/>
      <c r="C131" s="194"/>
      <c r="D131" s="5"/>
      <c r="E131" s="5"/>
    </row>
  </sheetData>
  <hyperlinks>
    <hyperlink ref="A2" r:id="rId1" location="" tooltip="" display="Manufacturers"/>
    <hyperlink ref="C2" r:id="rId2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T172"/>
  <sheetViews>
    <sheetView workbookViewId="0" showGridLines="0" defaultGridColor="1"/>
  </sheetViews>
  <sheetFormatPr defaultColWidth="14.5" defaultRowHeight="15" customHeight="1" outlineLevelRow="0" outlineLevelCol="0"/>
  <cols>
    <col min="1" max="1" width="9.5" style="314" customWidth="1"/>
    <col min="2" max="2" width="32.5" style="314" customWidth="1"/>
    <col min="3" max="3" width="24.1719" style="314" customWidth="1"/>
    <col min="4" max="4" width="23.3516" style="314" customWidth="1"/>
    <col min="5" max="6" width="21.5" style="314" customWidth="1"/>
    <col min="7" max="7" width="10.5" style="314" customWidth="1"/>
    <col min="8" max="8" width="12.6719" style="314" customWidth="1"/>
    <col min="9" max="9" width="15.5" style="314" customWidth="1"/>
    <col min="10" max="11" width="14.5" style="314" customWidth="1"/>
    <col min="12" max="12" width="22.5" style="314" customWidth="1"/>
    <col min="13" max="13" width="14.5" style="314" customWidth="1"/>
    <col min="14" max="14" width="18.3516" style="314" customWidth="1"/>
    <col min="15" max="19" width="14.5" style="314" customWidth="1"/>
    <col min="20" max="20" width="27.3516" style="314" customWidth="1"/>
    <col min="21" max="16384" width="14.5" style="314" customWidth="1"/>
  </cols>
  <sheetData>
    <row r="1" ht="28.5" customHeight="1" hidden="1">
      <c r="A1" t="s" s="60">
        <v>285</v>
      </c>
      <c r="B1" t="s" s="60">
        <v>123</v>
      </c>
      <c r="C1" t="s" s="60">
        <v>124</v>
      </c>
      <c r="D1" t="s" s="60">
        <v>286</v>
      </c>
      <c r="E1" t="s" s="136">
        <v>287</v>
      </c>
      <c r="F1" t="s" s="137">
        <v>288</v>
      </c>
      <c r="G1" t="s" s="137">
        <v>289</v>
      </c>
      <c r="H1" t="s" s="137">
        <v>290</v>
      </c>
      <c r="I1" t="s" s="137">
        <v>291</v>
      </c>
      <c r="J1" t="s" s="27">
        <v>224</v>
      </c>
      <c r="K1" t="s" s="60">
        <v>292</v>
      </c>
      <c r="L1" t="s" s="315">
        <v>293</v>
      </c>
      <c r="M1" t="s" s="315">
        <v>294</v>
      </c>
      <c r="N1" t="s" s="315">
        <v>295</v>
      </c>
      <c r="O1" t="s" s="315">
        <v>296</v>
      </c>
      <c r="P1" t="s" s="315">
        <v>297</v>
      </c>
      <c r="Q1" t="s" s="315">
        <v>298</v>
      </c>
      <c r="R1" t="s" s="315">
        <v>299</v>
      </c>
      <c r="S1" t="s" s="315">
        <v>300</v>
      </c>
      <c r="T1" s="62"/>
    </row>
    <row r="2" ht="35.25" customHeight="1">
      <c r="A2" t="s" s="63">
        <f>HYPERLINK("https://www.bikalims.org/manual/instrument-interfacing/instrument-configuration","Lab Instruments")</f>
        <v>301</v>
      </c>
      <c r="B2" s="124"/>
      <c r="C2" s="125"/>
      <c r="D2" s="125"/>
      <c r="E2" s="125"/>
      <c r="F2" s="125"/>
      <c r="G2" s="125"/>
      <c r="H2" s="125"/>
      <c r="I2" s="125"/>
      <c r="J2" s="125"/>
      <c r="K2" s="316"/>
      <c r="L2" t="s" s="317">
        <v>302</v>
      </c>
      <c r="M2" s="318"/>
      <c r="N2" t="s" s="317">
        <v>303</v>
      </c>
      <c r="O2" s="319"/>
      <c r="P2" s="320"/>
      <c r="Q2" s="321"/>
      <c r="R2" t="s" s="317">
        <v>304</v>
      </c>
      <c r="S2" s="318"/>
      <c r="T2" t="s" s="322">
        <f>HYPERLINK("https://www.bikalabs.com","Creative Commons BYSA
Bika Lab Systems")</f>
        <v>12</v>
      </c>
    </row>
    <row r="3" ht="35.25" customHeight="1">
      <c r="A3" t="s" s="75">
        <v>305</v>
      </c>
      <c r="B3" t="s" s="75">
        <v>306</v>
      </c>
      <c r="C3" t="s" s="75">
        <v>9</v>
      </c>
      <c r="D3" t="s" s="75">
        <v>307</v>
      </c>
      <c r="E3" t="s" s="75">
        <v>308</v>
      </c>
      <c r="F3" t="s" s="75">
        <v>309</v>
      </c>
      <c r="G3" t="s" s="75">
        <v>289</v>
      </c>
      <c r="H3" t="s" s="75">
        <v>310</v>
      </c>
      <c r="I3" t="s" s="75">
        <v>291</v>
      </c>
      <c r="J3" t="s" s="75">
        <v>224</v>
      </c>
      <c r="K3" t="s" s="75">
        <v>311</v>
      </c>
      <c r="L3" t="s" s="323">
        <v>312</v>
      </c>
      <c r="M3" t="s" s="323">
        <v>294</v>
      </c>
      <c r="N3" t="s" s="323">
        <v>313</v>
      </c>
      <c r="O3" t="s" s="323">
        <v>314</v>
      </c>
      <c r="P3" t="s" s="323">
        <v>315</v>
      </c>
      <c r="Q3" t="s" s="323">
        <v>224</v>
      </c>
      <c r="R3" t="s" s="323">
        <v>316</v>
      </c>
      <c r="S3" t="s" s="323">
        <v>317</v>
      </c>
      <c r="T3" s="324"/>
    </row>
    <row r="4" ht="21" customHeight="1">
      <c r="A4" s="155"/>
      <c r="B4" s="325"/>
      <c r="C4" s="325"/>
      <c r="D4" s="189"/>
      <c r="E4" s="326"/>
      <c r="F4" s="159"/>
      <c r="G4" s="158"/>
      <c r="H4" s="159"/>
      <c r="I4" s="159"/>
      <c r="J4" s="327"/>
      <c r="K4" s="325"/>
      <c r="L4" s="325"/>
      <c r="M4" s="325"/>
      <c r="N4" s="325"/>
      <c r="O4" s="325"/>
      <c r="P4" s="325"/>
      <c r="Q4" s="325"/>
      <c r="R4" s="325"/>
      <c r="S4" s="325"/>
      <c r="T4" s="118"/>
    </row>
    <row r="5" ht="21" customHeight="1">
      <c r="A5" s="165"/>
      <c r="B5" s="118"/>
      <c r="C5" s="118"/>
      <c r="D5" s="43"/>
      <c r="E5" s="328"/>
      <c r="F5" s="161"/>
      <c r="G5" s="92"/>
      <c r="H5" s="161"/>
      <c r="I5" s="161"/>
      <c r="J5" s="115"/>
      <c r="K5" s="118"/>
      <c r="L5" s="118"/>
      <c r="M5" s="118"/>
      <c r="N5" s="118"/>
      <c r="O5" s="118"/>
      <c r="P5" s="118"/>
      <c r="Q5" s="118"/>
      <c r="R5" s="118"/>
      <c r="S5" s="118"/>
      <c r="T5" s="118"/>
    </row>
    <row r="6" ht="21" customHeight="1">
      <c r="A6" s="165"/>
      <c r="B6" s="118"/>
      <c r="C6" s="118"/>
      <c r="D6" s="43"/>
      <c r="E6" s="328"/>
      <c r="F6" s="161"/>
      <c r="G6" s="92"/>
      <c r="H6" s="161"/>
      <c r="I6" s="161"/>
      <c r="J6" s="115"/>
      <c r="K6" s="118"/>
      <c r="L6" s="118"/>
      <c r="M6" s="118"/>
      <c r="N6" s="118"/>
      <c r="O6" s="118"/>
      <c r="P6" s="118"/>
      <c r="Q6" s="118"/>
      <c r="R6" s="118"/>
      <c r="S6" s="118"/>
      <c r="T6" s="118"/>
    </row>
    <row r="7" ht="21" customHeight="1">
      <c r="A7" s="165"/>
      <c r="B7" s="118"/>
      <c r="C7" s="118"/>
      <c r="D7" s="43"/>
      <c r="E7" s="328"/>
      <c r="F7" s="161"/>
      <c r="G7" s="92"/>
      <c r="H7" s="161"/>
      <c r="I7" s="161"/>
      <c r="J7" s="115"/>
      <c r="K7" s="118"/>
      <c r="L7" s="118"/>
      <c r="M7" s="118"/>
      <c r="N7" s="118"/>
      <c r="O7" s="118"/>
      <c r="P7" s="118"/>
      <c r="Q7" s="118"/>
      <c r="R7" s="118"/>
      <c r="S7" s="118"/>
      <c r="T7" s="118"/>
    </row>
    <row r="8" ht="21" customHeight="1">
      <c r="A8" s="165"/>
      <c r="B8" s="118"/>
      <c r="C8" s="118"/>
      <c r="D8" s="43"/>
      <c r="E8" s="328"/>
      <c r="F8" s="161"/>
      <c r="G8" s="92"/>
      <c r="H8" s="161"/>
      <c r="I8" s="161"/>
      <c r="J8" s="115"/>
      <c r="K8" s="118"/>
      <c r="L8" s="118"/>
      <c r="M8" s="118"/>
      <c r="N8" s="118"/>
      <c r="O8" s="118"/>
      <c r="P8" s="118"/>
      <c r="Q8" s="118"/>
      <c r="R8" s="118"/>
      <c r="S8" s="118"/>
      <c r="T8" s="118"/>
    </row>
    <row r="9" ht="21" customHeight="1">
      <c r="A9" s="165"/>
      <c r="B9" s="118"/>
      <c r="C9" s="118"/>
      <c r="D9" s="43"/>
      <c r="E9" s="328"/>
      <c r="F9" s="161"/>
      <c r="G9" s="92"/>
      <c r="H9" s="161"/>
      <c r="I9" s="161"/>
      <c r="J9" s="115"/>
      <c r="K9" s="118"/>
      <c r="L9" s="118"/>
      <c r="M9" s="118"/>
      <c r="N9" s="118"/>
      <c r="O9" s="118"/>
      <c r="P9" s="118"/>
      <c r="Q9" s="118"/>
      <c r="R9" s="118"/>
      <c r="S9" s="118"/>
      <c r="T9" s="118"/>
    </row>
    <row r="10" ht="21" customHeight="1">
      <c r="A10" s="165"/>
      <c r="B10" s="118"/>
      <c r="C10" s="118"/>
      <c r="D10" s="43"/>
      <c r="E10" s="328"/>
      <c r="F10" s="161"/>
      <c r="G10" s="92"/>
      <c r="H10" s="161"/>
      <c r="I10" s="161"/>
      <c r="J10" s="115"/>
      <c r="K10" s="118"/>
      <c r="L10" s="118"/>
      <c r="M10" s="118"/>
      <c r="N10" s="118"/>
      <c r="O10" s="118"/>
      <c r="P10" s="118"/>
      <c r="Q10" s="118"/>
      <c r="R10" s="118"/>
      <c r="S10" s="118"/>
      <c r="T10" s="118"/>
    </row>
    <row r="11" ht="21" customHeight="1">
      <c r="A11" s="165"/>
      <c r="B11" s="118"/>
      <c r="C11" s="118"/>
      <c r="D11" s="43"/>
      <c r="E11" s="328"/>
      <c r="F11" s="161"/>
      <c r="G11" s="92"/>
      <c r="H11" s="161"/>
      <c r="I11" s="161"/>
      <c r="J11" s="115"/>
      <c r="K11" s="118"/>
      <c r="L11" s="118"/>
      <c r="M11" s="118"/>
      <c r="N11" s="118"/>
      <c r="O11" s="118"/>
      <c r="P11" s="118"/>
      <c r="Q11" s="118"/>
      <c r="R11" s="118"/>
      <c r="S11" s="118"/>
      <c r="T11" s="118"/>
    </row>
    <row r="12" ht="21" customHeight="1">
      <c r="A12" s="165"/>
      <c r="B12" s="118"/>
      <c r="C12" s="118"/>
      <c r="D12" s="43"/>
      <c r="E12" s="328"/>
      <c r="F12" s="161"/>
      <c r="G12" s="92"/>
      <c r="H12" s="161"/>
      <c r="I12" s="161"/>
      <c r="J12" s="115"/>
      <c r="K12" s="118"/>
      <c r="L12" s="118"/>
      <c r="M12" s="118"/>
      <c r="N12" s="118"/>
      <c r="O12" s="118"/>
      <c r="P12" s="118"/>
      <c r="Q12" s="118"/>
      <c r="R12" s="118"/>
      <c r="S12" s="118"/>
      <c r="T12" s="118"/>
    </row>
    <row r="13" ht="21" customHeight="1">
      <c r="A13" s="165"/>
      <c r="B13" s="118"/>
      <c r="C13" s="118"/>
      <c r="D13" s="43"/>
      <c r="E13" s="328"/>
      <c r="F13" s="161"/>
      <c r="G13" s="92"/>
      <c r="H13" s="161"/>
      <c r="I13" s="161"/>
      <c r="J13" s="115"/>
      <c r="K13" s="118"/>
      <c r="L13" s="118"/>
      <c r="M13" s="118"/>
      <c r="N13" s="118"/>
      <c r="O13" s="118"/>
      <c r="P13" s="118"/>
      <c r="Q13" s="118"/>
      <c r="R13" s="118"/>
      <c r="S13" s="118"/>
      <c r="T13" s="118"/>
    </row>
    <row r="14" ht="21" customHeight="1">
      <c r="A14" s="165"/>
      <c r="B14" s="118"/>
      <c r="C14" s="118"/>
      <c r="D14" s="43"/>
      <c r="E14" s="328"/>
      <c r="F14" s="161"/>
      <c r="G14" s="92"/>
      <c r="H14" s="161"/>
      <c r="I14" s="161"/>
      <c r="J14" s="115"/>
      <c r="K14" s="118"/>
      <c r="L14" s="118"/>
      <c r="M14" s="118"/>
      <c r="N14" s="118"/>
      <c r="O14" s="118"/>
      <c r="P14" s="118"/>
      <c r="Q14" s="118"/>
      <c r="R14" s="118"/>
      <c r="S14" s="118"/>
      <c r="T14" s="118"/>
    </row>
    <row r="15" ht="21" customHeight="1">
      <c r="A15" s="165"/>
      <c r="B15" s="118"/>
      <c r="C15" s="118"/>
      <c r="D15" s="43"/>
      <c r="E15" s="328"/>
      <c r="F15" s="161"/>
      <c r="G15" s="92"/>
      <c r="H15" s="161"/>
      <c r="I15" s="161"/>
      <c r="J15" s="115"/>
      <c r="K15" s="118"/>
      <c r="L15" s="118"/>
      <c r="M15" s="118"/>
      <c r="N15" s="118"/>
      <c r="O15" s="118"/>
      <c r="P15" s="118"/>
      <c r="Q15" s="118"/>
      <c r="R15" s="118"/>
      <c r="S15" s="118"/>
      <c r="T15" s="118"/>
    </row>
    <row r="16" ht="21" customHeight="1">
      <c r="A16" s="165"/>
      <c r="B16" s="118"/>
      <c r="C16" s="118"/>
      <c r="D16" s="43"/>
      <c r="E16" s="328"/>
      <c r="F16" s="161"/>
      <c r="G16" s="92"/>
      <c r="H16" s="161"/>
      <c r="I16" s="161"/>
      <c r="J16" s="115"/>
      <c r="K16" s="118"/>
      <c r="L16" s="118"/>
      <c r="M16" s="118"/>
      <c r="N16" s="118"/>
      <c r="O16" s="118"/>
      <c r="P16" s="118"/>
      <c r="Q16" s="118"/>
      <c r="R16" s="118"/>
      <c r="S16" s="118"/>
      <c r="T16" s="118"/>
    </row>
    <row r="17" ht="21" customHeight="1">
      <c r="A17" s="165"/>
      <c r="B17" s="118"/>
      <c r="C17" s="118"/>
      <c r="D17" s="43"/>
      <c r="E17" s="328"/>
      <c r="F17" s="161"/>
      <c r="G17" s="92"/>
      <c r="H17" s="161"/>
      <c r="I17" s="161"/>
      <c r="J17" s="115"/>
      <c r="K17" s="118"/>
      <c r="L17" s="118"/>
      <c r="M17" s="118"/>
      <c r="N17" s="118"/>
      <c r="O17" s="118"/>
      <c r="P17" s="118"/>
      <c r="Q17" s="118"/>
      <c r="R17" s="118"/>
      <c r="S17" s="118"/>
      <c r="T17" s="118"/>
    </row>
    <row r="18" ht="21" customHeight="1">
      <c r="A18" s="165"/>
      <c r="B18" s="118"/>
      <c r="C18" s="118"/>
      <c r="D18" s="43"/>
      <c r="E18" s="328"/>
      <c r="F18" s="161"/>
      <c r="G18" s="92"/>
      <c r="H18" s="161"/>
      <c r="I18" s="161"/>
      <c r="J18" s="115"/>
      <c r="K18" s="118"/>
      <c r="L18" s="118"/>
      <c r="M18" s="118"/>
      <c r="N18" s="118"/>
      <c r="O18" s="118"/>
      <c r="P18" s="118"/>
      <c r="Q18" s="118"/>
      <c r="R18" s="118"/>
      <c r="S18" s="118"/>
      <c r="T18" s="118"/>
    </row>
    <row r="19" ht="21" customHeight="1">
      <c r="A19" s="165"/>
      <c r="B19" s="118"/>
      <c r="C19" s="118"/>
      <c r="D19" s="43"/>
      <c r="E19" s="328"/>
      <c r="F19" s="161"/>
      <c r="G19" s="92"/>
      <c r="H19" s="161"/>
      <c r="I19" s="161"/>
      <c r="J19" s="115"/>
      <c r="K19" s="118"/>
      <c r="L19" s="118"/>
      <c r="M19" s="118"/>
      <c r="N19" s="118"/>
      <c r="O19" s="118"/>
      <c r="P19" s="118"/>
      <c r="Q19" s="118"/>
      <c r="R19" s="118"/>
      <c r="S19" s="118"/>
      <c r="T19" s="118"/>
    </row>
    <row r="20" ht="21" customHeight="1">
      <c r="A20" s="165"/>
      <c r="B20" s="118"/>
      <c r="C20" s="118"/>
      <c r="D20" s="43"/>
      <c r="E20" s="328"/>
      <c r="F20" s="161"/>
      <c r="G20" s="92"/>
      <c r="H20" s="161"/>
      <c r="I20" s="161"/>
      <c r="J20" s="115"/>
      <c r="K20" s="118"/>
      <c r="L20" s="118"/>
      <c r="M20" s="118"/>
      <c r="N20" s="118"/>
      <c r="O20" s="118"/>
      <c r="P20" s="118"/>
      <c r="Q20" s="118"/>
      <c r="R20" s="118"/>
      <c r="S20" s="118"/>
      <c r="T20" s="118"/>
    </row>
    <row r="21" ht="21" customHeight="1">
      <c r="A21" s="165"/>
      <c r="B21" s="118"/>
      <c r="C21" s="118"/>
      <c r="D21" s="43"/>
      <c r="E21" s="328"/>
      <c r="F21" s="161"/>
      <c r="G21" s="92"/>
      <c r="H21" s="161"/>
      <c r="I21" s="161"/>
      <c r="J21" s="115"/>
      <c r="K21" s="118"/>
      <c r="L21" s="118"/>
      <c r="M21" s="118"/>
      <c r="N21" s="118"/>
      <c r="O21" s="118"/>
      <c r="P21" s="118"/>
      <c r="Q21" s="118"/>
      <c r="R21" s="118"/>
      <c r="S21" s="118"/>
      <c r="T21" s="118"/>
    </row>
    <row r="22" ht="21" customHeight="1">
      <c r="A22" s="165"/>
      <c r="B22" s="118"/>
      <c r="C22" s="118"/>
      <c r="D22" s="43"/>
      <c r="E22" s="328"/>
      <c r="F22" s="161"/>
      <c r="G22" s="92"/>
      <c r="H22" s="161"/>
      <c r="I22" s="161"/>
      <c r="J22" s="115"/>
      <c r="K22" s="118"/>
      <c r="L22" s="118"/>
      <c r="M22" s="118"/>
      <c r="N22" s="118"/>
      <c r="O22" s="118"/>
      <c r="P22" s="118"/>
      <c r="Q22" s="118"/>
      <c r="R22" s="118"/>
      <c r="S22" s="118"/>
      <c r="T22" s="118"/>
    </row>
    <row r="23" ht="21" customHeight="1">
      <c r="A23" s="165"/>
      <c r="B23" s="118"/>
      <c r="C23" s="118"/>
      <c r="D23" s="43"/>
      <c r="E23" s="328"/>
      <c r="F23" s="161"/>
      <c r="G23" s="92"/>
      <c r="H23" s="161"/>
      <c r="I23" s="161"/>
      <c r="J23" s="115"/>
      <c r="K23" s="118"/>
      <c r="L23" s="118"/>
      <c r="M23" s="118"/>
      <c r="N23" s="118"/>
      <c r="O23" s="118"/>
      <c r="P23" s="118"/>
      <c r="Q23" s="118"/>
      <c r="R23" s="118"/>
      <c r="S23" s="118"/>
      <c r="T23" s="118"/>
    </row>
    <row r="24" ht="21" customHeight="1">
      <c r="A24" s="165"/>
      <c r="B24" s="118"/>
      <c r="C24" s="118"/>
      <c r="D24" s="43"/>
      <c r="E24" s="328"/>
      <c r="F24" s="161"/>
      <c r="G24" s="92"/>
      <c r="H24" s="161"/>
      <c r="I24" s="161"/>
      <c r="J24" s="115"/>
      <c r="K24" s="118"/>
      <c r="L24" s="118"/>
      <c r="M24" s="118"/>
      <c r="N24" s="118"/>
      <c r="O24" s="118"/>
      <c r="P24" s="118"/>
      <c r="Q24" s="118"/>
      <c r="R24" s="118"/>
      <c r="S24" s="118"/>
      <c r="T24" s="118"/>
    </row>
    <row r="25" ht="21" customHeight="1">
      <c r="A25" s="165"/>
      <c r="B25" s="118"/>
      <c r="C25" s="118"/>
      <c r="D25" s="43"/>
      <c r="E25" s="328"/>
      <c r="F25" s="161"/>
      <c r="G25" s="92"/>
      <c r="H25" s="161"/>
      <c r="I25" s="161"/>
      <c r="J25" s="115"/>
      <c r="K25" s="118"/>
      <c r="L25" s="118"/>
      <c r="M25" s="118"/>
      <c r="N25" s="118"/>
      <c r="O25" s="118"/>
      <c r="P25" s="118"/>
      <c r="Q25" s="118"/>
      <c r="R25" s="118"/>
      <c r="S25" s="118"/>
      <c r="T25" s="118"/>
    </row>
    <row r="26" ht="21" customHeight="1">
      <c r="A26" s="165"/>
      <c r="B26" s="118"/>
      <c r="C26" s="118"/>
      <c r="D26" s="43"/>
      <c r="E26" s="328"/>
      <c r="F26" s="161"/>
      <c r="G26" s="92"/>
      <c r="H26" s="161"/>
      <c r="I26" s="161"/>
      <c r="J26" s="115"/>
      <c r="K26" s="118"/>
      <c r="L26" s="118"/>
      <c r="M26" s="118"/>
      <c r="N26" s="118"/>
      <c r="O26" s="118"/>
      <c r="P26" s="118"/>
      <c r="Q26" s="118"/>
      <c r="R26" s="118"/>
      <c r="S26" s="118"/>
      <c r="T26" s="118"/>
    </row>
    <row r="27" ht="21" customHeight="1">
      <c r="A27" s="165"/>
      <c r="B27" s="118"/>
      <c r="C27" s="118"/>
      <c r="D27" s="43"/>
      <c r="E27" s="328"/>
      <c r="F27" s="161"/>
      <c r="G27" s="92"/>
      <c r="H27" s="161"/>
      <c r="I27" s="161"/>
      <c r="J27" s="115"/>
      <c r="K27" s="118"/>
      <c r="L27" s="118"/>
      <c r="M27" s="118"/>
      <c r="N27" s="118"/>
      <c r="O27" s="118"/>
      <c r="P27" s="118"/>
      <c r="Q27" s="118"/>
      <c r="R27" s="118"/>
      <c r="S27" s="118"/>
      <c r="T27" s="118"/>
    </row>
    <row r="28" ht="21" customHeight="1">
      <c r="A28" s="165"/>
      <c r="B28" s="118"/>
      <c r="C28" s="118"/>
      <c r="D28" s="43"/>
      <c r="E28" s="328"/>
      <c r="F28" s="161"/>
      <c r="G28" s="92"/>
      <c r="H28" s="161"/>
      <c r="I28" s="161"/>
      <c r="J28" s="115"/>
      <c r="K28" s="118"/>
      <c r="L28" s="118"/>
      <c r="M28" s="118"/>
      <c r="N28" s="118"/>
      <c r="O28" s="118"/>
      <c r="P28" s="118"/>
      <c r="Q28" s="118"/>
      <c r="R28" s="118"/>
      <c r="S28" s="118"/>
      <c r="T28" s="118"/>
    </row>
    <row r="29" ht="21" customHeight="1">
      <c r="A29" s="165"/>
      <c r="B29" s="118"/>
      <c r="C29" s="118"/>
      <c r="D29" s="43"/>
      <c r="E29" s="328"/>
      <c r="F29" s="161"/>
      <c r="G29" s="92"/>
      <c r="H29" s="161"/>
      <c r="I29" s="161"/>
      <c r="J29" s="115"/>
      <c r="K29" s="118"/>
      <c r="L29" s="118"/>
      <c r="M29" s="118"/>
      <c r="N29" s="118"/>
      <c r="O29" s="118"/>
      <c r="P29" s="118"/>
      <c r="Q29" s="118"/>
      <c r="R29" s="118"/>
      <c r="S29" s="118"/>
      <c r="T29" s="118"/>
    </row>
    <row r="30" ht="21" customHeight="1">
      <c r="A30" s="165"/>
      <c r="B30" s="118"/>
      <c r="C30" s="118"/>
      <c r="D30" s="43"/>
      <c r="E30" s="328"/>
      <c r="F30" s="161"/>
      <c r="G30" s="92"/>
      <c r="H30" s="161"/>
      <c r="I30" s="161"/>
      <c r="J30" s="115"/>
      <c r="K30" s="118"/>
      <c r="L30" s="118"/>
      <c r="M30" s="118"/>
      <c r="N30" s="118"/>
      <c r="O30" s="118"/>
      <c r="P30" s="118"/>
      <c r="Q30" s="118"/>
      <c r="R30" s="118"/>
      <c r="S30" s="118"/>
      <c r="T30" s="118"/>
    </row>
    <row r="31" ht="21" customHeight="1">
      <c r="A31" s="165"/>
      <c r="B31" s="118"/>
      <c r="C31" s="118"/>
      <c r="D31" s="43"/>
      <c r="E31" s="328"/>
      <c r="F31" s="161"/>
      <c r="G31" s="92"/>
      <c r="H31" s="161"/>
      <c r="I31" s="161"/>
      <c r="J31" s="115"/>
      <c r="K31" s="118"/>
      <c r="L31" s="118"/>
      <c r="M31" s="118"/>
      <c r="N31" s="118"/>
      <c r="O31" s="118"/>
      <c r="P31" s="118"/>
      <c r="Q31" s="118"/>
      <c r="R31" s="118"/>
      <c r="S31" s="118"/>
      <c r="T31" s="118"/>
    </row>
    <row r="32" ht="21" customHeight="1">
      <c r="A32" s="165"/>
      <c r="B32" s="118"/>
      <c r="C32" s="118"/>
      <c r="D32" s="43"/>
      <c r="E32" s="328"/>
      <c r="F32" s="161"/>
      <c r="G32" s="92"/>
      <c r="H32" s="161"/>
      <c r="I32" s="161"/>
      <c r="J32" s="115"/>
      <c r="K32" s="118"/>
      <c r="L32" s="118"/>
      <c r="M32" s="118"/>
      <c r="N32" s="118"/>
      <c r="O32" s="118"/>
      <c r="P32" s="118"/>
      <c r="Q32" s="118"/>
      <c r="R32" s="118"/>
      <c r="S32" s="118"/>
      <c r="T32" s="118"/>
    </row>
    <row r="33" ht="21" customHeight="1">
      <c r="A33" s="165"/>
      <c r="B33" s="118"/>
      <c r="C33" s="118"/>
      <c r="D33" s="43"/>
      <c r="E33" s="328"/>
      <c r="F33" s="161"/>
      <c r="G33" s="92"/>
      <c r="H33" s="161"/>
      <c r="I33" s="161"/>
      <c r="J33" s="115"/>
      <c r="K33" s="118"/>
      <c r="L33" s="118"/>
      <c r="M33" s="118"/>
      <c r="N33" s="118"/>
      <c r="O33" s="118"/>
      <c r="P33" s="118"/>
      <c r="Q33" s="118"/>
      <c r="R33" s="118"/>
      <c r="S33" s="118"/>
      <c r="T33" s="118"/>
    </row>
    <row r="34" ht="21" customHeight="1">
      <c r="A34" s="165"/>
      <c r="B34" s="118"/>
      <c r="C34" s="118"/>
      <c r="D34" s="43"/>
      <c r="E34" s="328"/>
      <c r="F34" s="161"/>
      <c r="G34" s="92"/>
      <c r="H34" s="161"/>
      <c r="I34" s="161"/>
      <c r="J34" s="115"/>
      <c r="K34" s="118"/>
      <c r="L34" s="118"/>
      <c r="M34" s="118"/>
      <c r="N34" s="118"/>
      <c r="O34" s="118"/>
      <c r="P34" s="118"/>
      <c r="Q34" s="118"/>
      <c r="R34" s="118"/>
      <c r="S34" s="118"/>
      <c r="T34" s="118"/>
    </row>
    <row r="35" ht="21" customHeight="1">
      <c r="A35" s="165"/>
      <c r="B35" s="118"/>
      <c r="C35" s="118"/>
      <c r="D35" s="43"/>
      <c r="E35" s="328"/>
      <c r="F35" s="161"/>
      <c r="G35" s="92"/>
      <c r="H35" s="161"/>
      <c r="I35" s="161"/>
      <c r="J35" s="115"/>
      <c r="K35" s="118"/>
      <c r="L35" s="118"/>
      <c r="M35" s="118"/>
      <c r="N35" s="118"/>
      <c r="O35" s="118"/>
      <c r="P35" s="118"/>
      <c r="Q35" s="118"/>
      <c r="R35" s="118"/>
      <c r="S35" s="118"/>
      <c r="T35" s="118"/>
    </row>
    <row r="36" ht="21" customHeight="1">
      <c r="A36" s="165"/>
      <c r="B36" s="118"/>
      <c r="C36" s="118"/>
      <c r="D36" s="43"/>
      <c r="E36" s="328"/>
      <c r="F36" s="161"/>
      <c r="G36" s="92"/>
      <c r="H36" s="161"/>
      <c r="I36" s="161"/>
      <c r="J36" s="115"/>
      <c r="K36" s="118"/>
      <c r="L36" s="118"/>
      <c r="M36" s="118"/>
      <c r="N36" s="118"/>
      <c r="O36" s="118"/>
      <c r="P36" s="118"/>
      <c r="Q36" s="118"/>
      <c r="R36" s="118"/>
      <c r="S36" s="118"/>
      <c r="T36" s="118"/>
    </row>
    <row r="37" ht="21" customHeight="1">
      <c r="A37" s="165"/>
      <c r="B37" s="118"/>
      <c r="C37" s="118"/>
      <c r="D37" s="43"/>
      <c r="E37" s="328"/>
      <c r="F37" s="161"/>
      <c r="G37" s="92"/>
      <c r="H37" s="161"/>
      <c r="I37" s="161"/>
      <c r="J37" s="115"/>
      <c r="K37" s="118"/>
      <c r="L37" s="118"/>
      <c r="M37" s="118"/>
      <c r="N37" s="118"/>
      <c r="O37" s="118"/>
      <c r="P37" s="118"/>
      <c r="Q37" s="118"/>
      <c r="R37" s="118"/>
      <c r="S37" s="118"/>
      <c r="T37" s="118"/>
    </row>
    <row r="38" ht="21" customHeight="1">
      <c r="A38" s="165"/>
      <c r="B38" s="118"/>
      <c r="C38" s="118"/>
      <c r="D38" s="43"/>
      <c r="E38" s="328"/>
      <c r="F38" s="161"/>
      <c r="G38" s="92"/>
      <c r="H38" s="161"/>
      <c r="I38" s="161"/>
      <c r="J38" s="115"/>
      <c r="K38" s="118"/>
      <c r="L38" s="118"/>
      <c r="M38" s="118"/>
      <c r="N38" s="118"/>
      <c r="O38" s="118"/>
      <c r="P38" s="118"/>
      <c r="Q38" s="118"/>
      <c r="R38" s="118"/>
      <c r="S38" s="118"/>
      <c r="T38" s="118"/>
    </row>
    <row r="39" ht="21" customHeight="1">
      <c r="A39" s="165"/>
      <c r="B39" s="118"/>
      <c r="C39" s="118"/>
      <c r="D39" s="43"/>
      <c r="E39" s="328"/>
      <c r="F39" s="161"/>
      <c r="G39" s="92"/>
      <c r="H39" s="161"/>
      <c r="I39" s="161"/>
      <c r="J39" s="115"/>
      <c r="K39" s="118"/>
      <c r="L39" s="118"/>
      <c r="M39" s="118"/>
      <c r="N39" s="118"/>
      <c r="O39" s="118"/>
      <c r="P39" s="118"/>
      <c r="Q39" s="118"/>
      <c r="R39" s="118"/>
      <c r="S39" s="118"/>
      <c r="T39" s="118"/>
    </row>
    <row r="40" ht="21" customHeight="1">
      <c r="A40" s="165"/>
      <c r="B40" s="118"/>
      <c r="C40" s="118"/>
      <c r="D40" s="43"/>
      <c r="E40" s="328"/>
      <c r="F40" s="161"/>
      <c r="G40" s="92"/>
      <c r="H40" s="161"/>
      <c r="I40" s="161"/>
      <c r="J40" s="115"/>
      <c r="K40" s="118"/>
      <c r="L40" s="118"/>
      <c r="M40" s="118"/>
      <c r="N40" s="118"/>
      <c r="O40" s="118"/>
      <c r="P40" s="118"/>
      <c r="Q40" s="118"/>
      <c r="R40" s="118"/>
      <c r="S40" s="118"/>
      <c r="T40" s="118"/>
    </row>
    <row r="41" ht="21" customHeight="1">
      <c r="A41" s="165"/>
      <c r="B41" s="118"/>
      <c r="C41" s="118"/>
      <c r="D41" s="43"/>
      <c r="E41" s="328"/>
      <c r="F41" s="161"/>
      <c r="G41" s="92"/>
      <c r="H41" s="161"/>
      <c r="I41" s="161"/>
      <c r="J41" s="115"/>
      <c r="K41" s="118"/>
      <c r="L41" s="118"/>
      <c r="M41" s="118"/>
      <c r="N41" s="118"/>
      <c r="O41" s="118"/>
      <c r="P41" s="118"/>
      <c r="Q41" s="118"/>
      <c r="R41" s="118"/>
      <c r="S41" s="118"/>
      <c r="T41" s="118"/>
    </row>
    <row r="42" ht="21" customHeight="1">
      <c r="A42" s="165"/>
      <c r="B42" s="118"/>
      <c r="C42" s="118"/>
      <c r="D42" s="43"/>
      <c r="E42" s="328"/>
      <c r="F42" s="161"/>
      <c r="G42" s="92"/>
      <c r="H42" s="161"/>
      <c r="I42" s="161"/>
      <c r="J42" s="115"/>
      <c r="K42" s="118"/>
      <c r="L42" s="118"/>
      <c r="M42" s="118"/>
      <c r="N42" s="118"/>
      <c r="O42" s="118"/>
      <c r="P42" s="118"/>
      <c r="Q42" s="118"/>
      <c r="R42" s="118"/>
      <c r="S42" s="118"/>
      <c r="T42" s="118"/>
    </row>
    <row r="43" ht="21" customHeight="1">
      <c r="A43" s="165"/>
      <c r="B43" s="118"/>
      <c r="C43" s="118"/>
      <c r="D43" s="43"/>
      <c r="E43" s="328"/>
      <c r="F43" s="161"/>
      <c r="G43" s="92"/>
      <c r="H43" s="161"/>
      <c r="I43" s="161"/>
      <c r="J43" s="115"/>
      <c r="K43" s="118"/>
      <c r="L43" s="118"/>
      <c r="M43" s="118"/>
      <c r="N43" s="118"/>
      <c r="O43" s="118"/>
      <c r="P43" s="118"/>
      <c r="Q43" s="118"/>
      <c r="R43" s="118"/>
      <c r="S43" s="118"/>
      <c r="T43" s="118"/>
    </row>
    <row r="44" ht="21" customHeight="1">
      <c r="A44" s="165"/>
      <c r="B44" s="118"/>
      <c r="C44" s="118"/>
      <c r="D44" s="43"/>
      <c r="E44" s="328"/>
      <c r="F44" s="161"/>
      <c r="G44" s="92"/>
      <c r="H44" s="161"/>
      <c r="I44" s="161"/>
      <c r="J44" s="115"/>
      <c r="K44" s="118"/>
      <c r="L44" s="118"/>
      <c r="M44" s="118"/>
      <c r="N44" s="118"/>
      <c r="O44" s="118"/>
      <c r="P44" s="118"/>
      <c r="Q44" s="118"/>
      <c r="R44" s="118"/>
      <c r="S44" s="118"/>
      <c r="T44" s="118"/>
    </row>
    <row r="45" ht="21" customHeight="1">
      <c r="A45" s="165"/>
      <c r="B45" s="118"/>
      <c r="C45" s="118"/>
      <c r="D45" s="43"/>
      <c r="E45" s="328"/>
      <c r="F45" s="161"/>
      <c r="G45" s="92"/>
      <c r="H45" s="161"/>
      <c r="I45" s="161"/>
      <c r="J45" s="115"/>
      <c r="K45" s="118"/>
      <c r="L45" s="118"/>
      <c r="M45" s="118"/>
      <c r="N45" s="118"/>
      <c r="O45" s="118"/>
      <c r="P45" s="118"/>
      <c r="Q45" s="118"/>
      <c r="R45" s="118"/>
      <c r="S45" s="118"/>
      <c r="T45" s="118"/>
    </row>
    <row r="46" ht="21" customHeight="1">
      <c r="A46" s="165"/>
      <c r="B46" s="118"/>
      <c r="C46" s="118"/>
      <c r="D46" s="43"/>
      <c r="E46" s="328"/>
      <c r="F46" s="161"/>
      <c r="G46" s="92"/>
      <c r="H46" s="161"/>
      <c r="I46" s="161"/>
      <c r="J46" s="115"/>
      <c r="K46" s="118"/>
      <c r="L46" s="118"/>
      <c r="M46" s="118"/>
      <c r="N46" s="118"/>
      <c r="O46" s="118"/>
      <c r="P46" s="118"/>
      <c r="Q46" s="118"/>
      <c r="R46" s="118"/>
      <c r="S46" s="118"/>
      <c r="T46" s="118"/>
    </row>
    <row r="47" ht="21" customHeight="1">
      <c r="A47" s="165"/>
      <c r="B47" s="118"/>
      <c r="C47" s="118"/>
      <c r="D47" s="43"/>
      <c r="E47" s="328"/>
      <c r="F47" s="161"/>
      <c r="G47" s="92"/>
      <c r="H47" s="161"/>
      <c r="I47" s="161"/>
      <c r="J47" s="115"/>
      <c r="K47" s="118"/>
      <c r="L47" s="118"/>
      <c r="M47" s="118"/>
      <c r="N47" s="118"/>
      <c r="O47" s="118"/>
      <c r="P47" s="118"/>
      <c r="Q47" s="118"/>
      <c r="R47" s="118"/>
      <c r="S47" s="118"/>
      <c r="T47" s="118"/>
    </row>
    <row r="48" ht="21" customHeight="1">
      <c r="A48" s="165"/>
      <c r="B48" s="118"/>
      <c r="C48" s="118"/>
      <c r="D48" s="43"/>
      <c r="E48" s="328"/>
      <c r="F48" s="161"/>
      <c r="G48" s="92"/>
      <c r="H48" s="161"/>
      <c r="I48" s="161"/>
      <c r="J48" s="115"/>
      <c r="K48" s="118"/>
      <c r="L48" s="118"/>
      <c r="M48" s="118"/>
      <c r="N48" s="118"/>
      <c r="O48" s="118"/>
      <c r="P48" s="118"/>
      <c r="Q48" s="118"/>
      <c r="R48" s="118"/>
      <c r="S48" s="118"/>
      <c r="T48" s="118"/>
    </row>
    <row r="49" ht="21" customHeight="1">
      <c r="A49" s="165"/>
      <c r="B49" s="118"/>
      <c r="C49" s="118"/>
      <c r="D49" s="43"/>
      <c r="E49" s="328"/>
      <c r="F49" s="161"/>
      <c r="G49" s="92"/>
      <c r="H49" s="161"/>
      <c r="I49" s="161"/>
      <c r="J49" s="115"/>
      <c r="K49" s="118"/>
      <c r="L49" s="118"/>
      <c r="M49" s="118"/>
      <c r="N49" s="118"/>
      <c r="O49" s="118"/>
      <c r="P49" s="118"/>
      <c r="Q49" s="118"/>
      <c r="R49" s="118"/>
      <c r="S49" s="118"/>
      <c r="T49" s="118"/>
    </row>
    <row r="50" ht="21" customHeight="1">
      <c r="A50" s="165"/>
      <c r="B50" s="118"/>
      <c r="C50" s="118"/>
      <c r="D50" s="43"/>
      <c r="E50" s="328"/>
      <c r="F50" s="161"/>
      <c r="G50" s="92"/>
      <c r="H50" s="161"/>
      <c r="I50" s="161"/>
      <c r="J50" s="115"/>
      <c r="K50" s="118"/>
      <c r="L50" s="118"/>
      <c r="M50" s="118"/>
      <c r="N50" s="118"/>
      <c r="O50" s="118"/>
      <c r="P50" s="118"/>
      <c r="Q50" s="118"/>
      <c r="R50" s="118"/>
      <c r="S50" s="118"/>
      <c r="T50" s="118"/>
    </row>
    <row r="51" ht="21" customHeight="1">
      <c r="A51" s="165"/>
      <c r="B51" s="118"/>
      <c r="C51" s="118"/>
      <c r="D51" s="43"/>
      <c r="E51" s="328"/>
      <c r="F51" s="161"/>
      <c r="G51" s="92"/>
      <c r="H51" s="161"/>
      <c r="I51" s="161"/>
      <c r="J51" s="115"/>
      <c r="K51" s="118"/>
      <c r="L51" s="118"/>
      <c r="M51" s="118"/>
      <c r="N51" s="118"/>
      <c r="O51" s="118"/>
      <c r="P51" s="118"/>
      <c r="Q51" s="118"/>
      <c r="R51" s="118"/>
      <c r="S51" s="118"/>
      <c r="T51" s="118"/>
    </row>
    <row r="52" ht="21" customHeight="1">
      <c r="A52" s="165"/>
      <c r="B52" s="118"/>
      <c r="C52" s="118"/>
      <c r="D52" s="43"/>
      <c r="E52" s="328"/>
      <c r="F52" s="161"/>
      <c r="G52" s="92"/>
      <c r="H52" s="161"/>
      <c r="I52" s="161"/>
      <c r="J52" s="115"/>
      <c r="K52" s="118"/>
      <c r="L52" s="118"/>
      <c r="M52" s="118"/>
      <c r="N52" s="118"/>
      <c r="O52" s="118"/>
      <c r="P52" s="118"/>
      <c r="Q52" s="118"/>
      <c r="R52" s="118"/>
      <c r="S52" s="118"/>
      <c r="T52" s="118"/>
    </row>
    <row r="53" ht="21" customHeight="1">
      <c r="A53" s="165"/>
      <c r="B53" s="118"/>
      <c r="C53" s="118"/>
      <c r="D53" s="43"/>
      <c r="E53" s="328"/>
      <c r="F53" s="161"/>
      <c r="G53" s="92"/>
      <c r="H53" s="161"/>
      <c r="I53" s="161"/>
      <c r="J53" s="115"/>
      <c r="K53" s="118"/>
      <c r="L53" s="118"/>
      <c r="M53" s="118"/>
      <c r="N53" s="118"/>
      <c r="O53" s="118"/>
      <c r="P53" s="118"/>
      <c r="Q53" s="118"/>
      <c r="R53" s="118"/>
      <c r="S53" s="118"/>
      <c r="T53" s="118"/>
    </row>
    <row r="54" ht="21" customHeight="1">
      <c r="A54" s="165"/>
      <c r="B54" s="118"/>
      <c r="C54" s="118"/>
      <c r="D54" s="43"/>
      <c r="E54" s="328"/>
      <c r="F54" s="161"/>
      <c r="G54" s="92"/>
      <c r="H54" s="161"/>
      <c r="I54" s="161"/>
      <c r="J54" s="115"/>
      <c r="K54" s="118"/>
      <c r="L54" s="118"/>
      <c r="M54" s="118"/>
      <c r="N54" s="118"/>
      <c r="O54" s="118"/>
      <c r="P54" s="118"/>
      <c r="Q54" s="118"/>
      <c r="R54" s="118"/>
      <c r="S54" s="118"/>
      <c r="T54" s="118"/>
    </row>
    <row r="55" ht="21" customHeight="1">
      <c r="A55" s="165"/>
      <c r="B55" s="118"/>
      <c r="C55" s="118"/>
      <c r="D55" s="43"/>
      <c r="E55" s="328"/>
      <c r="F55" s="161"/>
      <c r="G55" s="92"/>
      <c r="H55" s="161"/>
      <c r="I55" s="161"/>
      <c r="J55" s="115"/>
      <c r="K55" s="118"/>
      <c r="L55" s="118"/>
      <c r="M55" s="118"/>
      <c r="N55" s="118"/>
      <c r="O55" s="118"/>
      <c r="P55" s="118"/>
      <c r="Q55" s="118"/>
      <c r="R55" s="118"/>
      <c r="S55" s="118"/>
      <c r="T55" s="118"/>
    </row>
    <row r="56" ht="21" customHeight="1">
      <c r="A56" s="165"/>
      <c r="B56" s="118"/>
      <c r="C56" s="118"/>
      <c r="D56" s="43"/>
      <c r="E56" s="328"/>
      <c r="F56" s="161"/>
      <c r="G56" s="92"/>
      <c r="H56" s="161"/>
      <c r="I56" s="161"/>
      <c r="J56" s="115"/>
      <c r="K56" s="118"/>
      <c r="L56" s="118"/>
      <c r="M56" s="118"/>
      <c r="N56" s="118"/>
      <c r="O56" s="118"/>
      <c r="P56" s="118"/>
      <c r="Q56" s="118"/>
      <c r="R56" s="118"/>
      <c r="S56" s="118"/>
      <c r="T56" s="118"/>
    </row>
    <row r="57" ht="21" customHeight="1">
      <c r="A57" s="165"/>
      <c r="B57" s="118"/>
      <c r="C57" s="118"/>
      <c r="D57" s="43"/>
      <c r="E57" s="328"/>
      <c r="F57" s="161"/>
      <c r="G57" s="92"/>
      <c r="H57" s="161"/>
      <c r="I57" s="161"/>
      <c r="J57" s="115"/>
      <c r="K57" s="118"/>
      <c r="L57" s="118"/>
      <c r="M57" s="118"/>
      <c r="N57" s="118"/>
      <c r="O57" s="118"/>
      <c r="P57" s="118"/>
      <c r="Q57" s="118"/>
      <c r="R57" s="118"/>
      <c r="S57" s="118"/>
      <c r="T57" s="118"/>
    </row>
    <row r="58" ht="21" customHeight="1">
      <c r="A58" s="165"/>
      <c r="B58" s="118"/>
      <c r="C58" s="118"/>
      <c r="D58" s="43"/>
      <c r="E58" s="328"/>
      <c r="F58" s="161"/>
      <c r="G58" s="92"/>
      <c r="H58" s="161"/>
      <c r="I58" s="161"/>
      <c r="J58" s="115"/>
      <c r="K58" s="118"/>
      <c r="L58" s="118"/>
      <c r="M58" s="118"/>
      <c r="N58" s="118"/>
      <c r="O58" s="118"/>
      <c r="P58" s="118"/>
      <c r="Q58" s="118"/>
      <c r="R58" s="118"/>
      <c r="S58" s="118"/>
      <c r="T58" s="118"/>
    </row>
    <row r="59" ht="21" customHeight="1">
      <c r="A59" s="165"/>
      <c r="B59" s="118"/>
      <c r="C59" s="118"/>
      <c r="D59" s="43"/>
      <c r="E59" s="328"/>
      <c r="F59" s="161"/>
      <c r="G59" s="92"/>
      <c r="H59" s="161"/>
      <c r="I59" s="161"/>
      <c r="J59" s="115"/>
      <c r="K59" s="118"/>
      <c r="L59" s="118"/>
      <c r="M59" s="118"/>
      <c r="N59" s="118"/>
      <c r="O59" s="118"/>
      <c r="P59" s="118"/>
      <c r="Q59" s="118"/>
      <c r="R59" s="118"/>
      <c r="S59" s="118"/>
      <c r="T59" s="118"/>
    </row>
    <row r="60" ht="21" customHeight="1">
      <c r="A60" s="165"/>
      <c r="B60" s="118"/>
      <c r="C60" s="118"/>
      <c r="D60" s="43"/>
      <c r="E60" s="328"/>
      <c r="F60" s="161"/>
      <c r="G60" s="92"/>
      <c r="H60" s="161"/>
      <c r="I60" s="161"/>
      <c r="J60" s="115"/>
      <c r="K60" s="118"/>
      <c r="L60" s="118"/>
      <c r="M60" s="118"/>
      <c r="N60" s="118"/>
      <c r="O60" s="118"/>
      <c r="P60" s="118"/>
      <c r="Q60" s="118"/>
      <c r="R60" s="118"/>
      <c r="S60" s="118"/>
      <c r="T60" s="118"/>
    </row>
    <row r="61" ht="21" customHeight="1">
      <c r="A61" s="165"/>
      <c r="B61" s="118"/>
      <c r="C61" s="118"/>
      <c r="D61" s="43"/>
      <c r="E61" s="328"/>
      <c r="F61" s="161"/>
      <c r="G61" s="92"/>
      <c r="H61" s="161"/>
      <c r="I61" s="161"/>
      <c r="J61" s="115"/>
      <c r="K61" s="118"/>
      <c r="L61" s="118"/>
      <c r="M61" s="118"/>
      <c r="N61" s="118"/>
      <c r="O61" s="118"/>
      <c r="P61" s="118"/>
      <c r="Q61" s="118"/>
      <c r="R61" s="118"/>
      <c r="S61" s="118"/>
      <c r="T61" s="118"/>
    </row>
    <row r="62" ht="21" customHeight="1">
      <c r="A62" s="165"/>
      <c r="B62" s="118"/>
      <c r="C62" s="118"/>
      <c r="D62" s="43"/>
      <c r="E62" s="328"/>
      <c r="F62" s="161"/>
      <c r="G62" s="92"/>
      <c r="H62" s="161"/>
      <c r="I62" s="161"/>
      <c r="J62" s="115"/>
      <c r="K62" s="118"/>
      <c r="L62" s="118"/>
      <c r="M62" s="118"/>
      <c r="N62" s="118"/>
      <c r="O62" s="118"/>
      <c r="P62" s="118"/>
      <c r="Q62" s="118"/>
      <c r="R62" s="118"/>
      <c r="S62" s="118"/>
      <c r="T62" s="118"/>
    </row>
    <row r="63" ht="21" customHeight="1">
      <c r="A63" s="165"/>
      <c r="B63" s="118"/>
      <c r="C63" s="118"/>
      <c r="D63" s="43"/>
      <c r="E63" s="328"/>
      <c r="F63" s="161"/>
      <c r="G63" s="92"/>
      <c r="H63" s="161"/>
      <c r="I63" s="161"/>
      <c r="J63" s="115"/>
      <c r="K63" s="118"/>
      <c r="L63" s="118"/>
      <c r="M63" s="118"/>
      <c r="N63" s="118"/>
      <c r="O63" s="118"/>
      <c r="P63" s="118"/>
      <c r="Q63" s="118"/>
      <c r="R63" s="118"/>
      <c r="S63" s="118"/>
      <c r="T63" s="118"/>
    </row>
    <row r="64" ht="21" customHeight="1">
      <c r="A64" s="165"/>
      <c r="B64" s="118"/>
      <c r="C64" s="118"/>
      <c r="D64" s="43"/>
      <c r="E64" s="328"/>
      <c r="F64" s="161"/>
      <c r="G64" s="92"/>
      <c r="H64" s="161"/>
      <c r="I64" s="161"/>
      <c r="J64" s="115"/>
      <c r="K64" s="118"/>
      <c r="L64" s="118"/>
      <c r="M64" s="118"/>
      <c r="N64" s="118"/>
      <c r="O64" s="118"/>
      <c r="P64" s="118"/>
      <c r="Q64" s="118"/>
      <c r="R64" s="118"/>
      <c r="S64" s="118"/>
      <c r="T64" s="118"/>
    </row>
    <row r="65" ht="21" customHeight="1">
      <c r="A65" s="165"/>
      <c r="B65" s="118"/>
      <c r="C65" s="118"/>
      <c r="D65" s="43"/>
      <c r="E65" s="328"/>
      <c r="F65" s="161"/>
      <c r="G65" s="92"/>
      <c r="H65" s="161"/>
      <c r="I65" s="161"/>
      <c r="J65" s="115"/>
      <c r="K65" s="118"/>
      <c r="L65" s="118"/>
      <c r="M65" s="118"/>
      <c r="N65" s="118"/>
      <c r="O65" s="118"/>
      <c r="P65" s="118"/>
      <c r="Q65" s="118"/>
      <c r="R65" s="118"/>
      <c r="S65" s="118"/>
      <c r="T65" s="118"/>
    </row>
    <row r="66" ht="21" customHeight="1">
      <c r="A66" s="165"/>
      <c r="B66" s="118"/>
      <c r="C66" s="118"/>
      <c r="D66" s="43"/>
      <c r="E66" s="328"/>
      <c r="F66" s="161"/>
      <c r="G66" s="92"/>
      <c r="H66" s="161"/>
      <c r="I66" s="161"/>
      <c r="J66" s="115"/>
      <c r="K66" s="118"/>
      <c r="L66" s="118"/>
      <c r="M66" s="118"/>
      <c r="N66" s="118"/>
      <c r="O66" s="118"/>
      <c r="P66" s="118"/>
      <c r="Q66" s="118"/>
      <c r="R66" s="118"/>
      <c r="S66" s="118"/>
      <c r="T66" s="118"/>
    </row>
    <row r="67" ht="21" customHeight="1">
      <c r="A67" s="165"/>
      <c r="B67" s="118"/>
      <c r="C67" s="118"/>
      <c r="D67" s="43"/>
      <c r="E67" s="328"/>
      <c r="F67" s="161"/>
      <c r="G67" s="92"/>
      <c r="H67" s="161"/>
      <c r="I67" s="161"/>
      <c r="J67" s="115"/>
      <c r="K67" s="118"/>
      <c r="L67" s="118"/>
      <c r="M67" s="118"/>
      <c r="N67" s="118"/>
      <c r="O67" s="118"/>
      <c r="P67" s="118"/>
      <c r="Q67" s="118"/>
      <c r="R67" s="118"/>
      <c r="S67" s="118"/>
      <c r="T67" s="118"/>
    </row>
    <row r="68" ht="21" customHeight="1">
      <c r="A68" s="165"/>
      <c r="B68" s="118"/>
      <c r="C68" s="118"/>
      <c r="D68" s="43"/>
      <c r="E68" s="328"/>
      <c r="F68" s="161"/>
      <c r="G68" s="92"/>
      <c r="H68" s="161"/>
      <c r="I68" s="161"/>
      <c r="J68" s="115"/>
      <c r="K68" s="118"/>
      <c r="L68" s="118"/>
      <c r="M68" s="118"/>
      <c r="N68" s="118"/>
      <c r="O68" s="118"/>
      <c r="P68" s="118"/>
      <c r="Q68" s="118"/>
      <c r="R68" s="118"/>
      <c r="S68" s="118"/>
      <c r="T68" s="118"/>
    </row>
    <row r="69" ht="21" customHeight="1">
      <c r="A69" s="165"/>
      <c r="B69" s="118"/>
      <c r="C69" s="118"/>
      <c r="D69" s="43"/>
      <c r="E69" s="328"/>
      <c r="F69" s="161"/>
      <c r="G69" s="92"/>
      <c r="H69" s="161"/>
      <c r="I69" s="161"/>
      <c r="J69" s="115"/>
      <c r="K69" s="118"/>
      <c r="L69" s="118"/>
      <c r="M69" s="118"/>
      <c r="N69" s="118"/>
      <c r="O69" s="118"/>
      <c r="P69" s="118"/>
      <c r="Q69" s="118"/>
      <c r="R69" s="118"/>
      <c r="S69" s="118"/>
      <c r="T69" s="118"/>
    </row>
    <row r="70" ht="13.55" customHeight="1">
      <c r="A70" s="5"/>
      <c r="B70" s="5"/>
      <c r="C70" s="5"/>
      <c r="D70" s="5"/>
      <c r="E70" s="5"/>
      <c r="F70" s="8"/>
      <c r="G70" s="5"/>
      <c r="H70" s="8"/>
      <c r="I70" s="8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ht="13.5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ht="13.5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ht="13.5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ht="13.5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ht="13.5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ht="13.5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ht="13.5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ht="13.5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ht="13.5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ht="13.5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ht="13.5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ht="13.5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ht="13.5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ht="13.5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ht="13.5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ht="13.5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ht="13.5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ht="13.5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ht="13.5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ht="13.5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ht="13.5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ht="13.5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ht="13.5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ht="13.5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ht="13.5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ht="13.5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ht="13.5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ht="13.5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ht="13.5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ht="13.5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ht="13.5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ht="13.5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ht="13.5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ht="13.5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ht="13.5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ht="13.5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ht="13.5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ht="13.5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ht="13.5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ht="13.5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ht="13.5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ht="13.5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ht="13.5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ht="13.5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ht="13.5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ht="13.5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ht="13.5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ht="13.5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ht="13.5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ht="13.5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ht="13.5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ht="13.5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ht="13.5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ht="13.5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ht="13.5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ht="13.5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ht="13.5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ht="13.5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ht="13.5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ht="13.5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ht="13.5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ht="13.5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ht="13.5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ht="13.5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ht="13.5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ht="13.5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ht="13.5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ht="13.5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ht="13.5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ht="13.5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ht="13.5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ht="13.5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ht="13.5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ht="13.5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ht="13.5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ht="13.5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ht="13.5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ht="13.5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ht="13.5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ht="13.5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ht="13.5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ht="13.5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ht="13.5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ht="13.5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ht="13.5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ht="13.5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ht="13.5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ht="13.5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ht="13.5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ht="13.5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ht="13.5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ht="13.5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ht="13.5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ht="13.5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ht="13.5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ht="13.5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ht="13.5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ht="13.5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ht="13.5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ht="13.5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ht="13.5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ht="13.5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</sheetData>
  <mergeCells count="4">
    <mergeCell ref="A2:K2"/>
    <mergeCell ref="L2:M2"/>
    <mergeCell ref="N2:Q2"/>
    <mergeCell ref="R2:S2"/>
  </mergeCells>
  <dataValidations count="4">
    <dataValidation type="list" allowBlank="1" showInputMessage="1" showErrorMessage="1" sqref="D4:D69">
      <formula1>"AAS,Adsordable Halogen Analyser,Agar Plate Pourer,Air Quality Analyser,Alcohol Meter,Analytical Balance,Auto Digestor,Autoclave,Automatic Titrator,Bagmixer,Balance,Ball Mill,Battery charger,Benchtop Combined pH &amp; Conductivity Meter,Biosafety cabinet"</formula1>
    </dataValidation>
    <dataValidation type="list" allowBlank="1" showInputMessage="1" showErrorMessage="1" sqref="E4:E69">
      <formula1>"ACMAS Technologies,Adams,Agilent Technologies,Alla France,ALP,Amarell,Analytik Jena,Anton Paar,APC,Barska,Beckman Coulter,Becton Dickinson,BICC,Bika Lab Systems,Bio-Rad,Biobase,BioLab,BioLife,Biomerieux,Boardmans,Bosch,Brannan,Brother,Bruker,CE Elantech"</formula1>
    </dataValidation>
    <dataValidation type="list" allowBlank="1" showInputMessage="1" showErrorMessage="1" sqref="F4:F69">
      <formula1>"Inhouse IT,Inhouse QC,Bika Lab Systems"</formula1>
    </dataValidation>
    <dataValidation type="list" allowBlank="1" showInputMessage="1" showErrorMessage="1" sqref="I4:I69">
      <formula1>"AAS,Acid-Base Extraction,Acid-Base Titration,Aqua Regia DIgestion AAS,Aspiration,Blot,Bottle Roll AAS,Column Leach,Complexation Titration,Disk Diffusion,Distillation,DNA extraction,Dumas,Fehling's,FIA,Fire Assay AAS,Flow cytometry"</formula1>
    </dataValidation>
  </dataValidations>
  <hyperlinks>
    <hyperlink ref="A2" r:id="rId1" location="" tooltip="" display="Lab Instruments"/>
    <hyperlink ref="T2" r:id="rId2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172"/>
  <sheetViews>
    <sheetView workbookViewId="0" showGridLines="0" defaultGridColor="1"/>
  </sheetViews>
  <sheetFormatPr defaultColWidth="14.5" defaultRowHeight="15" customHeight="1" outlineLevelRow="0" outlineLevelCol="0"/>
  <cols>
    <col min="1" max="1" width="11.6719" style="329" customWidth="1"/>
    <col min="2" max="2" width="28.8516" style="329" customWidth="1"/>
    <col min="3" max="3" width="46.5" style="329" customWidth="1"/>
    <col min="4" max="4" width="18.1719" style="329" customWidth="1"/>
    <col min="5" max="5" width="21.5" style="329" customWidth="1"/>
    <col min="6" max="6" width="18.5" style="329" customWidth="1"/>
    <col min="7" max="7" width="28.5" style="329" customWidth="1"/>
    <col min="8" max="10" width="19.8516" style="329" customWidth="1"/>
    <col min="11" max="11" width="26.8516" style="329" customWidth="1"/>
    <col min="12" max="16384" width="14.5" style="329" customWidth="1"/>
  </cols>
  <sheetData>
    <row r="1" ht="27" customHeight="1" hidden="1">
      <c r="A1" t="s" s="210">
        <v>318</v>
      </c>
      <c r="B1" t="s" s="210">
        <v>123</v>
      </c>
      <c r="C1" t="s" s="210">
        <v>124</v>
      </c>
      <c r="D1" t="s" s="210">
        <v>0</v>
      </c>
      <c r="E1" t="s" s="210">
        <v>319</v>
      </c>
      <c r="F1" t="s" s="330">
        <v>320</v>
      </c>
      <c r="G1" t="s" s="331">
        <v>321</v>
      </c>
      <c r="H1" t="s" s="331">
        <v>322</v>
      </c>
      <c r="I1" t="s" s="331">
        <v>323</v>
      </c>
      <c r="J1" t="s" s="331">
        <v>324</v>
      </c>
      <c r="K1" s="332"/>
    </row>
    <row r="2" ht="37.5" customHeight="1">
      <c r="A2" s="333"/>
      <c r="B2" t="s" s="334">
        <f>HYPERLINK("https://www.bikalims.org/manual/setup-and-configuration/analysis-methods-and-instruments","Analysis Methods")</f>
        <v>325</v>
      </c>
      <c r="C2" s="65"/>
      <c r="D2" s="225"/>
      <c r="E2" s="335"/>
      <c r="F2" s="336"/>
      <c r="G2" s="65"/>
      <c r="H2" s="337"/>
      <c r="I2" s="337"/>
      <c r="J2" s="337"/>
      <c r="K2" t="s" s="27">
        <f>HYPERLINK("https://www.bikalabs.com","Creative Commons BYSA
Bika Lab Systems")</f>
        <v>12</v>
      </c>
    </row>
    <row r="3" ht="33.75" customHeight="1">
      <c r="A3" t="s" s="147">
        <v>314</v>
      </c>
      <c r="B3" t="s" s="338">
        <v>127</v>
      </c>
      <c r="C3" t="s" s="338">
        <v>9</v>
      </c>
      <c r="D3" t="s" s="147">
        <v>0</v>
      </c>
      <c r="E3" t="s" s="147">
        <v>326</v>
      </c>
      <c r="F3" t="s" s="75">
        <v>327</v>
      </c>
      <c r="G3" t="s" s="147">
        <v>328</v>
      </c>
      <c r="H3" t="s" s="339">
        <v>329</v>
      </c>
      <c r="I3" t="s" s="29">
        <v>330</v>
      </c>
      <c r="J3" t="s" s="29">
        <v>331</v>
      </c>
      <c r="K3" s="340"/>
    </row>
    <row r="4" ht="21" customHeight="1">
      <c r="A4" s="341"/>
      <c r="B4" t="s" s="342">
        <v>332</v>
      </c>
      <c r="C4" t="s" s="342">
        <v>332</v>
      </c>
      <c r="D4" s="343"/>
      <c r="E4" s="80"/>
      <c r="F4" s="344">
        <v>1</v>
      </c>
      <c r="G4" s="79"/>
      <c r="H4" s="345"/>
      <c r="I4" s="345"/>
      <c r="J4" s="345"/>
      <c r="K4" s="346"/>
    </row>
    <row r="5" ht="21" customHeight="1">
      <c r="A5" s="347"/>
      <c r="B5" t="s" s="342">
        <v>333</v>
      </c>
      <c r="C5" t="s" s="342">
        <v>333</v>
      </c>
      <c r="D5" s="348"/>
      <c r="E5" s="349"/>
      <c r="F5" s="344">
        <v>1</v>
      </c>
      <c r="G5" s="345"/>
      <c r="H5" s="345"/>
      <c r="I5" s="345"/>
      <c r="J5" s="345"/>
      <c r="K5" s="346"/>
    </row>
    <row r="6" ht="21" customHeight="1">
      <c r="A6" s="347"/>
      <c r="B6" t="s" s="342">
        <v>334</v>
      </c>
      <c r="C6" t="s" s="342">
        <v>334</v>
      </c>
      <c r="D6" s="348"/>
      <c r="E6" s="349"/>
      <c r="F6" s="344">
        <v>1</v>
      </c>
      <c r="G6" s="345"/>
      <c r="H6" s="345"/>
      <c r="I6" s="345"/>
      <c r="J6" s="345"/>
      <c r="K6" s="346"/>
    </row>
    <row r="7" ht="21" customHeight="1">
      <c r="A7" s="347"/>
      <c r="B7" t="s" s="342">
        <v>335</v>
      </c>
      <c r="C7" t="s" s="342">
        <v>335</v>
      </c>
      <c r="D7" s="348"/>
      <c r="E7" s="349"/>
      <c r="F7" s="344">
        <v>1</v>
      </c>
      <c r="G7" s="345"/>
      <c r="H7" s="345"/>
      <c r="I7" s="345"/>
      <c r="J7" s="345"/>
      <c r="K7" s="346"/>
    </row>
    <row r="8" ht="21" customHeight="1">
      <c r="A8" s="347"/>
      <c r="B8" t="s" s="342">
        <v>336</v>
      </c>
      <c r="C8" t="s" s="342">
        <v>336</v>
      </c>
      <c r="D8" s="348"/>
      <c r="E8" s="349"/>
      <c r="F8" s="344">
        <v>1</v>
      </c>
      <c r="G8" s="345"/>
      <c r="H8" s="345"/>
      <c r="I8" s="345"/>
      <c r="J8" s="345"/>
      <c r="K8" s="346"/>
    </row>
    <row r="9" ht="21" customHeight="1">
      <c r="A9" s="347"/>
      <c r="B9" t="s" s="342">
        <v>337</v>
      </c>
      <c r="C9" t="s" s="342">
        <v>337</v>
      </c>
      <c r="D9" s="348"/>
      <c r="E9" s="349"/>
      <c r="F9" s="344">
        <v>1</v>
      </c>
      <c r="G9" s="345"/>
      <c r="H9" s="345"/>
      <c r="I9" s="345"/>
      <c r="J9" s="345"/>
      <c r="K9" s="346"/>
    </row>
    <row r="10" ht="21" customHeight="1">
      <c r="A10" s="347"/>
      <c r="B10" t="s" s="342">
        <v>338</v>
      </c>
      <c r="C10" t="s" s="342">
        <v>338</v>
      </c>
      <c r="D10" s="348"/>
      <c r="E10" s="349"/>
      <c r="F10" s="344">
        <v>1</v>
      </c>
      <c r="G10" s="345"/>
      <c r="H10" s="345"/>
      <c r="I10" s="345"/>
      <c r="J10" s="345"/>
      <c r="K10" s="346"/>
    </row>
    <row r="11" ht="21" customHeight="1">
      <c r="A11" s="347"/>
      <c r="B11" t="s" s="342">
        <v>339</v>
      </c>
      <c r="C11" t="s" s="342">
        <v>339</v>
      </c>
      <c r="D11" s="348"/>
      <c r="E11" s="349"/>
      <c r="F11" s="344">
        <v>1</v>
      </c>
      <c r="G11" s="345"/>
      <c r="H11" s="345"/>
      <c r="I11" s="345"/>
      <c r="J11" s="345"/>
      <c r="K11" s="346"/>
    </row>
    <row r="12" ht="21" customHeight="1">
      <c r="A12" s="347"/>
      <c r="B12" t="s" s="342">
        <v>340</v>
      </c>
      <c r="C12" t="s" s="342">
        <v>340</v>
      </c>
      <c r="D12" s="348"/>
      <c r="E12" s="349"/>
      <c r="F12" s="344">
        <v>1</v>
      </c>
      <c r="G12" s="345"/>
      <c r="H12" s="345"/>
      <c r="I12" s="345"/>
      <c r="J12" s="345"/>
      <c r="K12" s="346"/>
    </row>
    <row r="13" ht="21" customHeight="1">
      <c r="A13" s="347"/>
      <c r="B13" t="s" s="342">
        <v>341</v>
      </c>
      <c r="C13" t="s" s="342">
        <v>341</v>
      </c>
      <c r="D13" s="348"/>
      <c r="E13" s="349"/>
      <c r="F13" s="344">
        <v>1</v>
      </c>
      <c r="G13" s="345"/>
      <c r="H13" s="345"/>
      <c r="I13" s="345"/>
      <c r="J13" s="345"/>
      <c r="K13" s="346"/>
    </row>
    <row r="14" ht="21" customHeight="1">
      <c r="A14" s="347"/>
      <c r="B14" t="s" s="342">
        <v>342</v>
      </c>
      <c r="C14" t="s" s="342">
        <v>342</v>
      </c>
      <c r="D14" s="348"/>
      <c r="E14" s="349"/>
      <c r="F14" s="344">
        <v>1</v>
      </c>
      <c r="G14" s="345"/>
      <c r="H14" s="345"/>
      <c r="I14" s="345"/>
      <c r="J14" s="345"/>
      <c r="K14" s="346"/>
    </row>
    <row r="15" ht="21" customHeight="1">
      <c r="A15" s="347"/>
      <c r="B15" t="s" s="350">
        <v>343</v>
      </c>
      <c r="C15" t="s" s="350">
        <v>343</v>
      </c>
      <c r="D15" s="348"/>
      <c r="E15" s="349"/>
      <c r="F15" s="344">
        <v>1</v>
      </c>
      <c r="G15" s="345"/>
      <c r="H15" s="345"/>
      <c r="I15" s="345"/>
      <c r="J15" s="345"/>
      <c r="K15" s="346"/>
    </row>
    <row r="16" ht="21" customHeight="1">
      <c r="A16" s="351"/>
      <c r="B16" t="s" s="350">
        <v>344</v>
      </c>
      <c r="C16" t="s" s="350">
        <v>344</v>
      </c>
      <c r="D16" s="352"/>
      <c r="E16" s="353"/>
      <c r="F16" s="344">
        <v>1</v>
      </c>
      <c r="G16" s="354"/>
      <c r="H16" s="354"/>
      <c r="I16" s="354"/>
      <c r="J16" s="354"/>
      <c r="K16" s="169"/>
    </row>
    <row r="17" ht="21" customHeight="1">
      <c r="A17" s="351"/>
      <c r="B17" t="s" s="350">
        <v>345</v>
      </c>
      <c r="C17" t="s" s="350">
        <v>345</v>
      </c>
      <c r="D17" s="352"/>
      <c r="E17" s="353"/>
      <c r="F17" s="344">
        <v>1</v>
      </c>
      <c r="G17" s="354"/>
      <c r="H17" s="354"/>
      <c r="I17" s="354"/>
      <c r="J17" s="354"/>
      <c r="K17" s="194"/>
    </row>
    <row r="18" ht="21" customHeight="1">
      <c r="A18" s="351"/>
      <c r="B18" t="s" s="350">
        <v>346</v>
      </c>
      <c r="C18" t="s" s="350">
        <v>346</v>
      </c>
      <c r="D18" s="352"/>
      <c r="E18" s="353"/>
      <c r="F18" s="344">
        <v>1</v>
      </c>
      <c r="G18" s="354"/>
      <c r="H18" s="354"/>
      <c r="I18" s="354"/>
      <c r="J18" s="354"/>
      <c r="K18" s="194"/>
    </row>
    <row r="19" ht="21" customHeight="1">
      <c r="A19" s="351"/>
      <c r="B19" t="s" s="350">
        <v>347</v>
      </c>
      <c r="C19" t="s" s="350">
        <v>347</v>
      </c>
      <c r="D19" s="352"/>
      <c r="E19" s="353"/>
      <c r="F19" s="344">
        <v>1</v>
      </c>
      <c r="G19" s="354"/>
      <c r="H19" s="354"/>
      <c r="I19" s="354"/>
      <c r="J19" s="354"/>
      <c r="K19" s="194"/>
    </row>
    <row r="20" ht="21" customHeight="1">
      <c r="A20" s="351"/>
      <c r="B20" t="s" s="350">
        <v>348</v>
      </c>
      <c r="C20" t="s" s="350">
        <v>348</v>
      </c>
      <c r="D20" s="352"/>
      <c r="E20" s="353"/>
      <c r="F20" s="344">
        <v>1</v>
      </c>
      <c r="G20" s="354"/>
      <c r="H20" s="354"/>
      <c r="I20" s="354"/>
      <c r="J20" s="354"/>
      <c r="K20" s="194"/>
    </row>
    <row r="21" ht="21" customHeight="1">
      <c r="A21" s="351"/>
      <c r="B21" t="s" s="350">
        <v>349</v>
      </c>
      <c r="C21" t="s" s="350">
        <v>349</v>
      </c>
      <c r="D21" s="352"/>
      <c r="E21" s="353"/>
      <c r="F21" s="344">
        <v>1</v>
      </c>
      <c r="G21" s="354"/>
      <c r="H21" s="354"/>
      <c r="I21" s="354"/>
      <c r="J21" s="354"/>
      <c r="K21" s="194"/>
    </row>
    <row r="22" ht="21" customHeight="1">
      <c r="A22" s="351"/>
      <c r="B22" t="s" s="350">
        <v>350</v>
      </c>
      <c r="C22" t="s" s="350">
        <v>350</v>
      </c>
      <c r="D22" s="352"/>
      <c r="E22" s="353"/>
      <c r="F22" s="344">
        <v>1</v>
      </c>
      <c r="G22" s="354"/>
      <c r="H22" s="354"/>
      <c r="I22" s="354"/>
      <c r="J22" s="354"/>
      <c r="K22" s="194"/>
    </row>
    <row r="23" ht="21" customHeight="1">
      <c r="A23" s="351"/>
      <c r="B23" t="s" s="350">
        <v>351</v>
      </c>
      <c r="C23" t="s" s="350">
        <v>351</v>
      </c>
      <c r="D23" s="352"/>
      <c r="E23" s="353"/>
      <c r="F23" s="344">
        <v>1</v>
      </c>
      <c r="G23" s="354"/>
      <c r="H23" s="354"/>
      <c r="I23" s="354"/>
      <c r="J23" s="354"/>
      <c r="K23" s="194"/>
    </row>
    <row r="24" ht="21" customHeight="1">
      <c r="A24" s="351"/>
      <c r="B24" t="s" s="350">
        <v>352</v>
      </c>
      <c r="C24" t="s" s="350">
        <v>352</v>
      </c>
      <c r="D24" s="352"/>
      <c r="E24" s="353"/>
      <c r="F24" s="262">
        <v>1</v>
      </c>
      <c r="G24" s="354"/>
      <c r="H24" s="354"/>
      <c r="I24" s="354"/>
      <c r="J24" s="354"/>
      <c r="K24" s="194"/>
    </row>
    <row r="25" ht="21" customHeight="1">
      <c r="A25" s="355"/>
      <c r="B25" s="356"/>
      <c r="C25" s="356"/>
      <c r="D25" s="354"/>
      <c r="E25" s="353"/>
      <c r="F25" s="357"/>
      <c r="G25" s="354"/>
      <c r="H25" s="354"/>
      <c r="I25" s="354"/>
      <c r="J25" s="354"/>
      <c r="K25" s="194"/>
    </row>
    <row r="26" ht="21" customHeight="1">
      <c r="A26" s="355"/>
      <c r="B26" s="358"/>
      <c r="C26" s="358"/>
      <c r="D26" s="354"/>
      <c r="E26" s="353"/>
      <c r="F26" s="357"/>
      <c r="G26" s="354"/>
      <c r="H26" s="354"/>
      <c r="I26" s="354"/>
      <c r="J26" s="354"/>
      <c r="K26" s="194"/>
    </row>
    <row r="27" ht="21" customHeight="1">
      <c r="A27" s="355"/>
      <c r="B27" s="358"/>
      <c r="C27" s="358"/>
      <c r="D27" s="354"/>
      <c r="E27" s="353"/>
      <c r="F27" s="357"/>
      <c r="G27" s="354"/>
      <c r="H27" s="354"/>
      <c r="I27" s="354"/>
      <c r="J27" s="354"/>
      <c r="K27" s="194"/>
    </row>
    <row r="28" ht="21" customHeight="1">
      <c r="A28" s="355"/>
      <c r="B28" s="358"/>
      <c r="C28" s="358"/>
      <c r="D28" s="354"/>
      <c r="E28" s="353"/>
      <c r="F28" s="357"/>
      <c r="G28" s="354"/>
      <c r="H28" s="354"/>
      <c r="I28" s="354"/>
      <c r="J28" s="354"/>
      <c r="K28" s="194"/>
    </row>
    <row r="29" ht="21" customHeight="1">
      <c r="A29" s="355"/>
      <c r="B29" s="358"/>
      <c r="C29" s="358"/>
      <c r="D29" s="354"/>
      <c r="E29" s="353"/>
      <c r="F29" s="357"/>
      <c r="G29" s="354"/>
      <c r="H29" s="354"/>
      <c r="I29" s="354"/>
      <c r="J29" s="354"/>
      <c r="K29" s="194"/>
    </row>
    <row r="30" ht="21" customHeight="1">
      <c r="A30" s="355"/>
      <c r="B30" s="358"/>
      <c r="C30" s="358"/>
      <c r="D30" s="354"/>
      <c r="E30" s="353"/>
      <c r="F30" s="357"/>
      <c r="G30" s="354"/>
      <c r="H30" s="354"/>
      <c r="I30" s="354"/>
      <c r="J30" s="354"/>
      <c r="K30" s="194"/>
    </row>
    <row r="31" ht="21" customHeight="1">
      <c r="A31" s="355"/>
      <c r="B31" s="358"/>
      <c r="C31" s="358"/>
      <c r="D31" s="354"/>
      <c r="E31" s="353"/>
      <c r="F31" s="357"/>
      <c r="G31" s="354"/>
      <c r="H31" s="354"/>
      <c r="I31" s="354"/>
      <c r="J31" s="354"/>
      <c r="K31" s="194"/>
    </row>
    <row r="32" ht="21" customHeight="1">
      <c r="A32" s="355"/>
      <c r="B32" s="358"/>
      <c r="C32" s="358"/>
      <c r="D32" s="354"/>
      <c r="E32" s="353"/>
      <c r="F32" s="357"/>
      <c r="G32" s="354"/>
      <c r="H32" s="354"/>
      <c r="I32" s="354"/>
      <c r="J32" s="354"/>
      <c r="K32" s="194"/>
    </row>
    <row r="33" ht="21" customHeight="1">
      <c r="A33" s="355"/>
      <c r="B33" s="358"/>
      <c r="C33" s="358"/>
      <c r="D33" s="354"/>
      <c r="E33" s="353"/>
      <c r="F33" s="357"/>
      <c r="G33" s="354"/>
      <c r="H33" s="354"/>
      <c r="I33" s="354"/>
      <c r="J33" s="354"/>
      <c r="K33" s="194"/>
    </row>
    <row r="34" ht="21" customHeight="1">
      <c r="A34" s="355"/>
      <c r="B34" s="358"/>
      <c r="C34" s="358"/>
      <c r="D34" s="354"/>
      <c r="E34" s="353"/>
      <c r="F34" s="357"/>
      <c r="G34" s="354"/>
      <c r="H34" s="354"/>
      <c r="I34" s="354"/>
      <c r="J34" s="354"/>
      <c r="K34" s="194"/>
    </row>
    <row r="35" ht="21" customHeight="1">
      <c r="A35" s="355"/>
      <c r="B35" s="358"/>
      <c r="C35" s="358"/>
      <c r="D35" s="354"/>
      <c r="E35" s="353"/>
      <c r="F35" s="357"/>
      <c r="G35" s="354"/>
      <c r="H35" s="354"/>
      <c r="I35" s="354"/>
      <c r="J35" s="354"/>
      <c r="K35" s="194"/>
    </row>
    <row r="36" ht="21" customHeight="1">
      <c r="A36" s="355"/>
      <c r="B36" s="358"/>
      <c r="C36" s="358"/>
      <c r="D36" s="354"/>
      <c r="E36" s="353"/>
      <c r="F36" s="357"/>
      <c r="G36" s="354"/>
      <c r="H36" s="354"/>
      <c r="I36" s="354"/>
      <c r="J36" s="354"/>
      <c r="K36" s="194"/>
    </row>
    <row r="37" ht="21" customHeight="1">
      <c r="A37" s="355"/>
      <c r="B37" s="358"/>
      <c r="C37" s="358"/>
      <c r="D37" s="354"/>
      <c r="E37" s="353"/>
      <c r="F37" s="357"/>
      <c r="G37" s="354"/>
      <c r="H37" s="354"/>
      <c r="I37" s="354"/>
      <c r="J37" s="354"/>
      <c r="K37" s="194"/>
    </row>
    <row r="38" ht="21" customHeight="1">
      <c r="A38" s="355"/>
      <c r="B38" s="358"/>
      <c r="C38" s="358"/>
      <c r="D38" s="354"/>
      <c r="E38" s="353"/>
      <c r="F38" s="357"/>
      <c r="G38" s="354"/>
      <c r="H38" s="354"/>
      <c r="I38" s="354"/>
      <c r="J38" s="354"/>
      <c r="K38" s="194"/>
    </row>
    <row r="39" ht="21" customHeight="1">
      <c r="A39" s="355"/>
      <c r="B39" s="358"/>
      <c r="C39" s="358"/>
      <c r="D39" s="354"/>
      <c r="E39" s="353"/>
      <c r="F39" s="357"/>
      <c r="G39" s="354"/>
      <c r="H39" s="354"/>
      <c r="I39" s="354"/>
      <c r="J39" s="354"/>
      <c r="K39" s="194"/>
    </row>
    <row r="40" ht="21" customHeight="1">
      <c r="A40" s="355"/>
      <c r="B40" s="358"/>
      <c r="C40" s="358"/>
      <c r="D40" s="354"/>
      <c r="E40" s="353"/>
      <c r="F40" s="357"/>
      <c r="G40" s="354"/>
      <c r="H40" s="354"/>
      <c r="I40" s="354"/>
      <c r="J40" s="354"/>
      <c r="K40" s="194"/>
    </row>
    <row r="41" ht="21" customHeight="1">
      <c r="A41" s="355"/>
      <c r="B41" s="358"/>
      <c r="C41" s="358"/>
      <c r="D41" s="354"/>
      <c r="E41" s="353"/>
      <c r="F41" s="357"/>
      <c r="G41" s="354"/>
      <c r="H41" s="354"/>
      <c r="I41" s="354"/>
      <c r="J41" s="354"/>
      <c r="K41" s="194"/>
    </row>
    <row r="42" ht="21" customHeight="1">
      <c r="A42" s="355"/>
      <c r="B42" s="358"/>
      <c r="C42" s="358"/>
      <c r="D42" s="354"/>
      <c r="E42" s="353"/>
      <c r="F42" s="357"/>
      <c r="G42" s="354"/>
      <c r="H42" s="354"/>
      <c r="I42" s="354"/>
      <c r="J42" s="354"/>
      <c r="K42" s="194"/>
    </row>
    <row r="43" ht="21" customHeight="1">
      <c r="A43" s="355"/>
      <c r="B43" s="358"/>
      <c r="C43" s="358"/>
      <c r="D43" s="354"/>
      <c r="E43" s="353"/>
      <c r="F43" s="357"/>
      <c r="G43" s="354"/>
      <c r="H43" s="354"/>
      <c r="I43" s="354"/>
      <c r="J43" s="354"/>
      <c r="K43" s="194"/>
    </row>
    <row r="44" ht="21" customHeight="1">
      <c r="A44" s="355"/>
      <c r="B44" s="358"/>
      <c r="C44" s="358"/>
      <c r="D44" s="354"/>
      <c r="E44" s="353"/>
      <c r="F44" s="357"/>
      <c r="G44" s="354"/>
      <c r="H44" s="354"/>
      <c r="I44" s="354"/>
      <c r="J44" s="354"/>
      <c r="K44" s="194"/>
    </row>
    <row r="45" ht="21" customHeight="1">
      <c r="A45" s="355"/>
      <c r="B45" s="358"/>
      <c r="C45" s="358"/>
      <c r="D45" s="354"/>
      <c r="E45" s="353"/>
      <c r="F45" s="357"/>
      <c r="G45" s="354"/>
      <c r="H45" s="354"/>
      <c r="I45" s="354"/>
      <c r="J45" s="354"/>
      <c r="K45" s="194"/>
    </row>
    <row r="46" ht="21" customHeight="1">
      <c r="A46" s="355"/>
      <c r="B46" s="358"/>
      <c r="C46" s="358"/>
      <c r="D46" s="354"/>
      <c r="E46" s="353"/>
      <c r="F46" s="357"/>
      <c r="G46" s="354"/>
      <c r="H46" s="354"/>
      <c r="I46" s="354"/>
      <c r="J46" s="354"/>
      <c r="K46" s="194"/>
    </row>
    <row r="47" ht="21" customHeight="1">
      <c r="A47" s="355"/>
      <c r="B47" s="358"/>
      <c r="C47" s="358"/>
      <c r="D47" s="354"/>
      <c r="E47" s="353"/>
      <c r="F47" s="357"/>
      <c r="G47" s="354"/>
      <c r="H47" s="354"/>
      <c r="I47" s="354"/>
      <c r="J47" s="354"/>
      <c r="K47" s="194"/>
    </row>
    <row r="48" ht="21" customHeight="1">
      <c r="A48" s="355"/>
      <c r="B48" s="358"/>
      <c r="C48" s="358"/>
      <c r="D48" s="354"/>
      <c r="E48" s="353"/>
      <c r="F48" s="357"/>
      <c r="G48" s="354"/>
      <c r="H48" s="354"/>
      <c r="I48" s="354"/>
      <c r="J48" s="354"/>
      <c r="K48" s="194"/>
    </row>
    <row r="49" ht="21" customHeight="1">
      <c r="A49" s="355"/>
      <c r="B49" s="358"/>
      <c r="C49" s="358"/>
      <c r="D49" s="354"/>
      <c r="E49" s="353"/>
      <c r="F49" s="357"/>
      <c r="G49" s="354"/>
      <c r="H49" s="354"/>
      <c r="I49" s="354"/>
      <c r="J49" s="354"/>
      <c r="K49" s="194"/>
    </row>
    <row r="50" ht="21" customHeight="1">
      <c r="A50" s="355"/>
      <c r="B50" s="358"/>
      <c r="C50" s="358"/>
      <c r="D50" s="354"/>
      <c r="E50" s="353"/>
      <c r="F50" s="357"/>
      <c r="G50" s="354"/>
      <c r="H50" s="354"/>
      <c r="I50" s="354"/>
      <c r="J50" s="354"/>
      <c r="K50" s="194"/>
    </row>
    <row r="51" ht="21" customHeight="1">
      <c r="A51" s="355"/>
      <c r="B51" s="358"/>
      <c r="C51" s="358"/>
      <c r="D51" s="354"/>
      <c r="E51" s="353"/>
      <c r="F51" s="357"/>
      <c r="G51" s="354"/>
      <c r="H51" s="354"/>
      <c r="I51" s="354"/>
      <c r="J51" s="354"/>
      <c r="K51" s="194"/>
    </row>
    <row r="52" ht="21" customHeight="1">
      <c r="A52" s="355"/>
      <c r="B52" s="358"/>
      <c r="C52" s="358"/>
      <c r="D52" s="354"/>
      <c r="E52" s="353"/>
      <c r="F52" s="357"/>
      <c r="G52" s="354"/>
      <c r="H52" s="354"/>
      <c r="I52" s="354"/>
      <c r="J52" s="354"/>
      <c r="K52" s="194"/>
    </row>
    <row r="53" ht="21" customHeight="1">
      <c r="A53" s="355"/>
      <c r="B53" s="358"/>
      <c r="C53" s="358"/>
      <c r="D53" s="354"/>
      <c r="E53" s="353"/>
      <c r="F53" s="357"/>
      <c r="G53" s="354"/>
      <c r="H53" s="354"/>
      <c r="I53" s="354"/>
      <c r="J53" s="354"/>
      <c r="K53" s="194"/>
    </row>
    <row r="54" ht="21" customHeight="1">
      <c r="A54" s="355"/>
      <c r="B54" s="358"/>
      <c r="C54" s="358"/>
      <c r="D54" s="354"/>
      <c r="E54" s="353"/>
      <c r="F54" s="357"/>
      <c r="G54" s="354"/>
      <c r="H54" s="354"/>
      <c r="I54" s="354"/>
      <c r="J54" s="354"/>
      <c r="K54" s="194"/>
    </row>
    <row r="55" ht="21" customHeight="1">
      <c r="A55" s="355"/>
      <c r="B55" s="358"/>
      <c r="C55" s="358"/>
      <c r="D55" s="354"/>
      <c r="E55" s="353"/>
      <c r="F55" s="357"/>
      <c r="G55" s="354"/>
      <c r="H55" s="354"/>
      <c r="I55" s="354"/>
      <c r="J55" s="354"/>
      <c r="K55" s="194"/>
    </row>
    <row r="56" ht="21" customHeight="1">
      <c r="A56" s="355"/>
      <c r="B56" s="358"/>
      <c r="C56" s="358"/>
      <c r="D56" s="354"/>
      <c r="E56" s="353"/>
      <c r="F56" s="357"/>
      <c r="G56" s="354"/>
      <c r="H56" s="354"/>
      <c r="I56" s="354"/>
      <c r="J56" s="354"/>
      <c r="K56" s="194"/>
    </row>
    <row r="57" ht="21" customHeight="1">
      <c r="A57" s="355"/>
      <c r="B57" s="358"/>
      <c r="C57" s="358"/>
      <c r="D57" s="354"/>
      <c r="E57" s="353"/>
      <c r="F57" s="357"/>
      <c r="G57" s="354"/>
      <c r="H57" s="354"/>
      <c r="I57" s="354"/>
      <c r="J57" s="354"/>
      <c r="K57" s="194"/>
    </row>
    <row r="58" ht="21" customHeight="1">
      <c r="A58" s="355"/>
      <c r="B58" s="358"/>
      <c r="C58" s="358"/>
      <c r="D58" s="354"/>
      <c r="E58" s="353"/>
      <c r="F58" s="357"/>
      <c r="G58" s="354"/>
      <c r="H58" s="354"/>
      <c r="I58" s="354"/>
      <c r="J58" s="354"/>
      <c r="K58" s="194"/>
    </row>
    <row r="59" ht="21" customHeight="1">
      <c r="A59" s="355"/>
      <c r="B59" s="358"/>
      <c r="C59" s="358"/>
      <c r="D59" s="354"/>
      <c r="E59" s="353"/>
      <c r="F59" s="357"/>
      <c r="G59" s="354"/>
      <c r="H59" s="354"/>
      <c r="I59" s="354"/>
      <c r="J59" s="354"/>
      <c r="K59" s="194"/>
    </row>
    <row r="60" ht="21" customHeight="1">
      <c r="A60" s="355"/>
      <c r="B60" s="358"/>
      <c r="C60" s="358"/>
      <c r="D60" s="354"/>
      <c r="E60" s="353"/>
      <c r="F60" s="357"/>
      <c r="G60" s="354"/>
      <c r="H60" s="354"/>
      <c r="I60" s="354"/>
      <c r="J60" s="354"/>
      <c r="K60" s="194"/>
    </row>
    <row r="61" ht="21" customHeight="1">
      <c r="A61" s="269"/>
      <c r="B61" s="190"/>
      <c r="C61" s="190"/>
      <c r="D61" s="359"/>
      <c r="E61" s="359"/>
      <c r="F61" s="269"/>
      <c r="G61" s="190"/>
      <c r="H61" s="190"/>
      <c r="I61" s="190"/>
      <c r="J61" s="190"/>
      <c r="K61" s="43"/>
    </row>
    <row r="62" ht="13.5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3.5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3.5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3.5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3.5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3.5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3.5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3.5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3.5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3.5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3.5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3.5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3.5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3.5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3.5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3.5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3.5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3.5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3.5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3.5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3.5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3.5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3.5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3.5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3.5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3.5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3.5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3.5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3.5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3.5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3.5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3.5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3.5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3.5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3.5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3.5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3.5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3.5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3.5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3.5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3.5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ht="13.5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ht="13.5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ht="13.5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ht="13.5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ht="13.5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ht="13.5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ht="13.5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ht="13.5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ht="13.5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ht="13.5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ht="13.5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ht="13.5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ht="13.5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ht="13.5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ht="13.5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ht="13.5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ht="13.5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ht="13.5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ht="13.5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ht="13.5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ht="13.5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ht="13.5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ht="13.5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ht="13.5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ht="13.5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ht="13.5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ht="13.5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ht="13.5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ht="13.5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ht="13.5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ht="13.5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3.5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ht="13.5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3.5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3.5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3.5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3.5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3.5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3.5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3.5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3.5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3.5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3.5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3.5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3.5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3.5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3.5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3.5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3.5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3.5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3.5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3.5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3.5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3.5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3.5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3.5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3.5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3.5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3.5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3.5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3.5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3.5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3.5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3.5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3.5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3.5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3.5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3.5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3.5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3.5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</sheetData>
  <hyperlinks>
    <hyperlink ref="B2" r:id="rId1" location="" tooltip="" display="Analysis Methods"/>
    <hyperlink ref="K2" r:id="rId2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3"/>
  <sheetViews>
    <sheetView workbookViewId="0" showGridLines="0" defaultGridColor="1"/>
  </sheetViews>
  <sheetFormatPr defaultColWidth="14.5" defaultRowHeight="15" customHeight="1" outlineLevelRow="0" outlineLevelCol="0"/>
  <cols>
    <col min="1" max="1" width="13.5" style="360" customWidth="1"/>
    <col min="2" max="2" width="37.6719" style="360" customWidth="1"/>
    <col min="3" max="3" width="16.3516" style="360" customWidth="1"/>
    <col min="4" max="4" width="16" style="360" customWidth="1"/>
    <col min="5" max="5" width="17.5" style="360" customWidth="1"/>
    <col min="6" max="8" width="18.1719" style="360" customWidth="1"/>
    <col min="9" max="9" width="20.8516" style="360" customWidth="1"/>
    <col min="10" max="10" width="23.5" style="360" customWidth="1"/>
    <col min="11" max="11" width="30.3516" style="360" customWidth="1"/>
    <col min="12" max="16384" width="14.5" style="360" customWidth="1"/>
  </cols>
  <sheetData>
    <row r="1" ht="28.5" customHeight="1">
      <c r="A1" t="s" s="361">
        <v>123</v>
      </c>
      <c r="B1" t="s" s="210">
        <v>353</v>
      </c>
      <c r="C1" t="s" s="362">
        <v>354</v>
      </c>
      <c r="D1" t="s" s="363">
        <v>355</v>
      </c>
      <c r="E1" t="s" s="255">
        <v>356</v>
      </c>
      <c r="F1" t="s" s="255">
        <v>357</v>
      </c>
      <c r="G1" t="s" s="255">
        <v>358</v>
      </c>
      <c r="H1" t="s" s="255">
        <v>359</v>
      </c>
      <c r="I1" t="s" s="364">
        <v>360</v>
      </c>
      <c r="J1" t="s" s="365">
        <v>361</v>
      </c>
      <c r="K1" s="62"/>
    </row>
    <row r="2" ht="37.5" customHeight="1">
      <c r="A2" t="s" s="366">
        <f>HYPERLINK("https://www.bikalims.org/manual/instrument-interfacing/instrument-maintenance","Instrument Calibration and Maintenance Certificates")</f>
        <v>362</v>
      </c>
      <c r="B2" s="175"/>
      <c r="C2" t="s" s="145">
        <v>363</v>
      </c>
      <c r="D2" s="70"/>
      <c r="E2" s="72"/>
      <c r="F2" t="s" s="145">
        <v>364</v>
      </c>
      <c r="G2" s="70"/>
      <c r="H2" s="72"/>
      <c r="I2" s="367"/>
      <c r="J2" s="368"/>
      <c r="K2" t="s" s="27">
        <f>HYPERLINK("https://www.bikalabs.com","Creative Commons BYSA
Bika Lab Systems")</f>
        <v>12</v>
      </c>
    </row>
    <row r="3" ht="33.75" customHeight="1">
      <c r="A3" t="s" s="75">
        <v>365</v>
      </c>
      <c r="B3" t="s" s="75">
        <v>366</v>
      </c>
      <c r="C3" t="s" s="147">
        <v>367</v>
      </c>
      <c r="D3" t="s" s="75">
        <v>368</v>
      </c>
      <c r="E3" t="s" s="75">
        <v>369</v>
      </c>
      <c r="F3" t="s" s="147">
        <v>370</v>
      </c>
      <c r="G3" t="s" s="147">
        <v>371</v>
      </c>
      <c r="H3" t="s" s="147">
        <v>372</v>
      </c>
      <c r="I3" t="s" s="147">
        <v>373</v>
      </c>
      <c r="J3" t="s" s="147">
        <v>374</v>
      </c>
      <c r="K3" s="214"/>
    </row>
  </sheetData>
  <mergeCells count="3">
    <mergeCell ref="A2:B2"/>
    <mergeCell ref="C2:E2"/>
    <mergeCell ref="F2:H2"/>
  </mergeCells>
  <hyperlinks>
    <hyperlink ref="A2" r:id="rId1" location="" tooltip="" display="Instrument Calibration and Maintenance Certificates"/>
    <hyperlink ref="K2" r:id="rId2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72"/>
  <sheetViews>
    <sheetView workbookViewId="0" showGridLines="0" defaultGridColor="1"/>
  </sheetViews>
  <sheetFormatPr defaultColWidth="14.5" defaultRowHeight="15" customHeight="1" outlineLevelRow="0" outlineLevelCol="0"/>
  <cols>
    <col min="1" max="1" width="29" style="369" customWidth="1"/>
    <col min="2" max="2" width="34.1719" style="369" customWidth="1"/>
    <col min="3" max="3" width="35.6719" style="369" customWidth="1"/>
    <col min="4" max="4" width="28.5" style="369" customWidth="1"/>
    <col min="5" max="5" width="14.5" style="369" customWidth="1"/>
    <col min="6" max="16384" width="14.5" style="369" customWidth="1"/>
  </cols>
  <sheetData>
    <row r="1" ht="28.5" customHeight="1" hidden="1">
      <c r="A1" t="s" s="60">
        <v>123</v>
      </c>
      <c r="B1" t="s" s="60">
        <v>124</v>
      </c>
      <c r="C1" t="s" s="60">
        <v>75</v>
      </c>
      <c r="D1" s="62"/>
      <c r="E1" s="5"/>
    </row>
    <row r="2" ht="28.5" customHeight="1">
      <c r="A2" t="s" s="370">
        <v>375</v>
      </c>
      <c r="B2" s="65"/>
      <c r="C2" s="371"/>
      <c r="D2" t="s" s="27">
        <f>HYPERLINK("https://www.bikalabs.com","Creative Commons BYSA
Bika Lab Systems")</f>
        <v>12</v>
      </c>
      <c r="E2" s="5"/>
    </row>
    <row r="3" ht="29.25" customHeight="1">
      <c r="A3" t="s" s="147">
        <v>127</v>
      </c>
      <c r="B3" t="s" s="147">
        <v>9</v>
      </c>
      <c r="C3" t="s" s="147">
        <v>376</v>
      </c>
      <c r="D3" s="214"/>
      <c r="E3" s="5"/>
    </row>
    <row r="4" ht="21" customHeight="1">
      <c r="A4" t="s" s="112">
        <v>129</v>
      </c>
      <c r="B4" s="372"/>
      <c r="C4" t="s" s="373">
        <v>129</v>
      </c>
      <c r="D4" s="43"/>
      <c r="E4" s="5"/>
    </row>
    <row r="5" ht="21" customHeight="1">
      <c r="A5" t="s" s="116">
        <v>130</v>
      </c>
      <c r="B5" s="300"/>
      <c r="C5" t="s" s="374">
        <v>130</v>
      </c>
      <c r="D5" s="43"/>
      <c r="E5" s="5"/>
    </row>
    <row r="6" ht="21" customHeight="1">
      <c r="A6" t="s" s="116">
        <v>131</v>
      </c>
      <c r="B6" s="300"/>
      <c r="C6" t="s" s="374">
        <v>131</v>
      </c>
      <c r="D6" s="43"/>
      <c r="E6" s="5"/>
    </row>
    <row r="7" ht="21" customHeight="1">
      <c r="A7" t="s" s="116">
        <v>132</v>
      </c>
      <c r="B7" s="300"/>
      <c r="C7" t="s" s="374">
        <v>132</v>
      </c>
      <c r="D7" s="43"/>
      <c r="E7" s="5"/>
    </row>
    <row r="8" ht="21" customHeight="1">
      <c r="A8" t="s" s="116">
        <v>133</v>
      </c>
      <c r="B8" s="300"/>
      <c r="C8" t="s" s="374">
        <v>133</v>
      </c>
      <c r="D8" s="43"/>
      <c r="E8" s="5"/>
    </row>
    <row r="9" ht="21" customHeight="1">
      <c r="A9" t="s" s="116">
        <v>133</v>
      </c>
      <c r="B9" s="300"/>
      <c r="C9" t="s" s="374">
        <v>133</v>
      </c>
      <c r="D9" s="43"/>
      <c r="E9" s="5"/>
    </row>
    <row r="10" ht="21" customHeight="1">
      <c r="A10" t="s" s="116">
        <v>134</v>
      </c>
      <c r="B10" s="300"/>
      <c r="C10" t="s" s="374">
        <v>134</v>
      </c>
      <c r="D10" s="43"/>
      <c r="E10" s="5"/>
    </row>
    <row r="11" ht="21" customHeight="1">
      <c r="A11" t="s" s="116">
        <v>135</v>
      </c>
      <c r="B11" s="300"/>
      <c r="C11" t="s" s="374">
        <v>135</v>
      </c>
      <c r="D11" s="43"/>
      <c r="E11" s="5"/>
    </row>
    <row r="12" ht="21" customHeight="1">
      <c r="A12" t="s" s="116">
        <v>136</v>
      </c>
      <c r="B12" s="300"/>
      <c r="C12" t="s" s="374">
        <v>136</v>
      </c>
      <c r="D12" s="43"/>
      <c r="E12" s="5"/>
    </row>
    <row r="13" ht="21" customHeight="1">
      <c r="A13" t="s" s="116">
        <v>137</v>
      </c>
      <c r="B13" s="300"/>
      <c r="C13" t="s" s="374">
        <v>137</v>
      </c>
      <c r="D13" s="43"/>
      <c r="E13" s="5"/>
    </row>
    <row r="14" ht="21" customHeight="1">
      <c r="A14" t="s" s="116">
        <v>138</v>
      </c>
      <c r="B14" s="300"/>
      <c r="C14" t="s" s="374">
        <v>138</v>
      </c>
      <c r="D14" s="43"/>
      <c r="E14" s="5"/>
    </row>
    <row r="15" ht="21" customHeight="1">
      <c r="A15" t="s" s="116">
        <v>139</v>
      </c>
      <c r="B15" s="300"/>
      <c r="C15" t="s" s="374">
        <v>139</v>
      </c>
      <c r="D15" s="43"/>
      <c r="E15" s="5"/>
    </row>
    <row r="16" ht="21" customHeight="1">
      <c r="A16" t="s" s="116">
        <v>107</v>
      </c>
      <c r="B16" s="300"/>
      <c r="C16" t="s" s="374">
        <v>107</v>
      </c>
      <c r="D16" s="43"/>
      <c r="E16" s="5"/>
    </row>
    <row r="17" ht="13.55" customHeight="1">
      <c r="A17" t="s" s="375">
        <v>140</v>
      </c>
      <c r="B17" s="8"/>
      <c r="C17" t="s" s="375">
        <v>140</v>
      </c>
      <c r="D17" s="5"/>
      <c r="E17" s="5"/>
    </row>
    <row r="18" ht="13.55" customHeight="1">
      <c r="A18" t="s" s="375">
        <v>141</v>
      </c>
      <c r="B18" s="5"/>
      <c r="C18" t="s" s="375">
        <v>141</v>
      </c>
      <c r="D18" s="5"/>
      <c r="E18" s="5"/>
    </row>
    <row r="19" ht="13.55" customHeight="1">
      <c r="A19" t="s" s="375">
        <v>142</v>
      </c>
      <c r="B19" s="5"/>
      <c r="C19" t="s" s="375">
        <v>142</v>
      </c>
      <c r="D19" s="5"/>
      <c r="E19" s="5"/>
    </row>
    <row r="20" ht="13.55" customHeight="1">
      <c r="A20" t="s" s="375">
        <v>143</v>
      </c>
      <c r="B20" s="5"/>
      <c r="C20" t="s" s="375">
        <v>143</v>
      </c>
      <c r="D20" s="5"/>
      <c r="E20" s="5"/>
    </row>
    <row r="21" ht="13.55" customHeight="1">
      <c r="A21" t="s" s="375">
        <v>144</v>
      </c>
      <c r="B21" s="5"/>
      <c r="C21" t="s" s="375">
        <v>144</v>
      </c>
      <c r="D21" s="5"/>
      <c r="E21" s="5"/>
    </row>
    <row r="22" ht="13.55" customHeight="1">
      <c r="A22" t="s" s="376">
        <v>145</v>
      </c>
      <c r="B22" s="5"/>
      <c r="C22" t="s" s="376">
        <v>145</v>
      </c>
      <c r="D22" s="5"/>
      <c r="E22" s="5"/>
    </row>
    <row r="23" ht="13.55" customHeight="1">
      <c r="A23" s="5"/>
      <c r="B23" s="5"/>
      <c r="C23" s="5"/>
      <c r="D23" s="5"/>
      <c r="E23" s="5"/>
    </row>
    <row r="24" ht="13.55" customHeight="1">
      <c r="A24" s="5"/>
      <c r="B24" s="5"/>
      <c r="C24" s="5"/>
      <c r="D24" s="5"/>
      <c r="E24" s="5"/>
    </row>
    <row r="25" ht="13.55" customHeight="1">
      <c r="A25" s="5"/>
      <c r="B25" s="5"/>
      <c r="C25" s="5"/>
      <c r="D25" s="5"/>
      <c r="E25" s="5"/>
    </row>
    <row r="26" ht="13.55" customHeight="1">
      <c r="A26" s="5"/>
      <c r="B26" s="5"/>
      <c r="C26" s="5"/>
      <c r="D26" s="5"/>
      <c r="E26" s="5"/>
    </row>
    <row r="27" ht="13.55" customHeight="1">
      <c r="A27" s="5"/>
      <c r="B27" s="5"/>
      <c r="C27" s="5"/>
      <c r="D27" s="5"/>
      <c r="E27" s="5"/>
    </row>
    <row r="28" ht="13.55" customHeight="1">
      <c r="A28" s="5"/>
      <c r="B28" s="5"/>
      <c r="C28" s="5"/>
      <c r="D28" s="5"/>
      <c r="E28" s="5"/>
    </row>
    <row r="29" ht="13.55" customHeight="1">
      <c r="A29" s="5"/>
      <c r="B29" s="5"/>
      <c r="C29" s="5"/>
      <c r="D29" s="5"/>
      <c r="E29" s="5"/>
    </row>
    <row r="30" ht="13.55" customHeight="1">
      <c r="A30" s="5"/>
      <c r="B30" s="5"/>
      <c r="C30" s="5"/>
      <c r="D30" s="5"/>
      <c r="E30" s="5"/>
    </row>
    <row r="31" ht="13.55" customHeight="1">
      <c r="A31" s="5"/>
      <c r="B31" s="5"/>
      <c r="C31" s="5"/>
      <c r="D31" s="5"/>
      <c r="E31" s="5"/>
    </row>
    <row r="32" ht="13.55" customHeight="1">
      <c r="A32" s="5"/>
      <c r="B32" s="5"/>
      <c r="C32" s="5"/>
      <c r="D32" s="5"/>
      <c r="E32" s="5"/>
    </row>
    <row r="33" ht="13.55" customHeight="1">
      <c r="A33" s="5"/>
      <c r="B33" s="5"/>
      <c r="C33" s="5"/>
      <c r="D33" s="5"/>
      <c r="E33" s="5"/>
    </row>
    <row r="34" ht="13.55" customHeight="1">
      <c r="A34" s="5"/>
      <c r="B34" s="5"/>
      <c r="C34" s="5"/>
      <c r="D34" s="5"/>
      <c r="E34" s="5"/>
    </row>
    <row r="35" ht="13.55" customHeight="1">
      <c r="A35" s="5"/>
      <c r="B35" s="5"/>
      <c r="C35" s="5"/>
      <c r="D35" s="5"/>
      <c r="E35" s="5"/>
    </row>
    <row r="36" ht="13.55" customHeight="1">
      <c r="A36" s="5"/>
      <c r="B36" s="5"/>
      <c r="C36" s="5"/>
      <c r="D36" s="5"/>
      <c r="E36" s="5"/>
    </row>
    <row r="37" ht="13.55" customHeight="1">
      <c r="A37" s="5"/>
      <c r="B37" s="5"/>
      <c r="C37" s="5"/>
      <c r="D37" s="5"/>
      <c r="E37" s="5"/>
    </row>
    <row r="38" ht="13.55" customHeight="1">
      <c r="A38" s="5"/>
      <c r="B38" s="5"/>
      <c r="C38" s="5"/>
      <c r="D38" s="5"/>
      <c r="E38" s="5"/>
    </row>
    <row r="39" ht="13.55" customHeight="1">
      <c r="A39" s="5"/>
      <c r="B39" s="5"/>
      <c r="C39" s="5"/>
      <c r="D39" s="5"/>
      <c r="E39" s="5"/>
    </row>
    <row r="40" ht="13.55" customHeight="1">
      <c r="A40" s="5"/>
      <c r="B40" s="5"/>
      <c r="C40" s="5"/>
      <c r="D40" s="5"/>
      <c r="E40" s="5"/>
    </row>
    <row r="41" ht="13.55" customHeight="1">
      <c r="A41" s="5"/>
      <c r="B41" s="5"/>
      <c r="C41" s="5"/>
      <c r="D41" s="5"/>
      <c r="E41" s="5"/>
    </row>
    <row r="42" ht="13.55" customHeight="1">
      <c r="A42" s="5"/>
      <c r="B42" s="5"/>
      <c r="C42" s="5"/>
      <c r="D42" s="5"/>
      <c r="E42" s="5"/>
    </row>
    <row r="43" ht="13.55" customHeight="1">
      <c r="A43" s="5"/>
      <c r="B43" s="5"/>
      <c r="C43" s="5"/>
      <c r="D43" s="5"/>
      <c r="E43" s="5"/>
    </row>
    <row r="44" ht="13.55" customHeight="1">
      <c r="A44" s="5"/>
      <c r="B44" s="5"/>
      <c r="C44" s="5"/>
      <c r="D44" s="5"/>
      <c r="E44" s="5"/>
    </row>
    <row r="45" ht="13.55" customHeight="1">
      <c r="A45" s="5"/>
      <c r="B45" s="5"/>
      <c r="C45" s="5"/>
      <c r="D45" s="5"/>
      <c r="E45" s="5"/>
    </row>
    <row r="46" ht="13.55" customHeight="1">
      <c r="A46" s="5"/>
      <c r="B46" s="5"/>
      <c r="C46" s="5"/>
      <c r="D46" s="5"/>
      <c r="E46" s="5"/>
    </row>
    <row r="47" ht="13.55" customHeight="1">
      <c r="A47" s="5"/>
      <c r="B47" s="5"/>
      <c r="C47" s="5"/>
      <c r="D47" s="5"/>
      <c r="E47" s="5"/>
    </row>
    <row r="48" ht="13.55" customHeight="1">
      <c r="A48" s="5"/>
      <c r="B48" s="5"/>
      <c r="C48" s="5"/>
      <c r="D48" s="5"/>
      <c r="E48" s="5"/>
    </row>
    <row r="49" ht="13.55" customHeight="1">
      <c r="A49" s="5"/>
      <c r="B49" s="5"/>
      <c r="C49" s="5"/>
      <c r="D49" s="5"/>
      <c r="E49" s="5"/>
    </row>
    <row r="50" ht="13.55" customHeight="1">
      <c r="A50" s="5"/>
      <c r="B50" s="5"/>
      <c r="C50" s="5"/>
      <c r="D50" s="5"/>
      <c r="E50" s="5"/>
    </row>
    <row r="51" ht="13.55" customHeight="1">
      <c r="A51" s="5"/>
      <c r="B51" s="5"/>
      <c r="C51" s="5"/>
      <c r="D51" s="5"/>
      <c r="E51" s="5"/>
    </row>
    <row r="52" ht="13.55" customHeight="1">
      <c r="A52" s="5"/>
      <c r="B52" s="5"/>
      <c r="C52" s="5"/>
      <c r="D52" s="5"/>
      <c r="E52" s="5"/>
    </row>
    <row r="53" ht="13.55" customHeight="1">
      <c r="A53" s="5"/>
      <c r="B53" s="5"/>
      <c r="C53" s="5"/>
      <c r="D53" s="5"/>
      <c r="E53" s="5"/>
    </row>
    <row r="54" ht="13.55" customHeight="1">
      <c r="A54" s="5"/>
      <c r="B54" s="5"/>
      <c r="C54" s="5"/>
      <c r="D54" s="5"/>
      <c r="E54" s="5"/>
    </row>
    <row r="55" ht="13.55" customHeight="1">
      <c r="A55" s="5"/>
      <c r="B55" s="5"/>
      <c r="C55" s="5"/>
      <c r="D55" s="5"/>
      <c r="E55" s="5"/>
    </row>
    <row r="56" ht="13.55" customHeight="1">
      <c r="A56" s="5"/>
      <c r="B56" s="5"/>
      <c r="C56" s="5"/>
      <c r="D56" s="5"/>
      <c r="E56" s="5"/>
    </row>
    <row r="57" ht="13.55" customHeight="1">
      <c r="A57" s="5"/>
      <c r="B57" s="5"/>
      <c r="C57" s="5"/>
      <c r="D57" s="5"/>
      <c r="E57" s="5"/>
    </row>
    <row r="58" ht="13.55" customHeight="1">
      <c r="A58" s="5"/>
      <c r="B58" s="5"/>
      <c r="C58" s="5"/>
      <c r="D58" s="5"/>
      <c r="E58" s="5"/>
    </row>
    <row r="59" ht="13.55" customHeight="1">
      <c r="A59" s="5"/>
      <c r="B59" s="5"/>
      <c r="C59" s="5"/>
      <c r="D59" s="5"/>
      <c r="E59" s="5"/>
    </row>
    <row r="60" ht="13.55" customHeight="1">
      <c r="A60" s="5"/>
      <c r="B60" s="5"/>
      <c r="C60" s="5"/>
      <c r="D60" s="5"/>
      <c r="E60" s="5"/>
    </row>
    <row r="61" ht="13.55" customHeight="1">
      <c r="A61" s="5"/>
      <c r="B61" s="5"/>
      <c r="C61" s="5"/>
      <c r="D61" s="5"/>
      <c r="E61" s="5"/>
    </row>
    <row r="62" ht="13.55" customHeight="1">
      <c r="A62" s="5"/>
      <c r="B62" s="5"/>
      <c r="C62" s="5"/>
      <c r="D62" s="5"/>
      <c r="E62" s="5"/>
    </row>
    <row r="63" ht="13.55" customHeight="1">
      <c r="A63" s="5"/>
      <c r="B63" s="5"/>
      <c r="C63" s="5"/>
      <c r="D63" s="5"/>
      <c r="E63" s="5"/>
    </row>
    <row r="64" ht="13.55" customHeight="1">
      <c r="A64" s="5"/>
      <c r="B64" s="5"/>
      <c r="C64" s="5"/>
      <c r="D64" s="5"/>
      <c r="E64" s="5"/>
    </row>
    <row r="65" ht="13.55" customHeight="1">
      <c r="A65" s="5"/>
      <c r="B65" s="5"/>
      <c r="C65" s="5"/>
      <c r="D65" s="5"/>
      <c r="E65" s="5"/>
    </row>
    <row r="66" ht="13.55" customHeight="1">
      <c r="A66" s="5"/>
      <c r="B66" s="5"/>
      <c r="C66" s="5"/>
      <c r="D66" s="5"/>
      <c r="E66" s="5"/>
    </row>
    <row r="67" ht="13.55" customHeight="1">
      <c r="A67" s="5"/>
      <c r="B67" s="5"/>
      <c r="C67" s="5"/>
      <c r="D67" s="5"/>
      <c r="E67" s="5"/>
    </row>
    <row r="68" ht="13.55" customHeight="1">
      <c r="A68" s="5"/>
      <c r="B68" s="5"/>
      <c r="C68" s="5"/>
      <c r="D68" s="5"/>
      <c r="E68" s="5"/>
    </row>
    <row r="69" ht="13.55" customHeight="1">
      <c r="A69" s="5"/>
      <c r="B69" s="5"/>
      <c r="C69" s="5"/>
      <c r="D69" s="5"/>
      <c r="E69" s="5"/>
    </row>
    <row r="70" ht="13.55" customHeight="1">
      <c r="A70" s="5"/>
      <c r="B70" s="5"/>
      <c r="C70" s="5"/>
      <c r="D70" s="5"/>
      <c r="E70" s="5"/>
    </row>
    <row r="71" ht="13.55" customHeight="1">
      <c r="A71" s="5"/>
      <c r="B71" s="5"/>
      <c r="C71" s="5"/>
      <c r="D71" s="5"/>
      <c r="E71" s="5"/>
    </row>
    <row r="72" ht="13.55" customHeight="1">
      <c r="A72" s="5"/>
      <c r="B72" s="5"/>
      <c r="C72" s="5"/>
      <c r="D72" s="5"/>
      <c r="E72" s="5"/>
    </row>
    <row r="73" ht="13.55" customHeight="1">
      <c r="A73" s="5"/>
      <c r="B73" s="5"/>
      <c r="C73" s="5"/>
      <c r="D73" s="5"/>
      <c r="E73" s="5"/>
    </row>
    <row r="74" ht="13.55" customHeight="1">
      <c r="A74" s="5"/>
      <c r="B74" s="5"/>
      <c r="C74" s="5"/>
      <c r="D74" s="5"/>
      <c r="E74" s="5"/>
    </row>
    <row r="75" ht="13.55" customHeight="1">
      <c r="A75" s="5"/>
      <c r="B75" s="5"/>
      <c r="C75" s="5"/>
      <c r="D75" s="5"/>
      <c r="E75" s="5"/>
    </row>
    <row r="76" ht="13.55" customHeight="1">
      <c r="A76" s="5"/>
      <c r="B76" s="5"/>
      <c r="C76" s="5"/>
      <c r="D76" s="5"/>
      <c r="E76" s="5"/>
    </row>
    <row r="77" ht="13.55" customHeight="1">
      <c r="A77" s="5"/>
      <c r="B77" s="5"/>
      <c r="C77" s="5"/>
      <c r="D77" s="5"/>
      <c r="E77" s="5"/>
    </row>
    <row r="78" ht="13.55" customHeight="1">
      <c r="A78" s="5"/>
      <c r="B78" s="5"/>
      <c r="C78" s="5"/>
      <c r="D78" s="5"/>
      <c r="E78" s="5"/>
    </row>
    <row r="79" ht="13.55" customHeight="1">
      <c r="A79" s="5"/>
      <c r="B79" s="5"/>
      <c r="C79" s="5"/>
      <c r="D79" s="5"/>
      <c r="E79" s="5"/>
    </row>
    <row r="80" ht="13.55" customHeight="1">
      <c r="A80" s="5"/>
      <c r="B80" s="5"/>
      <c r="C80" s="5"/>
      <c r="D80" s="5"/>
      <c r="E80" s="5"/>
    </row>
    <row r="81" ht="13.55" customHeight="1">
      <c r="A81" s="5"/>
      <c r="B81" s="5"/>
      <c r="C81" s="5"/>
      <c r="D81" s="5"/>
      <c r="E81" s="5"/>
    </row>
    <row r="82" ht="13.55" customHeight="1">
      <c r="A82" s="5"/>
      <c r="B82" s="5"/>
      <c r="C82" s="5"/>
      <c r="D82" s="5"/>
      <c r="E82" s="5"/>
    </row>
    <row r="83" ht="13.55" customHeight="1">
      <c r="A83" s="5"/>
      <c r="B83" s="5"/>
      <c r="C83" s="5"/>
      <c r="D83" s="5"/>
      <c r="E83" s="5"/>
    </row>
    <row r="84" ht="13.55" customHeight="1">
      <c r="A84" s="5"/>
      <c r="B84" s="5"/>
      <c r="C84" s="5"/>
      <c r="D84" s="5"/>
      <c r="E84" s="5"/>
    </row>
    <row r="85" ht="13.55" customHeight="1">
      <c r="A85" s="5"/>
      <c r="B85" s="5"/>
      <c r="C85" s="5"/>
      <c r="D85" s="5"/>
      <c r="E85" s="5"/>
    </row>
    <row r="86" ht="13.55" customHeight="1">
      <c r="A86" s="5"/>
      <c r="B86" s="5"/>
      <c r="C86" s="5"/>
      <c r="D86" s="5"/>
      <c r="E86" s="5"/>
    </row>
    <row r="87" ht="13.55" customHeight="1">
      <c r="A87" s="5"/>
      <c r="B87" s="5"/>
      <c r="C87" s="5"/>
      <c r="D87" s="5"/>
      <c r="E87" s="5"/>
    </row>
    <row r="88" ht="13.55" customHeight="1">
      <c r="A88" s="5"/>
      <c r="B88" s="5"/>
      <c r="C88" s="5"/>
      <c r="D88" s="5"/>
      <c r="E88" s="5"/>
    </row>
    <row r="89" ht="13.55" customHeight="1">
      <c r="A89" s="5"/>
      <c r="B89" s="5"/>
      <c r="C89" s="5"/>
      <c r="D89" s="5"/>
      <c r="E89" s="5"/>
    </row>
    <row r="90" ht="13.55" customHeight="1">
      <c r="A90" s="5"/>
      <c r="B90" s="5"/>
      <c r="C90" s="5"/>
      <c r="D90" s="5"/>
      <c r="E90" s="5"/>
    </row>
    <row r="91" ht="13.55" customHeight="1">
      <c r="A91" s="5"/>
      <c r="B91" s="5"/>
      <c r="C91" s="5"/>
      <c r="D91" s="5"/>
      <c r="E91" s="5"/>
    </row>
    <row r="92" ht="13.55" customHeight="1">
      <c r="A92" s="5"/>
      <c r="B92" s="5"/>
      <c r="C92" s="5"/>
      <c r="D92" s="5"/>
      <c r="E92" s="5"/>
    </row>
    <row r="93" ht="13.55" customHeight="1">
      <c r="A93" s="5"/>
      <c r="B93" s="5"/>
      <c r="C93" s="5"/>
      <c r="D93" s="5"/>
      <c r="E93" s="5"/>
    </row>
    <row r="94" ht="13.55" customHeight="1">
      <c r="A94" s="5"/>
      <c r="B94" s="5"/>
      <c r="C94" s="5"/>
      <c r="D94" s="5"/>
      <c r="E94" s="5"/>
    </row>
    <row r="95" ht="13.55" customHeight="1">
      <c r="A95" s="5"/>
      <c r="B95" s="5"/>
      <c r="C95" s="5"/>
      <c r="D95" s="5"/>
      <c r="E95" s="5"/>
    </row>
    <row r="96" ht="13.55" customHeight="1">
      <c r="A96" s="5"/>
      <c r="B96" s="5"/>
      <c r="C96" s="5"/>
      <c r="D96" s="5"/>
      <c r="E96" s="5"/>
    </row>
    <row r="97" ht="13.55" customHeight="1">
      <c r="A97" s="5"/>
      <c r="B97" s="5"/>
      <c r="C97" s="5"/>
      <c r="D97" s="5"/>
      <c r="E97" s="5"/>
    </row>
    <row r="98" ht="13.55" customHeight="1">
      <c r="A98" s="5"/>
      <c r="B98" s="5"/>
      <c r="C98" s="5"/>
      <c r="D98" s="5"/>
      <c r="E98" s="5"/>
    </row>
    <row r="99" ht="13.55" customHeight="1">
      <c r="A99" s="5"/>
      <c r="B99" s="5"/>
      <c r="C99" s="5"/>
      <c r="D99" s="5"/>
      <c r="E99" s="5"/>
    </row>
    <row r="100" ht="13.55" customHeight="1">
      <c r="A100" s="5"/>
      <c r="B100" s="5"/>
      <c r="C100" s="5"/>
      <c r="D100" s="5"/>
      <c r="E100" s="5"/>
    </row>
    <row r="101" ht="13.55" customHeight="1">
      <c r="A101" s="5"/>
      <c r="B101" s="5"/>
      <c r="C101" s="5"/>
      <c r="D101" s="5"/>
      <c r="E101" s="5"/>
    </row>
    <row r="102" ht="13.55" customHeight="1">
      <c r="A102" s="5"/>
      <c r="B102" s="5"/>
      <c r="C102" s="5"/>
      <c r="D102" s="5"/>
      <c r="E102" s="5"/>
    </row>
    <row r="103" ht="13.55" customHeight="1">
      <c r="A103" s="5"/>
      <c r="B103" s="5"/>
      <c r="C103" s="5"/>
      <c r="D103" s="5"/>
      <c r="E103" s="5"/>
    </row>
    <row r="104" ht="13.55" customHeight="1">
      <c r="A104" s="5"/>
      <c r="B104" s="5"/>
      <c r="C104" s="5"/>
      <c r="D104" s="5"/>
      <c r="E104" s="5"/>
    </row>
    <row r="105" ht="13.55" customHeight="1">
      <c r="A105" s="5"/>
      <c r="B105" s="5"/>
      <c r="C105" s="5"/>
      <c r="D105" s="5"/>
      <c r="E105" s="5"/>
    </row>
    <row r="106" ht="13.55" customHeight="1">
      <c r="A106" s="5"/>
      <c r="B106" s="5"/>
      <c r="C106" s="5"/>
      <c r="D106" s="5"/>
      <c r="E106" s="5"/>
    </row>
    <row r="107" ht="13.55" customHeight="1">
      <c r="A107" s="5"/>
      <c r="B107" s="5"/>
      <c r="C107" s="5"/>
      <c r="D107" s="5"/>
      <c r="E107" s="5"/>
    </row>
    <row r="108" ht="13.55" customHeight="1">
      <c r="A108" s="5"/>
      <c r="B108" s="5"/>
      <c r="C108" s="5"/>
      <c r="D108" s="5"/>
      <c r="E108" s="5"/>
    </row>
    <row r="109" ht="13.55" customHeight="1">
      <c r="A109" s="5"/>
      <c r="B109" s="5"/>
      <c r="C109" s="5"/>
      <c r="D109" s="5"/>
      <c r="E109" s="5"/>
    </row>
    <row r="110" ht="13.55" customHeight="1">
      <c r="A110" s="5"/>
      <c r="B110" s="5"/>
      <c r="C110" s="5"/>
      <c r="D110" s="5"/>
      <c r="E110" s="5"/>
    </row>
    <row r="111" ht="13.55" customHeight="1">
      <c r="A111" s="5"/>
      <c r="B111" s="5"/>
      <c r="C111" s="5"/>
      <c r="D111" s="5"/>
      <c r="E111" s="5"/>
    </row>
    <row r="112" ht="13.55" customHeight="1">
      <c r="A112" s="5"/>
      <c r="B112" s="5"/>
      <c r="C112" s="5"/>
      <c r="D112" s="5"/>
      <c r="E112" s="5"/>
    </row>
    <row r="113" ht="13.55" customHeight="1">
      <c r="A113" s="5"/>
      <c r="B113" s="5"/>
      <c r="C113" s="5"/>
      <c r="D113" s="5"/>
      <c r="E113" s="5"/>
    </row>
    <row r="114" ht="13.55" customHeight="1">
      <c r="A114" s="5"/>
      <c r="B114" s="5"/>
      <c r="C114" s="5"/>
      <c r="D114" s="5"/>
      <c r="E114" s="5"/>
    </row>
    <row r="115" ht="13.55" customHeight="1">
      <c r="A115" s="5"/>
      <c r="B115" s="5"/>
      <c r="C115" s="5"/>
      <c r="D115" s="5"/>
      <c r="E115" s="5"/>
    </row>
    <row r="116" ht="13.55" customHeight="1">
      <c r="A116" s="5"/>
      <c r="B116" s="5"/>
      <c r="C116" s="5"/>
      <c r="D116" s="5"/>
      <c r="E116" s="5"/>
    </row>
    <row r="117" ht="13.55" customHeight="1">
      <c r="A117" s="5"/>
      <c r="B117" s="5"/>
      <c r="C117" s="5"/>
      <c r="D117" s="5"/>
      <c r="E117" s="5"/>
    </row>
    <row r="118" ht="13.55" customHeight="1">
      <c r="A118" s="5"/>
      <c r="B118" s="5"/>
      <c r="C118" s="5"/>
      <c r="D118" s="5"/>
      <c r="E118" s="5"/>
    </row>
    <row r="119" ht="13.55" customHeight="1">
      <c r="A119" s="5"/>
      <c r="B119" s="5"/>
      <c r="C119" s="5"/>
      <c r="D119" s="5"/>
      <c r="E119" s="5"/>
    </row>
    <row r="120" ht="13.55" customHeight="1">
      <c r="A120" s="5"/>
      <c r="B120" s="5"/>
      <c r="C120" s="5"/>
      <c r="D120" s="5"/>
      <c r="E120" s="5"/>
    </row>
    <row r="121" ht="13.55" customHeight="1">
      <c r="A121" s="5"/>
      <c r="B121" s="5"/>
      <c r="C121" s="5"/>
      <c r="D121" s="5"/>
      <c r="E121" s="5"/>
    </row>
    <row r="122" ht="13.55" customHeight="1">
      <c r="A122" s="5"/>
      <c r="B122" s="5"/>
      <c r="C122" s="5"/>
      <c r="D122" s="5"/>
      <c r="E122" s="5"/>
    </row>
    <row r="123" ht="13.55" customHeight="1">
      <c r="A123" s="5"/>
      <c r="B123" s="5"/>
      <c r="C123" s="5"/>
      <c r="D123" s="5"/>
      <c r="E123" s="5"/>
    </row>
    <row r="124" ht="13.55" customHeight="1">
      <c r="A124" s="5"/>
      <c r="B124" s="5"/>
      <c r="C124" s="5"/>
      <c r="D124" s="5"/>
      <c r="E124" s="5"/>
    </row>
    <row r="125" ht="13.55" customHeight="1">
      <c r="A125" s="5"/>
      <c r="B125" s="5"/>
      <c r="C125" s="5"/>
      <c r="D125" s="5"/>
      <c r="E125" s="5"/>
    </row>
    <row r="126" ht="13.55" customHeight="1">
      <c r="A126" s="5"/>
      <c r="B126" s="5"/>
      <c r="C126" s="5"/>
      <c r="D126" s="5"/>
      <c r="E126" s="5"/>
    </row>
    <row r="127" ht="13.55" customHeight="1">
      <c r="A127" s="5"/>
      <c r="B127" s="5"/>
      <c r="C127" s="5"/>
      <c r="D127" s="5"/>
      <c r="E127" s="5"/>
    </row>
    <row r="128" ht="13.55" customHeight="1">
      <c r="A128" s="5"/>
      <c r="B128" s="5"/>
      <c r="C128" s="5"/>
      <c r="D128" s="5"/>
      <c r="E128" s="5"/>
    </row>
    <row r="129" ht="13.55" customHeight="1">
      <c r="A129" s="5"/>
      <c r="B129" s="5"/>
      <c r="C129" s="5"/>
      <c r="D129" s="5"/>
      <c r="E129" s="5"/>
    </row>
    <row r="130" ht="13.55" customHeight="1">
      <c r="A130" s="5"/>
      <c r="B130" s="5"/>
      <c r="C130" s="5"/>
      <c r="D130" s="5"/>
      <c r="E130" s="5"/>
    </row>
    <row r="131" ht="13.55" customHeight="1">
      <c r="A131" s="5"/>
      <c r="B131" s="5"/>
      <c r="C131" s="5"/>
      <c r="D131" s="5"/>
      <c r="E131" s="5"/>
    </row>
    <row r="132" ht="13.55" customHeight="1">
      <c r="A132" s="5"/>
      <c r="B132" s="5"/>
      <c r="C132" s="5"/>
      <c r="D132" s="5"/>
      <c r="E132" s="5"/>
    </row>
    <row r="133" ht="13.55" customHeight="1">
      <c r="A133" s="5"/>
      <c r="B133" s="5"/>
      <c r="C133" s="5"/>
      <c r="D133" s="5"/>
      <c r="E133" s="5"/>
    </row>
    <row r="134" ht="13.55" customHeight="1">
      <c r="A134" s="5"/>
      <c r="B134" s="5"/>
      <c r="C134" s="5"/>
      <c r="D134" s="5"/>
      <c r="E134" s="5"/>
    </row>
    <row r="135" ht="13.55" customHeight="1">
      <c r="A135" s="5"/>
      <c r="B135" s="5"/>
      <c r="C135" s="5"/>
      <c r="D135" s="5"/>
      <c r="E135" s="5"/>
    </row>
    <row r="136" ht="13.55" customHeight="1">
      <c r="A136" s="5"/>
      <c r="B136" s="5"/>
      <c r="C136" s="5"/>
      <c r="D136" s="5"/>
      <c r="E136" s="5"/>
    </row>
    <row r="137" ht="13.55" customHeight="1">
      <c r="A137" s="5"/>
      <c r="B137" s="5"/>
      <c r="C137" s="5"/>
      <c r="D137" s="5"/>
      <c r="E137" s="5"/>
    </row>
    <row r="138" ht="13.55" customHeight="1">
      <c r="A138" s="5"/>
      <c r="B138" s="5"/>
      <c r="C138" s="5"/>
      <c r="D138" s="5"/>
      <c r="E138" s="5"/>
    </row>
    <row r="139" ht="13.55" customHeight="1">
      <c r="A139" s="5"/>
      <c r="B139" s="5"/>
      <c r="C139" s="5"/>
      <c r="D139" s="5"/>
      <c r="E139" s="5"/>
    </row>
    <row r="140" ht="13.55" customHeight="1">
      <c r="A140" s="5"/>
      <c r="B140" s="5"/>
      <c r="C140" s="5"/>
      <c r="D140" s="5"/>
      <c r="E140" s="5"/>
    </row>
    <row r="141" ht="13.55" customHeight="1">
      <c r="A141" s="5"/>
      <c r="B141" s="5"/>
      <c r="C141" s="5"/>
      <c r="D141" s="5"/>
      <c r="E141" s="5"/>
    </row>
    <row r="142" ht="13.55" customHeight="1">
      <c r="A142" s="5"/>
      <c r="B142" s="5"/>
      <c r="C142" s="5"/>
      <c r="D142" s="5"/>
      <c r="E142" s="5"/>
    </row>
    <row r="143" ht="13.55" customHeight="1">
      <c r="A143" s="5"/>
      <c r="B143" s="5"/>
      <c r="C143" s="5"/>
      <c r="D143" s="5"/>
      <c r="E143" s="5"/>
    </row>
    <row r="144" ht="13.55" customHeight="1">
      <c r="A144" s="5"/>
      <c r="B144" s="5"/>
      <c r="C144" s="5"/>
      <c r="D144" s="5"/>
      <c r="E144" s="5"/>
    </row>
    <row r="145" ht="13.55" customHeight="1">
      <c r="A145" s="5"/>
      <c r="B145" s="5"/>
      <c r="C145" s="5"/>
      <c r="D145" s="5"/>
      <c r="E145" s="5"/>
    </row>
    <row r="146" ht="13.55" customHeight="1">
      <c r="A146" s="5"/>
      <c r="B146" s="5"/>
      <c r="C146" s="5"/>
      <c r="D146" s="5"/>
      <c r="E146" s="5"/>
    </row>
    <row r="147" ht="13.55" customHeight="1">
      <c r="A147" s="5"/>
      <c r="B147" s="5"/>
      <c r="C147" s="5"/>
      <c r="D147" s="5"/>
      <c r="E147" s="5"/>
    </row>
    <row r="148" ht="13.55" customHeight="1">
      <c r="A148" s="5"/>
      <c r="B148" s="5"/>
      <c r="C148" s="5"/>
      <c r="D148" s="5"/>
      <c r="E148" s="5"/>
    </row>
    <row r="149" ht="13.55" customHeight="1">
      <c r="A149" s="5"/>
      <c r="B149" s="5"/>
      <c r="C149" s="5"/>
      <c r="D149" s="5"/>
      <c r="E149" s="5"/>
    </row>
    <row r="150" ht="13.55" customHeight="1">
      <c r="A150" s="5"/>
      <c r="B150" s="5"/>
      <c r="C150" s="5"/>
      <c r="D150" s="5"/>
      <c r="E150" s="5"/>
    </row>
    <row r="151" ht="13.55" customHeight="1">
      <c r="A151" s="5"/>
      <c r="B151" s="5"/>
      <c r="C151" s="5"/>
      <c r="D151" s="5"/>
      <c r="E151" s="5"/>
    </row>
    <row r="152" ht="13.55" customHeight="1">
      <c r="A152" s="5"/>
      <c r="B152" s="5"/>
      <c r="C152" s="5"/>
      <c r="D152" s="5"/>
      <c r="E152" s="5"/>
    </row>
    <row r="153" ht="13.55" customHeight="1">
      <c r="A153" s="5"/>
      <c r="B153" s="5"/>
      <c r="C153" s="5"/>
      <c r="D153" s="5"/>
      <c r="E153" s="5"/>
    </row>
    <row r="154" ht="13.55" customHeight="1">
      <c r="A154" s="5"/>
      <c r="B154" s="5"/>
      <c r="C154" s="5"/>
      <c r="D154" s="5"/>
      <c r="E154" s="5"/>
    </row>
    <row r="155" ht="13.55" customHeight="1">
      <c r="A155" s="5"/>
      <c r="B155" s="5"/>
      <c r="C155" s="5"/>
      <c r="D155" s="5"/>
      <c r="E155" s="5"/>
    </row>
    <row r="156" ht="13.55" customHeight="1">
      <c r="A156" s="5"/>
      <c r="B156" s="5"/>
      <c r="C156" s="5"/>
      <c r="D156" s="5"/>
      <c r="E156" s="5"/>
    </row>
    <row r="157" ht="13.55" customHeight="1">
      <c r="A157" s="5"/>
      <c r="B157" s="5"/>
      <c r="C157" s="5"/>
      <c r="D157" s="5"/>
      <c r="E157" s="5"/>
    </row>
    <row r="158" ht="13.55" customHeight="1">
      <c r="A158" s="5"/>
      <c r="B158" s="5"/>
      <c r="C158" s="5"/>
      <c r="D158" s="5"/>
      <c r="E158" s="5"/>
    </row>
    <row r="159" ht="13.55" customHeight="1">
      <c r="A159" s="5"/>
      <c r="B159" s="5"/>
      <c r="C159" s="5"/>
      <c r="D159" s="5"/>
      <c r="E159" s="5"/>
    </row>
    <row r="160" ht="13.55" customHeight="1">
      <c r="A160" s="5"/>
      <c r="B160" s="5"/>
      <c r="C160" s="5"/>
      <c r="D160" s="5"/>
      <c r="E160" s="5"/>
    </row>
    <row r="161" ht="13.55" customHeight="1">
      <c r="A161" s="5"/>
      <c r="B161" s="5"/>
      <c r="C161" s="5"/>
      <c r="D161" s="5"/>
      <c r="E161" s="5"/>
    </row>
    <row r="162" ht="13.55" customHeight="1">
      <c r="A162" s="5"/>
      <c r="B162" s="5"/>
      <c r="C162" s="5"/>
      <c r="D162" s="5"/>
      <c r="E162" s="5"/>
    </row>
    <row r="163" ht="13.55" customHeight="1">
      <c r="A163" s="5"/>
      <c r="B163" s="5"/>
      <c r="C163" s="5"/>
      <c r="D163" s="5"/>
      <c r="E163" s="5"/>
    </row>
    <row r="164" ht="13.55" customHeight="1">
      <c r="A164" s="5"/>
      <c r="B164" s="5"/>
      <c r="C164" s="5"/>
      <c r="D164" s="5"/>
      <c r="E164" s="5"/>
    </row>
    <row r="165" ht="13.55" customHeight="1">
      <c r="A165" s="5"/>
      <c r="B165" s="5"/>
      <c r="C165" s="5"/>
      <c r="D165" s="5"/>
      <c r="E165" s="5"/>
    </row>
    <row r="166" ht="13.55" customHeight="1">
      <c r="A166" s="5"/>
      <c r="B166" s="5"/>
      <c r="C166" s="5"/>
      <c r="D166" s="5"/>
      <c r="E166" s="5"/>
    </row>
    <row r="167" ht="13.55" customHeight="1">
      <c r="A167" s="5"/>
      <c r="B167" s="5"/>
      <c r="C167" s="5"/>
      <c r="D167" s="5"/>
      <c r="E167" s="5"/>
    </row>
    <row r="168" ht="13.55" customHeight="1">
      <c r="A168" s="5"/>
      <c r="B168" s="5"/>
      <c r="C168" s="5"/>
      <c r="D168" s="5"/>
      <c r="E168" s="5"/>
    </row>
    <row r="169" ht="13.55" customHeight="1">
      <c r="A169" s="5"/>
      <c r="B169" s="5"/>
      <c r="C169" s="5"/>
      <c r="D169" s="5"/>
      <c r="E169" s="5"/>
    </row>
    <row r="170" ht="13.55" customHeight="1">
      <c r="A170" s="5"/>
      <c r="B170" s="5"/>
      <c r="C170" s="5"/>
      <c r="D170" s="5"/>
      <c r="E170" s="5"/>
    </row>
    <row r="171" ht="13.55" customHeight="1">
      <c r="A171" s="5"/>
      <c r="B171" s="5"/>
      <c r="C171" s="5"/>
      <c r="D171" s="5"/>
      <c r="E171" s="5"/>
    </row>
    <row r="172" ht="13.55" customHeight="1">
      <c r="A172" s="5"/>
      <c r="B172" s="5"/>
      <c r="C172" s="5"/>
      <c r="D172" s="5"/>
      <c r="E172" s="5"/>
    </row>
  </sheetData>
  <hyperlinks>
    <hyperlink ref="D2" r:id="rId1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"/>
  <sheetViews>
    <sheetView workbookViewId="0" showGridLines="0" defaultGridColor="1"/>
  </sheetViews>
  <sheetFormatPr defaultColWidth="14.5" defaultRowHeight="15" customHeight="1" outlineLevelRow="0" outlineLevelCol="0"/>
  <cols>
    <col min="1" max="1" width="23" style="377" customWidth="1"/>
    <col min="2" max="2" width="42.3516" style="377" customWidth="1"/>
    <col min="3" max="3" width="64.3516" style="377" customWidth="1"/>
    <col min="4" max="4" width="22.1719" style="377" customWidth="1"/>
    <col min="5" max="5" width="14.5" style="377" customWidth="1"/>
    <col min="6" max="16384" width="14.5" style="377" customWidth="1"/>
  </cols>
  <sheetData>
    <row r="1" ht="28.5" customHeight="1" hidden="1">
      <c r="A1" t="s" s="60">
        <v>123</v>
      </c>
      <c r="B1" t="s" s="60">
        <v>124</v>
      </c>
      <c r="C1" t="s" s="60">
        <v>377</v>
      </c>
      <c r="D1" s="62"/>
      <c r="E1" s="5"/>
    </row>
    <row r="2" ht="37.5" customHeight="1">
      <c r="A2" t="s" s="63">
        <v>378</v>
      </c>
      <c r="B2" s="142"/>
      <c r="C2" s="65"/>
      <c r="D2" t="s" s="27">
        <f>HYPERLINK("https://www.bikalabs.com","Creative Commons BYSA
Bika Lab Systems")</f>
        <v>12</v>
      </c>
      <c r="E2" s="5"/>
    </row>
    <row r="3" ht="24" customHeight="1">
      <c r="A3" t="s" s="147">
        <v>127</v>
      </c>
      <c r="B3" t="s" s="147">
        <v>9</v>
      </c>
      <c r="C3" t="s" s="147">
        <v>377</v>
      </c>
      <c r="D3" s="214"/>
      <c r="E3" s="5"/>
    </row>
  </sheetData>
  <mergeCells count="1">
    <mergeCell ref="A2:B2"/>
  </mergeCells>
  <hyperlinks>
    <hyperlink ref="D2" r:id="rId1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2"/>
  <sheetViews>
    <sheetView workbookViewId="0" showGridLines="0" defaultGridColor="1"/>
  </sheetViews>
  <sheetFormatPr defaultColWidth="14.5" defaultRowHeight="15" customHeight="1" outlineLevelRow="0" outlineLevelCol="0"/>
  <cols>
    <col min="1" max="1" width="26.5" style="378" customWidth="1"/>
    <col min="2" max="2" width="19.5" style="378" customWidth="1"/>
    <col min="3" max="3" width="18.8516" style="378" customWidth="1"/>
    <col min="4" max="4" width="14.8516" style="378" customWidth="1"/>
    <col min="5" max="5" width="17.1719" style="378" customWidth="1"/>
    <col min="6" max="6" width="11.1719" style="378" customWidth="1"/>
    <col min="7" max="7" width="26.5" style="378" customWidth="1"/>
    <col min="8" max="16384" width="14.5" style="378" customWidth="1"/>
  </cols>
  <sheetData>
    <row r="1" ht="28.5" customHeight="1">
      <c r="A1" t="s" s="361">
        <v>321</v>
      </c>
      <c r="B1" t="s" s="365">
        <v>379</v>
      </c>
      <c r="C1" t="s" s="254">
        <v>123</v>
      </c>
      <c r="D1" t="s" s="200">
        <v>380</v>
      </c>
      <c r="E1" t="s" s="200">
        <v>381</v>
      </c>
      <c r="F1" t="s" s="200">
        <v>147</v>
      </c>
      <c r="G1" s="139"/>
    </row>
    <row r="2" ht="34.5" customHeight="1">
      <c r="A2" t="s" s="379">
        <v>382</v>
      </c>
      <c r="B2" s="380"/>
      <c r="C2" s="381"/>
      <c r="D2" s="380"/>
      <c r="E2" s="382"/>
      <c r="F2" s="380"/>
      <c r="G2" t="s" s="27">
        <f>HYPERLINK("https://www.bikalabs.com","Creative Commons BYSA
Bika Lab Systems")</f>
        <v>12</v>
      </c>
    </row>
    <row r="3" ht="24" customHeight="1">
      <c r="A3" t="s" s="147">
        <v>383</v>
      </c>
      <c r="B3" t="s" s="147">
        <v>384</v>
      </c>
      <c r="C3" t="s" s="147">
        <v>127</v>
      </c>
      <c r="D3" t="s" s="147">
        <v>385</v>
      </c>
      <c r="E3" t="s" s="147">
        <v>386</v>
      </c>
      <c r="F3" t="s" s="147">
        <v>153</v>
      </c>
      <c r="G3" s="383"/>
    </row>
    <row r="4" ht="21" customHeight="1" hidden="1">
      <c r="A4" t="s" s="384">
        <v>387</v>
      </c>
      <c r="B4" t="s" s="385">
        <v>388</v>
      </c>
      <c r="C4" t="s" s="385">
        <v>389</v>
      </c>
      <c r="D4" s="386">
        <v>0</v>
      </c>
      <c r="E4" s="386">
        <v>0</v>
      </c>
      <c r="F4" t="s" s="387">
        <v>390</v>
      </c>
      <c r="G4" s="194"/>
    </row>
    <row r="5" ht="21" customHeight="1" hidden="1">
      <c r="A5" s="388"/>
      <c r="B5" s="389"/>
      <c r="C5" s="389"/>
      <c r="D5" s="390"/>
      <c r="E5" s="390"/>
      <c r="F5" s="390"/>
      <c r="G5" s="194"/>
    </row>
    <row r="6" ht="21" customHeight="1" hidden="1">
      <c r="A6" s="388"/>
      <c r="B6" s="389"/>
      <c r="C6" s="389"/>
      <c r="D6" s="390"/>
      <c r="E6" s="390"/>
      <c r="F6" s="390"/>
      <c r="G6" s="194"/>
    </row>
    <row r="7" ht="21" customHeight="1" hidden="1">
      <c r="A7" s="388"/>
      <c r="B7" s="389"/>
      <c r="C7" s="389"/>
      <c r="D7" s="390"/>
      <c r="E7" s="390"/>
      <c r="F7" s="390"/>
      <c r="G7" s="194"/>
    </row>
    <row r="8" ht="21" customHeight="1" hidden="1">
      <c r="A8" s="388"/>
      <c r="B8" s="389"/>
      <c r="C8" s="389"/>
      <c r="D8" s="390"/>
      <c r="E8" s="390"/>
      <c r="F8" s="390"/>
      <c r="G8" s="194"/>
    </row>
    <row r="9" ht="21" customHeight="1" hidden="1">
      <c r="A9" s="388"/>
      <c r="B9" s="389"/>
      <c r="C9" s="389"/>
      <c r="D9" s="390"/>
      <c r="E9" s="390"/>
      <c r="F9" s="390"/>
      <c r="G9" s="115"/>
    </row>
    <row r="10" ht="21" customHeight="1" hidden="1">
      <c r="A10" s="388"/>
      <c r="B10" s="389"/>
      <c r="C10" s="389"/>
      <c r="D10" s="390"/>
      <c r="E10" s="390"/>
      <c r="F10" s="390"/>
      <c r="G10" s="115"/>
    </row>
    <row r="11" ht="21" customHeight="1" hidden="1">
      <c r="A11" s="388"/>
      <c r="B11" s="389"/>
      <c r="C11" s="389"/>
      <c r="D11" s="390"/>
      <c r="E11" s="390"/>
      <c r="F11" s="390"/>
      <c r="G11" s="115"/>
    </row>
    <row r="12" ht="21" customHeight="1" hidden="1">
      <c r="A12" s="388"/>
      <c r="B12" s="389"/>
      <c r="C12" s="389"/>
      <c r="D12" s="390"/>
      <c r="E12" s="390"/>
      <c r="F12" s="390"/>
      <c r="G12" s="115"/>
    </row>
    <row r="13" ht="21" customHeight="1" hidden="1">
      <c r="A13" s="388"/>
      <c r="B13" s="389"/>
      <c r="C13" s="389"/>
      <c r="D13" s="390"/>
      <c r="E13" s="390"/>
      <c r="F13" s="390"/>
      <c r="G13" s="115"/>
    </row>
    <row r="14" ht="21" customHeight="1" hidden="1">
      <c r="A14" s="388"/>
      <c r="B14" s="389"/>
      <c r="C14" s="389"/>
      <c r="D14" s="390"/>
      <c r="E14" s="390"/>
      <c r="F14" s="390"/>
      <c r="G14" s="115"/>
    </row>
    <row r="15" ht="21" customHeight="1" hidden="1">
      <c r="A15" s="388"/>
      <c r="B15" s="389"/>
      <c r="C15" s="389"/>
      <c r="D15" s="390"/>
      <c r="E15" s="390"/>
      <c r="F15" s="390"/>
      <c r="G15" s="115"/>
    </row>
    <row r="16" ht="21" customHeight="1" hidden="1">
      <c r="A16" s="388"/>
      <c r="B16" s="389"/>
      <c r="C16" s="389"/>
      <c r="D16" s="390"/>
      <c r="E16" s="390"/>
      <c r="F16" s="390"/>
      <c r="G16" s="115"/>
    </row>
    <row r="17" ht="21" customHeight="1" hidden="1">
      <c r="A17" s="388"/>
      <c r="B17" s="389"/>
      <c r="C17" s="389"/>
      <c r="D17" s="390"/>
      <c r="E17" s="390"/>
      <c r="F17" s="390"/>
      <c r="G17" s="115"/>
    </row>
    <row r="18" ht="21" customHeight="1" hidden="1">
      <c r="A18" s="388"/>
      <c r="B18" s="389"/>
      <c r="C18" s="389"/>
      <c r="D18" s="390"/>
      <c r="E18" s="390"/>
      <c r="F18" s="390"/>
      <c r="G18" s="115"/>
    </row>
    <row r="19" ht="21" customHeight="1" hidden="1">
      <c r="A19" s="388"/>
      <c r="B19" s="389"/>
      <c r="C19" s="389"/>
      <c r="D19" s="390"/>
      <c r="E19" s="390"/>
      <c r="F19" s="390"/>
      <c r="G19" s="115"/>
    </row>
    <row r="20" ht="21" customHeight="1" hidden="1">
      <c r="A20" s="388"/>
      <c r="B20" s="389"/>
      <c r="C20" s="389"/>
      <c r="D20" s="390"/>
      <c r="E20" s="390"/>
      <c r="F20" s="390"/>
      <c r="G20" s="115"/>
    </row>
    <row r="21" ht="21" customHeight="1" hidden="1">
      <c r="A21" s="388"/>
      <c r="B21" s="389"/>
      <c r="C21" s="389"/>
      <c r="D21" s="390"/>
      <c r="E21" s="390"/>
      <c r="F21" s="390"/>
      <c r="G21" s="115"/>
    </row>
    <row r="22" ht="21" customHeight="1" hidden="1">
      <c r="A22" s="388"/>
      <c r="B22" s="389"/>
      <c r="C22" s="389"/>
      <c r="D22" s="390"/>
      <c r="E22" s="390"/>
      <c r="F22" s="390"/>
      <c r="G22" s="115"/>
    </row>
    <row r="23" ht="21" customHeight="1" hidden="1">
      <c r="A23" s="388"/>
      <c r="B23" s="389"/>
      <c r="C23" s="389"/>
      <c r="D23" s="390"/>
      <c r="E23" s="390"/>
      <c r="F23" s="390"/>
      <c r="G23" s="115"/>
    </row>
    <row r="24" ht="21" customHeight="1" hidden="1">
      <c r="A24" s="388"/>
      <c r="B24" s="389"/>
      <c r="C24" s="389"/>
      <c r="D24" s="390"/>
      <c r="E24" s="390"/>
      <c r="F24" s="390"/>
      <c r="G24" s="115"/>
    </row>
    <row r="25" ht="21" customHeight="1" hidden="1">
      <c r="A25" s="388"/>
      <c r="B25" s="389"/>
      <c r="C25" s="389"/>
      <c r="D25" s="390"/>
      <c r="E25" s="390"/>
      <c r="F25" s="390"/>
      <c r="G25" s="115"/>
    </row>
    <row r="26" ht="21" customHeight="1" hidden="1">
      <c r="A26" s="388"/>
      <c r="B26" s="389"/>
      <c r="C26" s="389"/>
      <c r="D26" s="390"/>
      <c r="E26" s="390"/>
      <c r="F26" s="390"/>
      <c r="G26" s="115"/>
    </row>
    <row r="27" ht="21" customHeight="1" hidden="1">
      <c r="A27" s="388"/>
      <c r="B27" s="389"/>
      <c r="C27" s="389"/>
      <c r="D27" s="390"/>
      <c r="E27" s="390"/>
      <c r="F27" s="390"/>
      <c r="G27" s="115"/>
    </row>
    <row r="28" ht="21" customHeight="1" hidden="1">
      <c r="A28" s="388"/>
      <c r="B28" s="389"/>
      <c r="C28" s="389"/>
      <c r="D28" s="390"/>
      <c r="E28" s="390"/>
      <c r="F28" s="390"/>
      <c r="G28" s="115"/>
    </row>
    <row r="29" ht="21" customHeight="1" hidden="1">
      <c r="A29" s="388"/>
      <c r="B29" s="389"/>
      <c r="C29" s="391"/>
      <c r="D29" s="390"/>
      <c r="E29" s="390"/>
      <c r="F29" s="390"/>
      <c r="G29" s="115"/>
    </row>
    <row r="30" ht="21" customHeight="1" hidden="1">
      <c r="A30" s="388"/>
      <c r="B30" s="389"/>
      <c r="C30" s="391"/>
      <c r="D30" s="390"/>
      <c r="E30" s="390"/>
      <c r="F30" s="390"/>
      <c r="G30" s="115"/>
    </row>
    <row r="31" ht="21" customHeight="1" hidden="1">
      <c r="A31" s="388"/>
      <c r="B31" s="389"/>
      <c r="C31" s="389"/>
      <c r="D31" s="390"/>
      <c r="E31" s="390"/>
      <c r="F31" s="390"/>
      <c r="G31" s="115"/>
    </row>
    <row r="32" ht="21" customHeight="1" hidden="1">
      <c r="A32" s="388"/>
      <c r="B32" s="389"/>
      <c r="C32" s="391"/>
      <c r="D32" s="390"/>
      <c r="E32" s="390"/>
      <c r="F32" s="390"/>
      <c r="G32" s="115"/>
    </row>
  </sheetData>
  <dataValidations count="3">
    <dataValidation type="list" allowBlank="1" showInputMessage="1" showErrorMessage="1" sqref="A4:A32">
      <formula1>"Dry Matter,Residual Weight,Residual Weight (tare),Titration,Total Hardness,Weight Loss,Weight Loss (tare)"</formula1>
    </dataValidation>
    <dataValidation type="list" allowBlank="1" showInputMessage="1" showErrorMessage="1" sqref="D4:D32">
      <formula1>"0,1"</formula1>
    </dataValidation>
    <dataValidation type="list" allowBlank="1" showInputMessage="1" showErrorMessage="1" sqref="F4:F32">
      <formula1>"','',%,% m/m,°,°C,A,A/m,A/m2,au,Bq,C,cd,cd/m2,CFU/h,CFU/mL,CFU/g,CFU/swab,d,eV,F,g,g/100g,g/dL,Gy,H,h,ha,Hz,IU/g,IU/kg,J,J/g,K,kat,KCal/100g,kg,kg/m2,kg/m3,kJ,km,km/h,kPa,kW"</formula1>
    </dataValidation>
  </dataValidations>
  <hyperlinks>
    <hyperlink ref="G2" r:id="rId1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D492"/>
  <sheetViews>
    <sheetView workbookViewId="0" showGridLines="0" defaultGridColor="1"/>
  </sheetViews>
  <sheetFormatPr defaultColWidth="14.5" defaultRowHeight="15" customHeight="1" outlineLevelRow="0" outlineLevelCol="0"/>
  <cols>
    <col min="1" max="1" width="8" style="392" customWidth="1"/>
    <col min="2" max="2" hidden="1" width="14.5" style="392" customWidth="1"/>
    <col min="3" max="3" width="43.5234" style="392" customWidth="1"/>
    <col min="4" max="4" width="19.5" style="392" customWidth="1"/>
    <col min="5" max="5" width="29.5" style="392" customWidth="1"/>
    <col min="6" max="6" width="22" style="392" customWidth="1"/>
    <col min="7" max="7" width="21" style="392" customWidth="1"/>
    <col min="8" max="8" width="25.5" style="392" customWidth="1"/>
    <col min="9" max="9" width="31.3516" style="392" customWidth="1"/>
    <col min="10" max="10" width="23.5" style="392" customWidth="1"/>
    <col min="11" max="11" width="12.1719" style="392" customWidth="1"/>
    <col min="12" max="12" width="17.1719" style="392" customWidth="1"/>
    <col min="13" max="13" width="23.3516" style="392" customWidth="1"/>
    <col min="14" max="14" width="10.1719" style="392" customWidth="1"/>
    <col min="15" max="16" width="11" style="392" customWidth="1"/>
    <col min="17" max="17" width="13.1719" style="392" customWidth="1"/>
    <col min="18" max="18" width="14.5" style="392" customWidth="1"/>
    <col min="19" max="19" width="9" style="392" customWidth="1"/>
    <col min="20" max="21" width="19.6719" style="392" customWidth="1"/>
    <col min="22" max="22" width="22.8516" style="392" customWidth="1"/>
    <col min="23" max="23" width="18.6719" style="392" customWidth="1"/>
    <col min="24" max="24" width="34" style="392" customWidth="1"/>
    <col min="25" max="25" width="15.5" style="392" customWidth="1"/>
    <col min="26" max="26" width="13.8516" style="392" customWidth="1"/>
    <col min="27" max="27" width="17.5" style="392" customWidth="1"/>
    <col min="28" max="29" width="22.8516" style="392" customWidth="1"/>
    <col min="30" max="30" width="25.1719" style="392" customWidth="1"/>
    <col min="31" max="16384" width="14.5" style="392" customWidth="1"/>
  </cols>
  <sheetData>
    <row r="1" ht="28.5" customHeight="1">
      <c r="A1" t="s" s="393">
        <v>391</v>
      </c>
      <c r="B1" t="s" s="393">
        <v>392</v>
      </c>
      <c r="C1" t="s" s="393">
        <v>123</v>
      </c>
      <c r="D1" t="s" s="394">
        <v>393</v>
      </c>
      <c r="E1" t="s" s="395">
        <v>124</v>
      </c>
      <c r="F1" t="s" s="396">
        <v>394</v>
      </c>
      <c r="G1" t="s" s="396">
        <v>395</v>
      </c>
      <c r="H1" t="s" s="396">
        <v>396</v>
      </c>
      <c r="I1" t="s" s="397">
        <v>75</v>
      </c>
      <c r="J1" t="s" s="398">
        <v>397</v>
      </c>
      <c r="K1" t="s" s="399">
        <v>153</v>
      </c>
      <c r="L1" t="s" s="399">
        <v>398</v>
      </c>
      <c r="M1" t="s" s="399">
        <v>399</v>
      </c>
      <c r="N1" t="s" s="399">
        <v>400</v>
      </c>
      <c r="O1" t="s" s="399">
        <v>401</v>
      </c>
      <c r="P1" t="s" s="399">
        <v>402</v>
      </c>
      <c r="Q1" t="s" s="399">
        <v>403</v>
      </c>
      <c r="R1" t="s" s="399">
        <v>404</v>
      </c>
      <c r="S1" t="s" s="399">
        <v>405</v>
      </c>
      <c r="T1" t="s" s="400">
        <v>406</v>
      </c>
      <c r="U1" t="s" s="400">
        <v>407</v>
      </c>
      <c r="V1" t="s" s="399">
        <v>408</v>
      </c>
      <c r="W1" t="s" s="399">
        <v>324</v>
      </c>
      <c r="X1" t="s" s="399">
        <v>409</v>
      </c>
      <c r="Y1" t="s" s="399">
        <v>410</v>
      </c>
      <c r="Z1" t="s" s="399">
        <v>411</v>
      </c>
      <c r="AA1" t="s" s="396">
        <v>412</v>
      </c>
      <c r="AB1" t="s" s="401">
        <v>413</v>
      </c>
      <c r="AC1" t="s" s="396">
        <v>206</v>
      </c>
      <c r="AD1" s="402"/>
    </row>
    <row r="2" ht="37.5" customHeight="1">
      <c r="A2" t="s" s="379">
        <f>HYPERLINK("https://www.bikalims.org/manual/6-analysis-services/index_html","Analysis Services. Tests offered by the Lab")</f>
        <v>414</v>
      </c>
      <c r="B2" s="403"/>
      <c r="C2" s="404"/>
      <c r="D2" s="405"/>
      <c r="E2" s="405"/>
      <c r="F2" s="406"/>
      <c r="G2" s="403"/>
      <c r="H2" s="403"/>
      <c r="I2" s="403"/>
      <c r="J2" s="407"/>
      <c r="K2" t="s" s="145">
        <v>398</v>
      </c>
      <c r="L2" s="70"/>
      <c r="M2" s="72"/>
      <c r="N2" t="s" s="181">
        <v>415</v>
      </c>
      <c r="O2" s="70"/>
      <c r="P2" s="72"/>
      <c r="Q2" t="s" s="185">
        <v>403</v>
      </c>
      <c r="R2" s="70"/>
      <c r="S2" s="72"/>
      <c r="T2" t="s" s="185">
        <v>416</v>
      </c>
      <c r="U2" s="70"/>
      <c r="V2" s="71"/>
      <c r="W2" s="72"/>
      <c r="X2" t="s" s="408">
        <v>417</v>
      </c>
      <c r="Y2" s="70"/>
      <c r="Z2" s="72"/>
      <c r="AA2" t="s" s="409">
        <v>418</v>
      </c>
      <c r="AB2" s="124"/>
      <c r="AC2" s="410"/>
      <c r="AD2" t="s" s="60">
        <f>HYPERLINK("https://www.bikalabs.com","Creative Commons BYSA
Bika Lab Systems")</f>
        <v>12</v>
      </c>
    </row>
    <row r="3" ht="24" customHeight="1">
      <c r="A3" t="s" s="74">
        <v>419</v>
      </c>
      <c r="B3" t="s" s="74">
        <v>420</v>
      </c>
      <c r="C3" t="s" s="251">
        <v>127</v>
      </c>
      <c r="D3" t="s" s="75">
        <v>421</v>
      </c>
      <c r="E3" t="s" s="75">
        <v>9</v>
      </c>
      <c r="F3" t="s" s="251">
        <v>384</v>
      </c>
      <c r="G3" t="s" s="75">
        <v>422</v>
      </c>
      <c r="H3" t="s" s="75">
        <v>423</v>
      </c>
      <c r="I3" t="s" s="75">
        <v>424</v>
      </c>
      <c r="J3" t="s" s="75">
        <v>425</v>
      </c>
      <c r="K3" t="s" s="75">
        <v>153</v>
      </c>
      <c r="L3" t="s" s="75">
        <v>426</v>
      </c>
      <c r="M3" t="s" s="75">
        <v>427</v>
      </c>
      <c r="N3" t="s" s="75">
        <v>428</v>
      </c>
      <c r="O3" t="s" s="75">
        <v>429</v>
      </c>
      <c r="P3" t="s" s="75">
        <v>430</v>
      </c>
      <c r="Q3" t="s" s="75">
        <v>426</v>
      </c>
      <c r="R3" t="s" s="75">
        <v>167</v>
      </c>
      <c r="S3" t="s" s="75">
        <v>155</v>
      </c>
      <c r="T3" t="s" s="75">
        <v>291</v>
      </c>
      <c r="U3" t="s" s="75">
        <v>329</v>
      </c>
      <c r="V3" t="s" s="75">
        <v>431</v>
      </c>
      <c r="W3" t="s" s="75">
        <v>432</v>
      </c>
      <c r="X3" t="s" s="75">
        <f>HYPERLINK("https://www.bikalims.org/glossary/bika-senaite-open-source-lab-glossary#LDL","Lower. LDL")</f>
        <v>433</v>
      </c>
      <c r="Y3" t="s" s="75">
        <f>HYPERLINK("https://www.bikalims.org/glossary/bika-senaite-open-source-lab-glossary#UDL","Upper. UDL")</f>
        <v>434</v>
      </c>
      <c r="Z3" t="s" s="75">
        <v>435</v>
      </c>
      <c r="AA3" t="s" s="75">
        <v>436</v>
      </c>
      <c r="AB3" t="s" s="75">
        <v>437</v>
      </c>
      <c r="AC3" t="s" s="75">
        <v>438</v>
      </c>
      <c r="AD3" s="411"/>
    </row>
    <row r="4" ht="24" customHeight="1">
      <c r="A4" s="74"/>
      <c r="B4" s="74"/>
      <c r="C4" t="s" s="412">
        <v>439</v>
      </c>
      <c r="D4" s="75"/>
      <c r="E4" s="75"/>
      <c r="F4" t="s" s="412">
        <v>440</v>
      </c>
      <c r="G4" t="s" s="75">
        <v>441</v>
      </c>
      <c r="H4" t="s" s="413">
        <v>129</v>
      </c>
      <c r="I4" t="s" s="414">
        <v>129</v>
      </c>
      <c r="J4" t="s" s="75">
        <v>442</v>
      </c>
      <c r="K4" s="75"/>
      <c r="L4" s="75"/>
      <c r="M4" t="s" s="75">
        <v>443</v>
      </c>
      <c r="N4" s="75"/>
      <c r="O4" s="75"/>
      <c r="P4" s="75"/>
      <c r="Q4" s="75"/>
      <c r="R4" s="75"/>
      <c r="S4" t="s" s="75">
        <v>444</v>
      </c>
      <c r="T4" s="75"/>
      <c r="U4" s="75"/>
      <c r="V4" s="75"/>
      <c r="W4" s="75"/>
      <c r="X4" s="75"/>
      <c r="Y4" s="75"/>
      <c r="Z4" s="75"/>
      <c r="AA4" s="75"/>
      <c r="AB4" s="75"/>
      <c r="AC4" s="75"/>
      <c r="AD4" s="411"/>
    </row>
    <row r="5" ht="24" customHeight="1">
      <c r="A5" s="74"/>
      <c r="B5" s="74"/>
      <c r="C5" t="s" s="415">
        <v>445</v>
      </c>
      <c r="D5" s="75"/>
      <c r="E5" s="75"/>
      <c r="F5" t="s" s="415">
        <v>446</v>
      </c>
      <c r="G5" t="s" s="75">
        <v>441</v>
      </c>
      <c r="H5" t="s" s="416">
        <v>129</v>
      </c>
      <c r="I5" t="s" s="417">
        <v>129</v>
      </c>
      <c r="J5" t="s" s="75">
        <v>442</v>
      </c>
      <c r="K5" s="75"/>
      <c r="L5" s="75"/>
      <c r="M5" t="s" s="75">
        <v>443</v>
      </c>
      <c r="N5" s="75"/>
      <c r="O5" s="75"/>
      <c r="P5" s="75"/>
      <c r="Q5" s="75"/>
      <c r="R5" s="75"/>
      <c r="S5" t="s" s="75">
        <v>444</v>
      </c>
      <c r="T5" s="75"/>
      <c r="U5" s="75"/>
      <c r="V5" s="75"/>
      <c r="W5" s="75"/>
      <c r="X5" s="75"/>
      <c r="Y5" s="75"/>
      <c r="Z5" s="75"/>
      <c r="AA5" s="75"/>
      <c r="AB5" s="75"/>
      <c r="AC5" s="75"/>
      <c r="AD5" s="411"/>
    </row>
    <row r="6" ht="24" customHeight="1">
      <c r="A6" s="74"/>
      <c r="B6" s="74"/>
      <c r="C6" t="s" s="415">
        <v>447</v>
      </c>
      <c r="D6" s="75"/>
      <c r="E6" s="75"/>
      <c r="F6" t="s" s="415">
        <v>448</v>
      </c>
      <c r="G6" t="s" s="75">
        <v>441</v>
      </c>
      <c r="H6" t="s" s="416">
        <v>129</v>
      </c>
      <c r="I6" t="s" s="417">
        <v>129</v>
      </c>
      <c r="J6" t="s" s="75">
        <v>442</v>
      </c>
      <c r="K6" s="75"/>
      <c r="L6" s="75"/>
      <c r="M6" t="s" s="75">
        <v>443</v>
      </c>
      <c r="N6" s="75"/>
      <c r="O6" s="75"/>
      <c r="P6" s="75"/>
      <c r="Q6" s="75"/>
      <c r="R6" s="75"/>
      <c r="S6" t="s" s="75">
        <v>444</v>
      </c>
      <c r="T6" s="75"/>
      <c r="U6" s="75"/>
      <c r="V6" s="75"/>
      <c r="W6" s="75"/>
      <c r="X6" s="75"/>
      <c r="Y6" s="75"/>
      <c r="Z6" s="75"/>
      <c r="AA6" s="75"/>
      <c r="AB6" s="75"/>
      <c r="AC6" s="75"/>
      <c r="AD6" s="411"/>
    </row>
    <row r="7" ht="24" customHeight="1">
      <c r="A7" s="74"/>
      <c r="B7" s="74"/>
      <c r="C7" t="s" s="415">
        <v>449</v>
      </c>
      <c r="D7" s="75"/>
      <c r="E7" s="75"/>
      <c r="F7" t="s" s="415">
        <v>450</v>
      </c>
      <c r="G7" t="s" s="75">
        <v>441</v>
      </c>
      <c r="H7" t="s" s="416">
        <v>129</v>
      </c>
      <c r="I7" t="s" s="417">
        <v>129</v>
      </c>
      <c r="J7" t="s" s="75">
        <v>442</v>
      </c>
      <c r="K7" s="75"/>
      <c r="L7" s="75"/>
      <c r="M7" t="s" s="75">
        <v>443</v>
      </c>
      <c r="N7" s="75"/>
      <c r="O7" s="75"/>
      <c r="P7" s="75"/>
      <c r="Q7" s="75"/>
      <c r="R7" s="75"/>
      <c r="S7" t="s" s="75">
        <v>444</v>
      </c>
      <c r="T7" s="75"/>
      <c r="U7" s="75"/>
      <c r="V7" s="75"/>
      <c r="W7" s="75"/>
      <c r="X7" s="75"/>
      <c r="Y7" s="75"/>
      <c r="Z7" s="75"/>
      <c r="AA7" s="75"/>
      <c r="AB7" s="75"/>
      <c r="AC7" s="75"/>
      <c r="AD7" s="411"/>
    </row>
    <row r="8" ht="24" customHeight="1">
      <c r="A8" s="74"/>
      <c r="B8" s="74"/>
      <c r="C8" t="s" s="415">
        <v>451</v>
      </c>
      <c r="D8" s="75"/>
      <c r="E8" s="75"/>
      <c r="F8" t="s" s="415">
        <v>452</v>
      </c>
      <c r="G8" t="s" s="75">
        <v>441</v>
      </c>
      <c r="H8" t="s" s="416">
        <v>129</v>
      </c>
      <c r="I8" t="s" s="417">
        <v>129</v>
      </c>
      <c r="J8" t="s" s="75">
        <v>442</v>
      </c>
      <c r="K8" s="75"/>
      <c r="L8" s="75"/>
      <c r="M8" t="s" s="75">
        <v>443</v>
      </c>
      <c r="N8" s="75"/>
      <c r="O8" s="75"/>
      <c r="P8" s="75"/>
      <c r="Q8" s="75"/>
      <c r="R8" s="75"/>
      <c r="S8" t="s" s="75">
        <v>444</v>
      </c>
      <c r="T8" s="75"/>
      <c r="U8" s="75"/>
      <c r="V8" s="75"/>
      <c r="W8" s="75"/>
      <c r="X8" s="75"/>
      <c r="Y8" s="75"/>
      <c r="Z8" s="75"/>
      <c r="AA8" s="75"/>
      <c r="AB8" s="75"/>
      <c r="AC8" s="75"/>
      <c r="AD8" s="411"/>
    </row>
    <row r="9" ht="24" customHeight="1">
      <c r="A9" s="74"/>
      <c r="B9" s="74"/>
      <c r="C9" t="s" s="415">
        <v>453</v>
      </c>
      <c r="D9" s="75"/>
      <c r="E9" s="75"/>
      <c r="F9" t="s" s="415">
        <v>454</v>
      </c>
      <c r="G9" t="s" s="75">
        <v>441</v>
      </c>
      <c r="H9" t="s" s="416">
        <v>129</v>
      </c>
      <c r="I9" t="s" s="417">
        <v>129</v>
      </c>
      <c r="J9" t="s" s="75">
        <v>442</v>
      </c>
      <c r="K9" s="75"/>
      <c r="L9" s="75"/>
      <c r="M9" t="s" s="75">
        <v>443</v>
      </c>
      <c r="N9" s="75"/>
      <c r="O9" s="75"/>
      <c r="P9" s="75"/>
      <c r="Q9" s="75"/>
      <c r="R9" s="75"/>
      <c r="S9" t="s" s="75">
        <v>444</v>
      </c>
      <c r="T9" s="75"/>
      <c r="U9" s="75"/>
      <c r="V9" s="75"/>
      <c r="W9" s="75"/>
      <c r="X9" s="75"/>
      <c r="Y9" s="75"/>
      <c r="Z9" s="75"/>
      <c r="AA9" s="75"/>
      <c r="AB9" s="75"/>
      <c r="AC9" s="75"/>
      <c r="AD9" s="411"/>
    </row>
    <row r="10" ht="24" customHeight="1">
      <c r="A10" s="74"/>
      <c r="B10" s="74"/>
      <c r="C10" t="s" s="415">
        <v>455</v>
      </c>
      <c r="D10" s="75"/>
      <c r="E10" s="75"/>
      <c r="F10" t="s" s="415">
        <v>456</v>
      </c>
      <c r="G10" t="s" s="75">
        <v>441</v>
      </c>
      <c r="H10" t="s" s="416">
        <v>129</v>
      </c>
      <c r="I10" t="s" s="417">
        <v>129</v>
      </c>
      <c r="J10" t="s" s="75">
        <v>442</v>
      </c>
      <c r="K10" s="75"/>
      <c r="L10" s="75"/>
      <c r="M10" t="s" s="75">
        <v>443</v>
      </c>
      <c r="N10" s="75"/>
      <c r="O10" s="75"/>
      <c r="P10" s="75"/>
      <c r="Q10" s="75"/>
      <c r="R10" s="75"/>
      <c r="S10" t="s" s="75">
        <v>444</v>
      </c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411"/>
    </row>
    <row r="11" ht="24" customHeight="1">
      <c r="A11" s="74"/>
      <c r="B11" s="74"/>
      <c r="C11" t="s" s="415">
        <v>457</v>
      </c>
      <c r="D11" s="75"/>
      <c r="E11" s="75"/>
      <c r="F11" t="s" s="415">
        <v>458</v>
      </c>
      <c r="G11" t="s" s="75">
        <v>441</v>
      </c>
      <c r="H11" t="s" s="416">
        <v>129</v>
      </c>
      <c r="I11" t="s" s="417">
        <v>129</v>
      </c>
      <c r="J11" t="s" s="75">
        <v>442</v>
      </c>
      <c r="K11" s="75"/>
      <c r="L11" s="75"/>
      <c r="M11" t="s" s="75">
        <v>443</v>
      </c>
      <c r="N11" s="75"/>
      <c r="O11" s="75"/>
      <c r="P11" s="75"/>
      <c r="Q11" s="75"/>
      <c r="R11" s="75"/>
      <c r="S11" t="s" s="75">
        <v>444</v>
      </c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411"/>
    </row>
    <row r="12" ht="24" customHeight="1">
      <c r="A12" s="74"/>
      <c r="B12" s="74"/>
      <c r="C12" t="s" s="415">
        <v>459</v>
      </c>
      <c r="D12" s="75"/>
      <c r="E12" s="75"/>
      <c r="F12" t="s" s="415">
        <v>460</v>
      </c>
      <c r="G12" t="s" s="75">
        <v>441</v>
      </c>
      <c r="H12" t="s" s="416">
        <v>129</v>
      </c>
      <c r="I12" t="s" s="417">
        <v>129</v>
      </c>
      <c r="J12" t="s" s="75">
        <v>442</v>
      </c>
      <c r="K12" s="75"/>
      <c r="L12" s="75"/>
      <c r="M12" t="s" s="75">
        <v>443</v>
      </c>
      <c r="N12" s="75"/>
      <c r="O12" s="75"/>
      <c r="P12" s="75"/>
      <c r="Q12" s="75"/>
      <c r="R12" s="75"/>
      <c r="S12" t="s" s="75">
        <v>444</v>
      </c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411"/>
    </row>
    <row r="13" ht="24" customHeight="1">
      <c r="A13" s="74"/>
      <c r="B13" s="74"/>
      <c r="C13" t="s" s="415">
        <v>461</v>
      </c>
      <c r="D13" s="75"/>
      <c r="E13" s="75"/>
      <c r="F13" t="s" s="415">
        <v>462</v>
      </c>
      <c r="G13" t="s" s="75">
        <v>441</v>
      </c>
      <c r="H13" t="s" s="416">
        <v>129</v>
      </c>
      <c r="I13" t="s" s="417">
        <v>129</v>
      </c>
      <c r="J13" t="s" s="75">
        <v>442</v>
      </c>
      <c r="K13" s="75"/>
      <c r="L13" s="75"/>
      <c r="M13" t="s" s="75">
        <v>443</v>
      </c>
      <c r="N13" s="75"/>
      <c r="O13" s="75"/>
      <c r="P13" s="75"/>
      <c r="Q13" s="75"/>
      <c r="R13" s="75"/>
      <c r="S13" t="s" s="75">
        <v>444</v>
      </c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411"/>
    </row>
    <row r="14" ht="24" customHeight="1">
      <c r="A14" s="74"/>
      <c r="B14" s="74"/>
      <c r="C14" t="s" s="415">
        <v>463</v>
      </c>
      <c r="D14" s="75"/>
      <c r="E14" s="75"/>
      <c r="F14" t="s" s="415">
        <v>464</v>
      </c>
      <c r="G14" t="s" s="75">
        <v>441</v>
      </c>
      <c r="H14" t="s" s="416">
        <v>129</v>
      </c>
      <c r="I14" t="s" s="417">
        <v>129</v>
      </c>
      <c r="J14" t="s" s="75">
        <v>442</v>
      </c>
      <c r="K14" s="75"/>
      <c r="L14" s="75"/>
      <c r="M14" t="s" s="75">
        <v>443</v>
      </c>
      <c r="N14" s="75"/>
      <c r="O14" s="75"/>
      <c r="P14" s="75"/>
      <c r="Q14" s="75"/>
      <c r="R14" s="75"/>
      <c r="S14" t="s" s="75">
        <v>444</v>
      </c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411"/>
    </row>
    <row r="15" ht="24" customHeight="1">
      <c r="A15" s="74"/>
      <c r="B15" s="74"/>
      <c r="C15" t="s" s="415">
        <v>465</v>
      </c>
      <c r="D15" s="75"/>
      <c r="E15" s="75"/>
      <c r="F15" t="s" s="415">
        <v>466</v>
      </c>
      <c r="G15" t="s" s="75">
        <v>441</v>
      </c>
      <c r="H15" t="s" s="416">
        <v>129</v>
      </c>
      <c r="I15" t="s" s="417">
        <v>129</v>
      </c>
      <c r="J15" t="s" s="75">
        <v>442</v>
      </c>
      <c r="K15" s="75"/>
      <c r="L15" s="75"/>
      <c r="M15" t="s" s="75">
        <v>443</v>
      </c>
      <c r="N15" s="75"/>
      <c r="O15" s="75"/>
      <c r="P15" s="75"/>
      <c r="Q15" s="75"/>
      <c r="R15" s="75"/>
      <c r="S15" t="s" s="75">
        <v>444</v>
      </c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411"/>
    </row>
    <row r="16" ht="24" customHeight="1">
      <c r="A16" s="74"/>
      <c r="B16" s="74"/>
      <c r="C16" t="s" s="415">
        <v>467</v>
      </c>
      <c r="D16" s="75"/>
      <c r="E16" s="75"/>
      <c r="F16" t="s" s="415">
        <v>468</v>
      </c>
      <c r="G16" t="s" s="75">
        <v>441</v>
      </c>
      <c r="H16" t="s" s="416">
        <v>129</v>
      </c>
      <c r="I16" t="s" s="417">
        <v>129</v>
      </c>
      <c r="J16" t="s" s="75">
        <v>442</v>
      </c>
      <c r="K16" s="75"/>
      <c r="L16" s="75"/>
      <c r="M16" t="s" s="75">
        <v>443</v>
      </c>
      <c r="N16" s="75"/>
      <c r="O16" s="75"/>
      <c r="P16" s="75"/>
      <c r="Q16" s="75"/>
      <c r="R16" s="75"/>
      <c r="S16" t="s" s="75">
        <v>444</v>
      </c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411"/>
    </row>
    <row r="17" ht="24" customHeight="1">
      <c r="A17" s="74"/>
      <c r="B17" s="74"/>
      <c r="C17" t="s" s="415">
        <v>469</v>
      </c>
      <c r="D17" s="75"/>
      <c r="E17" s="75"/>
      <c r="F17" t="s" s="415">
        <v>470</v>
      </c>
      <c r="G17" t="s" s="75">
        <v>441</v>
      </c>
      <c r="H17" t="s" s="416">
        <v>129</v>
      </c>
      <c r="I17" t="s" s="417">
        <v>129</v>
      </c>
      <c r="J17" t="s" s="75">
        <v>442</v>
      </c>
      <c r="K17" s="75"/>
      <c r="L17" s="75"/>
      <c r="M17" t="s" s="75">
        <v>443</v>
      </c>
      <c r="N17" s="75"/>
      <c r="O17" s="75"/>
      <c r="P17" s="75"/>
      <c r="Q17" s="75"/>
      <c r="R17" s="75"/>
      <c r="S17" t="s" s="75">
        <v>444</v>
      </c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411"/>
    </row>
    <row r="18" ht="24" customHeight="1">
      <c r="A18" s="74"/>
      <c r="B18" s="74"/>
      <c r="C18" t="s" s="415">
        <v>471</v>
      </c>
      <c r="D18" s="75"/>
      <c r="E18" s="75"/>
      <c r="F18" t="s" s="415">
        <v>472</v>
      </c>
      <c r="G18" t="s" s="75">
        <v>441</v>
      </c>
      <c r="H18" t="s" s="416">
        <v>129</v>
      </c>
      <c r="I18" t="s" s="417">
        <v>129</v>
      </c>
      <c r="J18" t="s" s="75">
        <v>442</v>
      </c>
      <c r="K18" s="75"/>
      <c r="L18" s="75"/>
      <c r="M18" t="s" s="75">
        <v>443</v>
      </c>
      <c r="N18" s="75"/>
      <c r="O18" s="75"/>
      <c r="P18" s="75"/>
      <c r="Q18" s="75"/>
      <c r="R18" s="75"/>
      <c r="S18" t="s" s="75">
        <v>444</v>
      </c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411"/>
    </row>
    <row r="19" ht="24" customHeight="1">
      <c r="A19" s="74"/>
      <c r="B19" s="74"/>
      <c r="C19" t="s" s="415">
        <v>473</v>
      </c>
      <c r="D19" s="75"/>
      <c r="E19" s="75"/>
      <c r="F19" t="s" s="415">
        <v>474</v>
      </c>
      <c r="G19" t="s" s="75">
        <v>441</v>
      </c>
      <c r="H19" t="s" s="416">
        <v>129</v>
      </c>
      <c r="I19" t="s" s="417">
        <v>129</v>
      </c>
      <c r="J19" t="s" s="75">
        <v>442</v>
      </c>
      <c r="K19" s="75"/>
      <c r="L19" s="75"/>
      <c r="M19" t="s" s="75">
        <v>443</v>
      </c>
      <c r="N19" s="75"/>
      <c r="O19" s="75"/>
      <c r="P19" s="75"/>
      <c r="Q19" s="75"/>
      <c r="R19" s="75"/>
      <c r="S19" t="s" s="75">
        <v>444</v>
      </c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411"/>
    </row>
    <row r="20" ht="24" customHeight="1">
      <c r="A20" s="74"/>
      <c r="B20" s="74"/>
      <c r="C20" t="s" s="415">
        <v>475</v>
      </c>
      <c r="D20" s="75"/>
      <c r="E20" s="75"/>
      <c r="F20" t="s" s="415">
        <v>476</v>
      </c>
      <c r="G20" t="s" s="75">
        <v>441</v>
      </c>
      <c r="H20" t="s" s="416">
        <v>129</v>
      </c>
      <c r="I20" t="s" s="417">
        <v>129</v>
      </c>
      <c r="J20" t="s" s="75">
        <v>442</v>
      </c>
      <c r="K20" s="75"/>
      <c r="L20" s="75"/>
      <c r="M20" t="s" s="75">
        <v>443</v>
      </c>
      <c r="N20" s="75"/>
      <c r="O20" s="75"/>
      <c r="P20" s="75"/>
      <c r="Q20" s="75"/>
      <c r="R20" s="75"/>
      <c r="S20" t="s" s="75">
        <v>444</v>
      </c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411"/>
    </row>
    <row r="21" ht="24" customHeight="1">
      <c r="A21" s="74"/>
      <c r="B21" s="74"/>
      <c r="C21" t="s" s="415">
        <v>477</v>
      </c>
      <c r="D21" s="75"/>
      <c r="E21" s="75"/>
      <c r="F21" t="s" s="415">
        <v>478</v>
      </c>
      <c r="G21" t="s" s="75">
        <v>441</v>
      </c>
      <c r="H21" t="s" s="416">
        <v>129</v>
      </c>
      <c r="I21" t="s" s="417">
        <v>129</v>
      </c>
      <c r="J21" t="s" s="75">
        <v>442</v>
      </c>
      <c r="K21" s="75"/>
      <c r="L21" s="75"/>
      <c r="M21" t="s" s="75">
        <v>443</v>
      </c>
      <c r="N21" s="75"/>
      <c r="O21" s="75"/>
      <c r="P21" s="75"/>
      <c r="Q21" s="75"/>
      <c r="R21" s="75"/>
      <c r="S21" t="s" s="75">
        <v>444</v>
      </c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411"/>
    </row>
    <row r="22" ht="24" customHeight="1">
      <c r="A22" s="74"/>
      <c r="B22" s="74"/>
      <c r="C22" t="s" s="415">
        <v>479</v>
      </c>
      <c r="D22" s="75"/>
      <c r="E22" s="75"/>
      <c r="F22" t="s" s="415">
        <v>480</v>
      </c>
      <c r="G22" t="s" s="75">
        <v>441</v>
      </c>
      <c r="H22" t="s" s="416">
        <v>129</v>
      </c>
      <c r="I22" t="s" s="417">
        <v>129</v>
      </c>
      <c r="J22" t="s" s="75">
        <v>442</v>
      </c>
      <c r="K22" s="75"/>
      <c r="L22" s="75"/>
      <c r="M22" t="s" s="75">
        <v>443</v>
      </c>
      <c r="N22" s="75"/>
      <c r="O22" s="75"/>
      <c r="P22" s="75"/>
      <c r="Q22" s="75"/>
      <c r="R22" s="75"/>
      <c r="S22" t="s" s="75">
        <v>444</v>
      </c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411"/>
    </row>
    <row r="23" ht="24" customHeight="1">
      <c r="A23" s="74"/>
      <c r="B23" s="74"/>
      <c r="C23" t="s" s="415">
        <v>481</v>
      </c>
      <c r="D23" s="75"/>
      <c r="E23" s="75"/>
      <c r="F23" t="s" s="415">
        <v>482</v>
      </c>
      <c r="G23" t="s" s="75">
        <v>441</v>
      </c>
      <c r="H23" t="s" s="416">
        <v>129</v>
      </c>
      <c r="I23" t="s" s="417">
        <v>129</v>
      </c>
      <c r="J23" t="s" s="75">
        <v>442</v>
      </c>
      <c r="K23" s="75"/>
      <c r="L23" s="75"/>
      <c r="M23" t="s" s="75">
        <v>443</v>
      </c>
      <c r="N23" s="75"/>
      <c r="O23" s="75"/>
      <c r="P23" s="75"/>
      <c r="Q23" s="75"/>
      <c r="R23" s="75"/>
      <c r="S23" t="s" s="75">
        <v>444</v>
      </c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411"/>
    </row>
    <row r="24" ht="24" customHeight="1">
      <c r="A24" s="74"/>
      <c r="B24" s="74"/>
      <c r="C24" t="s" s="415">
        <v>483</v>
      </c>
      <c r="D24" s="75"/>
      <c r="E24" s="75"/>
      <c r="F24" t="s" s="415">
        <v>484</v>
      </c>
      <c r="G24" t="s" s="75">
        <v>441</v>
      </c>
      <c r="H24" t="s" s="416">
        <v>129</v>
      </c>
      <c r="I24" t="s" s="417">
        <v>129</v>
      </c>
      <c r="J24" t="s" s="75">
        <v>442</v>
      </c>
      <c r="K24" s="75"/>
      <c r="L24" s="75"/>
      <c r="M24" t="s" s="75">
        <v>443</v>
      </c>
      <c r="N24" s="75"/>
      <c r="O24" s="75"/>
      <c r="P24" s="75"/>
      <c r="Q24" s="75"/>
      <c r="R24" s="75"/>
      <c r="S24" t="s" s="75">
        <v>444</v>
      </c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411"/>
    </row>
    <row r="25" ht="24" customHeight="1">
      <c r="A25" s="74"/>
      <c r="B25" s="74"/>
      <c r="C25" t="s" s="415">
        <v>485</v>
      </c>
      <c r="D25" s="75"/>
      <c r="E25" s="75"/>
      <c r="F25" t="s" s="415">
        <v>486</v>
      </c>
      <c r="G25" t="s" s="75">
        <v>441</v>
      </c>
      <c r="H25" t="s" s="416">
        <v>129</v>
      </c>
      <c r="I25" t="s" s="417">
        <v>129</v>
      </c>
      <c r="J25" t="s" s="75">
        <v>442</v>
      </c>
      <c r="K25" s="75"/>
      <c r="L25" s="75"/>
      <c r="M25" t="s" s="75">
        <v>443</v>
      </c>
      <c r="N25" s="75"/>
      <c r="O25" s="75"/>
      <c r="P25" s="75"/>
      <c r="Q25" s="75"/>
      <c r="R25" s="75"/>
      <c r="S25" t="s" s="75">
        <v>444</v>
      </c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411"/>
    </row>
    <row r="26" ht="24" customHeight="1">
      <c r="A26" s="74"/>
      <c r="B26" s="74"/>
      <c r="C26" t="s" s="415">
        <v>487</v>
      </c>
      <c r="D26" s="75"/>
      <c r="E26" s="75"/>
      <c r="F26" t="s" s="415">
        <v>488</v>
      </c>
      <c r="G26" t="s" s="75">
        <v>441</v>
      </c>
      <c r="H26" t="s" s="416">
        <v>129</v>
      </c>
      <c r="I26" t="s" s="417">
        <v>129</v>
      </c>
      <c r="J26" t="s" s="75">
        <v>442</v>
      </c>
      <c r="K26" s="75"/>
      <c r="L26" s="75"/>
      <c r="M26" t="s" s="75">
        <v>443</v>
      </c>
      <c r="N26" s="75"/>
      <c r="O26" s="75"/>
      <c r="P26" s="75"/>
      <c r="Q26" s="75"/>
      <c r="R26" s="75"/>
      <c r="S26" t="s" s="75">
        <v>444</v>
      </c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411"/>
    </row>
    <row r="27" ht="24" customHeight="1">
      <c r="A27" s="74"/>
      <c r="B27" s="74"/>
      <c r="C27" t="s" s="415">
        <v>489</v>
      </c>
      <c r="D27" s="75"/>
      <c r="E27" s="75"/>
      <c r="F27" t="s" s="415">
        <v>490</v>
      </c>
      <c r="G27" t="s" s="75">
        <v>441</v>
      </c>
      <c r="H27" t="s" s="416">
        <v>129</v>
      </c>
      <c r="I27" t="s" s="417">
        <v>129</v>
      </c>
      <c r="J27" t="s" s="75">
        <v>442</v>
      </c>
      <c r="K27" s="75"/>
      <c r="L27" s="75"/>
      <c r="M27" t="s" s="75">
        <v>443</v>
      </c>
      <c r="N27" s="75"/>
      <c r="O27" s="75"/>
      <c r="P27" s="75"/>
      <c r="Q27" s="75"/>
      <c r="R27" s="75"/>
      <c r="S27" t="s" s="75">
        <v>444</v>
      </c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411"/>
    </row>
    <row r="28" ht="24" customHeight="1">
      <c r="A28" s="74"/>
      <c r="B28" s="74"/>
      <c r="C28" t="s" s="415">
        <v>491</v>
      </c>
      <c r="D28" s="75"/>
      <c r="E28" s="75"/>
      <c r="F28" t="s" s="415">
        <v>492</v>
      </c>
      <c r="G28" t="s" s="75">
        <v>441</v>
      </c>
      <c r="H28" t="s" s="416">
        <v>129</v>
      </c>
      <c r="I28" t="s" s="417">
        <v>129</v>
      </c>
      <c r="J28" t="s" s="75">
        <v>442</v>
      </c>
      <c r="K28" s="75"/>
      <c r="L28" s="75"/>
      <c r="M28" t="s" s="75">
        <v>443</v>
      </c>
      <c r="N28" s="75"/>
      <c r="O28" s="75"/>
      <c r="P28" s="75"/>
      <c r="Q28" s="75"/>
      <c r="R28" s="75"/>
      <c r="S28" t="s" s="75">
        <v>444</v>
      </c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411"/>
    </row>
    <row r="29" ht="24" customHeight="1">
      <c r="A29" s="74"/>
      <c r="B29" s="74"/>
      <c r="C29" t="s" s="415">
        <v>493</v>
      </c>
      <c r="D29" s="75"/>
      <c r="E29" s="75"/>
      <c r="F29" t="s" s="415">
        <v>494</v>
      </c>
      <c r="G29" t="s" s="75">
        <v>441</v>
      </c>
      <c r="H29" t="s" s="416">
        <v>129</v>
      </c>
      <c r="I29" t="s" s="417">
        <v>129</v>
      </c>
      <c r="J29" t="s" s="75">
        <v>442</v>
      </c>
      <c r="K29" s="75"/>
      <c r="L29" s="75"/>
      <c r="M29" t="s" s="75">
        <v>443</v>
      </c>
      <c r="N29" s="75"/>
      <c r="O29" s="75"/>
      <c r="P29" s="75"/>
      <c r="Q29" s="75"/>
      <c r="R29" s="75"/>
      <c r="S29" t="s" s="75">
        <v>444</v>
      </c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411"/>
    </row>
    <row r="30" ht="24" customHeight="1">
      <c r="A30" s="74"/>
      <c r="B30" s="74"/>
      <c r="C30" t="s" s="415">
        <v>495</v>
      </c>
      <c r="D30" s="75"/>
      <c r="E30" s="75"/>
      <c r="F30" t="s" s="415">
        <v>496</v>
      </c>
      <c r="G30" t="s" s="75">
        <v>441</v>
      </c>
      <c r="H30" t="s" s="416">
        <v>129</v>
      </c>
      <c r="I30" t="s" s="417">
        <v>129</v>
      </c>
      <c r="J30" t="s" s="75">
        <v>442</v>
      </c>
      <c r="K30" s="75"/>
      <c r="L30" s="75"/>
      <c r="M30" t="s" s="75">
        <v>443</v>
      </c>
      <c r="N30" s="75"/>
      <c r="O30" s="75"/>
      <c r="P30" s="75"/>
      <c r="Q30" s="75"/>
      <c r="R30" s="75"/>
      <c r="S30" t="s" s="75">
        <v>444</v>
      </c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411"/>
    </row>
    <row r="31" ht="24" customHeight="1">
      <c r="A31" s="74"/>
      <c r="B31" s="74"/>
      <c r="C31" t="s" s="415">
        <v>497</v>
      </c>
      <c r="D31" s="75"/>
      <c r="E31" s="75"/>
      <c r="F31" t="s" s="415">
        <v>498</v>
      </c>
      <c r="G31" t="s" s="75">
        <v>441</v>
      </c>
      <c r="H31" t="s" s="416">
        <v>129</v>
      </c>
      <c r="I31" t="s" s="417">
        <v>129</v>
      </c>
      <c r="J31" t="s" s="75">
        <v>442</v>
      </c>
      <c r="K31" s="75"/>
      <c r="L31" s="75"/>
      <c r="M31" t="s" s="75">
        <v>443</v>
      </c>
      <c r="N31" s="75"/>
      <c r="O31" s="75"/>
      <c r="P31" s="75"/>
      <c r="Q31" s="75"/>
      <c r="R31" s="75"/>
      <c r="S31" t="s" s="75">
        <v>444</v>
      </c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411"/>
    </row>
    <row r="32" ht="24" customHeight="1">
      <c r="A32" s="74"/>
      <c r="B32" s="74"/>
      <c r="C32" t="s" s="415">
        <v>499</v>
      </c>
      <c r="D32" s="75"/>
      <c r="E32" s="75"/>
      <c r="F32" t="s" s="415">
        <v>500</v>
      </c>
      <c r="G32" t="s" s="75">
        <v>441</v>
      </c>
      <c r="H32" t="s" s="416">
        <v>129</v>
      </c>
      <c r="I32" t="s" s="417">
        <v>129</v>
      </c>
      <c r="J32" t="s" s="75">
        <v>442</v>
      </c>
      <c r="K32" s="75"/>
      <c r="L32" s="75"/>
      <c r="M32" t="s" s="75">
        <v>443</v>
      </c>
      <c r="N32" s="75"/>
      <c r="O32" s="75"/>
      <c r="P32" s="75"/>
      <c r="Q32" s="75"/>
      <c r="R32" s="75"/>
      <c r="S32" t="s" s="75">
        <v>444</v>
      </c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411"/>
    </row>
    <row r="33" ht="24" customHeight="1">
      <c r="A33" s="74"/>
      <c r="B33" s="74"/>
      <c r="C33" t="s" s="415">
        <v>501</v>
      </c>
      <c r="D33" s="75"/>
      <c r="E33" s="75"/>
      <c r="F33" t="s" s="415">
        <v>502</v>
      </c>
      <c r="G33" t="s" s="75">
        <v>441</v>
      </c>
      <c r="H33" t="s" s="416">
        <v>129</v>
      </c>
      <c r="I33" t="s" s="417">
        <v>129</v>
      </c>
      <c r="J33" t="s" s="75">
        <v>442</v>
      </c>
      <c r="K33" s="75"/>
      <c r="L33" s="75"/>
      <c r="M33" t="s" s="75">
        <v>443</v>
      </c>
      <c r="N33" s="75"/>
      <c r="O33" s="75"/>
      <c r="P33" s="75"/>
      <c r="Q33" s="75"/>
      <c r="R33" s="75"/>
      <c r="S33" t="s" s="75">
        <v>444</v>
      </c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411"/>
    </row>
    <row r="34" ht="24" customHeight="1">
      <c r="A34" s="74"/>
      <c r="B34" s="74"/>
      <c r="C34" t="s" s="415">
        <v>503</v>
      </c>
      <c r="D34" s="75"/>
      <c r="E34" s="75"/>
      <c r="F34" t="s" s="415">
        <v>504</v>
      </c>
      <c r="G34" t="s" s="75">
        <v>441</v>
      </c>
      <c r="H34" t="s" s="416">
        <v>129</v>
      </c>
      <c r="I34" t="s" s="417">
        <v>129</v>
      </c>
      <c r="J34" t="s" s="75">
        <v>442</v>
      </c>
      <c r="K34" s="75"/>
      <c r="L34" s="75"/>
      <c r="M34" t="s" s="75">
        <v>443</v>
      </c>
      <c r="N34" s="75"/>
      <c r="O34" s="75"/>
      <c r="P34" s="75"/>
      <c r="Q34" s="75"/>
      <c r="R34" s="75"/>
      <c r="S34" t="s" s="75">
        <v>444</v>
      </c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411"/>
    </row>
    <row r="35" ht="24" customHeight="1">
      <c r="A35" s="74"/>
      <c r="B35" s="74"/>
      <c r="C35" t="s" s="415">
        <v>505</v>
      </c>
      <c r="D35" s="75"/>
      <c r="E35" s="75"/>
      <c r="F35" t="s" s="415">
        <v>506</v>
      </c>
      <c r="G35" t="s" s="75">
        <v>441</v>
      </c>
      <c r="H35" t="s" s="416">
        <v>129</v>
      </c>
      <c r="I35" t="s" s="417">
        <v>129</v>
      </c>
      <c r="J35" t="s" s="75">
        <v>442</v>
      </c>
      <c r="K35" s="75"/>
      <c r="L35" s="75"/>
      <c r="M35" t="s" s="75">
        <v>443</v>
      </c>
      <c r="N35" s="75"/>
      <c r="O35" s="75"/>
      <c r="P35" s="75"/>
      <c r="Q35" s="75"/>
      <c r="R35" s="75"/>
      <c r="S35" t="s" s="75">
        <v>444</v>
      </c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411"/>
    </row>
    <row r="36" ht="24" customHeight="1">
      <c r="A36" s="74"/>
      <c r="B36" s="74"/>
      <c r="C36" t="s" s="415">
        <v>507</v>
      </c>
      <c r="D36" s="75"/>
      <c r="E36" s="75"/>
      <c r="F36" t="s" s="415">
        <v>508</v>
      </c>
      <c r="G36" t="s" s="75">
        <v>441</v>
      </c>
      <c r="H36" t="s" s="416">
        <v>129</v>
      </c>
      <c r="I36" t="s" s="417">
        <v>129</v>
      </c>
      <c r="J36" t="s" s="75">
        <v>442</v>
      </c>
      <c r="K36" s="75"/>
      <c r="L36" s="75"/>
      <c r="M36" t="s" s="75">
        <v>443</v>
      </c>
      <c r="N36" s="75"/>
      <c r="O36" s="75"/>
      <c r="P36" s="75"/>
      <c r="Q36" s="75"/>
      <c r="R36" s="75"/>
      <c r="S36" t="s" s="75">
        <v>444</v>
      </c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411"/>
    </row>
    <row r="37" ht="24" customHeight="1">
      <c r="A37" s="74"/>
      <c r="B37" s="74"/>
      <c r="C37" t="s" s="415">
        <v>509</v>
      </c>
      <c r="D37" s="75"/>
      <c r="E37" s="75"/>
      <c r="F37" t="s" s="415">
        <v>510</v>
      </c>
      <c r="G37" t="s" s="75">
        <v>441</v>
      </c>
      <c r="H37" t="s" s="416">
        <v>129</v>
      </c>
      <c r="I37" t="s" s="417">
        <v>129</v>
      </c>
      <c r="J37" t="s" s="75">
        <v>442</v>
      </c>
      <c r="K37" s="75"/>
      <c r="L37" s="75"/>
      <c r="M37" t="s" s="75">
        <v>443</v>
      </c>
      <c r="N37" s="75"/>
      <c r="O37" s="75"/>
      <c r="P37" s="75"/>
      <c r="Q37" s="75"/>
      <c r="R37" s="75"/>
      <c r="S37" t="s" s="75">
        <v>444</v>
      </c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411"/>
    </row>
    <row r="38" ht="24" customHeight="1">
      <c r="A38" s="74"/>
      <c r="B38" s="74"/>
      <c r="C38" t="s" s="415">
        <v>511</v>
      </c>
      <c r="D38" s="75"/>
      <c r="E38" s="75"/>
      <c r="F38" t="s" s="415">
        <v>512</v>
      </c>
      <c r="G38" t="s" s="75">
        <v>441</v>
      </c>
      <c r="H38" t="s" s="416">
        <v>129</v>
      </c>
      <c r="I38" t="s" s="417">
        <v>129</v>
      </c>
      <c r="J38" t="s" s="75">
        <v>442</v>
      </c>
      <c r="K38" s="75"/>
      <c r="L38" s="75"/>
      <c r="M38" t="s" s="75">
        <v>443</v>
      </c>
      <c r="N38" s="75"/>
      <c r="O38" s="75"/>
      <c r="P38" s="75"/>
      <c r="Q38" s="75"/>
      <c r="R38" s="75"/>
      <c r="S38" t="s" s="75">
        <v>444</v>
      </c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411"/>
    </row>
    <row r="39" ht="24" customHeight="1">
      <c r="A39" s="74"/>
      <c r="B39" s="74"/>
      <c r="C39" t="s" s="415">
        <v>513</v>
      </c>
      <c r="D39" s="75"/>
      <c r="E39" s="75"/>
      <c r="F39" t="s" s="415">
        <v>514</v>
      </c>
      <c r="G39" t="s" s="75">
        <v>441</v>
      </c>
      <c r="H39" t="s" s="416">
        <v>129</v>
      </c>
      <c r="I39" t="s" s="417">
        <v>129</v>
      </c>
      <c r="J39" t="s" s="75">
        <v>442</v>
      </c>
      <c r="K39" s="75"/>
      <c r="L39" s="75"/>
      <c r="M39" t="s" s="75">
        <v>443</v>
      </c>
      <c r="N39" s="75"/>
      <c r="O39" s="75"/>
      <c r="P39" s="75"/>
      <c r="Q39" s="75"/>
      <c r="R39" s="75"/>
      <c r="S39" t="s" s="75">
        <v>444</v>
      </c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411"/>
    </row>
    <row r="40" ht="24" customHeight="1">
      <c r="A40" s="74"/>
      <c r="B40" s="74"/>
      <c r="C40" t="s" s="415">
        <v>515</v>
      </c>
      <c r="D40" s="75"/>
      <c r="E40" s="75"/>
      <c r="F40" t="s" s="415">
        <v>516</v>
      </c>
      <c r="G40" t="s" s="75">
        <v>441</v>
      </c>
      <c r="H40" t="s" s="416">
        <v>129</v>
      </c>
      <c r="I40" t="s" s="417">
        <v>129</v>
      </c>
      <c r="J40" t="s" s="75">
        <v>442</v>
      </c>
      <c r="K40" s="75"/>
      <c r="L40" s="75"/>
      <c r="M40" t="s" s="75">
        <v>443</v>
      </c>
      <c r="N40" s="75"/>
      <c r="O40" s="75"/>
      <c r="P40" s="75"/>
      <c r="Q40" s="75"/>
      <c r="R40" s="75"/>
      <c r="S40" t="s" s="75">
        <v>444</v>
      </c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411"/>
    </row>
    <row r="41" ht="24" customHeight="1">
      <c r="A41" s="74"/>
      <c r="B41" s="74"/>
      <c r="C41" t="s" s="415">
        <v>517</v>
      </c>
      <c r="D41" s="75"/>
      <c r="E41" s="75"/>
      <c r="F41" t="s" s="415">
        <v>518</v>
      </c>
      <c r="G41" t="s" s="75">
        <v>441</v>
      </c>
      <c r="H41" t="s" s="416">
        <v>129</v>
      </c>
      <c r="I41" t="s" s="417">
        <v>129</v>
      </c>
      <c r="J41" t="s" s="75">
        <v>442</v>
      </c>
      <c r="K41" s="75"/>
      <c r="L41" s="75"/>
      <c r="M41" t="s" s="75">
        <v>443</v>
      </c>
      <c r="N41" s="75"/>
      <c r="O41" s="75"/>
      <c r="P41" s="75"/>
      <c r="Q41" s="75"/>
      <c r="R41" s="75"/>
      <c r="S41" t="s" s="75">
        <v>444</v>
      </c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411"/>
    </row>
    <row r="42" ht="24" customHeight="1">
      <c r="A42" s="74"/>
      <c r="B42" s="74"/>
      <c r="C42" t="s" s="415">
        <v>519</v>
      </c>
      <c r="D42" s="75"/>
      <c r="E42" s="75"/>
      <c r="F42" t="s" s="415">
        <v>520</v>
      </c>
      <c r="G42" t="s" s="75">
        <v>441</v>
      </c>
      <c r="H42" t="s" s="416">
        <v>129</v>
      </c>
      <c r="I42" t="s" s="417">
        <v>129</v>
      </c>
      <c r="J42" t="s" s="75">
        <v>442</v>
      </c>
      <c r="K42" s="75"/>
      <c r="L42" s="75"/>
      <c r="M42" t="s" s="75">
        <v>443</v>
      </c>
      <c r="N42" s="75"/>
      <c r="O42" s="75"/>
      <c r="P42" s="75"/>
      <c r="Q42" s="75"/>
      <c r="R42" s="75"/>
      <c r="S42" t="s" s="75">
        <v>444</v>
      </c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411"/>
    </row>
    <row r="43" ht="24" customHeight="1">
      <c r="A43" s="74"/>
      <c r="B43" s="74"/>
      <c r="C43" t="s" s="415">
        <v>521</v>
      </c>
      <c r="D43" s="75"/>
      <c r="E43" s="75"/>
      <c r="F43" t="s" s="415">
        <v>522</v>
      </c>
      <c r="G43" t="s" s="75">
        <v>441</v>
      </c>
      <c r="H43" t="s" s="416">
        <v>129</v>
      </c>
      <c r="I43" t="s" s="417">
        <v>129</v>
      </c>
      <c r="J43" t="s" s="75">
        <v>442</v>
      </c>
      <c r="K43" s="75"/>
      <c r="L43" s="75"/>
      <c r="M43" t="s" s="75">
        <v>443</v>
      </c>
      <c r="N43" s="75"/>
      <c r="O43" s="75"/>
      <c r="P43" s="75"/>
      <c r="Q43" s="75"/>
      <c r="R43" s="75"/>
      <c r="S43" t="s" s="75">
        <v>444</v>
      </c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411"/>
    </row>
    <row r="44" ht="24" customHeight="1">
      <c r="A44" s="74"/>
      <c r="B44" s="74"/>
      <c r="C44" t="s" s="415">
        <v>523</v>
      </c>
      <c r="D44" s="75"/>
      <c r="E44" s="75"/>
      <c r="F44" t="s" s="415">
        <v>524</v>
      </c>
      <c r="G44" t="s" s="75">
        <v>441</v>
      </c>
      <c r="H44" t="s" s="416">
        <v>129</v>
      </c>
      <c r="I44" t="s" s="417">
        <v>129</v>
      </c>
      <c r="J44" t="s" s="75">
        <v>442</v>
      </c>
      <c r="K44" s="75"/>
      <c r="L44" s="75"/>
      <c r="M44" t="s" s="75">
        <v>443</v>
      </c>
      <c r="N44" s="75"/>
      <c r="O44" s="75"/>
      <c r="P44" s="75"/>
      <c r="Q44" s="75"/>
      <c r="R44" s="75"/>
      <c r="S44" t="s" s="75">
        <v>444</v>
      </c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411"/>
    </row>
    <row r="45" ht="24" customHeight="1">
      <c r="A45" s="74"/>
      <c r="B45" s="74"/>
      <c r="C45" t="s" s="415">
        <v>525</v>
      </c>
      <c r="D45" s="75"/>
      <c r="E45" s="75"/>
      <c r="F45" t="s" s="415">
        <v>526</v>
      </c>
      <c r="G45" t="s" s="75">
        <v>441</v>
      </c>
      <c r="H45" t="s" s="416">
        <v>129</v>
      </c>
      <c r="I45" t="s" s="417">
        <v>129</v>
      </c>
      <c r="J45" t="s" s="75">
        <v>442</v>
      </c>
      <c r="K45" s="75"/>
      <c r="L45" s="75"/>
      <c r="M45" t="s" s="75">
        <v>443</v>
      </c>
      <c r="N45" s="75"/>
      <c r="O45" s="75"/>
      <c r="P45" s="75"/>
      <c r="Q45" s="75"/>
      <c r="R45" s="75"/>
      <c r="S45" t="s" s="75">
        <v>444</v>
      </c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411"/>
    </row>
    <row r="46" ht="24" customHeight="1">
      <c r="A46" s="74"/>
      <c r="B46" s="74"/>
      <c r="C46" t="s" s="415">
        <v>527</v>
      </c>
      <c r="D46" s="75"/>
      <c r="E46" s="75"/>
      <c r="F46" t="s" s="415">
        <v>528</v>
      </c>
      <c r="G46" t="s" s="75">
        <v>441</v>
      </c>
      <c r="H46" t="s" s="416">
        <v>129</v>
      </c>
      <c r="I46" t="s" s="417">
        <v>129</v>
      </c>
      <c r="J46" t="s" s="75">
        <v>442</v>
      </c>
      <c r="K46" s="75"/>
      <c r="L46" s="75"/>
      <c r="M46" t="s" s="75">
        <v>443</v>
      </c>
      <c r="N46" s="75"/>
      <c r="O46" s="75"/>
      <c r="P46" s="75"/>
      <c r="Q46" s="75"/>
      <c r="R46" s="75"/>
      <c r="S46" t="s" s="75">
        <v>444</v>
      </c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411"/>
    </row>
    <row r="47" ht="24" customHeight="1">
      <c r="A47" s="74"/>
      <c r="B47" s="74"/>
      <c r="C47" t="s" s="415">
        <v>529</v>
      </c>
      <c r="D47" s="75"/>
      <c r="E47" s="75"/>
      <c r="F47" t="s" s="415">
        <v>530</v>
      </c>
      <c r="G47" t="s" s="75">
        <v>441</v>
      </c>
      <c r="H47" t="s" s="416">
        <v>129</v>
      </c>
      <c r="I47" t="s" s="417">
        <v>129</v>
      </c>
      <c r="J47" t="s" s="75">
        <v>442</v>
      </c>
      <c r="K47" s="75"/>
      <c r="L47" s="75"/>
      <c r="M47" t="s" s="75">
        <v>443</v>
      </c>
      <c r="N47" s="75"/>
      <c r="O47" s="75"/>
      <c r="P47" s="75"/>
      <c r="Q47" s="75"/>
      <c r="R47" s="75"/>
      <c r="S47" t="s" s="75">
        <v>444</v>
      </c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411"/>
    </row>
    <row r="48" ht="24" customHeight="1">
      <c r="A48" s="74"/>
      <c r="B48" s="74"/>
      <c r="C48" t="s" s="415">
        <v>531</v>
      </c>
      <c r="D48" s="75"/>
      <c r="E48" s="75"/>
      <c r="F48" t="s" s="415">
        <v>532</v>
      </c>
      <c r="G48" t="s" s="75">
        <v>441</v>
      </c>
      <c r="H48" t="s" s="416">
        <v>129</v>
      </c>
      <c r="I48" t="s" s="417">
        <v>129</v>
      </c>
      <c r="J48" t="s" s="75">
        <v>442</v>
      </c>
      <c r="K48" s="75"/>
      <c r="L48" s="75"/>
      <c r="M48" t="s" s="75">
        <v>443</v>
      </c>
      <c r="N48" s="75"/>
      <c r="O48" s="75"/>
      <c r="P48" s="75"/>
      <c r="Q48" s="75"/>
      <c r="R48" s="75"/>
      <c r="S48" t="s" s="75">
        <v>444</v>
      </c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411"/>
    </row>
    <row r="49" ht="24" customHeight="1">
      <c r="A49" s="74"/>
      <c r="B49" s="74"/>
      <c r="C49" t="s" s="415">
        <v>533</v>
      </c>
      <c r="D49" s="75"/>
      <c r="E49" s="75"/>
      <c r="F49" t="s" s="415">
        <v>534</v>
      </c>
      <c r="G49" t="s" s="75">
        <v>441</v>
      </c>
      <c r="H49" t="s" s="416">
        <v>129</v>
      </c>
      <c r="I49" t="s" s="417">
        <v>129</v>
      </c>
      <c r="J49" t="s" s="75">
        <v>442</v>
      </c>
      <c r="K49" s="75"/>
      <c r="L49" s="75"/>
      <c r="M49" t="s" s="75">
        <v>443</v>
      </c>
      <c r="N49" s="75"/>
      <c r="O49" s="75"/>
      <c r="P49" s="75"/>
      <c r="Q49" s="75"/>
      <c r="R49" s="75"/>
      <c r="S49" t="s" s="75">
        <v>444</v>
      </c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411"/>
    </row>
    <row r="50" ht="24" customHeight="1">
      <c r="A50" s="74"/>
      <c r="B50" s="74"/>
      <c r="C50" t="s" s="415">
        <v>535</v>
      </c>
      <c r="D50" s="75"/>
      <c r="E50" s="75"/>
      <c r="F50" t="s" s="415">
        <v>536</v>
      </c>
      <c r="G50" t="s" s="75">
        <v>441</v>
      </c>
      <c r="H50" t="s" s="416">
        <v>129</v>
      </c>
      <c r="I50" t="s" s="417">
        <v>129</v>
      </c>
      <c r="J50" t="s" s="75">
        <v>442</v>
      </c>
      <c r="K50" s="75"/>
      <c r="L50" s="75"/>
      <c r="M50" t="s" s="75">
        <v>443</v>
      </c>
      <c r="N50" s="75"/>
      <c r="O50" s="75"/>
      <c r="P50" s="75"/>
      <c r="Q50" s="75"/>
      <c r="R50" s="75"/>
      <c r="S50" t="s" s="75">
        <v>444</v>
      </c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411"/>
    </row>
    <row r="51" ht="24" customHeight="1">
      <c r="A51" s="74"/>
      <c r="B51" s="74"/>
      <c r="C51" t="s" s="415">
        <v>537</v>
      </c>
      <c r="D51" s="75"/>
      <c r="E51" s="75"/>
      <c r="F51" t="s" s="415">
        <v>538</v>
      </c>
      <c r="G51" t="s" s="75">
        <v>441</v>
      </c>
      <c r="H51" t="s" s="416">
        <v>130</v>
      </c>
      <c r="I51" t="s" s="417">
        <v>130</v>
      </c>
      <c r="J51" t="s" s="75">
        <v>442</v>
      </c>
      <c r="K51" s="75"/>
      <c r="L51" s="75"/>
      <c r="M51" t="s" s="75">
        <v>443</v>
      </c>
      <c r="N51" s="75"/>
      <c r="O51" s="75"/>
      <c r="P51" s="75"/>
      <c r="Q51" s="75"/>
      <c r="R51" s="75"/>
      <c r="S51" t="s" s="75">
        <v>444</v>
      </c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411"/>
    </row>
    <row r="52" ht="24" customHeight="1">
      <c r="A52" s="74"/>
      <c r="B52" s="74"/>
      <c r="C52" t="s" s="415">
        <v>539</v>
      </c>
      <c r="D52" s="75"/>
      <c r="E52" s="75"/>
      <c r="F52" t="s" s="415">
        <v>540</v>
      </c>
      <c r="G52" t="s" s="75">
        <v>441</v>
      </c>
      <c r="H52" t="s" s="416">
        <v>130</v>
      </c>
      <c r="I52" t="s" s="417">
        <v>130</v>
      </c>
      <c r="J52" t="s" s="75">
        <v>442</v>
      </c>
      <c r="K52" s="75"/>
      <c r="L52" s="75"/>
      <c r="M52" t="s" s="75">
        <v>443</v>
      </c>
      <c r="N52" s="75"/>
      <c r="O52" s="75"/>
      <c r="P52" s="75"/>
      <c r="Q52" s="75"/>
      <c r="R52" s="75"/>
      <c r="S52" t="s" s="75">
        <v>444</v>
      </c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411"/>
    </row>
    <row r="53" ht="24" customHeight="1">
      <c r="A53" s="74"/>
      <c r="B53" s="74"/>
      <c r="C53" t="s" s="415">
        <v>541</v>
      </c>
      <c r="D53" s="75"/>
      <c r="E53" s="75"/>
      <c r="F53" t="s" s="415">
        <v>542</v>
      </c>
      <c r="G53" t="s" s="75">
        <v>441</v>
      </c>
      <c r="H53" t="s" s="416">
        <v>130</v>
      </c>
      <c r="I53" t="s" s="417">
        <v>130</v>
      </c>
      <c r="J53" t="s" s="75">
        <v>442</v>
      </c>
      <c r="K53" s="75"/>
      <c r="L53" s="75"/>
      <c r="M53" t="s" s="75">
        <v>443</v>
      </c>
      <c r="N53" s="75"/>
      <c r="O53" s="75"/>
      <c r="P53" s="75"/>
      <c r="Q53" s="75"/>
      <c r="R53" s="75"/>
      <c r="S53" t="s" s="75">
        <v>444</v>
      </c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411"/>
    </row>
    <row r="54" ht="24" customHeight="1">
      <c r="A54" s="74"/>
      <c r="B54" s="74"/>
      <c r="C54" t="s" s="415">
        <v>543</v>
      </c>
      <c r="D54" s="75"/>
      <c r="E54" s="75"/>
      <c r="F54" t="s" s="415">
        <v>544</v>
      </c>
      <c r="G54" t="s" s="75">
        <v>441</v>
      </c>
      <c r="H54" t="s" s="416">
        <v>130</v>
      </c>
      <c r="I54" t="s" s="417">
        <v>130</v>
      </c>
      <c r="J54" t="s" s="75">
        <v>442</v>
      </c>
      <c r="K54" s="75"/>
      <c r="L54" s="75"/>
      <c r="M54" t="s" s="75">
        <v>443</v>
      </c>
      <c r="N54" s="75"/>
      <c r="O54" s="75"/>
      <c r="P54" s="75"/>
      <c r="Q54" s="75"/>
      <c r="R54" s="75"/>
      <c r="S54" t="s" s="75">
        <v>444</v>
      </c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411"/>
    </row>
    <row r="55" ht="24" customHeight="1">
      <c r="A55" s="74"/>
      <c r="B55" s="74"/>
      <c r="C55" t="s" s="415">
        <v>545</v>
      </c>
      <c r="D55" s="75"/>
      <c r="E55" s="75"/>
      <c r="F55" t="s" s="415">
        <v>546</v>
      </c>
      <c r="G55" t="s" s="75">
        <v>441</v>
      </c>
      <c r="H55" t="s" s="416">
        <v>130</v>
      </c>
      <c r="I55" t="s" s="417">
        <v>130</v>
      </c>
      <c r="J55" t="s" s="75">
        <v>442</v>
      </c>
      <c r="K55" s="75"/>
      <c r="L55" s="75"/>
      <c r="M55" t="s" s="75">
        <v>443</v>
      </c>
      <c r="N55" s="75"/>
      <c r="O55" s="75"/>
      <c r="P55" s="75"/>
      <c r="Q55" s="75"/>
      <c r="R55" s="75"/>
      <c r="S55" t="s" s="75">
        <v>444</v>
      </c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411"/>
    </row>
    <row r="56" ht="24" customHeight="1">
      <c r="A56" s="74"/>
      <c r="B56" s="74"/>
      <c r="C56" t="s" s="415">
        <v>547</v>
      </c>
      <c r="D56" s="75"/>
      <c r="E56" s="75"/>
      <c r="F56" t="s" s="415">
        <v>548</v>
      </c>
      <c r="G56" t="s" s="75">
        <v>441</v>
      </c>
      <c r="H56" t="s" s="416">
        <v>130</v>
      </c>
      <c r="I56" t="s" s="417">
        <v>130</v>
      </c>
      <c r="J56" t="s" s="75">
        <v>442</v>
      </c>
      <c r="K56" s="75"/>
      <c r="L56" s="75"/>
      <c r="M56" t="s" s="75">
        <v>443</v>
      </c>
      <c r="N56" s="75"/>
      <c r="O56" s="75"/>
      <c r="P56" s="75"/>
      <c r="Q56" s="75"/>
      <c r="R56" s="75"/>
      <c r="S56" t="s" s="75">
        <v>444</v>
      </c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411"/>
    </row>
    <row r="57" ht="24" customHeight="1">
      <c r="A57" s="74"/>
      <c r="B57" s="74"/>
      <c r="C57" t="s" s="415">
        <v>549</v>
      </c>
      <c r="D57" s="75"/>
      <c r="E57" s="75"/>
      <c r="F57" t="s" s="415">
        <v>550</v>
      </c>
      <c r="G57" t="s" s="75">
        <v>441</v>
      </c>
      <c r="H57" t="s" s="416">
        <v>130</v>
      </c>
      <c r="I57" t="s" s="417">
        <v>130</v>
      </c>
      <c r="J57" t="s" s="75">
        <v>442</v>
      </c>
      <c r="K57" s="75"/>
      <c r="L57" s="75"/>
      <c r="M57" t="s" s="75">
        <v>443</v>
      </c>
      <c r="N57" s="75"/>
      <c r="O57" s="75"/>
      <c r="P57" s="75"/>
      <c r="Q57" s="75"/>
      <c r="R57" s="75"/>
      <c r="S57" t="s" s="75">
        <v>444</v>
      </c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411"/>
    </row>
    <row r="58" ht="24" customHeight="1">
      <c r="A58" s="74"/>
      <c r="B58" s="74"/>
      <c r="C58" t="s" s="415">
        <v>551</v>
      </c>
      <c r="D58" s="75"/>
      <c r="E58" s="75"/>
      <c r="F58" t="s" s="415">
        <v>552</v>
      </c>
      <c r="G58" t="s" s="75">
        <v>441</v>
      </c>
      <c r="H58" t="s" s="416">
        <v>130</v>
      </c>
      <c r="I58" t="s" s="417">
        <v>130</v>
      </c>
      <c r="J58" t="s" s="75">
        <v>442</v>
      </c>
      <c r="K58" s="75"/>
      <c r="L58" s="75"/>
      <c r="M58" t="s" s="75">
        <v>443</v>
      </c>
      <c r="N58" s="75"/>
      <c r="O58" s="75"/>
      <c r="P58" s="75"/>
      <c r="Q58" s="75"/>
      <c r="R58" s="75"/>
      <c r="S58" t="s" s="75">
        <v>444</v>
      </c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411"/>
    </row>
    <row r="59" ht="24" customHeight="1">
      <c r="A59" s="74"/>
      <c r="B59" s="74"/>
      <c r="C59" t="s" s="415">
        <v>553</v>
      </c>
      <c r="D59" s="75"/>
      <c r="E59" s="75"/>
      <c r="F59" t="s" s="415">
        <v>554</v>
      </c>
      <c r="G59" t="s" s="75">
        <v>441</v>
      </c>
      <c r="H59" t="s" s="416">
        <v>130</v>
      </c>
      <c r="I59" t="s" s="417">
        <v>130</v>
      </c>
      <c r="J59" t="s" s="75">
        <v>442</v>
      </c>
      <c r="K59" s="75"/>
      <c r="L59" s="75"/>
      <c r="M59" t="s" s="75">
        <v>443</v>
      </c>
      <c r="N59" s="75"/>
      <c r="O59" s="75"/>
      <c r="P59" s="75"/>
      <c r="Q59" s="75"/>
      <c r="R59" s="75"/>
      <c r="S59" t="s" s="75">
        <v>444</v>
      </c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411"/>
    </row>
    <row r="60" ht="24" customHeight="1">
      <c r="A60" s="74"/>
      <c r="B60" s="74"/>
      <c r="C60" t="s" s="415">
        <v>555</v>
      </c>
      <c r="D60" s="75"/>
      <c r="E60" s="75"/>
      <c r="F60" t="s" s="415">
        <v>556</v>
      </c>
      <c r="G60" t="s" s="75">
        <v>441</v>
      </c>
      <c r="H60" t="s" s="416">
        <v>130</v>
      </c>
      <c r="I60" t="s" s="417">
        <v>130</v>
      </c>
      <c r="J60" t="s" s="75">
        <v>442</v>
      </c>
      <c r="K60" s="75"/>
      <c r="L60" s="75"/>
      <c r="M60" t="s" s="75">
        <v>443</v>
      </c>
      <c r="N60" s="75"/>
      <c r="O60" s="75"/>
      <c r="P60" s="75"/>
      <c r="Q60" s="75"/>
      <c r="R60" s="75"/>
      <c r="S60" t="s" s="75">
        <v>444</v>
      </c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411"/>
    </row>
    <row r="61" ht="24" customHeight="1">
      <c r="A61" s="74"/>
      <c r="B61" s="74"/>
      <c r="C61" t="s" s="415">
        <v>557</v>
      </c>
      <c r="D61" s="75"/>
      <c r="E61" s="75"/>
      <c r="F61" t="s" s="415">
        <v>558</v>
      </c>
      <c r="G61" t="s" s="75">
        <v>441</v>
      </c>
      <c r="H61" t="s" s="416">
        <v>130</v>
      </c>
      <c r="I61" t="s" s="417">
        <v>130</v>
      </c>
      <c r="J61" t="s" s="75">
        <v>442</v>
      </c>
      <c r="K61" s="75"/>
      <c r="L61" s="75"/>
      <c r="M61" t="s" s="75">
        <v>443</v>
      </c>
      <c r="N61" s="75"/>
      <c r="O61" s="75"/>
      <c r="P61" s="75"/>
      <c r="Q61" s="75"/>
      <c r="R61" s="75"/>
      <c r="S61" t="s" s="75">
        <v>444</v>
      </c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411"/>
    </row>
    <row r="62" ht="24" customHeight="1">
      <c r="A62" s="74"/>
      <c r="B62" s="74"/>
      <c r="C62" t="s" s="415">
        <v>559</v>
      </c>
      <c r="D62" s="75"/>
      <c r="E62" s="75"/>
      <c r="F62" t="s" s="415">
        <v>560</v>
      </c>
      <c r="G62" t="s" s="75">
        <v>441</v>
      </c>
      <c r="H62" t="s" s="416">
        <v>130</v>
      </c>
      <c r="I62" t="s" s="417">
        <v>130</v>
      </c>
      <c r="J62" t="s" s="75">
        <v>442</v>
      </c>
      <c r="K62" s="75"/>
      <c r="L62" s="75"/>
      <c r="M62" t="s" s="75">
        <v>443</v>
      </c>
      <c r="N62" s="75"/>
      <c r="O62" s="75"/>
      <c r="P62" s="75"/>
      <c r="Q62" s="75"/>
      <c r="R62" s="75"/>
      <c r="S62" t="s" s="75">
        <v>444</v>
      </c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411"/>
    </row>
    <row r="63" ht="24" customHeight="1">
      <c r="A63" s="74"/>
      <c r="B63" s="74"/>
      <c r="C63" t="s" s="415">
        <v>561</v>
      </c>
      <c r="D63" s="75"/>
      <c r="E63" s="75"/>
      <c r="F63" t="s" s="415">
        <v>562</v>
      </c>
      <c r="G63" t="s" s="75">
        <v>441</v>
      </c>
      <c r="H63" t="s" s="416">
        <v>130</v>
      </c>
      <c r="I63" t="s" s="417">
        <v>130</v>
      </c>
      <c r="J63" t="s" s="75">
        <v>442</v>
      </c>
      <c r="K63" s="75"/>
      <c r="L63" s="75"/>
      <c r="M63" t="s" s="75">
        <v>443</v>
      </c>
      <c r="N63" s="75"/>
      <c r="O63" s="75"/>
      <c r="P63" s="75"/>
      <c r="Q63" s="75"/>
      <c r="R63" s="75"/>
      <c r="S63" t="s" s="75">
        <v>444</v>
      </c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411"/>
    </row>
    <row r="64" ht="24" customHeight="1">
      <c r="A64" s="74"/>
      <c r="B64" s="74"/>
      <c r="C64" t="s" s="415">
        <v>563</v>
      </c>
      <c r="D64" s="75"/>
      <c r="E64" s="75"/>
      <c r="F64" t="s" s="415">
        <v>564</v>
      </c>
      <c r="G64" t="s" s="75">
        <v>441</v>
      </c>
      <c r="H64" t="s" s="416">
        <v>130</v>
      </c>
      <c r="I64" t="s" s="417">
        <v>130</v>
      </c>
      <c r="J64" t="s" s="75">
        <v>442</v>
      </c>
      <c r="K64" s="75"/>
      <c r="L64" s="75"/>
      <c r="M64" t="s" s="75">
        <v>443</v>
      </c>
      <c r="N64" s="75"/>
      <c r="O64" s="75"/>
      <c r="P64" s="75"/>
      <c r="Q64" s="75"/>
      <c r="R64" s="75"/>
      <c r="S64" t="s" s="75">
        <v>444</v>
      </c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411"/>
    </row>
    <row r="65" ht="24" customHeight="1">
      <c r="A65" s="74"/>
      <c r="B65" s="74"/>
      <c r="C65" t="s" s="415">
        <v>565</v>
      </c>
      <c r="D65" s="75"/>
      <c r="E65" s="75"/>
      <c r="F65" t="s" s="415">
        <v>566</v>
      </c>
      <c r="G65" t="s" s="75">
        <v>441</v>
      </c>
      <c r="H65" t="s" s="416">
        <v>130</v>
      </c>
      <c r="I65" t="s" s="417">
        <v>130</v>
      </c>
      <c r="J65" t="s" s="75">
        <v>442</v>
      </c>
      <c r="K65" s="75"/>
      <c r="L65" s="75"/>
      <c r="M65" t="s" s="75">
        <v>443</v>
      </c>
      <c r="N65" s="75"/>
      <c r="O65" s="75"/>
      <c r="P65" s="75"/>
      <c r="Q65" s="75"/>
      <c r="R65" s="75"/>
      <c r="S65" t="s" s="75">
        <v>444</v>
      </c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411"/>
    </row>
    <row r="66" ht="24" customHeight="1">
      <c r="A66" s="74"/>
      <c r="B66" s="74"/>
      <c r="C66" t="s" s="415">
        <v>567</v>
      </c>
      <c r="D66" s="75"/>
      <c r="E66" s="75"/>
      <c r="F66" t="s" s="415">
        <v>568</v>
      </c>
      <c r="G66" t="s" s="75">
        <v>441</v>
      </c>
      <c r="H66" t="s" s="416">
        <v>130</v>
      </c>
      <c r="I66" t="s" s="417">
        <v>130</v>
      </c>
      <c r="J66" t="s" s="75">
        <v>442</v>
      </c>
      <c r="K66" s="75"/>
      <c r="L66" s="75"/>
      <c r="M66" t="s" s="75">
        <v>443</v>
      </c>
      <c r="N66" s="75"/>
      <c r="O66" s="75"/>
      <c r="P66" s="75"/>
      <c r="Q66" s="75"/>
      <c r="R66" s="75"/>
      <c r="S66" t="s" s="75">
        <v>444</v>
      </c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411"/>
    </row>
    <row r="67" ht="24" customHeight="1">
      <c r="A67" s="74"/>
      <c r="B67" s="74"/>
      <c r="C67" t="s" s="415">
        <v>569</v>
      </c>
      <c r="D67" s="75"/>
      <c r="E67" s="75"/>
      <c r="F67" t="s" s="415">
        <v>570</v>
      </c>
      <c r="G67" t="s" s="75">
        <v>441</v>
      </c>
      <c r="H67" t="s" s="416">
        <v>130</v>
      </c>
      <c r="I67" t="s" s="417">
        <v>130</v>
      </c>
      <c r="J67" t="s" s="75">
        <v>442</v>
      </c>
      <c r="K67" s="75"/>
      <c r="L67" s="75"/>
      <c r="M67" t="s" s="75">
        <v>443</v>
      </c>
      <c r="N67" s="75"/>
      <c r="O67" s="75"/>
      <c r="P67" s="75"/>
      <c r="Q67" s="75"/>
      <c r="R67" s="75"/>
      <c r="S67" t="s" s="75">
        <v>444</v>
      </c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411"/>
    </row>
    <row r="68" ht="24" customHeight="1">
      <c r="A68" s="74"/>
      <c r="B68" s="74"/>
      <c r="C68" t="s" s="415">
        <v>571</v>
      </c>
      <c r="D68" s="75"/>
      <c r="E68" s="75"/>
      <c r="F68" t="s" s="415">
        <v>572</v>
      </c>
      <c r="G68" t="s" s="75">
        <v>441</v>
      </c>
      <c r="H68" t="s" s="416">
        <v>130</v>
      </c>
      <c r="I68" t="s" s="417">
        <v>130</v>
      </c>
      <c r="J68" t="s" s="75">
        <v>442</v>
      </c>
      <c r="K68" s="75"/>
      <c r="L68" s="75"/>
      <c r="M68" t="s" s="75">
        <v>443</v>
      </c>
      <c r="N68" s="75"/>
      <c r="O68" s="75"/>
      <c r="P68" s="75"/>
      <c r="Q68" s="75"/>
      <c r="R68" s="75"/>
      <c r="S68" t="s" s="75">
        <v>444</v>
      </c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411"/>
    </row>
    <row r="69" ht="24" customHeight="1">
      <c r="A69" s="74"/>
      <c r="B69" s="74"/>
      <c r="C69" t="s" s="415">
        <v>573</v>
      </c>
      <c r="D69" s="75"/>
      <c r="E69" s="75"/>
      <c r="F69" t="s" s="415">
        <v>574</v>
      </c>
      <c r="G69" t="s" s="75">
        <v>441</v>
      </c>
      <c r="H69" t="s" s="416">
        <v>130</v>
      </c>
      <c r="I69" t="s" s="417">
        <v>130</v>
      </c>
      <c r="J69" t="s" s="75">
        <v>442</v>
      </c>
      <c r="K69" s="75"/>
      <c r="L69" s="75"/>
      <c r="M69" t="s" s="75">
        <v>443</v>
      </c>
      <c r="N69" s="75"/>
      <c r="O69" s="75"/>
      <c r="P69" s="75"/>
      <c r="Q69" s="75"/>
      <c r="R69" s="75"/>
      <c r="S69" t="s" s="75">
        <v>444</v>
      </c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411"/>
    </row>
    <row r="70" ht="24" customHeight="1">
      <c r="A70" s="74"/>
      <c r="B70" s="74"/>
      <c r="C70" t="s" s="415">
        <v>575</v>
      </c>
      <c r="D70" s="75"/>
      <c r="E70" s="75"/>
      <c r="F70" t="s" s="415">
        <v>576</v>
      </c>
      <c r="G70" t="s" s="75">
        <v>441</v>
      </c>
      <c r="H70" t="s" s="416">
        <v>130</v>
      </c>
      <c r="I70" t="s" s="417">
        <v>130</v>
      </c>
      <c r="J70" t="s" s="75">
        <v>442</v>
      </c>
      <c r="K70" s="75"/>
      <c r="L70" s="75"/>
      <c r="M70" t="s" s="75">
        <v>443</v>
      </c>
      <c r="N70" s="75"/>
      <c r="O70" s="75"/>
      <c r="P70" s="75"/>
      <c r="Q70" s="75"/>
      <c r="R70" s="75"/>
      <c r="S70" t="s" s="75">
        <v>444</v>
      </c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411"/>
    </row>
    <row r="71" ht="24" customHeight="1">
      <c r="A71" s="74"/>
      <c r="B71" s="74"/>
      <c r="C71" t="s" s="415">
        <v>577</v>
      </c>
      <c r="D71" s="75"/>
      <c r="E71" s="75"/>
      <c r="F71" t="s" s="415">
        <v>578</v>
      </c>
      <c r="G71" t="s" s="75">
        <v>441</v>
      </c>
      <c r="H71" t="s" s="416">
        <v>130</v>
      </c>
      <c r="I71" t="s" s="417">
        <v>130</v>
      </c>
      <c r="J71" t="s" s="75">
        <v>442</v>
      </c>
      <c r="K71" s="75"/>
      <c r="L71" s="75"/>
      <c r="M71" t="s" s="75">
        <v>443</v>
      </c>
      <c r="N71" s="75"/>
      <c r="O71" s="75"/>
      <c r="P71" s="75"/>
      <c r="Q71" s="75"/>
      <c r="R71" s="75"/>
      <c r="S71" t="s" s="75">
        <v>444</v>
      </c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411"/>
    </row>
    <row r="72" ht="24" customHeight="1">
      <c r="A72" s="74"/>
      <c r="B72" s="74"/>
      <c r="C72" t="s" s="415">
        <v>579</v>
      </c>
      <c r="D72" s="75"/>
      <c r="E72" s="75"/>
      <c r="F72" t="s" s="415">
        <v>580</v>
      </c>
      <c r="G72" t="s" s="75">
        <v>441</v>
      </c>
      <c r="H72" t="s" s="416">
        <v>130</v>
      </c>
      <c r="I72" t="s" s="417">
        <v>130</v>
      </c>
      <c r="J72" t="s" s="75">
        <v>442</v>
      </c>
      <c r="K72" s="75"/>
      <c r="L72" s="75"/>
      <c r="M72" t="s" s="75">
        <v>443</v>
      </c>
      <c r="N72" s="75"/>
      <c r="O72" s="75"/>
      <c r="P72" s="75"/>
      <c r="Q72" s="75"/>
      <c r="R72" s="75"/>
      <c r="S72" t="s" s="75">
        <v>444</v>
      </c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411"/>
    </row>
    <row r="73" ht="24" customHeight="1">
      <c r="A73" s="74"/>
      <c r="B73" s="74"/>
      <c r="C73" t="s" s="415">
        <v>581</v>
      </c>
      <c r="D73" s="75"/>
      <c r="E73" s="75"/>
      <c r="F73" t="s" s="415">
        <v>582</v>
      </c>
      <c r="G73" t="s" s="75">
        <v>441</v>
      </c>
      <c r="H73" t="s" s="416">
        <v>130</v>
      </c>
      <c r="I73" t="s" s="417">
        <v>130</v>
      </c>
      <c r="J73" t="s" s="75">
        <v>442</v>
      </c>
      <c r="K73" s="75"/>
      <c r="L73" s="75"/>
      <c r="M73" t="s" s="75">
        <v>443</v>
      </c>
      <c r="N73" s="75"/>
      <c r="O73" s="75"/>
      <c r="P73" s="75"/>
      <c r="Q73" s="75"/>
      <c r="R73" s="75"/>
      <c r="S73" t="s" s="75">
        <v>444</v>
      </c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411"/>
    </row>
    <row r="74" ht="24" customHeight="1">
      <c r="A74" s="74"/>
      <c r="B74" s="74"/>
      <c r="C74" t="s" s="415">
        <v>583</v>
      </c>
      <c r="D74" s="75"/>
      <c r="E74" s="75"/>
      <c r="F74" t="s" s="415">
        <v>584</v>
      </c>
      <c r="G74" t="s" s="75">
        <v>441</v>
      </c>
      <c r="H74" t="s" s="416">
        <v>130</v>
      </c>
      <c r="I74" t="s" s="417">
        <v>130</v>
      </c>
      <c r="J74" t="s" s="75">
        <v>442</v>
      </c>
      <c r="K74" s="75"/>
      <c r="L74" s="75"/>
      <c r="M74" t="s" s="75">
        <v>443</v>
      </c>
      <c r="N74" s="75"/>
      <c r="O74" s="75"/>
      <c r="P74" s="75"/>
      <c r="Q74" s="75"/>
      <c r="R74" s="75"/>
      <c r="S74" t="s" s="75">
        <v>444</v>
      </c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411"/>
    </row>
    <row r="75" ht="24" customHeight="1">
      <c r="A75" s="74"/>
      <c r="B75" s="74"/>
      <c r="C75" t="s" s="415">
        <v>585</v>
      </c>
      <c r="D75" s="75"/>
      <c r="E75" s="75"/>
      <c r="F75" t="s" s="415">
        <v>586</v>
      </c>
      <c r="G75" t="s" s="75">
        <v>441</v>
      </c>
      <c r="H75" t="s" s="416">
        <v>130</v>
      </c>
      <c r="I75" t="s" s="417">
        <v>130</v>
      </c>
      <c r="J75" t="s" s="75">
        <v>442</v>
      </c>
      <c r="K75" s="75"/>
      <c r="L75" s="75"/>
      <c r="M75" t="s" s="75">
        <v>443</v>
      </c>
      <c r="N75" s="75"/>
      <c r="O75" s="75"/>
      <c r="P75" s="75"/>
      <c r="Q75" s="75"/>
      <c r="R75" s="75"/>
      <c r="S75" t="s" s="75">
        <v>444</v>
      </c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411"/>
    </row>
    <row r="76" ht="24" customHeight="1">
      <c r="A76" s="74"/>
      <c r="B76" s="74"/>
      <c r="C76" t="s" s="415">
        <v>587</v>
      </c>
      <c r="D76" s="75"/>
      <c r="E76" s="75"/>
      <c r="F76" t="s" s="415">
        <v>588</v>
      </c>
      <c r="G76" t="s" s="75">
        <v>441</v>
      </c>
      <c r="H76" t="s" s="416">
        <v>130</v>
      </c>
      <c r="I76" t="s" s="417">
        <v>130</v>
      </c>
      <c r="J76" t="s" s="75">
        <v>442</v>
      </c>
      <c r="K76" s="75"/>
      <c r="L76" s="75"/>
      <c r="M76" t="s" s="75">
        <v>443</v>
      </c>
      <c r="N76" s="75"/>
      <c r="O76" s="75"/>
      <c r="P76" s="75"/>
      <c r="Q76" s="75"/>
      <c r="R76" s="75"/>
      <c r="S76" t="s" s="75">
        <v>444</v>
      </c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411"/>
    </row>
    <row r="77" ht="24" customHeight="1">
      <c r="A77" s="74"/>
      <c r="B77" s="74"/>
      <c r="C77" t="s" s="415">
        <v>589</v>
      </c>
      <c r="D77" s="75"/>
      <c r="E77" s="75"/>
      <c r="F77" t="s" s="415">
        <v>590</v>
      </c>
      <c r="G77" t="s" s="75">
        <v>441</v>
      </c>
      <c r="H77" t="s" s="416">
        <v>130</v>
      </c>
      <c r="I77" t="s" s="417">
        <v>130</v>
      </c>
      <c r="J77" t="s" s="75">
        <v>442</v>
      </c>
      <c r="K77" s="75"/>
      <c r="L77" s="75"/>
      <c r="M77" t="s" s="75">
        <v>443</v>
      </c>
      <c r="N77" s="75"/>
      <c r="O77" s="75"/>
      <c r="P77" s="75"/>
      <c r="Q77" s="75"/>
      <c r="R77" s="75"/>
      <c r="S77" t="s" s="75">
        <v>444</v>
      </c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411"/>
    </row>
    <row r="78" ht="24" customHeight="1">
      <c r="A78" s="74"/>
      <c r="B78" s="74"/>
      <c r="C78" t="s" s="415">
        <v>591</v>
      </c>
      <c r="D78" s="75"/>
      <c r="E78" s="75"/>
      <c r="F78" t="s" s="415">
        <v>592</v>
      </c>
      <c r="G78" t="s" s="75">
        <v>441</v>
      </c>
      <c r="H78" t="s" s="416">
        <v>130</v>
      </c>
      <c r="I78" t="s" s="417">
        <v>130</v>
      </c>
      <c r="J78" t="s" s="75">
        <v>442</v>
      </c>
      <c r="K78" s="75"/>
      <c r="L78" s="75"/>
      <c r="M78" t="s" s="75">
        <v>443</v>
      </c>
      <c r="N78" s="75"/>
      <c r="O78" s="75"/>
      <c r="P78" s="75"/>
      <c r="Q78" s="75"/>
      <c r="R78" s="75"/>
      <c r="S78" t="s" s="75">
        <v>444</v>
      </c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411"/>
    </row>
    <row r="79" ht="24" customHeight="1">
      <c r="A79" s="74"/>
      <c r="B79" s="74"/>
      <c r="C79" t="s" s="415">
        <v>593</v>
      </c>
      <c r="D79" s="75"/>
      <c r="E79" s="75"/>
      <c r="F79" t="s" s="415">
        <v>594</v>
      </c>
      <c r="G79" t="s" s="75">
        <v>441</v>
      </c>
      <c r="H79" t="s" s="416">
        <v>130</v>
      </c>
      <c r="I79" t="s" s="417">
        <v>130</v>
      </c>
      <c r="J79" t="s" s="75">
        <v>442</v>
      </c>
      <c r="K79" s="75"/>
      <c r="L79" s="75"/>
      <c r="M79" t="s" s="75">
        <v>443</v>
      </c>
      <c r="N79" s="75"/>
      <c r="O79" s="75"/>
      <c r="P79" s="75"/>
      <c r="Q79" s="75"/>
      <c r="R79" s="75"/>
      <c r="S79" t="s" s="75">
        <v>444</v>
      </c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411"/>
    </row>
    <row r="80" ht="24" customHeight="1">
      <c r="A80" s="74"/>
      <c r="B80" s="74"/>
      <c r="C80" t="s" s="415">
        <v>595</v>
      </c>
      <c r="D80" s="75"/>
      <c r="E80" s="75"/>
      <c r="F80" t="s" s="415">
        <v>596</v>
      </c>
      <c r="G80" t="s" s="75">
        <v>441</v>
      </c>
      <c r="H80" t="s" s="416">
        <v>130</v>
      </c>
      <c r="I80" t="s" s="417">
        <v>130</v>
      </c>
      <c r="J80" t="s" s="75">
        <v>442</v>
      </c>
      <c r="K80" s="75"/>
      <c r="L80" s="75"/>
      <c r="M80" t="s" s="75">
        <v>443</v>
      </c>
      <c r="N80" s="75"/>
      <c r="O80" s="75"/>
      <c r="P80" s="75"/>
      <c r="Q80" s="75"/>
      <c r="R80" s="75"/>
      <c r="S80" t="s" s="75">
        <v>444</v>
      </c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411"/>
    </row>
    <row r="81" ht="24" customHeight="1">
      <c r="A81" s="74"/>
      <c r="B81" s="74"/>
      <c r="C81" t="s" s="415">
        <v>597</v>
      </c>
      <c r="D81" s="75"/>
      <c r="E81" s="75"/>
      <c r="F81" t="s" s="415">
        <v>598</v>
      </c>
      <c r="G81" t="s" s="75">
        <v>441</v>
      </c>
      <c r="H81" t="s" s="416">
        <v>130</v>
      </c>
      <c r="I81" t="s" s="417">
        <v>130</v>
      </c>
      <c r="J81" t="s" s="75">
        <v>442</v>
      </c>
      <c r="K81" s="75"/>
      <c r="L81" s="75"/>
      <c r="M81" t="s" s="75">
        <v>443</v>
      </c>
      <c r="N81" s="75"/>
      <c r="O81" s="75"/>
      <c r="P81" s="75"/>
      <c r="Q81" s="75"/>
      <c r="R81" s="75"/>
      <c r="S81" t="s" s="75">
        <v>444</v>
      </c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411"/>
    </row>
    <row r="82" ht="24" customHeight="1">
      <c r="A82" s="74"/>
      <c r="B82" s="74"/>
      <c r="C82" t="s" s="415">
        <v>599</v>
      </c>
      <c r="D82" s="75"/>
      <c r="E82" s="75"/>
      <c r="F82" t="s" s="415">
        <v>600</v>
      </c>
      <c r="G82" t="s" s="75">
        <v>441</v>
      </c>
      <c r="H82" t="s" s="416">
        <v>130</v>
      </c>
      <c r="I82" t="s" s="417">
        <v>130</v>
      </c>
      <c r="J82" t="s" s="75">
        <v>442</v>
      </c>
      <c r="K82" s="75"/>
      <c r="L82" s="75"/>
      <c r="M82" t="s" s="75">
        <v>443</v>
      </c>
      <c r="N82" s="75"/>
      <c r="O82" s="75"/>
      <c r="P82" s="75"/>
      <c r="Q82" s="75"/>
      <c r="R82" s="75"/>
      <c r="S82" t="s" s="75">
        <v>444</v>
      </c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411"/>
    </row>
    <row r="83" ht="24" customHeight="1">
      <c r="A83" s="74"/>
      <c r="B83" s="74"/>
      <c r="C83" t="s" s="415">
        <v>601</v>
      </c>
      <c r="D83" s="75"/>
      <c r="E83" s="75"/>
      <c r="F83" t="s" s="415">
        <v>602</v>
      </c>
      <c r="G83" t="s" s="75">
        <v>441</v>
      </c>
      <c r="H83" t="s" s="416">
        <v>130</v>
      </c>
      <c r="I83" t="s" s="417">
        <v>130</v>
      </c>
      <c r="J83" t="s" s="75">
        <v>442</v>
      </c>
      <c r="K83" s="75"/>
      <c r="L83" s="75"/>
      <c r="M83" t="s" s="75">
        <v>443</v>
      </c>
      <c r="N83" s="75"/>
      <c r="O83" s="75"/>
      <c r="P83" s="75"/>
      <c r="Q83" s="75"/>
      <c r="R83" s="75"/>
      <c r="S83" t="s" s="75">
        <v>444</v>
      </c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411"/>
    </row>
    <row r="84" ht="24" customHeight="1">
      <c r="A84" s="74"/>
      <c r="B84" s="74"/>
      <c r="C84" t="s" s="415">
        <v>603</v>
      </c>
      <c r="D84" s="75"/>
      <c r="E84" s="75"/>
      <c r="F84" t="s" s="415">
        <v>604</v>
      </c>
      <c r="G84" t="s" s="75">
        <v>441</v>
      </c>
      <c r="H84" t="s" s="416">
        <v>130</v>
      </c>
      <c r="I84" t="s" s="417">
        <v>130</v>
      </c>
      <c r="J84" t="s" s="75">
        <v>442</v>
      </c>
      <c r="K84" s="75"/>
      <c r="L84" s="75"/>
      <c r="M84" t="s" s="75">
        <v>443</v>
      </c>
      <c r="N84" s="75"/>
      <c r="O84" s="75"/>
      <c r="P84" s="75"/>
      <c r="Q84" s="75"/>
      <c r="R84" s="75"/>
      <c r="S84" t="s" s="75">
        <v>444</v>
      </c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411"/>
    </row>
    <row r="85" ht="24" customHeight="1">
      <c r="A85" s="74"/>
      <c r="B85" s="74"/>
      <c r="C85" t="s" s="415">
        <v>605</v>
      </c>
      <c r="D85" s="75"/>
      <c r="E85" s="75"/>
      <c r="F85" t="s" s="415">
        <v>606</v>
      </c>
      <c r="G85" t="s" s="75">
        <v>441</v>
      </c>
      <c r="H85" t="s" s="416">
        <v>130</v>
      </c>
      <c r="I85" t="s" s="417">
        <v>130</v>
      </c>
      <c r="J85" t="s" s="75">
        <v>442</v>
      </c>
      <c r="K85" s="75"/>
      <c r="L85" s="75"/>
      <c r="M85" t="s" s="75">
        <v>443</v>
      </c>
      <c r="N85" s="75"/>
      <c r="O85" s="75"/>
      <c r="P85" s="75"/>
      <c r="Q85" s="75"/>
      <c r="R85" s="75"/>
      <c r="S85" t="s" s="75">
        <v>444</v>
      </c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411"/>
    </row>
    <row r="86" ht="24" customHeight="1">
      <c r="A86" s="74"/>
      <c r="B86" s="74"/>
      <c r="C86" t="s" s="415">
        <v>607</v>
      </c>
      <c r="D86" s="75"/>
      <c r="E86" s="75"/>
      <c r="F86" t="s" s="415">
        <v>608</v>
      </c>
      <c r="G86" t="s" s="75">
        <v>441</v>
      </c>
      <c r="H86" t="s" s="416">
        <v>130</v>
      </c>
      <c r="I86" t="s" s="417">
        <v>130</v>
      </c>
      <c r="J86" t="s" s="75">
        <v>442</v>
      </c>
      <c r="K86" s="75"/>
      <c r="L86" s="75"/>
      <c r="M86" t="s" s="75">
        <v>443</v>
      </c>
      <c r="N86" s="75"/>
      <c r="O86" s="75"/>
      <c r="P86" s="75"/>
      <c r="Q86" s="75"/>
      <c r="R86" s="75"/>
      <c r="S86" t="s" s="75">
        <v>444</v>
      </c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411"/>
    </row>
    <row r="87" ht="24" customHeight="1">
      <c r="A87" s="74"/>
      <c r="B87" s="74"/>
      <c r="C87" t="s" s="415">
        <v>609</v>
      </c>
      <c r="D87" s="75"/>
      <c r="E87" s="75"/>
      <c r="F87" t="s" s="415">
        <v>610</v>
      </c>
      <c r="G87" t="s" s="75">
        <v>441</v>
      </c>
      <c r="H87" t="s" s="416">
        <v>130</v>
      </c>
      <c r="I87" t="s" s="417">
        <v>130</v>
      </c>
      <c r="J87" t="s" s="75">
        <v>442</v>
      </c>
      <c r="K87" s="75"/>
      <c r="L87" s="75"/>
      <c r="M87" t="s" s="75">
        <v>443</v>
      </c>
      <c r="N87" s="75"/>
      <c r="O87" s="75"/>
      <c r="P87" s="75"/>
      <c r="Q87" s="75"/>
      <c r="R87" s="75"/>
      <c r="S87" t="s" s="75">
        <v>444</v>
      </c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411"/>
    </row>
    <row r="88" ht="24" customHeight="1">
      <c r="A88" s="74"/>
      <c r="B88" s="74"/>
      <c r="C88" t="s" s="415">
        <v>611</v>
      </c>
      <c r="D88" s="75"/>
      <c r="E88" s="75"/>
      <c r="F88" t="s" s="415">
        <v>612</v>
      </c>
      <c r="G88" t="s" s="75">
        <v>441</v>
      </c>
      <c r="H88" t="s" s="416">
        <v>130</v>
      </c>
      <c r="I88" t="s" s="417">
        <v>130</v>
      </c>
      <c r="J88" t="s" s="75">
        <v>442</v>
      </c>
      <c r="K88" s="75"/>
      <c r="L88" s="75"/>
      <c r="M88" t="s" s="75">
        <v>443</v>
      </c>
      <c r="N88" s="75"/>
      <c r="O88" s="75"/>
      <c r="P88" s="75"/>
      <c r="Q88" s="75"/>
      <c r="R88" s="75"/>
      <c r="S88" t="s" s="75">
        <v>444</v>
      </c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411"/>
    </row>
    <row r="89" ht="24" customHeight="1">
      <c r="A89" s="74"/>
      <c r="B89" s="74"/>
      <c r="C89" t="s" s="415">
        <v>613</v>
      </c>
      <c r="D89" s="75"/>
      <c r="E89" s="75"/>
      <c r="F89" t="s" s="415">
        <v>614</v>
      </c>
      <c r="G89" t="s" s="75">
        <v>441</v>
      </c>
      <c r="H89" t="s" s="416">
        <v>130</v>
      </c>
      <c r="I89" t="s" s="417">
        <v>130</v>
      </c>
      <c r="J89" t="s" s="75">
        <v>442</v>
      </c>
      <c r="K89" s="75"/>
      <c r="L89" s="75"/>
      <c r="M89" t="s" s="75">
        <v>443</v>
      </c>
      <c r="N89" s="75"/>
      <c r="O89" s="75"/>
      <c r="P89" s="75"/>
      <c r="Q89" s="75"/>
      <c r="R89" s="75"/>
      <c r="S89" t="s" s="75">
        <v>444</v>
      </c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411"/>
    </row>
    <row r="90" ht="24" customHeight="1">
      <c r="A90" s="74"/>
      <c r="B90" s="74"/>
      <c r="C90" t="s" s="415">
        <v>615</v>
      </c>
      <c r="D90" s="75"/>
      <c r="E90" s="75"/>
      <c r="F90" t="s" s="415">
        <v>616</v>
      </c>
      <c r="G90" t="s" s="75">
        <v>441</v>
      </c>
      <c r="H90" t="s" s="416">
        <v>130</v>
      </c>
      <c r="I90" t="s" s="417">
        <v>130</v>
      </c>
      <c r="J90" t="s" s="75">
        <v>442</v>
      </c>
      <c r="K90" s="75"/>
      <c r="L90" s="75"/>
      <c r="M90" t="s" s="75">
        <v>443</v>
      </c>
      <c r="N90" s="75"/>
      <c r="O90" s="75"/>
      <c r="P90" s="75"/>
      <c r="Q90" s="75"/>
      <c r="R90" s="75"/>
      <c r="S90" t="s" s="75">
        <v>444</v>
      </c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411"/>
    </row>
    <row r="91" ht="24" customHeight="1">
      <c r="A91" s="74"/>
      <c r="B91" s="74"/>
      <c r="C91" t="s" s="415">
        <v>617</v>
      </c>
      <c r="D91" s="75"/>
      <c r="E91" s="75"/>
      <c r="F91" t="s" s="415">
        <v>618</v>
      </c>
      <c r="G91" t="s" s="75">
        <v>441</v>
      </c>
      <c r="H91" t="s" s="416">
        <v>130</v>
      </c>
      <c r="I91" t="s" s="417">
        <v>130</v>
      </c>
      <c r="J91" t="s" s="75">
        <v>442</v>
      </c>
      <c r="K91" s="75"/>
      <c r="L91" s="75"/>
      <c r="M91" t="s" s="75">
        <v>443</v>
      </c>
      <c r="N91" s="75"/>
      <c r="O91" s="75"/>
      <c r="P91" s="75"/>
      <c r="Q91" s="75"/>
      <c r="R91" s="75"/>
      <c r="S91" t="s" s="75">
        <v>444</v>
      </c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411"/>
    </row>
    <row r="92" ht="24" customHeight="1">
      <c r="A92" s="74"/>
      <c r="B92" s="74"/>
      <c r="C92" t="s" s="415">
        <v>619</v>
      </c>
      <c r="D92" s="75"/>
      <c r="E92" s="75"/>
      <c r="F92" t="s" s="415">
        <v>620</v>
      </c>
      <c r="G92" t="s" s="75">
        <v>441</v>
      </c>
      <c r="H92" t="s" s="416">
        <v>130</v>
      </c>
      <c r="I92" t="s" s="417">
        <v>130</v>
      </c>
      <c r="J92" t="s" s="75">
        <v>442</v>
      </c>
      <c r="K92" s="75"/>
      <c r="L92" s="75"/>
      <c r="M92" t="s" s="75">
        <v>443</v>
      </c>
      <c r="N92" s="75"/>
      <c r="O92" s="75"/>
      <c r="P92" s="75"/>
      <c r="Q92" s="75"/>
      <c r="R92" s="75"/>
      <c r="S92" t="s" s="75">
        <v>444</v>
      </c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411"/>
    </row>
    <row r="93" ht="24" customHeight="1">
      <c r="A93" s="74"/>
      <c r="B93" s="74"/>
      <c r="C93" t="s" s="415">
        <v>621</v>
      </c>
      <c r="D93" s="75"/>
      <c r="E93" s="75"/>
      <c r="F93" t="s" s="415">
        <v>622</v>
      </c>
      <c r="G93" t="s" s="75">
        <v>441</v>
      </c>
      <c r="H93" t="s" s="416">
        <v>130</v>
      </c>
      <c r="I93" t="s" s="417">
        <v>130</v>
      </c>
      <c r="J93" t="s" s="75">
        <v>442</v>
      </c>
      <c r="K93" s="75"/>
      <c r="L93" s="75"/>
      <c r="M93" t="s" s="75">
        <v>443</v>
      </c>
      <c r="N93" s="75"/>
      <c r="O93" s="75"/>
      <c r="P93" s="75"/>
      <c r="Q93" s="75"/>
      <c r="R93" s="75"/>
      <c r="S93" t="s" s="75">
        <v>444</v>
      </c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411"/>
    </row>
    <row r="94" ht="24" customHeight="1">
      <c r="A94" s="74"/>
      <c r="B94" s="74"/>
      <c r="C94" t="s" s="415">
        <v>623</v>
      </c>
      <c r="D94" s="75"/>
      <c r="E94" s="75"/>
      <c r="F94" t="s" s="415">
        <v>624</v>
      </c>
      <c r="G94" t="s" s="75">
        <v>441</v>
      </c>
      <c r="H94" t="s" s="416">
        <v>130</v>
      </c>
      <c r="I94" t="s" s="417">
        <v>130</v>
      </c>
      <c r="J94" t="s" s="75">
        <v>442</v>
      </c>
      <c r="K94" s="75"/>
      <c r="L94" s="75"/>
      <c r="M94" t="s" s="75">
        <v>443</v>
      </c>
      <c r="N94" s="75"/>
      <c r="O94" s="75"/>
      <c r="P94" s="75"/>
      <c r="Q94" s="75"/>
      <c r="R94" s="75"/>
      <c r="S94" t="s" s="75">
        <v>444</v>
      </c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411"/>
    </row>
    <row r="95" ht="24" customHeight="1">
      <c r="A95" s="74"/>
      <c r="B95" s="74"/>
      <c r="C95" t="s" s="415">
        <v>625</v>
      </c>
      <c r="D95" s="75"/>
      <c r="E95" s="75"/>
      <c r="F95" t="s" s="415">
        <v>626</v>
      </c>
      <c r="G95" t="s" s="75">
        <v>441</v>
      </c>
      <c r="H95" t="s" s="416">
        <v>130</v>
      </c>
      <c r="I95" t="s" s="417">
        <v>130</v>
      </c>
      <c r="J95" t="s" s="75">
        <v>442</v>
      </c>
      <c r="K95" s="75"/>
      <c r="L95" s="75"/>
      <c r="M95" t="s" s="75">
        <v>443</v>
      </c>
      <c r="N95" s="75"/>
      <c r="O95" s="75"/>
      <c r="P95" s="75"/>
      <c r="Q95" s="75"/>
      <c r="R95" s="75"/>
      <c r="S95" t="s" s="75">
        <v>444</v>
      </c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411"/>
    </row>
    <row r="96" ht="24" customHeight="1">
      <c r="A96" s="74"/>
      <c r="B96" s="74"/>
      <c r="C96" t="s" s="415">
        <v>627</v>
      </c>
      <c r="D96" s="75"/>
      <c r="E96" s="75"/>
      <c r="F96" t="s" s="415">
        <v>628</v>
      </c>
      <c r="G96" t="s" s="75">
        <v>441</v>
      </c>
      <c r="H96" t="s" s="416">
        <v>130</v>
      </c>
      <c r="I96" t="s" s="417">
        <v>130</v>
      </c>
      <c r="J96" t="s" s="75">
        <v>442</v>
      </c>
      <c r="K96" s="75"/>
      <c r="L96" s="75"/>
      <c r="M96" t="s" s="75">
        <v>443</v>
      </c>
      <c r="N96" s="75"/>
      <c r="O96" s="75"/>
      <c r="P96" s="75"/>
      <c r="Q96" s="75"/>
      <c r="R96" s="75"/>
      <c r="S96" t="s" s="75">
        <v>444</v>
      </c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411"/>
    </row>
    <row r="97" ht="24" customHeight="1">
      <c r="A97" s="74"/>
      <c r="B97" s="74"/>
      <c r="C97" t="s" s="415">
        <v>629</v>
      </c>
      <c r="D97" s="75"/>
      <c r="E97" s="75"/>
      <c r="F97" t="s" s="415">
        <v>630</v>
      </c>
      <c r="G97" t="s" s="75">
        <v>441</v>
      </c>
      <c r="H97" t="s" s="416">
        <v>130</v>
      </c>
      <c r="I97" t="s" s="417">
        <v>130</v>
      </c>
      <c r="J97" t="s" s="75">
        <v>442</v>
      </c>
      <c r="K97" s="75"/>
      <c r="L97" s="75"/>
      <c r="M97" t="s" s="75">
        <v>443</v>
      </c>
      <c r="N97" s="75"/>
      <c r="O97" s="75"/>
      <c r="P97" s="75"/>
      <c r="Q97" s="75"/>
      <c r="R97" s="75"/>
      <c r="S97" t="s" s="75">
        <v>444</v>
      </c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411"/>
    </row>
    <row r="98" ht="24" customHeight="1">
      <c r="A98" s="74"/>
      <c r="B98" s="74"/>
      <c r="C98" t="s" s="415">
        <v>607</v>
      </c>
      <c r="D98" s="75"/>
      <c r="E98" s="75"/>
      <c r="F98" t="s" s="415">
        <v>631</v>
      </c>
      <c r="G98" t="s" s="75">
        <v>441</v>
      </c>
      <c r="H98" t="s" s="416">
        <v>130</v>
      </c>
      <c r="I98" t="s" s="417">
        <v>130</v>
      </c>
      <c r="J98" t="s" s="75">
        <v>442</v>
      </c>
      <c r="K98" s="75"/>
      <c r="L98" s="75"/>
      <c r="M98" t="s" s="75">
        <v>443</v>
      </c>
      <c r="N98" s="75"/>
      <c r="O98" s="75"/>
      <c r="P98" s="75"/>
      <c r="Q98" s="75"/>
      <c r="R98" s="75"/>
      <c r="S98" t="s" s="75">
        <v>444</v>
      </c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411"/>
    </row>
    <row r="99" ht="24" customHeight="1">
      <c r="A99" s="74"/>
      <c r="B99" s="74"/>
      <c r="C99" t="s" s="415">
        <v>632</v>
      </c>
      <c r="D99" s="75"/>
      <c r="E99" s="75"/>
      <c r="F99" t="s" s="415">
        <v>633</v>
      </c>
      <c r="G99" t="s" s="75">
        <v>441</v>
      </c>
      <c r="H99" t="s" s="416">
        <v>130</v>
      </c>
      <c r="I99" t="s" s="417">
        <v>130</v>
      </c>
      <c r="J99" t="s" s="75">
        <v>442</v>
      </c>
      <c r="K99" s="75"/>
      <c r="L99" s="75"/>
      <c r="M99" t="s" s="75">
        <v>443</v>
      </c>
      <c r="N99" s="75"/>
      <c r="O99" s="75"/>
      <c r="P99" s="75"/>
      <c r="Q99" s="75"/>
      <c r="R99" s="75"/>
      <c r="S99" t="s" s="75">
        <v>444</v>
      </c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411"/>
    </row>
    <row r="100" ht="24" customHeight="1">
      <c r="A100" s="74"/>
      <c r="B100" s="74"/>
      <c r="C100" t="s" s="415">
        <v>634</v>
      </c>
      <c r="D100" s="75"/>
      <c r="E100" s="75"/>
      <c r="F100" t="s" s="415">
        <v>635</v>
      </c>
      <c r="G100" t="s" s="75">
        <v>441</v>
      </c>
      <c r="H100" t="s" s="416">
        <v>130</v>
      </c>
      <c r="I100" t="s" s="417">
        <v>130</v>
      </c>
      <c r="J100" t="s" s="75">
        <v>442</v>
      </c>
      <c r="K100" s="75"/>
      <c r="L100" s="75"/>
      <c r="M100" t="s" s="75">
        <v>443</v>
      </c>
      <c r="N100" s="75"/>
      <c r="O100" s="75"/>
      <c r="P100" s="75"/>
      <c r="Q100" s="75"/>
      <c r="R100" s="75"/>
      <c r="S100" t="s" s="75">
        <v>444</v>
      </c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411"/>
    </row>
    <row r="101" ht="24" customHeight="1">
      <c r="A101" s="74"/>
      <c r="B101" s="74"/>
      <c r="C101" t="s" s="415">
        <v>636</v>
      </c>
      <c r="D101" s="75"/>
      <c r="E101" s="75"/>
      <c r="F101" t="s" s="415">
        <v>637</v>
      </c>
      <c r="G101" t="s" s="75">
        <v>441</v>
      </c>
      <c r="H101" t="s" s="416">
        <v>130</v>
      </c>
      <c r="I101" t="s" s="417">
        <v>130</v>
      </c>
      <c r="J101" t="s" s="75">
        <v>442</v>
      </c>
      <c r="K101" s="75"/>
      <c r="L101" s="75"/>
      <c r="M101" t="s" s="75">
        <v>443</v>
      </c>
      <c r="N101" s="75"/>
      <c r="O101" s="75"/>
      <c r="P101" s="75"/>
      <c r="Q101" s="75"/>
      <c r="R101" s="75"/>
      <c r="S101" t="s" s="75">
        <v>444</v>
      </c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411"/>
    </row>
    <row r="102" ht="24" customHeight="1">
      <c r="A102" s="74"/>
      <c r="B102" s="74"/>
      <c r="C102" t="s" s="415">
        <v>638</v>
      </c>
      <c r="D102" s="75"/>
      <c r="E102" s="75"/>
      <c r="F102" t="s" s="415">
        <v>639</v>
      </c>
      <c r="G102" t="s" s="75">
        <v>441</v>
      </c>
      <c r="H102" t="s" s="416">
        <v>130</v>
      </c>
      <c r="I102" t="s" s="417">
        <v>130</v>
      </c>
      <c r="J102" t="s" s="75">
        <v>442</v>
      </c>
      <c r="K102" s="75"/>
      <c r="L102" s="75"/>
      <c r="M102" t="s" s="75">
        <v>443</v>
      </c>
      <c r="N102" s="75"/>
      <c r="O102" s="75"/>
      <c r="P102" s="75"/>
      <c r="Q102" s="75"/>
      <c r="R102" s="75"/>
      <c r="S102" t="s" s="75">
        <v>444</v>
      </c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411"/>
    </row>
    <row r="103" ht="24" customHeight="1">
      <c r="A103" s="74"/>
      <c r="B103" s="74"/>
      <c r="C103" t="s" s="415">
        <v>640</v>
      </c>
      <c r="D103" s="75"/>
      <c r="E103" s="75"/>
      <c r="F103" t="s" s="415">
        <v>641</v>
      </c>
      <c r="G103" t="s" s="75">
        <v>441</v>
      </c>
      <c r="H103" t="s" s="416">
        <v>130</v>
      </c>
      <c r="I103" t="s" s="417">
        <v>130</v>
      </c>
      <c r="J103" t="s" s="75">
        <v>442</v>
      </c>
      <c r="K103" s="75"/>
      <c r="L103" s="75"/>
      <c r="M103" t="s" s="75">
        <v>443</v>
      </c>
      <c r="N103" s="75"/>
      <c r="O103" s="75"/>
      <c r="P103" s="75"/>
      <c r="Q103" s="75"/>
      <c r="R103" s="75"/>
      <c r="S103" t="s" s="75">
        <v>444</v>
      </c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411"/>
    </row>
    <row r="104" ht="24" customHeight="1">
      <c r="A104" s="74"/>
      <c r="B104" s="74"/>
      <c r="C104" t="s" s="415">
        <v>642</v>
      </c>
      <c r="D104" s="75"/>
      <c r="E104" s="75"/>
      <c r="F104" t="s" s="415">
        <v>643</v>
      </c>
      <c r="G104" t="s" s="75">
        <v>441</v>
      </c>
      <c r="H104" t="s" s="416">
        <v>130</v>
      </c>
      <c r="I104" t="s" s="417">
        <v>130</v>
      </c>
      <c r="J104" t="s" s="75">
        <v>442</v>
      </c>
      <c r="K104" s="75"/>
      <c r="L104" s="75"/>
      <c r="M104" t="s" s="75">
        <v>443</v>
      </c>
      <c r="N104" s="75"/>
      <c r="O104" s="75"/>
      <c r="P104" s="75"/>
      <c r="Q104" s="75"/>
      <c r="R104" s="75"/>
      <c r="S104" t="s" s="75">
        <v>444</v>
      </c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411"/>
    </row>
    <row r="105" ht="24" customHeight="1">
      <c r="A105" s="74"/>
      <c r="B105" s="74"/>
      <c r="C105" t="s" s="415">
        <v>644</v>
      </c>
      <c r="D105" s="75"/>
      <c r="E105" s="75"/>
      <c r="F105" t="s" s="415">
        <v>645</v>
      </c>
      <c r="G105" t="s" s="75">
        <v>441</v>
      </c>
      <c r="H105" t="s" s="416">
        <v>130</v>
      </c>
      <c r="I105" t="s" s="417">
        <v>130</v>
      </c>
      <c r="J105" t="s" s="75">
        <v>442</v>
      </c>
      <c r="K105" s="75"/>
      <c r="L105" s="75"/>
      <c r="M105" t="s" s="75">
        <v>443</v>
      </c>
      <c r="N105" s="75"/>
      <c r="O105" s="75"/>
      <c r="P105" s="75"/>
      <c r="Q105" s="75"/>
      <c r="R105" s="75"/>
      <c r="S105" t="s" s="75">
        <v>444</v>
      </c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411"/>
    </row>
    <row r="106" ht="24" customHeight="1">
      <c r="A106" s="74"/>
      <c r="B106" s="74"/>
      <c r="C106" t="s" s="415">
        <v>646</v>
      </c>
      <c r="D106" s="75"/>
      <c r="E106" s="75"/>
      <c r="F106" t="s" s="415">
        <v>647</v>
      </c>
      <c r="G106" t="s" s="75">
        <v>441</v>
      </c>
      <c r="H106" t="s" s="416">
        <v>130</v>
      </c>
      <c r="I106" t="s" s="417">
        <v>130</v>
      </c>
      <c r="J106" t="s" s="75">
        <v>442</v>
      </c>
      <c r="K106" s="75"/>
      <c r="L106" s="75"/>
      <c r="M106" t="s" s="75">
        <v>443</v>
      </c>
      <c r="N106" s="75"/>
      <c r="O106" s="75"/>
      <c r="P106" s="75"/>
      <c r="Q106" s="75"/>
      <c r="R106" s="75"/>
      <c r="S106" t="s" s="75">
        <v>444</v>
      </c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411"/>
    </row>
    <row r="107" ht="24" customHeight="1">
      <c r="A107" s="74"/>
      <c r="B107" s="74"/>
      <c r="C107" t="s" s="415">
        <v>648</v>
      </c>
      <c r="D107" s="75"/>
      <c r="E107" s="75"/>
      <c r="F107" t="s" s="415">
        <v>649</v>
      </c>
      <c r="G107" t="s" s="75">
        <v>441</v>
      </c>
      <c r="H107" t="s" s="416">
        <v>130</v>
      </c>
      <c r="I107" t="s" s="417">
        <v>130</v>
      </c>
      <c r="J107" t="s" s="75">
        <v>442</v>
      </c>
      <c r="K107" s="75"/>
      <c r="L107" s="75"/>
      <c r="M107" t="s" s="75">
        <v>443</v>
      </c>
      <c r="N107" s="75"/>
      <c r="O107" s="75"/>
      <c r="P107" s="75"/>
      <c r="Q107" s="75"/>
      <c r="R107" s="75"/>
      <c r="S107" t="s" s="75">
        <v>444</v>
      </c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411"/>
    </row>
    <row r="108" ht="24" customHeight="1">
      <c r="A108" s="74"/>
      <c r="B108" s="74"/>
      <c r="C108" t="s" s="415">
        <v>650</v>
      </c>
      <c r="D108" s="75"/>
      <c r="E108" s="75"/>
      <c r="F108" t="s" s="415">
        <v>651</v>
      </c>
      <c r="G108" t="s" s="75">
        <v>441</v>
      </c>
      <c r="H108" t="s" s="416">
        <v>130</v>
      </c>
      <c r="I108" t="s" s="417">
        <v>130</v>
      </c>
      <c r="J108" t="s" s="75">
        <v>442</v>
      </c>
      <c r="K108" s="75"/>
      <c r="L108" s="75"/>
      <c r="M108" t="s" s="75">
        <v>443</v>
      </c>
      <c r="N108" s="75"/>
      <c r="O108" s="75"/>
      <c r="P108" s="75"/>
      <c r="Q108" s="75"/>
      <c r="R108" s="75"/>
      <c r="S108" t="s" s="75">
        <v>444</v>
      </c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411"/>
    </row>
    <row r="109" ht="24" customHeight="1">
      <c r="A109" s="74"/>
      <c r="B109" s="74"/>
      <c r="C109" t="s" s="415">
        <v>652</v>
      </c>
      <c r="D109" s="75"/>
      <c r="E109" s="75"/>
      <c r="F109" t="s" s="415">
        <v>653</v>
      </c>
      <c r="G109" t="s" s="75">
        <v>441</v>
      </c>
      <c r="H109" t="s" s="416">
        <v>130</v>
      </c>
      <c r="I109" t="s" s="417">
        <v>130</v>
      </c>
      <c r="J109" t="s" s="75">
        <v>442</v>
      </c>
      <c r="K109" s="75"/>
      <c r="L109" s="75"/>
      <c r="M109" t="s" s="75">
        <v>443</v>
      </c>
      <c r="N109" s="75"/>
      <c r="O109" s="75"/>
      <c r="P109" s="75"/>
      <c r="Q109" s="75"/>
      <c r="R109" s="75"/>
      <c r="S109" t="s" s="75">
        <v>444</v>
      </c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411"/>
    </row>
    <row r="110" ht="24" customHeight="1">
      <c r="A110" s="74"/>
      <c r="B110" s="74"/>
      <c r="C110" t="s" s="415">
        <v>654</v>
      </c>
      <c r="D110" s="75"/>
      <c r="E110" s="75"/>
      <c r="F110" t="s" s="415">
        <v>655</v>
      </c>
      <c r="G110" t="s" s="75">
        <v>441</v>
      </c>
      <c r="H110" t="s" s="416">
        <v>130</v>
      </c>
      <c r="I110" t="s" s="417">
        <v>130</v>
      </c>
      <c r="J110" t="s" s="75">
        <v>442</v>
      </c>
      <c r="K110" s="75"/>
      <c r="L110" s="75"/>
      <c r="M110" t="s" s="75">
        <v>443</v>
      </c>
      <c r="N110" s="75"/>
      <c r="O110" s="75"/>
      <c r="P110" s="75"/>
      <c r="Q110" s="75"/>
      <c r="R110" s="75"/>
      <c r="S110" t="s" s="75">
        <v>444</v>
      </c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411"/>
    </row>
    <row r="111" ht="24" customHeight="1">
      <c r="A111" s="74"/>
      <c r="B111" s="74"/>
      <c r="C111" t="s" s="415">
        <v>656</v>
      </c>
      <c r="D111" s="75"/>
      <c r="E111" s="75"/>
      <c r="F111" t="s" s="415">
        <v>657</v>
      </c>
      <c r="G111" t="s" s="75">
        <v>441</v>
      </c>
      <c r="H111" t="s" s="416">
        <v>130</v>
      </c>
      <c r="I111" t="s" s="417">
        <v>130</v>
      </c>
      <c r="J111" t="s" s="75">
        <v>442</v>
      </c>
      <c r="K111" s="75"/>
      <c r="L111" s="75"/>
      <c r="M111" t="s" s="75">
        <v>443</v>
      </c>
      <c r="N111" s="75"/>
      <c r="O111" s="75"/>
      <c r="P111" s="75"/>
      <c r="Q111" s="75"/>
      <c r="R111" s="75"/>
      <c r="S111" t="s" s="75">
        <v>444</v>
      </c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411"/>
    </row>
    <row r="112" ht="24" customHeight="1">
      <c r="A112" s="74"/>
      <c r="B112" s="74"/>
      <c r="C112" t="s" s="415">
        <v>658</v>
      </c>
      <c r="D112" s="75"/>
      <c r="E112" s="75"/>
      <c r="F112" t="s" s="415">
        <v>659</v>
      </c>
      <c r="G112" t="s" s="75">
        <v>441</v>
      </c>
      <c r="H112" t="s" s="416">
        <v>130</v>
      </c>
      <c r="I112" t="s" s="417">
        <v>130</v>
      </c>
      <c r="J112" t="s" s="75">
        <v>442</v>
      </c>
      <c r="K112" s="75"/>
      <c r="L112" s="75"/>
      <c r="M112" t="s" s="75">
        <v>443</v>
      </c>
      <c r="N112" s="75"/>
      <c r="O112" s="75"/>
      <c r="P112" s="75"/>
      <c r="Q112" s="75"/>
      <c r="R112" s="75"/>
      <c r="S112" t="s" s="75">
        <v>444</v>
      </c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411"/>
    </row>
    <row r="113" ht="24" customHeight="1">
      <c r="A113" s="74"/>
      <c r="B113" s="74"/>
      <c r="C113" t="s" s="415">
        <v>660</v>
      </c>
      <c r="D113" s="75"/>
      <c r="E113" s="75"/>
      <c r="F113" t="s" s="415">
        <v>661</v>
      </c>
      <c r="G113" t="s" s="75">
        <v>441</v>
      </c>
      <c r="H113" t="s" s="416">
        <v>130</v>
      </c>
      <c r="I113" t="s" s="417">
        <v>130</v>
      </c>
      <c r="J113" t="s" s="75">
        <v>442</v>
      </c>
      <c r="K113" s="75"/>
      <c r="L113" s="75"/>
      <c r="M113" t="s" s="75">
        <v>443</v>
      </c>
      <c r="N113" s="75"/>
      <c r="O113" s="75"/>
      <c r="P113" s="75"/>
      <c r="Q113" s="75"/>
      <c r="R113" s="75"/>
      <c r="S113" t="s" s="75">
        <v>444</v>
      </c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411"/>
    </row>
    <row r="114" ht="24" customHeight="1">
      <c r="A114" s="74"/>
      <c r="B114" s="74"/>
      <c r="C114" t="s" s="415">
        <v>662</v>
      </c>
      <c r="D114" s="75"/>
      <c r="E114" s="75"/>
      <c r="F114" t="s" s="415">
        <v>663</v>
      </c>
      <c r="G114" t="s" s="75">
        <v>441</v>
      </c>
      <c r="H114" t="s" s="416">
        <v>130</v>
      </c>
      <c r="I114" t="s" s="417">
        <v>130</v>
      </c>
      <c r="J114" t="s" s="75">
        <v>442</v>
      </c>
      <c r="K114" s="75"/>
      <c r="L114" s="75"/>
      <c r="M114" t="s" s="75">
        <v>443</v>
      </c>
      <c r="N114" s="75"/>
      <c r="O114" s="75"/>
      <c r="P114" s="75"/>
      <c r="Q114" s="75"/>
      <c r="R114" s="75"/>
      <c r="S114" t="s" s="75">
        <v>444</v>
      </c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411"/>
    </row>
    <row r="115" ht="24" customHeight="1">
      <c r="A115" s="74"/>
      <c r="B115" s="74"/>
      <c r="C115" t="s" s="415">
        <v>664</v>
      </c>
      <c r="D115" s="75"/>
      <c r="E115" s="75"/>
      <c r="F115" t="s" s="415">
        <v>665</v>
      </c>
      <c r="G115" t="s" s="75">
        <v>441</v>
      </c>
      <c r="H115" t="s" s="416">
        <v>130</v>
      </c>
      <c r="I115" t="s" s="417">
        <v>130</v>
      </c>
      <c r="J115" t="s" s="75">
        <v>442</v>
      </c>
      <c r="K115" s="75"/>
      <c r="L115" s="75"/>
      <c r="M115" t="s" s="75">
        <v>443</v>
      </c>
      <c r="N115" s="75"/>
      <c r="O115" s="75"/>
      <c r="P115" s="75"/>
      <c r="Q115" s="75"/>
      <c r="R115" s="75"/>
      <c r="S115" t="s" s="75">
        <v>444</v>
      </c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411"/>
    </row>
    <row r="116" ht="24" customHeight="1">
      <c r="A116" s="74"/>
      <c r="B116" s="74"/>
      <c r="C116" t="s" s="415">
        <v>666</v>
      </c>
      <c r="D116" s="75"/>
      <c r="E116" s="75"/>
      <c r="F116" t="s" s="415">
        <v>667</v>
      </c>
      <c r="G116" t="s" s="75">
        <v>441</v>
      </c>
      <c r="H116" t="s" s="416">
        <v>130</v>
      </c>
      <c r="I116" t="s" s="417">
        <v>130</v>
      </c>
      <c r="J116" t="s" s="75">
        <v>442</v>
      </c>
      <c r="K116" s="75"/>
      <c r="L116" s="75"/>
      <c r="M116" t="s" s="75">
        <v>443</v>
      </c>
      <c r="N116" s="75"/>
      <c r="O116" s="75"/>
      <c r="P116" s="75"/>
      <c r="Q116" s="75"/>
      <c r="R116" s="75"/>
      <c r="S116" t="s" s="75">
        <v>444</v>
      </c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411"/>
    </row>
    <row r="117" ht="24" customHeight="1">
      <c r="A117" s="74"/>
      <c r="B117" s="74"/>
      <c r="C117" t="s" s="415">
        <v>668</v>
      </c>
      <c r="D117" s="75"/>
      <c r="E117" s="75"/>
      <c r="F117" t="s" s="415">
        <v>669</v>
      </c>
      <c r="G117" t="s" s="75">
        <v>441</v>
      </c>
      <c r="H117" t="s" s="416">
        <v>130</v>
      </c>
      <c r="I117" t="s" s="417">
        <v>130</v>
      </c>
      <c r="J117" t="s" s="75">
        <v>442</v>
      </c>
      <c r="K117" s="75"/>
      <c r="L117" s="75"/>
      <c r="M117" t="s" s="75">
        <v>443</v>
      </c>
      <c r="N117" s="75"/>
      <c r="O117" s="75"/>
      <c r="P117" s="75"/>
      <c r="Q117" s="75"/>
      <c r="R117" s="75"/>
      <c r="S117" t="s" s="75">
        <v>444</v>
      </c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411"/>
    </row>
    <row r="118" ht="24" customHeight="1">
      <c r="A118" s="74"/>
      <c r="B118" s="74"/>
      <c r="C118" t="s" s="415">
        <v>670</v>
      </c>
      <c r="D118" s="75"/>
      <c r="E118" s="75"/>
      <c r="F118" t="s" s="415">
        <v>671</v>
      </c>
      <c r="G118" t="s" s="75">
        <v>441</v>
      </c>
      <c r="H118" t="s" s="416">
        <v>130</v>
      </c>
      <c r="I118" t="s" s="417">
        <v>130</v>
      </c>
      <c r="J118" t="s" s="75">
        <v>442</v>
      </c>
      <c r="K118" s="75"/>
      <c r="L118" s="75"/>
      <c r="M118" t="s" s="75">
        <v>443</v>
      </c>
      <c r="N118" s="75"/>
      <c r="O118" s="75"/>
      <c r="P118" s="75"/>
      <c r="Q118" s="75"/>
      <c r="R118" s="75"/>
      <c r="S118" t="s" s="75">
        <v>444</v>
      </c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411"/>
    </row>
    <row r="119" ht="24" customHeight="1">
      <c r="A119" s="74"/>
      <c r="B119" s="74"/>
      <c r="C119" t="s" s="415">
        <v>672</v>
      </c>
      <c r="D119" s="75"/>
      <c r="E119" s="75"/>
      <c r="F119" t="s" s="415">
        <v>673</v>
      </c>
      <c r="G119" t="s" s="75">
        <v>441</v>
      </c>
      <c r="H119" t="s" s="416">
        <v>130</v>
      </c>
      <c r="I119" t="s" s="417">
        <v>130</v>
      </c>
      <c r="J119" t="s" s="75">
        <v>442</v>
      </c>
      <c r="K119" s="75"/>
      <c r="L119" s="75"/>
      <c r="M119" t="s" s="75">
        <v>443</v>
      </c>
      <c r="N119" s="75"/>
      <c r="O119" s="75"/>
      <c r="P119" s="75"/>
      <c r="Q119" s="75"/>
      <c r="R119" s="75"/>
      <c r="S119" t="s" s="75">
        <v>444</v>
      </c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411"/>
    </row>
    <row r="120" ht="24" customHeight="1">
      <c r="A120" s="74"/>
      <c r="B120" s="74"/>
      <c r="C120" t="s" s="415">
        <v>674</v>
      </c>
      <c r="D120" s="75"/>
      <c r="E120" s="75"/>
      <c r="F120" t="s" s="415">
        <v>675</v>
      </c>
      <c r="G120" t="s" s="75">
        <v>441</v>
      </c>
      <c r="H120" t="s" s="416">
        <v>130</v>
      </c>
      <c r="I120" t="s" s="417">
        <v>130</v>
      </c>
      <c r="J120" t="s" s="75">
        <v>442</v>
      </c>
      <c r="K120" s="75"/>
      <c r="L120" s="75"/>
      <c r="M120" t="s" s="75">
        <v>443</v>
      </c>
      <c r="N120" s="75"/>
      <c r="O120" s="75"/>
      <c r="P120" s="75"/>
      <c r="Q120" s="75"/>
      <c r="R120" s="75"/>
      <c r="S120" t="s" s="75">
        <v>444</v>
      </c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411"/>
    </row>
    <row r="121" ht="24" customHeight="1">
      <c r="A121" s="74"/>
      <c r="B121" s="74"/>
      <c r="C121" t="s" s="415">
        <v>676</v>
      </c>
      <c r="D121" s="75"/>
      <c r="E121" s="75"/>
      <c r="F121" t="s" s="415">
        <v>677</v>
      </c>
      <c r="G121" t="s" s="75">
        <v>441</v>
      </c>
      <c r="H121" t="s" s="416">
        <v>130</v>
      </c>
      <c r="I121" t="s" s="417">
        <v>130</v>
      </c>
      <c r="J121" t="s" s="75">
        <v>442</v>
      </c>
      <c r="K121" s="75"/>
      <c r="L121" s="75"/>
      <c r="M121" t="s" s="75">
        <v>443</v>
      </c>
      <c r="N121" s="75"/>
      <c r="O121" s="75"/>
      <c r="P121" s="75"/>
      <c r="Q121" s="75"/>
      <c r="R121" s="75"/>
      <c r="S121" t="s" s="75">
        <v>444</v>
      </c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411"/>
    </row>
    <row r="122" ht="24" customHeight="1">
      <c r="A122" s="74"/>
      <c r="B122" s="74"/>
      <c r="C122" t="s" s="415">
        <v>678</v>
      </c>
      <c r="D122" s="75"/>
      <c r="E122" s="75"/>
      <c r="F122" t="s" s="415">
        <v>679</v>
      </c>
      <c r="G122" t="s" s="75">
        <v>441</v>
      </c>
      <c r="H122" t="s" s="416">
        <v>130</v>
      </c>
      <c r="I122" t="s" s="417">
        <v>130</v>
      </c>
      <c r="J122" t="s" s="75">
        <v>442</v>
      </c>
      <c r="K122" s="75"/>
      <c r="L122" s="75"/>
      <c r="M122" t="s" s="75">
        <v>443</v>
      </c>
      <c r="N122" s="75"/>
      <c r="O122" s="75"/>
      <c r="P122" s="75"/>
      <c r="Q122" s="75"/>
      <c r="R122" s="75"/>
      <c r="S122" t="s" s="75">
        <v>444</v>
      </c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411"/>
    </row>
    <row r="123" ht="24" customHeight="1">
      <c r="A123" s="74"/>
      <c r="B123" s="74"/>
      <c r="C123" t="s" s="415">
        <v>680</v>
      </c>
      <c r="D123" s="75"/>
      <c r="E123" s="75"/>
      <c r="F123" t="s" s="415">
        <v>681</v>
      </c>
      <c r="G123" t="s" s="75">
        <v>441</v>
      </c>
      <c r="H123" t="s" s="416">
        <v>130</v>
      </c>
      <c r="I123" t="s" s="417">
        <v>130</v>
      </c>
      <c r="J123" t="s" s="75">
        <v>442</v>
      </c>
      <c r="K123" s="75"/>
      <c r="L123" s="75"/>
      <c r="M123" t="s" s="75">
        <v>443</v>
      </c>
      <c r="N123" s="75"/>
      <c r="O123" s="75"/>
      <c r="P123" s="75"/>
      <c r="Q123" s="75"/>
      <c r="R123" s="75"/>
      <c r="S123" t="s" s="75">
        <v>444</v>
      </c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411"/>
    </row>
    <row r="124" ht="24" customHeight="1">
      <c r="A124" s="74"/>
      <c r="B124" s="74"/>
      <c r="C124" t="s" s="415">
        <v>682</v>
      </c>
      <c r="D124" s="75"/>
      <c r="E124" s="75"/>
      <c r="F124" t="s" s="415">
        <v>683</v>
      </c>
      <c r="G124" t="s" s="75">
        <v>441</v>
      </c>
      <c r="H124" t="s" s="416">
        <v>130</v>
      </c>
      <c r="I124" t="s" s="417">
        <v>130</v>
      </c>
      <c r="J124" t="s" s="75">
        <v>442</v>
      </c>
      <c r="K124" s="75"/>
      <c r="L124" s="75"/>
      <c r="M124" t="s" s="75">
        <v>443</v>
      </c>
      <c r="N124" s="75"/>
      <c r="O124" s="75"/>
      <c r="P124" s="75"/>
      <c r="Q124" s="75"/>
      <c r="R124" s="75"/>
      <c r="S124" t="s" s="75">
        <v>444</v>
      </c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411"/>
    </row>
    <row r="125" ht="24" customHeight="1">
      <c r="A125" s="74"/>
      <c r="B125" s="74"/>
      <c r="C125" t="s" s="415">
        <v>684</v>
      </c>
      <c r="D125" s="75"/>
      <c r="E125" s="75"/>
      <c r="F125" t="s" s="415">
        <v>685</v>
      </c>
      <c r="G125" t="s" s="75">
        <v>441</v>
      </c>
      <c r="H125" t="s" s="416">
        <v>130</v>
      </c>
      <c r="I125" t="s" s="417">
        <v>130</v>
      </c>
      <c r="J125" t="s" s="75">
        <v>442</v>
      </c>
      <c r="K125" s="75"/>
      <c r="L125" s="75"/>
      <c r="M125" t="s" s="75">
        <v>443</v>
      </c>
      <c r="N125" s="75"/>
      <c r="O125" s="75"/>
      <c r="P125" s="75"/>
      <c r="Q125" s="75"/>
      <c r="R125" s="75"/>
      <c r="S125" t="s" s="75">
        <v>444</v>
      </c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411"/>
    </row>
    <row r="126" ht="24" customHeight="1">
      <c r="A126" s="74"/>
      <c r="B126" s="74"/>
      <c r="C126" t="s" s="415">
        <v>686</v>
      </c>
      <c r="D126" s="75"/>
      <c r="E126" s="75"/>
      <c r="F126" t="s" s="415">
        <v>687</v>
      </c>
      <c r="G126" t="s" s="75">
        <v>441</v>
      </c>
      <c r="H126" t="s" s="416">
        <v>130</v>
      </c>
      <c r="I126" t="s" s="417">
        <v>130</v>
      </c>
      <c r="J126" t="s" s="75">
        <v>442</v>
      </c>
      <c r="K126" s="75"/>
      <c r="L126" s="75"/>
      <c r="M126" t="s" s="75">
        <v>443</v>
      </c>
      <c r="N126" s="75"/>
      <c r="O126" s="75"/>
      <c r="P126" s="75"/>
      <c r="Q126" s="75"/>
      <c r="R126" s="75"/>
      <c r="S126" t="s" s="75">
        <v>444</v>
      </c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411"/>
    </row>
    <row r="127" ht="24" customHeight="1">
      <c r="A127" s="74"/>
      <c r="B127" s="74"/>
      <c r="C127" t="s" s="415">
        <v>688</v>
      </c>
      <c r="D127" s="75"/>
      <c r="E127" s="75"/>
      <c r="F127" t="s" s="415">
        <v>689</v>
      </c>
      <c r="G127" t="s" s="75">
        <v>441</v>
      </c>
      <c r="H127" t="s" s="416">
        <v>130</v>
      </c>
      <c r="I127" t="s" s="417">
        <v>130</v>
      </c>
      <c r="J127" t="s" s="75">
        <v>442</v>
      </c>
      <c r="K127" s="75"/>
      <c r="L127" s="75"/>
      <c r="M127" t="s" s="75">
        <v>443</v>
      </c>
      <c r="N127" s="75"/>
      <c r="O127" s="75"/>
      <c r="P127" s="75"/>
      <c r="Q127" s="75"/>
      <c r="R127" s="75"/>
      <c r="S127" t="s" s="75">
        <v>444</v>
      </c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411"/>
    </row>
    <row r="128" ht="24" customHeight="1">
      <c r="A128" s="74"/>
      <c r="B128" s="74"/>
      <c r="C128" t="s" s="415">
        <v>690</v>
      </c>
      <c r="D128" s="75"/>
      <c r="E128" s="75"/>
      <c r="F128" t="s" s="415">
        <v>691</v>
      </c>
      <c r="G128" t="s" s="75">
        <v>441</v>
      </c>
      <c r="H128" t="s" s="416">
        <v>130</v>
      </c>
      <c r="I128" t="s" s="417">
        <v>130</v>
      </c>
      <c r="J128" t="s" s="75">
        <v>442</v>
      </c>
      <c r="K128" s="75"/>
      <c r="L128" s="75"/>
      <c r="M128" t="s" s="75">
        <v>443</v>
      </c>
      <c r="N128" s="75"/>
      <c r="O128" s="75"/>
      <c r="P128" s="75"/>
      <c r="Q128" s="75"/>
      <c r="R128" s="75"/>
      <c r="S128" t="s" s="75">
        <v>444</v>
      </c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411"/>
    </row>
    <row r="129" ht="24" customHeight="1">
      <c r="A129" s="74"/>
      <c r="B129" s="74"/>
      <c r="C129" t="s" s="415">
        <v>692</v>
      </c>
      <c r="D129" s="75"/>
      <c r="E129" s="75"/>
      <c r="F129" t="s" s="415">
        <v>693</v>
      </c>
      <c r="G129" t="s" s="75">
        <v>441</v>
      </c>
      <c r="H129" t="s" s="416">
        <v>130</v>
      </c>
      <c r="I129" t="s" s="417">
        <v>130</v>
      </c>
      <c r="J129" t="s" s="75">
        <v>442</v>
      </c>
      <c r="K129" s="75"/>
      <c r="L129" s="75"/>
      <c r="M129" t="s" s="75">
        <v>443</v>
      </c>
      <c r="N129" s="75"/>
      <c r="O129" s="75"/>
      <c r="P129" s="75"/>
      <c r="Q129" s="75"/>
      <c r="R129" s="75"/>
      <c r="S129" t="s" s="75">
        <v>444</v>
      </c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411"/>
    </row>
    <row r="130" ht="24" customHeight="1">
      <c r="A130" s="74"/>
      <c r="B130" s="74"/>
      <c r="C130" t="s" s="415">
        <v>694</v>
      </c>
      <c r="D130" s="75"/>
      <c r="E130" s="75"/>
      <c r="F130" t="s" s="415">
        <v>695</v>
      </c>
      <c r="G130" t="s" s="75">
        <v>441</v>
      </c>
      <c r="H130" t="s" s="416">
        <v>130</v>
      </c>
      <c r="I130" t="s" s="417">
        <v>130</v>
      </c>
      <c r="J130" t="s" s="75">
        <v>442</v>
      </c>
      <c r="K130" s="75"/>
      <c r="L130" s="75"/>
      <c r="M130" t="s" s="75">
        <v>443</v>
      </c>
      <c r="N130" s="75"/>
      <c r="O130" s="75"/>
      <c r="P130" s="75"/>
      <c r="Q130" s="75"/>
      <c r="R130" s="75"/>
      <c r="S130" t="s" s="75">
        <v>444</v>
      </c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411"/>
    </row>
    <row r="131" ht="24" customHeight="1">
      <c r="A131" s="74"/>
      <c r="B131" s="74"/>
      <c r="C131" t="s" s="415">
        <v>696</v>
      </c>
      <c r="D131" s="75"/>
      <c r="E131" s="75"/>
      <c r="F131" t="s" s="415">
        <v>697</v>
      </c>
      <c r="G131" t="s" s="75">
        <v>441</v>
      </c>
      <c r="H131" t="s" s="416">
        <v>130</v>
      </c>
      <c r="I131" t="s" s="417">
        <v>130</v>
      </c>
      <c r="J131" t="s" s="75">
        <v>442</v>
      </c>
      <c r="K131" s="75"/>
      <c r="L131" s="75"/>
      <c r="M131" t="s" s="75">
        <v>443</v>
      </c>
      <c r="N131" s="75"/>
      <c r="O131" s="75"/>
      <c r="P131" s="75"/>
      <c r="Q131" s="75"/>
      <c r="R131" s="75"/>
      <c r="S131" t="s" s="75">
        <v>444</v>
      </c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411"/>
    </row>
    <row r="132" ht="24" customHeight="1">
      <c r="A132" s="74"/>
      <c r="B132" s="74"/>
      <c r="C132" t="s" s="415">
        <v>698</v>
      </c>
      <c r="D132" s="75"/>
      <c r="E132" s="75"/>
      <c r="F132" t="s" s="415">
        <v>699</v>
      </c>
      <c r="G132" t="s" s="75">
        <v>441</v>
      </c>
      <c r="H132" t="s" s="416">
        <v>130</v>
      </c>
      <c r="I132" t="s" s="417">
        <v>130</v>
      </c>
      <c r="J132" t="s" s="75">
        <v>442</v>
      </c>
      <c r="K132" s="75"/>
      <c r="L132" s="75"/>
      <c r="M132" t="s" s="75">
        <v>443</v>
      </c>
      <c r="N132" s="75"/>
      <c r="O132" s="75"/>
      <c r="P132" s="75"/>
      <c r="Q132" s="75"/>
      <c r="R132" s="75"/>
      <c r="S132" t="s" s="75">
        <v>444</v>
      </c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411"/>
    </row>
    <row r="133" ht="24" customHeight="1">
      <c r="A133" s="74"/>
      <c r="B133" s="74"/>
      <c r="C133" t="s" s="415">
        <v>700</v>
      </c>
      <c r="D133" s="75"/>
      <c r="E133" s="75"/>
      <c r="F133" t="s" s="415">
        <v>701</v>
      </c>
      <c r="G133" t="s" s="75">
        <v>441</v>
      </c>
      <c r="H133" t="s" s="416">
        <v>130</v>
      </c>
      <c r="I133" t="s" s="417">
        <v>130</v>
      </c>
      <c r="J133" t="s" s="75">
        <v>442</v>
      </c>
      <c r="K133" s="75"/>
      <c r="L133" s="75"/>
      <c r="M133" t="s" s="75">
        <v>443</v>
      </c>
      <c r="N133" s="75"/>
      <c r="O133" s="75"/>
      <c r="P133" s="75"/>
      <c r="Q133" s="75"/>
      <c r="R133" s="75"/>
      <c r="S133" t="s" s="75">
        <v>444</v>
      </c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411"/>
    </row>
    <row r="134" ht="24" customHeight="1">
      <c r="A134" s="74"/>
      <c r="B134" s="74"/>
      <c r="C134" t="s" s="415">
        <v>702</v>
      </c>
      <c r="D134" s="75"/>
      <c r="E134" s="75"/>
      <c r="F134" t="s" s="415">
        <v>703</v>
      </c>
      <c r="G134" t="s" s="75">
        <v>441</v>
      </c>
      <c r="H134" t="s" s="416">
        <v>130</v>
      </c>
      <c r="I134" t="s" s="417">
        <v>130</v>
      </c>
      <c r="J134" t="s" s="75">
        <v>442</v>
      </c>
      <c r="K134" s="75"/>
      <c r="L134" s="75"/>
      <c r="M134" t="s" s="75">
        <v>443</v>
      </c>
      <c r="N134" s="75"/>
      <c r="O134" s="75"/>
      <c r="P134" s="75"/>
      <c r="Q134" s="75"/>
      <c r="R134" s="75"/>
      <c r="S134" t="s" s="75">
        <v>444</v>
      </c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411"/>
    </row>
    <row r="135" ht="24" customHeight="1">
      <c r="A135" s="74"/>
      <c r="B135" s="74"/>
      <c r="C135" t="s" s="415">
        <v>704</v>
      </c>
      <c r="D135" s="75"/>
      <c r="E135" s="75"/>
      <c r="F135" t="s" s="415">
        <v>705</v>
      </c>
      <c r="G135" t="s" s="75">
        <v>441</v>
      </c>
      <c r="H135" t="s" s="416">
        <v>130</v>
      </c>
      <c r="I135" t="s" s="417">
        <v>130</v>
      </c>
      <c r="J135" t="s" s="75">
        <v>442</v>
      </c>
      <c r="K135" s="75"/>
      <c r="L135" s="75"/>
      <c r="M135" t="s" s="75">
        <v>443</v>
      </c>
      <c r="N135" s="75"/>
      <c r="O135" s="75"/>
      <c r="P135" s="75"/>
      <c r="Q135" s="75"/>
      <c r="R135" s="75"/>
      <c r="S135" t="s" s="75">
        <v>444</v>
      </c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411"/>
    </row>
    <row r="136" ht="24" customHeight="1">
      <c r="A136" s="74"/>
      <c r="B136" s="74"/>
      <c r="C136" t="s" s="415">
        <v>706</v>
      </c>
      <c r="D136" s="75"/>
      <c r="E136" s="75"/>
      <c r="F136" t="s" s="415">
        <v>707</v>
      </c>
      <c r="G136" t="s" s="75">
        <v>441</v>
      </c>
      <c r="H136" t="s" s="416">
        <v>130</v>
      </c>
      <c r="I136" t="s" s="417">
        <v>130</v>
      </c>
      <c r="J136" t="s" s="75">
        <v>442</v>
      </c>
      <c r="K136" s="75"/>
      <c r="L136" s="75"/>
      <c r="M136" t="s" s="75">
        <v>443</v>
      </c>
      <c r="N136" s="75"/>
      <c r="O136" s="75"/>
      <c r="P136" s="75"/>
      <c r="Q136" s="75"/>
      <c r="R136" s="75"/>
      <c r="S136" t="s" s="75">
        <v>444</v>
      </c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411"/>
    </row>
    <row r="137" ht="24" customHeight="1">
      <c r="A137" s="74"/>
      <c r="B137" s="74"/>
      <c r="C137" t="s" s="415">
        <v>708</v>
      </c>
      <c r="D137" s="75"/>
      <c r="E137" s="75"/>
      <c r="F137" t="s" s="415">
        <v>709</v>
      </c>
      <c r="G137" t="s" s="75">
        <v>441</v>
      </c>
      <c r="H137" t="s" s="416">
        <v>130</v>
      </c>
      <c r="I137" t="s" s="417">
        <v>130</v>
      </c>
      <c r="J137" t="s" s="75">
        <v>442</v>
      </c>
      <c r="K137" s="75"/>
      <c r="L137" s="75"/>
      <c r="M137" t="s" s="75">
        <v>443</v>
      </c>
      <c r="N137" s="75"/>
      <c r="O137" s="75"/>
      <c r="P137" s="75"/>
      <c r="Q137" s="75"/>
      <c r="R137" s="75"/>
      <c r="S137" t="s" s="75">
        <v>444</v>
      </c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411"/>
    </row>
    <row r="138" ht="24" customHeight="1">
      <c r="A138" s="74"/>
      <c r="B138" s="74"/>
      <c r="C138" t="s" s="415">
        <v>710</v>
      </c>
      <c r="D138" s="75"/>
      <c r="E138" s="75"/>
      <c r="F138" t="s" s="415">
        <v>711</v>
      </c>
      <c r="G138" t="s" s="75">
        <v>441</v>
      </c>
      <c r="H138" t="s" s="416">
        <v>130</v>
      </c>
      <c r="I138" t="s" s="417">
        <v>130</v>
      </c>
      <c r="J138" t="s" s="75">
        <v>442</v>
      </c>
      <c r="K138" s="75"/>
      <c r="L138" s="75"/>
      <c r="M138" t="s" s="75">
        <v>443</v>
      </c>
      <c r="N138" s="75"/>
      <c r="O138" s="75"/>
      <c r="P138" s="75"/>
      <c r="Q138" s="75"/>
      <c r="R138" s="75"/>
      <c r="S138" t="s" s="75">
        <v>444</v>
      </c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411"/>
    </row>
    <row r="139" ht="24" customHeight="1">
      <c r="A139" s="74"/>
      <c r="B139" s="74"/>
      <c r="C139" t="s" s="415">
        <v>712</v>
      </c>
      <c r="D139" s="75"/>
      <c r="E139" s="75"/>
      <c r="F139" t="s" s="415">
        <v>713</v>
      </c>
      <c r="G139" t="s" s="75">
        <v>441</v>
      </c>
      <c r="H139" t="s" s="416">
        <v>130</v>
      </c>
      <c r="I139" t="s" s="417">
        <v>130</v>
      </c>
      <c r="J139" t="s" s="75">
        <v>442</v>
      </c>
      <c r="K139" s="75"/>
      <c r="L139" s="75"/>
      <c r="M139" t="s" s="75">
        <v>443</v>
      </c>
      <c r="N139" s="75"/>
      <c r="O139" s="75"/>
      <c r="P139" s="75"/>
      <c r="Q139" s="75"/>
      <c r="R139" s="75"/>
      <c r="S139" t="s" s="75">
        <v>444</v>
      </c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411"/>
    </row>
    <row r="140" ht="24" customHeight="1">
      <c r="A140" s="74"/>
      <c r="B140" s="74"/>
      <c r="C140" t="s" s="415">
        <v>714</v>
      </c>
      <c r="D140" s="75"/>
      <c r="E140" s="75"/>
      <c r="F140" t="s" s="415">
        <v>715</v>
      </c>
      <c r="G140" t="s" s="75">
        <v>441</v>
      </c>
      <c r="H140" t="s" s="416">
        <v>130</v>
      </c>
      <c r="I140" t="s" s="417">
        <v>130</v>
      </c>
      <c r="J140" t="s" s="75">
        <v>442</v>
      </c>
      <c r="K140" s="75"/>
      <c r="L140" s="75"/>
      <c r="M140" t="s" s="75">
        <v>443</v>
      </c>
      <c r="N140" s="75"/>
      <c r="O140" s="75"/>
      <c r="P140" s="75"/>
      <c r="Q140" s="75"/>
      <c r="R140" s="75"/>
      <c r="S140" t="s" s="75">
        <v>444</v>
      </c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411"/>
    </row>
    <row r="141" ht="24" customHeight="1">
      <c r="A141" s="74"/>
      <c r="B141" s="74"/>
      <c r="C141" t="s" s="415">
        <v>716</v>
      </c>
      <c r="D141" s="75"/>
      <c r="E141" s="75"/>
      <c r="F141" t="s" s="415">
        <v>717</v>
      </c>
      <c r="G141" t="s" s="75">
        <v>441</v>
      </c>
      <c r="H141" t="s" s="416">
        <v>130</v>
      </c>
      <c r="I141" t="s" s="417">
        <v>130</v>
      </c>
      <c r="J141" t="s" s="75">
        <v>442</v>
      </c>
      <c r="K141" s="75"/>
      <c r="L141" s="75"/>
      <c r="M141" t="s" s="75">
        <v>443</v>
      </c>
      <c r="N141" s="75"/>
      <c r="O141" s="75"/>
      <c r="P141" s="75"/>
      <c r="Q141" s="75"/>
      <c r="R141" s="75"/>
      <c r="S141" t="s" s="75">
        <v>444</v>
      </c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411"/>
    </row>
    <row r="142" ht="24" customHeight="1">
      <c r="A142" s="74"/>
      <c r="B142" s="74"/>
      <c r="C142" t="s" s="415">
        <v>718</v>
      </c>
      <c r="D142" s="75"/>
      <c r="E142" s="75"/>
      <c r="F142" t="s" s="415">
        <v>719</v>
      </c>
      <c r="G142" t="s" s="75">
        <v>441</v>
      </c>
      <c r="H142" t="s" s="416">
        <v>130</v>
      </c>
      <c r="I142" t="s" s="417">
        <v>130</v>
      </c>
      <c r="J142" t="s" s="75">
        <v>442</v>
      </c>
      <c r="K142" s="75"/>
      <c r="L142" s="75"/>
      <c r="M142" t="s" s="75">
        <v>443</v>
      </c>
      <c r="N142" s="75"/>
      <c r="O142" s="75"/>
      <c r="P142" s="75"/>
      <c r="Q142" s="75"/>
      <c r="R142" s="75"/>
      <c r="S142" t="s" s="75">
        <v>444</v>
      </c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411"/>
    </row>
    <row r="143" ht="24" customHeight="1">
      <c r="A143" s="74"/>
      <c r="B143" s="74"/>
      <c r="C143" t="s" s="415">
        <v>720</v>
      </c>
      <c r="D143" s="75"/>
      <c r="E143" s="75"/>
      <c r="F143" t="s" s="415">
        <v>721</v>
      </c>
      <c r="G143" t="s" s="75">
        <v>441</v>
      </c>
      <c r="H143" t="s" s="416">
        <v>130</v>
      </c>
      <c r="I143" t="s" s="417">
        <v>130</v>
      </c>
      <c r="J143" t="s" s="75">
        <v>442</v>
      </c>
      <c r="K143" s="75"/>
      <c r="L143" s="75"/>
      <c r="M143" t="s" s="75">
        <v>443</v>
      </c>
      <c r="N143" s="75"/>
      <c r="O143" s="75"/>
      <c r="P143" s="75"/>
      <c r="Q143" s="75"/>
      <c r="R143" s="75"/>
      <c r="S143" t="s" s="75">
        <v>444</v>
      </c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411"/>
    </row>
    <row r="144" ht="24" customHeight="1">
      <c r="A144" s="74"/>
      <c r="B144" s="74"/>
      <c r="C144" t="s" s="415">
        <v>722</v>
      </c>
      <c r="D144" s="75"/>
      <c r="E144" s="75"/>
      <c r="F144" t="s" s="415">
        <v>723</v>
      </c>
      <c r="G144" t="s" s="75">
        <v>441</v>
      </c>
      <c r="H144" t="s" s="416">
        <v>130</v>
      </c>
      <c r="I144" t="s" s="417">
        <v>130</v>
      </c>
      <c r="J144" t="s" s="75">
        <v>442</v>
      </c>
      <c r="K144" s="75"/>
      <c r="L144" s="75"/>
      <c r="M144" t="s" s="75">
        <v>443</v>
      </c>
      <c r="N144" s="75"/>
      <c r="O144" s="75"/>
      <c r="P144" s="75"/>
      <c r="Q144" s="75"/>
      <c r="R144" s="75"/>
      <c r="S144" t="s" s="75">
        <v>444</v>
      </c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411"/>
    </row>
    <row r="145" ht="24" customHeight="1">
      <c r="A145" s="74"/>
      <c r="B145" s="74"/>
      <c r="C145" t="s" s="415">
        <v>724</v>
      </c>
      <c r="D145" s="75"/>
      <c r="E145" s="75"/>
      <c r="F145" t="s" s="415">
        <v>725</v>
      </c>
      <c r="G145" t="s" s="75">
        <v>441</v>
      </c>
      <c r="H145" t="s" s="416">
        <v>130</v>
      </c>
      <c r="I145" t="s" s="417">
        <v>130</v>
      </c>
      <c r="J145" t="s" s="75">
        <v>442</v>
      </c>
      <c r="K145" s="75"/>
      <c r="L145" s="75"/>
      <c r="M145" t="s" s="75">
        <v>443</v>
      </c>
      <c r="N145" s="75"/>
      <c r="O145" s="75"/>
      <c r="P145" s="75"/>
      <c r="Q145" s="75"/>
      <c r="R145" s="75"/>
      <c r="S145" t="s" s="75">
        <v>444</v>
      </c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411"/>
    </row>
    <row r="146" ht="24" customHeight="1">
      <c r="A146" s="74"/>
      <c r="B146" s="74"/>
      <c r="C146" t="s" s="415">
        <v>726</v>
      </c>
      <c r="D146" s="75"/>
      <c r="E146" s="75"/>
      <c r="F146" t="s" s="415">
        <v>727</v>
      </c>
      <c r="G146" t="s" s="75">
        <v>441</v>
      </c>
      <c r="H146" t="s" s="416">
        <v>130</v>
      </c>
      <c r="I146" t="s" s="417">
        <v>130</v>
      </c>
      <c r="J146" t="s" s="75">
        <v>442</v>
      </c>
      <c r="K146" s="75"/>
      <c r="L146" s="75"/>
      <c r="M146" t="s" s="75">
        <v>443</v>
      </c>
      <c r="N146" s="75"/>
      <c r="O146" s="75"/>
      <c r="P146" s="75"/>
      <c r="Q146" s="75"/>
      <c r="R146" s="75"/>
      <c r="S146" t="s" s="75">
        <v>444</v>
      </c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411"/>
    </row>
    <row r="147" ht="24" customHeight="1">
      <c r="A147" s="74"/>
      <c r="B147" s="74"/>
      <c r="C147" t="s" s="415">
        <v>728</v>
      </c>
      <c r="D147" s="75"/>
      <c r="E147" s="75"/>
      <c r="F147" t="s" s="415">
        <v>729</v>
      </c>
      <c r="G147" t="s" s="75">
        <v>441</v>
      </c>
      <c r="H147" t="s" s="416">
        <v>130</v>
      </c>
      <c r="I147" t="s" s="417">
        <v>130</v>
      </c>
      <c r="J147" t="s" s="75">
        <v>442</v>
      </c>
      <c r="K147" s="75"/>
      <c r="L147" s="75"/>
      <c r="M147" t="s" s="75">
        <v>443</v>
      </c>
      <c r="N147" s="75"/>
      <c r="O147" s="75"/>
      <c r="P147" s="75"/>
      <c r="Q147" s="75"/>
      <c r="R147" s="75"/>
      <c r="S147" t="s" s="75">
        <v>444</v>
      </c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411"/>
    </row>
    <row r="148" ht="24" customHeight="1">
      <c r="A148" s="74"/>
      <c r="B148" s="74"/>
      <c r="C148" t="s" s="415">
        <v>730</v>
      </c>
      <c r="D148" s="75"/>
      <c r="E148" s="75"/>
      <c r="F148" t="s" s="415">
        <v>731</v>
      </c>
      <c r="G148" t="s" s="75">
        <v>441</v>
      </c>
      <c r="H148" t="s" s="416">
        <v>130</v>
      </c>
      <c r="I148" t="s" s="417">
        <v>130</v>
      </c>
      <c r="J148" t="s" s="75">
        <v>442</v>
      </c>
      <c r="K148" s="75"/>
      <c r="L148" s="75"/>
      <c r="M148" t="s" s="75">
        <v>443</v>
      </c>
      <c r="N148" s="75"/>
      <c r="O148" s="75"/>
      <c r="P148" s="75"/>
      <c r="Q148" s="75"/>
      <c r="R148" s="75"/>
      <c r="S148" t="s" s="75">
        <v>444</v>
      </c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411"/>
    </row>
    <row r="149" ht="24" customHeight="1">
      <c r="A149" s="74"/>
      <c r="B149" s="74"/>
      <c r="C149" t="s" s="415">
        <v>732</v>
      </c>
      <c r="D149" s="75"/>
      <c r="E149" s="75"/>
      <c r="F149" t="s" s="415">
        <v>733</v>
      </c>
      <c r="G149" t="s" s="75">
        <v>441</v>
      </c>
      <c r="H149" t="s" s="416">
        <v>130</v>
      </c>
      <c r="I149" t="s" s="417">
        <v>130</v>
      </c>
      <c r="J149" t="s" s="75">
        <v>442</v>
      </c>
      <c r="K149" s="75"/>
      <c r="L149" s="75"/>
      <c r="M149" t="s" s="75">
        <v>443</v>
      </c>
      <c r="N149" s="75"/>
      <c r="O149" s="75"/>
      <c r="P149" s="75"/>
      <c r="Q149" s="75"/>
      <c r="R149" s="75"/>
      <c r="S149" t="s" s="75">
        <v>444</v>
      </c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411"/>
    </row>
    <row r="150" ht="24" customHeight="1">
      <c r="A150" s="74"/>
      <c r="B150" s="74"/>
      <c r="C150" t="s" s="415">
        <v>734</v>
      </c>
      <c r="D150" s="75"/>
      <c r="E150" s="75"/>
      <c r="F150" t="s" s="415">
        <v>735</v>
      </c>
      <c r="G150" t="s" s="75">
        <v>441</v>
      </c>
      <c r="H150" t="s" s="416">
        <v>130</v>
      </c>
      <c r="I150" t="s" s="417">
        <v>130</v>
      </c>
      <c r="J150" t="s" s="75">
        <v>442</v>
      </c>
      <c r="K150" s="75"/>
      <c r="L150" s="75"/>
      <c r="M150" t="s" s="75">
        <v>443</v>
      </c>
      <c r="N150" s="75"/>
      <c r="O150" s="75"/>
      <c r="P150" s="75"/>
      <c r="Q150" s="75"/>
      <c r="R150" s="75"/>
      <c r="S150" t="s" s="75">
        <v>444</v>
      </c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411"/>
    </row>
    <row r="151" ht="24" customHeight="1">
      <c r="A151" s="74"/>
      <c r="B151" s="74"/>
      <c r="C151" t="s" s="415">
        <v>736</v>
      </c>
      <c r="D151" s="75"/>
      <c r="E151" s="75"/>
      <c r="F151" t="s" s="415">
        <v>737</v>
      </c>
      <c r="G151" t="s" s="75">
        <v>441</v>
      </c>
      <c r="H151" t="s" s="416">
        <v>130</v>
      </c>
      <c r="I151" t="s" s="417">
        <v>130</v>
      </c>
      <c r="J151" t="s" s="75">
        <v>442</v>
      </c>
      <c r="K151" s="75"/>
      <c r="L151" s="75"/>
      <c r="M151" t="s" s="75">
        <v>443</v>
      </c>
      <c r="N151" s="75"/>
      <c r="O151" s="75"/>
      <c r="P151" s="75"/>
      <c r="Q151" s="75"/>
      <c r="R151" s="75"/>
      <c r="S151" t="s" s="75">
        <v>444</v>
      </c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411"/>
    </row>
    <row r="152" ht="24" customHeight="1">
      <c r="A152" s="74"/>
      <c r="B152" s="74"/>
      <c r="C152" t="s" s="415">
        <v>738</v>
      </c>
      <c r="D152" s="75"/>
      <c r="E152" s="75"/>
      <c r="F152" t="s" s="415">
        <v>739</v>
      </c>
      <c r="G152" t="s" s="75">
        <v>441</v>
      </c>
      <c r="H152" t="s" s="416">
        <v>130</v>
      </c>
      <c r="I152" t="s" s="417">
        <v>130</v>
      </c>
      <c r="J152" t="s" s="75">
        <v>442</v>
      </c>
      <c r="K152" s="75"/>
      <c r="L152" s="75"/>
      <c r="M152" t="s" s="75">
        <v>443</v>
      </c>
      <c r="N152" s="75"/>
      <c r="O152" s="75"/>
      <c r="P152" s="75"/>
      <c r="Q152" s="75"/>
      <c r="R152" s="75"/>
      <c r="S152" t="s" s="75">
        <v>444</v>
      </c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411"/>
    </row>
    <row r="153" ht="24" customHeight="1">
      <c r="A153" s="74"/>
      <c r="B153" s="74"/>
      <c r="C153" t="s" s="415">
        <v>740</v>
      </c>
      <c r="D153" s="75"/>
      <c r="E153" s="75"/>
      <c r="F153" t="s" s="415">
        <v>741</v>
      </c>
      <c r="G153" t="s" s="75">
        <v>441</v>
      </c>
      <c r="H153" t="s" s="416">
        <v>130</v>
      </c>
      <c r="I153" t="s" s="417">
        <v>130</v>
      </c>
      <c r="J153" t="s" s="75">
        <v>442</v>
      </c>
      <c r="K153" s="75"/>
      <c r="L153" s="75"/>
      <c r="M153" t="s" s="75">
        <v>443</v>
      </c>
      <c r="N153" s="75"/>
      <c r="O153" s="75"/>
      <c r="P153" s="75"/>
      <c r="Q153" s="75"/>
      <c r="R153" s="75"/>
      <c r="S153" t="s" s="75">
        <v>444</v>
      </c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411"/>
    </row>
    <row r="154" ht="24" customHeight="1">
      <c r="A154" s="74"/>
      <c r="B154" s="74"/>
      <c r="C154" t="s" s="415">
        <v>742</v>
      </c>
      <c r="D154" s="75"/>
      <c r="E154" s="75"/>
      <c r="F154" t="s" s="415">
        <v>743</v>
      </c>
      <c r="G154" t="s" s="75">
        <v>441</v>
      </c>
      <c r="H154" t="s" s="416">
        <v>130</v>
      </c>
      <c r="I154" t="s" s="417">
        <v>130</v>
      </c>
      <c r="J154" t="s" s="75">
        <v>442</v>
      </c>
      <c r="K154" s="75"/>
      <c r="L154" s="75"/>
      <c r="M154" t="s" s="75">
        <v>443</v>
      </c>
      <c r="N154" s="75"/>
      <c r="O154" s="75"/>
      <c r="P154" s="75"/>
      <c r="Q154" s="75"/>
      <c r="R154" s="75"/>
      <c r="S154" t="s" s="75">
        <v>444</v>
      </c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411"/>
    </row>
    <row r="155" ht="24" customHeight="1">
      <c r="A155" s="74"/>
      <c r="B155" s="74"/>
      <c r="C155" t="s" s="415">
        <v>744</v>
      </c>
      <c r="D155" s="75"/>
      <c r="E155" s="75"/>
      <c r="F155" t="s" s="415">
        <v>745</v>
      </c>
      <c r="G155" t="s" s="75">
        <v>441</v>
      </c>
      <c r="H155" t="s" s="416">
        <v>130</v>
      </c>
      <c r="I155" t="s" s="417">
        <v>130</v>
      </c>
      <c r="J155" t="s" s="75">
        <v>442</v>
      </c>
      <c r="K155" s="75"/>
      <c r="L155" s="75"/>
      <c r="M155" t="s" s="75">
        <v>443</v>
      </c>
      <c r="N155" s="75"/>
      <c r="O155" s="75"/>
      <c r="P155" s="75"/>
      <c r="Q155" s="75"/>
      <c r="R155" s="75"/>
      <c r="S155" t="s" s="75">
        <v>444</v>
      </c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411"/>
    </row>
    <row r="156" ht="24" customHeight="1">
      <c r="A156" s="74"/>
      <c r="B156" s="74"/>
      <c r="C156" t="s" s="415">
        <v>746</v>
      </c>
      <c r="D156" s="75"/>
      <c r="E156" s="75"/>
      <c r="F156" t="s" s="415">
        <v>747</v>
      </c>
      <c r="G156" t="s" s="75">
        <v>441</v>
      </c>
      <c r="H156" t="s" s="416">
        <v>130</v>
      </c>
      <c r="I156" t="s" s="417">
        <v>130</v>
      </c>
      <c r="J156" t="s" s="75">
        <v>442</v>
      </c>
      <c r="K156" s="75"/>
      <c r="L156" s="75"/>
      <c r="M156" t="s" s="75">
        <v>443</v>
      </c>
      <c r="N156" s="75"/>
      <c r="O156" s="75"/>
      <c r="P156" s="75"/>
      <c r="Q156" s="75"/>
      <c r="R156" s="75"/>
      <c r="S156" t="s" s="75">
        <v>444</v>
      </c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411"/>
    </row>
    <row r="157" ht="24" customHeight="1">
      <c r="A157" s="74"/>
      <c r="B157" s="74"/>
      <c r="C157" t="s" s="415">
        <v>748</v>
      </c>
      <c r="D157" s="75"/>
      <c r="E157" s="75"/>
      <c r="F157" t="s" s="415">
        <v>749</v>
      </c>
      <c r="G157" t="s" s="75">
        <v>441</v>
      </c>
      <c r="H157" t="s" s="416">
        <v>130</v>
      </c>
      <c r="I157" t="s" s="417">
        <v>130</v>
      </c>
      <c r="J157" t="s" s="75">
        <v>442</v>
      </c>
      <c r="K157" s="75"/>
      <c r="L157" s="75"/>
      <c r="M157" t="s" s="75">
        <v>443</v>
      </c>
      <c r="N157" s="75"/>
      <c r="O157" s="75"/>
      <c r="P157" s="75"/>
      <c r="Q157" s="75"/>
      <c r="R157" s="75"/>
      <c r="S157" t="s" s="75">
        <v>444</v>
      </c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411"/>
    </row>
    <row r="158" ht="24" customHeight="1">
      <c r="A158" s="74"/>
      <c r="B158" s="74"/>
      <c r="C158" t="s" s="415">
        <v>750</v>
      </c>
      <c r="D158" s="75"/>
      <c r="E158" s="75"/>
      <c r="F158" t="s" s="415">
        <v>751</v>
      </c>
      <c r="G158" t="s" s="75">
        <v>441</v>
      </c>
      <c r="H158" t="s" s="416">
        <v>130</v>
      </c>
      <c r="I158" t="s" s="417">
        <v>130</v>
      </c>
      <c r="J158" t="s" s="75">
        <v>442</v>
      </c>
      <c r="K158" s="75"/>
      <c r="L158" s="75"/>
      <c r="M158" t="s" s="75">
        <v>443</v>
      </c>
      <c r="N158" s="75"/>
      <c r="O158" s="75"/>
      <c r="P158" s="75"/>
      <c r="Q158" s="75"/>
      <c r="R158" s="75"/>
      <c r="S158" t="s" s="75">
        <v>444</v>
      </c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411"/>
    </row>
    <row r="159" ht="24" customHeight="1">
      <c r="A159" s="74"/>
      <c r="B159" s="74"/>
      <c r="C159" t="s" s="415">
        <v>752</v>
      </c>
      <c r="D159" s="75"/>
      <c r="E159" s="75"/>
      <c r="F159" t="s" s="415">
        <v>753</v>
      </c>
      <c r="G159" t="s" s="75">
        <v>441</v>
      </c>
      <c r="H159" t="s" s="416">
        <v>131</v>
      </c>
      <c r="I159" t="s" s="417">
        <v>131</v>
      </c>
      <c r="J159" t="s" s="75">
        <v>442</v>
      </c>
      <c r="K159" s="75"/>
      <c r="L159" s="75"/>
      <c r="M159" t="s" s="75">
        <v>443</v>
      </c>
      <c r="N159" s="75"/>
      <c r="O159" s="75"/>
      <c r="P159" s="75"/>
      <c r="Q159" s="75"/>
      <c r="R159" s="75"/>
      <c r="S159" t="s" s="75">
        <v>444</v>
      </c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411"/>
    </row>
    <row r="160" ht="24" customHeight="1">
      <c r="A160" s="74"/>
      <c r="B160" s="74"/>
      <c r="C160" t="s" s="415">
        <v>754</v>
      </c>
      <c r="D160" s="75"/>
      <c r="E160" s="75"/>
      <c r="F160" t="s" s="415">
        <v>755</v>
      </c>
      <c r="G160" t="s" s="75">
        <v>441</v>
      </c>
      <c r="H160" t="s" s="416">
        <v>131</v>
      </c>
      <c r="I160" t="s" s="417">
        <v>131</v>
      </c>
      <c r="J160" t="s" s="75">
        <v>442</v>
      </c>
      <c r="K160" s="75"/>
      <c r="L160" s="75"/>
      <c r="M160" t="s" s="75">
        <v>443</v>
      </c>
      <c r="N160" s="75"/>
      <c r="O160" s="75"/>
      <c r="P160" s="75"/>
      <c r="Q160" s="75"/>
      <c r="R160" s="75"/>
      <c r="S160" t="s" s="75">
        <v>444</v>
      </c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411"/>
    </row>
    <row r="161" ht="24" customHeight="1">
      <c r="A161" s="74"/>
      <c r="B161" s="74"/>
      <c r="C161" t="s" s="415">
        <v>756</v>
      </c>
      <c r="D161" s="75"/>
      <c r="E161" s="75"/>
      <c r="F161" t="s" s="415">
        <v>757</v>
      </c>
      <c r="G161" t="s" s="75">
        <v>441</v>
      </c>
      <c r="H161" t="s" s="416">
        <v>131</v>
      </c>
      <c r="I161" t="s" s="417">
        <v>131</v>
      </c>
      <c r="J161" t="s" s="75">
        <v>442</v>
      </c>
      <c r="K161" s="75"/>
      <c r="L161" s="75"/>
      <c r="M161" t="s" s="75">
        <v>443</v>
      </c>
      <c r="N161" s="75"/>
      <c r="O161" s="75"/>
      <c r="P161" s="75"/>
      <c r="Q161" s="75"/>
      <c r="R161" s="75"/>
      <c r="S161" t="s" s="75">
        <v>444</v>
      </c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411"/>
    </row>
    <row r="162" ht="24" customHeight="1">
      <c r="A162" s="74"/>
      <c r="B162" s="74"/>
      <c r="C162" t="s" s="415">
        <v>758</v>
      </c>
      <c r="D162" s="75"/>
      <c r="E162" s="75"/>
      <c r="F162" t="s" s="415">
        <v>759</v>
      </c>
      <c r="G162" t="s" s="75">
        <v>441</v>
      </c>
      <c r="H162" t="s" s="416">
        <v>131</v>
      </c>
      <c r="I162" t="s" s="417">
        <v>131</v>
      </c>
      <c r="J162" t="s" s="75">
        <v>442</v>
      </c>
      <c r="K162" s="75"/>
      <c r="L162" s="75"/>
      <c r="M162" t="s" s="75">
        <v>443</v>
      </c>
      <c r="N162" s="75"/>
      <c r="O162" s="75"/>
      <c r="P162" s="75"/>
      <c r="Q162" s="75"/>
      <c r="R162" s="75"/>
      <c r="S162" t="s" s="75">
        <v>444</v>
      </c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411"/>
    </row>
    <row r="163" ht="24" customHeight="1">
      <c r="A163" s="74"/>
      <c r="B163" s="74"/>
      <c r="C163" t="s" s="415">
        <v>760</v>
      </c>
      <c r="D163" s="75"/>
      <c r="E163" s="75"/>
      <c r="F163" t="s" s="415">
        <v>761</v>
      </c>
      <c r="G163" t="s" s="75">
        <v>441</v>
      </c>
      <c r="H163" t="s" s="416">
        <v>131</v>
      </c>
      <c r="I163" t="s" s="417">
        <v>131</v>
      </c>
      <c r="J163" t="s" s="75">
        <v>442</v>
      </c>
      <c r="K163" s="75"/>
      <c r="L163" s="75"/>
      <c r="M163" t="s" s="75">
        <v>443</v>
      </c>
      <c r="N163" s="75"/>
      <c r="O163" s="75"/>
      <c r="P163" s="75"/>
      <c r="Q163" s="75"/>
      <c r="R163" s="75"/>
      <c r="S163" t="s" s="75">
        <v>444</v>
      </c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411"/>
    </row>
    <row r="164" ht="24" customHeight="1">
      <c r="A164" s="74"/>
      <c r="B164" s="74"/>
      <c r="C164" t="s" s="415">
        <v>762</v>
      </c>
      <c r="D164" s="75"/>
      <c r="E164" s="75"/>
      <c r="F164" t="s" s="415">
        <v>763</v>
      </c>
      <c r="G164" t="s" s="75">
        <v>441</v>
      </c>
      <c r="H164" t="s" s="416">
        <v>131</v>
      </c>
      <c r="I164" t="s" s="417">
        <v>131</v>
      </c>
      <c r="J164" t="s" s="75">
        <v>442</v>
      </c>
      <c r="K164" s="75"/>
      <c r="L164" s="75"/>
      <c r="M164" t="s" s="75">
        <v>443</v>
      </c>
      <c r="N164" s="75"/>
      <c r="O164" s="75"/>
      <c r="P164" s="75"/>
      <c r="Q164" s="75"/>
      <c r="R164" s="75"/>
      <c r="S164" t="s" s="75">
        <v>444</v>
      </c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411"/>
    </row>
    <row r="165" ht="24" customHeight="1">
      <c r="A165" s="74"/>
      <c r="B165" s="74"/>
      <c r="C165" t="s" s="415">
        <v>764</v>
      </c>
      <c r="D165" s="75"/>
      <c r="E165" s="75"/>
      <c r="F165" t="s" s="415">
        <v>765</v>
      </c>
      <c r="G165" t="s" s="75">
        <v>441</v>
      </c>
      <c r="H165" t="s" s="416">
        <v>131</v>
      </c>
      <c r="I165" t="s" s="417">
        <v>131</v>
      </c>
      <c r="J165" t="s" s="75">
        <v>442</v>
      </c>
      <c r="K165" s="75"/>
      <c r="L165" s="75"/>
      <c r="M165" t="s" s="75">
        <v>443</v>
      </c>
      <c r="N165" s="75"/>
      <c r="O165" s="75"/>
      <c r="P165" s="75"/>
      <c r="Q165" s="75"/>
      <c r="R165" s="75"/>
      <c r="S165" t="s" s="75">
        <v>444</v>
      </c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411"/>
    </row>
    <row r="166" ht="24" customHeight="1">
      <c r="A166" s="74"/>
      <c r="B166" s="74"/>
      <c r="C166" t="s" s="415">
        <v>766</v>
      </c>
      <c r="D166" s="75"/>
      <c r="E166" s="75"/>
      <c r="F166" t="s" s="415">
        <v>767</v>
      </c>
      <c r="G166" t="s" s="75">
        <v>441</v>
      </c>
      <c r="H166" t="s" s="416">
        <v>131</v>
      </c>
      <c r="I166" t="s" s="417">
        <v>131</v>
      </c>
      <c r="J166" t="s" s="75">
        <v>442</v>
      </c>
      <c r="K166" s="75"/>
      <c r="L166" s="75"/>
      <c r="M166" t="s" s="75">
        <v>443</v>
      </c>
      <c r="N166" s="75"/>
      <c r="O166" s="75"/>
      <c r="P166" s="75"/>
      <c r="Q166" s="75"/>
      <c r="R166" s="75"/>
      <c r="S166" t="s" s="75">
        <v>444</v>
      </c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411"/>
    </row>
    <row r="167" ht="24" customHeight="1">
      <c r="A167" s="74"/>
      <c r="B167" s="74"/>
      <c r="C167" t="s" s="415">
        <v>768</v>
      </c>
      <c r="D167" s="75"/>
      <c r="E167" s="75"/>
      <c r="F167" t="s" s="415">
        <v>769</v>
      </c>
      <c r="G167" t="s" s="75">
        <v>441</v>
      </c>
      <c r="H167" t="s" s="416">
        <v>131</v>
      </c>
      <c r="I167" t="s" s="417">
        <v>131</v>
      </c>
      <c r="J167" t="s" s="75">
        <v>442</v>
      </c>
      <c r="K167" s="75"/>
      <c r="L167" s="75"/>
      <c r="M167" t="s" s="75">
        <v>443</v>
      </c>
      <c r="N167" s="75"/>
      <c r="O167" s="75"/>
      <c r="P167" s="75"/>
      <c r="Q167" s="75"/>
      <c r="R167" s="75"/>
      <c r="S167" t="s" s="75">
        <v>444</v>
      </c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411"/>
    </row>
    <row r="168" ht="24" customHeight="1">
      <c r="A168" s="74"/>
      <c r="B168" s="74"/>
      <c r="C168" t="s" s="415">
        <v>770</v>
      </c>
      <c r="D168" s="75"/>
      <c r="E168" s="75"/>
      <c r="F168" t="s" s="415">
        <v>771</v>
      </c>
      <c r="G168" t="s" s="75">
        <v>441</v>
      </c>
      <c r="H168" t="s" s="416">
        <v>131</v>
      </c>
      <c r="I168" t="s" s="417">
        <v>131</v>
      </c>
      <c r="J168" t="s" s="75">
        <v>442</v>
      </c>
      <c r="K168" s="75"/>
      <c r="L168" s="75"/>
      <c r="M168" t="s" s="75">
        <v>443</v>
      </c>
      <c r="N168" s="75"/>
      <c r="O168" s="75"/>
      <c r="P168" s="75"/>
      <c r="Q168" s="75"/>
      <c r="R168" s="75"/>
      <c r="S168" t="s" s="75">
        <v>444</v>
      </c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411"/>
    </row>
    <row r="169" ht="24" customHeight="1">
      <c r="A169" s="74"/>
      <c r="B169" s="74"/>
      <c r="C169" t="s" s="415">
        <v>772</v>
      </c>
      <c r="D169" s="75"/>
      <c r="E169" s="75"/>
      <c r="F169" t="s" s="415">
        <v>773</v>
      </c>
      <c r="G169" t="s" s="75">
        <v>441</v>
      </c>
      <c r="H169" t="s" s="416">
        <v>131</v>
      </c>
      <c r="I169" t="s" s="417">
        <v>131</v>
      </c>
      <c r="J169" t="s" s="75">
        <v>442</v>
      </c>
      <c r="K169" s="75"/>
      <c r="L169" s="75"/>
      <c r="M169" t="s" s="75">
        <v>443</v>
      </c>
      <c r="N169" s="75"/>
      <c r="O169" s="75"/>
      <c r="P169" s="75"/>
      <c r="Q169" s="75"/>
      <c r="R169" s="75"/>
      <c r="S169" t="s" s="75">
        <v>444</v>
      </c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411"/>
    </row>
    <row r="170" ht="24" customHeight="1">
      <c r="A170" s="74"/>
      <c r="B170" s="74"/>
      <c r="C170" t="s" s="415">
        <v>774</v>
      </c>
      <c r="D170" s="75"/>
      <c r="E170" s="75"/>
      <c r="F170" t="s" s="415">
        <v>775</v>
      </c>
      <c r="G170" t="s" s="75">
        <v>441</v>
      </c>
      <c r="H170" t="s" s="416">
        <v>131</v>
      </c>
      <c r="I170" t="s" s="417">
        <v>131</v>
      </c>
      <c r="J170" t="s" s="75">
        <v>442</v>
      </c>
      <c r="K170" s="75"/>
      <c r="L170" s="75"/>
      <c r="M170" t="s" s="75">
        <v>443</v>
      </c>
      <c r="N170" s="75"/>
      <c r="O170" s="75"/>
      <c r="P170" s="75"/>
      <c r="Q170" s="75"/>
      <c r="R170" s="75"/>
      <c r="S170" t="s" s="75">
        <v>444</v>
      </c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411"/>
    </row>
    <row r="171" ht="24" customHeight="1">
      <c r="A171" s="74"/>
      <c r="B171" s="74"/>
      <c r="C171" t="s" s="415">
        <v>776</v>
      </c>
      <c r="D171" s="75"/>
      <c r="E171" s="75"/>
      <c r="F171" t="s" s="415">
        <v>777</v>
      </c>
      <c r="G171" t="s" s="75">
        <v>441</v>
      </c>
      <c r="H171" t="s" s="416">
        <v>131</v>
      </c>
      <c r="I171" t="s" s="417">
        <v>131</v>
      </c>
      <c r="J171" t="s" s="75">
        <v>442</v>
      </c>
      <c r="K171" s="75"/>
      <c r="L171" s="75"/>
      <c r="M171" t="s" s="75">
        <v>443</v>
      </c>
      <c r="N171" s="75"/>
      <c r="O171" s="75"/>
      <c r="P171" s="75"/>
      <c r="Q171" s="75"/>
      <c r="R171" s="75"/>
      <c r="S171" t="s" s="75">
        <v>444</v>
      </c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411"/>
    </row>
    <row r="172" ht="24" customHeight="1">
      <c r="A172" s="74"/>
      <c r="B172" s="74"/>
      <c r="C172" t="s" s="415">
        <v>778</v>
      </c>
      <c r="D172" s="75"/>
      <c r="E172" s="75"/>
      <c r="F172" t="s" s="415">
        <v>779</v>
      </c>
      <c r="G172" t="s" s="75">
        <v>441</v>
      </c>
      <c r="H172" t="s" s="416">
        <v>131</v>
      </c>
      <c r="I172" t="s" s="417">
        <v>131</v>
      </c>
      <c r="J172" t="s" s="75">
        <v>442</v>
      </c>
      <c r="K172" s="75"/>
      <c r="L172" s="75"/>
      <c r="M172" t="s" s="75">
        <v>443</v>
      </c>
      <c r="N172" s="75"/>
      <c r="O172" s="75"/>
      <c r="P172" s="75"/>
      <c r="Q172" s="75"/>
      <c r="R172" s="75"/>
      <c r="S172" t="s" s="75">
        <v>444</v>
      </c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411"/>
    </row>
    <row r="173" ht="24" customHeight="1">
      <c r="A173" s="74"/>
      <c r="B173" s="74"/>
      <c r="C173" t="s" s="415">
        <v>780</v>
      </c>
      <c r="D173" s="75"/>
      <c r="E173" s="75"/>
      <c r="F173" t="s" s="415">
        <v>781</v>
      </c>
      <c r="G173" t="s" s="75">
        <v>441</v>
      </c>
      <c r="H173" t="s" s="416">
        <v>131</v>
      </c>
      <c r="I173" t="s" s="417">
        <v>131</v>
      </c>
      <c r="J173" t="s" s="75">
        <v>442</v>
      </c>
      <c r="K173" s="75"/>
      <c r="L173" s="75"/>
      <c r="M173" t="s" s="75">
        <v>443</v>
      </c>
      <c r="N173" s="75"/>
      <c r="O173" s="75"/>
      <c r="P173" s="75"/>
      <c r="Q173" s="75"/>
      <c r="R173" s="75"/>
      <c r="S173" t="s" s="75">
        <v>444</v>
      </c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411"/>
    </row>
    <row r="174" ht="24" customHeight="1">
      <c r="A174" s="74"/>
      <c r="B174" s="74"/>
      <c r="C174" t="s" s="415">
        <v>782</v>
      </c>
      <c r="D174" s="75"/>
      <c r="E174" s="75"/>
      <c r="F174" t="s" s="415">
        <v>783</v>
      </c>
      <c r="G174" t="s" s="75">
        <v>441</v>
      </c>
      <c r="H174" t="s" s="416">
        <v>131</v>
      </c>
      <c r="I174" t="s" s="417">
        <v>131</v>
      </c>
      <c r="J174" t="s" s="75">
        <v>442</v>
      </c>
      <c r="K174" s="75"/>
      <c r="L174" s="75"/>
      <c r="M174" t="s" s="75">
        <v>443</v>
      </c>
      <c r="N174" s="75"/>
      <c r="O174" s="75"/>
      <c r="P174" s="75"/>
      <c r="Q174" s="75"/>
      <c r="R174" s="75"/>
      <c r="S174" t="s" s="75">
        <v>444</v>
      </c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411"/>
    </row>
    <row r="175" ht="24" customHeight="1">
      <c r="A175" s="74"/>
      <c r="B175" s="74"/>
      <c r="C175" t="s" s="415">
        <v>784</v>
      </c>
      <c r="D175" s="75"/>
      <c r="E175" s="75"/>
      <c r="F175" t="s" s="415">
        <v>785</v>
      </c>
      <c r="G175" t="s" s="75">
        <v>441</v>
      </c>
      <c r="H175" t="s" s="416">
        <v>131</v>
      </c>
      <c r="I175" t="s" s="417">
        <v>131</v>
      </c>
      <c r="J175" t="s" s="75">
        <v>442</v>
      </c>
      <c r="K175" s="75"/>
      <c r="L175" s="75"/>
      <c r="M175" t="s" s="75">
        <v>443</v>
      </c>
      <c r="N175" s="75"/>
      <c r="O175" s="75"/>
      <c r="P175" s="75"/>
      <c r="Q175" s="75"/>
      <c r="R175" s="75"/>
      <c r="S175" t="s" s="75">
        <v>444</v>
      </c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411"/>
    </row>
    <row r="176" ht="24" customHeight="1">
      <c r="A176" s="74"/>
      <c r="B176" s="74"/>
      <c r="C176" t="s" s="415">
        <v>786</v>
      </c>
      <c r="D176" s="75"/>
      <c r="E176" s="75"/>
      <c r="F176" t="s" s="415">
        <v>787</v>
      </c>
      <c r="G176" t="s" s="75">
        <v>441</v>
      </c>
      <c r="H176" t="s" s="416">
        <v>131</v>
      </c>
      <c r="I176" t="s" s="417">
        <v>131</v>
      </c>
      <c r="J176" t="s" s="75">
        <v>442</v>
      </c>
      <c r="K176" s="75"/>
      <c r="L176" s="75"/>
      <c r="M176" t="s" s="75">
        <v>443</v>
      </c>
      <c r="N176" s="75"/>
      <c r="O176" s="75"/>
      <c r="P176" s="75"/>
      <c r="Q176" s="75"/>
      <c r="R176" s="75"/>
      <c r="S176" t="s" s="75">
        <v>444</v>
      </c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411"/>
    </row>
    <row r="177" ht="24" customHeight="1">
      <c r="A177" s="74"/>
      <c r="B177" s="74"/>
      <c r="C177" t="s" s="415">
        <v>788</v>
      </c>
      <c r="D177" s="75"/>
      <c r="E177" s="75"/>
      <c r="F177" t="s" s="415">
        <v>789</v>
      </c>
      <c r="G177" t="s" s="75">
        <v>441</v>
      </c>
      <c r="H177" t="s" s="416">
        <v>131</v>
      </c>
      <c r="I177" t="s" s="417">
        <v>131</v>
      </c>
      <c r="J177" t="s" s="75">
        <v>442</v>
      </c>
      <c r="K177" s="75"/>
      <c r="L177" s="75"/>
      <c r="M177" t="s" s="75">
        <v>443</v>
      </c>
      <c r="N177" s="75"/>
      <c r="O177" s="75"/>
      <c r="P177" s="75"/>
      <c r="Q177" s="75"/>
      <c r="R177" s="75"/>
      <c r="S177" t="s" s="75">
        <v>444</v>
      </c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411"/>
    </row>
    <row r="178" ht="24" customHeight="1">
      <c r="A178" s="74"/>
      <c r="B178" s="74"/>
      <c r="C178" t="s" s="415">
        <v>790</v>
      </c>
      <c r="D178" s="75"/>
      <c r="E178" s="75"/>
      <c r="F178" t="s" s="415">
        <v>791</v>
      </c>
      <c r="G178" t="s" s="75">
        <v>441</v>
      </c>
      <c r="H178" t="s" s="416">
        <v>131</v>
      </c>
      <c r="I178" t="s" s="417">
        <v>131</v>
      </c>
      <c r="J178" t="s" s="75">
        <v>442</v>
      </c>
      <c r="K178" s="75"/>
      <c r="L178" s="75"/>
      <c r="M178" t="s" s="75">
        <v>443</v>
      </c>
      <c r="N178" s="75"/>
      <c r="O178" s="75"/>
      <c r="P178" s="75"/>
      <c r="Q178" s="75"/>
      <c r="R178" s="75"/>
      <c r="S178" t="s" s="75">
        <v>444</v>
      </c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411"/>
    </row>
    <row r="179" ht="24" customHeight="1">
      <c r="A179" s="74"/>
      <c r="B179" s="74"/>
      <c r="C179" t="s" s="415">
        <v>792</v>
      </c>
      <c r="D179" s="75"/>
      <c r="E179" s="75"/>
      <c r="F179" t="s" s="415">
        <v>793</v>
      </c>
      <c r="G179" t="s" s="75">
        <v>441</v>
      </c>
      <c r="H179" t="s" s="416">
        <v>131</v>
      </c>
      <c r="I179" t="s" s="417">
        <v>131</v>
      </c>
      <c r="J179" t="s" s="75">
        <v>442</v>
      </c>
      <c r="K179" s="75"/>
      <c r="L179" s="75"/>
      <c r="M179" t="s" s="75">
        <v>443</v>
      </c>
      <c r="N179" s="75"/>
      <c r="O179" s="75"/>
      <c r="P179" s="75"/>
      <c r="Q179" s="75"/>
      <c r="R179" s="75"/>
      <c r="S179" t="s" s="75">
        <v>444</v>
      </c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411"/>
    </row>
    <row r="180" ht="24" customHeight="1">
      <c r="A180" s="74"/>
      <c r="B180" s="74"/>
      <c r="C180" t="s" s="415">
        <v>794</v>
      </c>
      <c r="D180" s="75"/>
      <c r="E180" s="75"/>
      <c r="F180" t="s" s="415">
        <v>795</v>
      </c>
      <c r="G180" t="s" s="75">
        <v>441</v>
      </c>
      <c r="H180" t="s" s="416">
        <v>131</v>
      </c>
      <c r="I180" t="s" s="417">
        <v>131</v>
      </c>
      <c r="J180" t="s" s="75">
        <v>442</v>
      </c>
      <c r="K180" s="75"/>
      <c r="L180" s="75"/>
      <c r="M180" t="s" s="75">
        <v>443</v>
      </c>
      <c r="N180" s="75"/>
      <c r="O180" s="75"/>
      <c r="P180" s="75"/>
      <c r="Q180" s="75"/>
      <c r="R180" s="75"/>
      <c r="S180" t="s" s="75">
        <v>444</v>
      </c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411"/>
    </row>
    <row r="181" ht="24" customHeight="1">
      <c r="A181" s="74"/>
      <c r="B181" s="74"/>
      <c r="C181" t="s" s="415">
        <v>796</v>
      </c>
      <c r="D181" s="75"/>
      <c r="E181" s="75"/>
      <c r="F181" t="s" s="415">
        <v>797</v>
      </c>
      <c r="G181" t="s" s="75">
        <v>441</v>
      </c>
      <c r="H181" t="s" s="416">
        <v>131</v>
      </c>
      <c r="I181" t="s" s="417">
        <v>131</v>
      </c>
      <c r="J181" t="s" s="75">
        <v>442</v>
      </c>
      <c r="K181" s="75"/>
      <c r="L181" s="75"/>
      <c r="M181" t="s" s="75">
        <v>443</v>
      </c>
      <c r="N181" s="75"/>
      <c r="O181" s="75"/>
      <c r="P181" s="75"/>
      <c r="Q181" s="75"/>
      <c r="R181" s="75"/>
      <c r="S181" t="s" s="75">
        <v>444</v>
      </c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411"/>
    </row>
    <row r="182" ht="24" customHeight="1">
      <c r="A182" s="74"/>
      <c r="B182" s="74"/>
      <c r="C182" t="s" s="415">
        <v>798</v>
      </c>
      <c r="D182" s="75"/>
      <c r="E182" s="75"/>
      <c r="F182" t="s" s="415">
        <v>799</v>
      </c>
      <c r="G182" t="s" s="75">
        <v>441</v>
      </c>
      <c r="H182" t="s" s="416">
        <v>131</v>
      </c>
      <c r="I182" t="s" s="417">
        <v>131</v>
      </c>
      <c r="J182" t="s" s="75">
        <v>442</v>
      </c>
      <c r="K182" s="75"/>
      <c r="L182" s="75"/>
      <c r="M182" t="s" s="75">
        <v>443</v>
      </c>
      <c r="N182" s="75"/>
      <c r="O182" s="75"/>
      <c r="P182" s="75"/>
      <c r="Q182" s="75"/>
      <c r="R182" s="75"/>
      <c r="S182" t="s" s="75">
        <v>444</v>
      </c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411"/>
    </row>
    <row r="183" ht="24" customHeight="1">
      <c r="A183" s="74"/>
      <c r="B183" s="74"/>
      <c r="C183" t="s" s="415">
        <v>800</v>
      </c>
      <c r="D183" s="75"/>
      <c r="E183" s="75"/>
      <c r="F183" t="s" s="415">
        <v>801</v>
      </c>
      <c r="G183" t="s" s="75">
        <v>441</v>
      </c>
      <c r="H183" t="s" s="416">
        <v>131</v>
      </c>
      <c r="I183" t="s" s="417">
        <v>131</v>
      </c>
      <c r="J183" t="s" s="75">
        <v>442</v>
      </c>
      <c r="K183" s="75"/>
      <c r="L183" s="75"/>
      <c r="M183" t="s" s="75">
        <v>443</v>
      </c>
      <c r="N183" s="75"/>
      <c r="O183" s="75"/>
      <c r="P183" s="75"/>
      <c r="Q183" s="75"/>
      <c r="R183" s="75"/>
      <c r="S183" t="s" s="75">
        <v>444</v>
      </c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411"/>
    </row>
    <row r="184" ht="24" customHeight="1">
      <c r="A184" s="74"/>
      <c r="B184" s="74"/>
      <c r="C184" t="s" s="415">
        <v>802</v>
      </c>
      <c r="D184" s="75"/>
      <c r="E184" s="75"/>
      <c r="F184" t="s" s="415">
        <v>803</v>
      </c>
      <c r="G184" t="s" s="75">
        <v>441</v>
      </c>
      <c r="H184" t="s" s="416">
        <v>131</v>
      </c>
      <c r="I184" t="s" s="417">
        <v>131</v>
      </c>
      <c r="J184" t="s" s="75">
        <v>442</v>
      </c>
      <c r="K184" s="75"/>
      <c r="L184" s="75"/>
      <c r="M184" t="s" s="75">
        <v>443</v>
      </c>
      <c r="N184" s="75"/>
      <c r="O184" s="75"/>
      <c r="P184" s="75"/>
      <c r="Q184" s="75"/>
      <c r="R184" s="75"/>
      <c r="S184" t="s" s="75">
        <v>444</v>
      </c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411"/>
    </row>
    <row r="185" ht="24" customHeight="1">
      <c r="A185" s="74"/>
      <c r="B185" s="74"/>
      <c r="C185" t="s" s="415">
        <v>804</v>
      </c>
      <c r="D185" s="75"/>
      <c r="E185" s="75"/>
      <c r="F185" t="s" s="415">
        <v>805</v>
      </c>
      <c r="G185" t="s" s="75">
        <v>441</v>
      </c>
      <c r="H185" t="s" s="416">
        <v>131</v>
      </c>
      <c r="I185" t="s" s="417">
        <v>131</v>
      </c>
      <c r="J185" t="s" s="75">
        <v>442</v>
      </c>
      <c r="K185" s="75"/>
      <c r="L185" s="75"/>
      <c r="M185" t="s" s="75">
        <v>443</v>
      </c>
      <c r="N185" s="75"/>
      <c r="O185" s="75"/>
      <c r="P185" s="75"/>
      <c r="Q185" s="75"/>
      <c r="R185" s="75"/>
      <c r="S185" t="s" s="75">
        <v>444</v>
      </c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411"/>
    </row>
    <row r="186" ht="24" customHeight="1">
      <c r="A186" s="74"/>
      <c r="B186" s="74"/>
      <c r="C186" t="s" s="415">
        <v>806</v>
      </c>
      <c r="D186" s="75"/>
      <c r="E186" s="75"/>
      <c r="F186" t="s" s="415">
        <v>807</v>
      </c>
      <c r="G186" t="s" s="75">
        <v>441</v>
      </c>
      <c r="H186" t="s" s="416">
        <v>132</v>
      </c>
      <c r="I186" t="s" s="417">
        <v>132</v>
      </c>
      <c r="J186" t="s" s="75">
        <v>442</v>
      </c>
      <c r="K186" s="75"/>
      <c r="L186" s="75"/>
      <c r="M186" t="s" s="75">
        <v>443</v>
      </c>
      <c r="N186" s="75"/>
      <c r="O186" s="75"/>
      <c r="P186" s="75"/>
      <c r="Q186" s="75"/>
      <c r="R186" s="75"/>
      <c r="S186" t="s" s="75">
        <v>444</v>
      </c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411"/>
    </row>
    <row r="187" ht="24" customHeight="1">
      <c r="A187" s="74"/>
      <c r="B187" s="74"/>
      <c r="C187" t="s" s="415">
        <v>808</v>
      </c>
      <c r="D187" s="75"/>
      <c r="E187" s="75"/>
      <c r="F187" t="s" s="415">
        <v>809</v>
      </c>
      <c r="G187" t="s" s="75">
        <v>441</v>
      </c>
      <c r="H187" t="s" s="416">
        <v>132</v>
      </c>
      <c r="I187" t="s" s="417">
        <v>132</v>
      </c>
      <c r="J187" t="s" s="75">
        <v>442</v>
      </c>
      <c r="K187" s="75"/>
      <c r="L187" s="75"/>
      <c r="M187" t="s" s="75">
        <v>443</v>
      </c>
      <c r="N187" s="75"/>
      <c r="O187" s="75"/>
      <c r="P187" s="75"/>
      <c r="Q187" s="75"/>
      <c r="R187" s="75"/>
      <c r="S187" t="s" s="75">
        <v>444</v>
      </c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411"/>
    </row>
    <row r="188" ht="24" customHeight="1">
      <c r="A188" s="74"/>
      <c r="B188" s="74"/>
      <c r="C188" t="s" s="415">
        <v>810</v>
      </c>
      <c r="D188" s="75"/>
      <c r="E188" s="75"/>
      <c r="F188" t="s" s="415">
        <v>811</v>
      </c>
      <c r="G188" t="s" s="75">
        <v>441</v>
      </c>
      <c r="H188" t="s" s="416">
        <v>132</v>
      </c>
      <c r="I188" t="s" s="417">
        <v>132</v>
      </c>
      <c r="J188" t="s" s="75">
        <v>442</v>
      </c>
      <c r="K188" s="75"/>
      <c r="L188" s="75"/>
      <c r="M188" t="s" s="75">
        <v>443</v>
      </c>
      <c r="N188" s="75"/>
      <c r="O188" s="75"/>
      <c r="P188" s="75"/>
      <c r="Q188" s="75"/>
      <c r="R188" s="75"/>
      <c r="S188" t="s" s="75">
        <v>444</v>
      </c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411"/>
    </row>
    <row r="189" ht="24" customHeight="1">
      <c r="A189" s="74"/>
      <c r="B189" s="74"/>
      <c r="C189" t="s" s="415">
        <v>812</v>
      </c>
      <c r="D189" s="75"/>
      <c r="E189" s="75"/>
      <c r="F189" t="s" s="415">
        <v>813</v>
      </c>
      <c r="G189" t="s" s="75">
        <v>441</v>
      </c>
      <c r="H189" t="s" s="416">
        <v>132</v>
      </c>
      <c r="I189" t="s" s="417">
        <v>132</v>
      </c>
      <c r="J189" t="s" s="75">
        <v>442</v>
      </c>
      <c r="K189" s="75"/>
      <c r="L189" s="75"/>
      <c r="M189" t="s" s="75">
        <v>443</v>
      </c>
      <c r="N189" s="75"/>
      <c r="O189" s="75"/>
      <c r="P189" s="75"/>
      <c r="Q189" s="75"/>
      <c r="R189" s="75"/>
      <c r="S189" t="s" s="75">
        <v>444</v>
      </c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411"/>
    </row>
    <row r="190" ht="24" customHeight="1">
      <c r="A190" s="74"/>
      <c r="B190" s="74"/>
      <c r="C190" t="s" s="415">
        <v>814</v>
      </c>
      <c r="D190" s="75"/>
      <c r="E190" s="75"/>
      <c r="F190" t="s" s="415">
        <v>815</v>
      </c>
      <c r="G190" t="s" s="75">
        <v>441</v>
      </c>
      <c r="H190" t="s" s="416">
        <v>132</v>
      </c>
      <c r="I190" t="s" s="417">
        <v>132</v>
      </c>
      <c r="J190" t="s" s="75">
        <v>442</v>
      </c>
      <c r="K190" s="75"/>
      <c r="L190" s="75"/>
      <c r="M190" t="s" s="75">
        <v>443</v>
      </c>
      <c r="N190" s="75"/>
      <c r="O190" s="75"/>
      <c r="P190" s="75"/>
      <c r="Q190" s="75"/>
      <c r="R190" s="75"/>
      <c r="S190" t="s" s="75">
        <v>444</v>
      </c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411"/>
    </row>
    <row r="191" ht="24" customHeight="1">
      <c r="A191" s="74"/>
      <c r="B191" s="74"/>
      <c r="C191" t="s" s="415">
        <v>816</v>
      </c>
      <c r="D191" s="75"/>
      <c r="E191" s="75"/>
      <c r="F191" t="s" s="415">
        <v>817</v>
      </c>
      <c r="G191" t="s" s="75">
        <v>441</v>
      </c>
      <c r="H191" t="s" s="416">
        <v>132</v>
      </c>
      <c r="I191" t="s" s="417">
        <v>132</v>
      </c>
      <c r="J191" t="s" s="75">
        <v>442</v>
      </c>
      <c r="K191" s="75"/>
      <c r="L191" s="75"/>
      <c r="M191" t="s" s="75">
        <v>443</v>
      </c>
      <c r="N191" s="75"/>
      <c r="O191" s="75"/>
      <c r="P191" s="75"/>
      <c r="Q191" s="75"/>
      <c r="R191" s="75"/>
      <c r="S191" t="s" s="75">
        <v>444</v>
      </c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411"/>
    </row>
    <row r="192" ht="24" customHeight="1">
      <c r="A192" s="74"/>
      <c r="B192" s="74"/>
      <c r="C192" t="s" s="415">
        <v>818</v>
      </c>
      <c r="D192" s="75"/>
      <c r="E192" s="75"/>
      <c r="F192" t="s" s="415">
        <v>819</v>
      </c>
      <c r="G192" t="s" s="75">
        <v>441</v>
      </c>
      <c r="H192" t="s" s="416">
        <v>132</v>
      </c>
      <c r="I192" t="s" s="417">
        <v>132</v>
      </c>
      <c r="J192" t="s" s="75">
        <v>442</v>
      </c>
      <c r="K192" s="75"/>
      <c r="L192" s="75"/>
      <c r="M192" t="s" s="75">
        <v>443</v>
      </c>
      <c r="N192" s="75"/>
      <c r="O192" s="75"/>
      <c r="P192" s="75"/>
      <c r="Q192" s="75"/>
      <c r="R192" s="75"/>
      <c r="S192" t="s" s="75">
        <v>444</v>
      </c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411"/>
    </row>
    <row r="193" ht="24" customHeight="1">
      <c r="A193" s="74"/>
      <c r="B193" s="74"/>
      <c r="C193" t="s" s="415">
        <v>820</v>
      </c>
      <c r="D193" s="75"/>
      <c r="E193" s="75"/>
      <c r="F193" t="s" s="415">
        <v>821</v>
      </c>
      <c r="G193" t="s" s="75">
        <v>441</v>
      </c>
      <c r="H193" t="s" s="416">
        <v>132</v>
      </c>
      <c r="I193" t="s" s="417">
        <v>132</v>
      </c>
      <c r="J193" t="s" s="75">
        <v>442</v>
      </c>
      <c r="K193" s="75"/>
      <c r="L193" s="75"/>
      <c r="M193" t="s" s="75">
        <v>443</v>
      </c>
      <c r="N193" s="75"/>
      <c r="O193" s="75"/>
      <c r="P193" s="75"/>
      <c r="Q193" s="75"/>
      <c r="R193" s="75"/>
      <c r="S193" t="s" s="75">
        <v>444</v>
      </c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411"/>
    </row>
    <row r="194" ht="24" customHeight="1">
      <c r="A194" s="74"/>
      <c r="B194" s="74"/>
      <c r="C194" t="s" s="415">
        <v>822</v>
      </c>
      <c r="D194" s="75"/>
      <c r="E194" s="75"/>
      <c r="F194" t="s" s="415">
        <v>823</v>
      </c>
      <c r="G194" t="s" s="75">
        <v>441</v>
      </c>
      <c r="H194" t="s" s="416">
        <v>132</v>
      </c>
      <c r="I194" t="s" s="417">
        <v>132</v>
      </c>
      <c r="J194" t="s" s="75">
        <v>442</v>
      </c>
      <c r="K194" s="75"/>
      <c r="L194" s="75"/>
      <c r="M194" t="s" s="75">
        <v>443</v>
      </c>
      <c r="N194" s="75"/>
      <c r="O194" s="75"/>
      <c r="P194" s="75"/>
      <c r="Q194" s="75"/>
      <c r="R194" s="75"/>
      <c r="S194" t="s" s="75">
        <v>444</v>
      </c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411"/>
    </row>
    <row r="195" ht="24" customHeight="1">
      <c r="A195" s="74"/>
      <c r="B195" s="74"/>
      <c r="C195" t="s" s="415">
        <v>824</v>
      </c>
      <c r="D195" s="75"/>
      <c r="E195" s="75"/>
      <c r="F195" t="s" s="415">
        <v>825</v>
      </c>
      <c r="G195" t="s" s="75">
        <v>441</v>
      </c>
      <c r="H195" t="s" s="416">
        <v>132</v>
      </c>
      <c r="I195" t="s" s="417">
        <v>132</v>
      </c>
      <c r="J195" t="s" s="75">
        <v>442</v>
      </c>
      <c r="K195" s="75"/>
      <c r="L195" s="75"/>
      <c r="M195" t="s" s="75">
        <v>443</v>
      </c>
      <c r="N195" s="75"/>
      <c r="O195" s="75"/>
      <c r="P195" s="75"/>
      <c r="Q195" s="75"/>
      <c r="R195" s="75"/>
      <c r="S195" t="s" s="75">
        <v>444</v>
      </c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411"/>
    </row>
    <row r="196" ht="24" customHeight="1">
      <c r="A196" s="74"/>
      <c r="B196" s="74"/>
      <c r="C196" t="s" s="415">
        <v>826</v>
      </c>
      <c r="D196" s="75"/>
      <c r="E196" s="75"/>
      <c r="F196" t="s" s="415">
        <v>827</v>
      </c>
      <c r="G196" t="s" s="75">
        <v>441</v>
      </c>
      <c r="H196" t="s" s="416">
        <v>132</v>
      </c>
      <c r="I196" t="s" s="417">
        <v>132</v>
      </c>
      <c r="J196" t="s" s="75">
        <v>442</v>
      </c>
      <c r="K196" s="75"/>
      <c r="L196" s="75"/>
      <c r="M196" t="s" s="75">
        <v>443</v>
      </c>
      <c r="N196" s="75"/>
      <c r="O196" s="75"/>
      <c r="P196" s="75"/>
      <c r="Q196" s="75"/>
      <c r="R196" s="75"/>
      <c r="S196" t="s" s="75">
        <v>444</v>
      </c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411"/>
    </row>
    <row r="197" ht="24" customHeight="1">
      <c r="A197" s="74"/>
      <c r="B197" s="74"/>
      <c r="C197" t="s" s="415">
        <v>828</v>
      </c>
      <c r="D197" s="75"/>
      <c r="E197" s="75"/>
      <c r="F197" t="s" s="415">
        <v>829</v>
      </c>
      <c r="G197" t="s" s="75">
        <v>441</v>
      </c>
      <c r="H197" t="s" s="416">
        <v>132</v>
      </c>
      <c r="I197" t="s" s="417">
        <v>132</v>
      </c>
      <c r="J197" t="s" s="75">
        <v>442</v>
      </c>
      <c r="K197" s="75"/>
      <c r="L197" s="75"/>
      <c r="M197" t="s" s="75">
        <v>443</v>
      </c>
      <c r="N197" s="75"/>
      <c r="O197" s="75"/>
      <c r="P197" s="75"/>
      <c r="Q197" s="75"/>
      <c r="R197" s="75"/>
      <c r="S197" t="s" s="75">
        <v>444</v>
      </c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411"/>
    </row>
    <row r="198" ht="24" customHeight="1">
      <c r="A198" s="74"/>
      <c r="B198" s="74"/>
      <c r="C198" t="s" s="415">
        <v>830</v>
      </c>
      <c r="D198" s="75"/>
      <c r="E198" s="75"/>
      <c r="F198" t="s" s="415">
        <v>831</v>
      </c>
      <c r="G198" t="s" s="75">
        <v>441</v>
      </c>
      <c r="H198" t="s" s="416">
        <v>132</v>
      </c>
      <c r="I198" t="s" s="417">
        <v>132</v>
      </c>
      <c r="J198" t="s" s="75">
        <v>442</v>
      </c>
      <c r="K198" s="75"/>
      <c r="L198" s="75"/>
      <c r="M198" t="s" s="75">
        <v>443</v>
      </c>
      <c r="N198" s="75"/>
      <c r="O198" s="75"/>
      <c r="P198" s="75"/>
      <c r="Q198" s="75"/>
      <c r="R198" s="75"/>
      <c r="S198" t="s" s="75">
        <v>444</v>
      </c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411"/>
    </row>
    <row r="199" ht="24" customHeight="1">
      <c r="A199" s="74"/>
      <c r="B199" s="74"/>
      <c r="C199" t="s" s="415">
        <v>832</v>
      </c>
      <c r="D199" s="75"/>
      <c r="E199" s="75"/>
      <c r="F199" t="s" s="415">
        <v>833</v>
      </c>
      <c r="G199" t="s" s="75">
        <v>441</v>
      </c>
      <c r="H199" t="s" s="416">
        <v>132</v>
      </c>
      <c r="I199" t="s" s="417">
        <v>132</v>
      </c>
      <c r="J199" t="s" s="75">
        <v>442</v>
      </c>
      <c r="K199" s="75"/>
      <c r="L199" s="75"/>
      <c r="M199" t="s" s="75">
        <v>443</v>
      </c>
      <c r="N199" s="75"/>
      <c r="O199" s="75"/>
      <c r="P199" s="75"/>
      <c r="Q199" s="75"/>
      <c r="R199" s="75"/>
      <c r="S199" t="s" s="75">
        <v>444</v>
      </c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411"/>
    </row>
    <row r="200" ht="24" customHeight="1">
      <c r="A200" s="74"/>
      <c r="B200" s="74"/>
      <c r="C200" t="s" s="415">
        <v>834</v>
      </c>
      <c r="D200" s="75"/>
      <c r="E200" s="75"/>
      <c r="F200" t="s" s="415">
        <v>835</v>
      </c>
      <c r="G200" t="s" s="75">
        <v>441</v>
      </c>
      <c r="H200" t="s" s="416">
        <v>132</v>
      </c>
      <c r="I200" t="s" s="417">
        <v>132</v>
      </c>
      <c r="J200" t="s" s="75">
        <v>442</v>
      </c>
      <c r="K200" s="75"/>
      <c r="L200" s="75"/>
      <c r="M200" t="s" s="75">
        <v>443</v>
      </c>
      <c r="N200" s="75"/>
      <c r="O200" s="75"/>
      <c r="P200" s="75"/>
      <c r="Q200" s="75"/>
      <c r="R200" s="75"/>
      <c r="S200" t="s" s="75">
        <v>444</v>
      </c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411"/>
    </row>
    <row r="201" ht="24" customHeight="1">
      <c r="A201" s="74"/>
      <c r="B201" s="74"/>
      <c r="C201" t="s" s="415">
        <v>836</v>
      </c>
      <c r="D201" s="75"/>
      <c r="E201" s="75"/>
      <c r="F201" t="s" s="415">
        <v>837</v>
      </c>
      <c r="G201" t="s" s="75">
        <v>441</v>
      </c>
      <c r="H201" t="s" s="416">
        <v>132</v>
      </c>
      <c r="I201" t="s" s="417">
        <v>132</v>
      </c>
      <c r="J201" t="s" s="75">
        <v>442</v>
      </c>
      <c r="K201" s="75"/>
      <c r="L201" s="75"/>
      <c r="M201" t="s" s="75">
        <v>443</v>
      </c>
      <c r="N201" s="75"/>
      <c r="O201" s="75"/>
      <c r="P201" s="75"/>
      <c r="Q201" s="75"/>
      <c r="R201" s="75"/>
      <c r="S201" t="s" s="75">
        <v>444</v>
      </c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411"/>
    </row>
    <row r="202" ht="24" customHeight="1">
      <c r="A202" s="74"/>
      <c r="B202" s="74"/>
      <c r="C202" t="s" s="415">
        <v>838</v>
      </c>
      <c r="D202" s="75"/>
      <c r="E202" s="75"/>
      <c r="F202" t="s" s="415">
        <v>839</v>
      </c>
      <c r="G202" t="s" s="75">
        <v>441</v>
      </c>
      <c r="H202" t="s" s="416">
        <v>132</v>
      </c>
      <c r="I202" t="s" s="417">
        <v>132</v>
      </c>
      <c r="J202" t="s" s="75">
        <v>442</v>
      </c>
      <c r="K202" s="75"/>
      <c r="L202" s="75"/>
      <c r="M202" t="s" s="75">
        <v>443</v>
      </c>
      <c r="N202" s="75"/>
      <c r="O202" s="75"/>
      <c r="P202" s="75"/>
      <c r="Q202" s="75"/>
      <c r="R202" s="75"/>
      <c r="S202" t="s" s="75">
        <v>444</v>
      </c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411"/>
    </row>
    <row r="203" ht="24" customHeight="1">
      <c r="A203" s="74"/>
      <c r="B203" s="74"/>
      <c r="C203" t="s" s="415">
        <v>840</v>
      </c>
      <c r="D203" s="75"/>
      <c r="E203" s="75"/>
      <c r="F203" t="s" s="415">
        <v>841</v>
      </c>
      <c r="G203" t="s" s="75">
        <v>441</v>
      </c>
      <c r="H203" t="s" s="416">
        <v>132</v>
      </c>
      <c r="I203" t="s" s="417">
        <v>132</v>
      </c>
      <c r="J203" t="s" s="75">
        <v>442</v>
      </c>
      <c r="K203" s="75"/>
      <c r="L203" s="75"/>
      <c r="M203" t="s" s="75">
        <v>443</v>
      </c>
      <c r="N203" s="75"/>
      <c r="O203" s="75"/>
      <c r="P203" s="75"/>
      <c r="Q203" s="75"/>
      <c r="R203" s="75"/>
      <c r="S203" t="s" s="75">
        <v>444</v>
      </c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411"/>
    </row>
    <row r="204" ht="24" customHeight="1">
      <c r="A204" s="74"/>
      <c r="B204" s="74"/>
      <c r="C204" t="s" s="415">
        <v>842</v>
      </c>
      <c r="D204" s="75"/>
      <c r="E204" s="75"/>
      <c r="F204" t="s" s="415">
        <v>843</v>
      </c>
      <c r="G204" t="s" s="75">
        <v>441</v>
      </c>
      <c r="H204" t="s" s="416">
        <v>132</v>
      </c>
      <c r="I204" t="s" s="417">
        <v>132</v>
      </c>
      <c r="J204" t="s" s="75">
        <v>442</v>
      </c>
      <c r="K204" s="75"/>
      <c r="L204" s="75"/>
      <c r="M204" t="s" s="75">
        <v>443</v>
      </c>
      <c r="N204" s="75"/>
      <c r="O204" s="75"/>
      <c r="P204" s="75"/>
      <c r="Q204" s="75"/>
      <c r="R204" s="75"/>
      <c r="S204" t="s" s="75">
        <v>444</v>
      </c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411"/>
    </row>
    <row r="205" ht="24" customHeight="1">
      <c r="A205" s="74"/>
      <c r="B205" s="74"/>
      <c r="C205" t="s" s="415">
        <v>844</v>
      </c>
      <c r="D205" s="75"/>
      <c r="E205" s="75"/>
      <c r="F205" t="s" s="415">
        <v>845</v>
      </c>
      <c r="G205" t="s" s="75">
        <v>441</v>
      </c>
      <c r="H205" t="s" s="416">
        <v>132</v>
      </c>
      <c r="I205" t="s" s="417">
        <v>132</v>
      </c>
      <c r="J205" t="s" s="75">
        <v>442</v>
      </c>
      <c r="K205" s="75"/>
      <c r="L205" s="75"/>
      <c r="M205" t="s" s="75">
        <v>443</v>
      </c>
      <c r="N205" s="75"/>
      <c r="O205" s="75"/>
      <c r="P205" s="75"/>
      <c r="Q205" s="75"/>
      <c r="R205" s="75"/>
      <c r="S205" t="s" s="75">
        <v>444</v>
      </c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411"/>
    </row>
    <row r="206" ht="24" customHeight="1">
      <c r="A206" s="74"/>
      <c r="B206" s="74"/>
      <c r="C206" t="s" s="415">
        <v>846</v>
      </c>
      <c r="D206" s="75"/>
      <c r="E206" s="75"/>
      <c r="F206" t="s" s="415">
        <v>847</v>
      </c>
      <c r="G206" t="s" s="75">
        <v>441</v>
      </c>
      <c r="H206" t="s" s="416">
        <v>132</v>
      </c>
      <c r="I206" t="s" s="417">
        <v>132</v>
      </c>
      <c r="J206" t="s" s="75">
        <v>442</v>
      </c>
      <c r="K206" s="75"/>
      <c r="L206" s="75"/>
      <c r="M206" t="s" s="75">
        <v>443</v>
      </c>
      <c r="N206" s="75"/>
      <c r="O206" s="75"/>
      <c r="P206" s="75"/>
      <c r="Q206" s="75"/>
      <c r="R206" s="75"/>
      <c r="S206" t="s" s="75">
        <v>444</v>
      </c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411"/>
    </row>
    <row r="207" ht="24" customHeight="1">
      <c r="A207" s="74"/>
      <c r="B207" s="74"/>
      <c r="C207" t="s" s="415">
        <v>848</v>
      </c>
      <c r="D207" s="75"/>
      <c r="E207" s="75"/>
      <c r="F207" t="s" s="415">
        <v>849</v>
      </c>
      <c r="G207" t="s" s="75">
        <v>441</v>
      </c>
      <c r="H207" t="s" s="416">
        <v>132</v>
      </c>
      <c r="I207" t="s" s="417">
        <v>132</v>
      </c>
      <c r="J207" t="s" s="75">
        <v>442</v>
      </c>
      <c r="K207" s="75"/>
      <c r="L207" s="75"/>
      <c r="M207" t="s" s="75">
        <v>443</v>
      </c>
      <c r="N207" s="75"/>
      <c r="O207" s="75"/>
      <c r="P207" s="75"/>
      <c r="Q207" s="75"/>
      <c r="R207" s="75"/>
      <c r="S207" t="s" s="75">
        <v>444</v>
      </c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411"/>
    </row>
    <row r="208" ht="24" customHeight="1">
      <c r="A208" s="74"/>
      <c r="B208" s="74"/>
      <c r="C208" t="s" s="415">
        <v>850</v>
      </c>
      <c r="D208" s="75"/>
      <c r="E208" s="75"/>
      <c r="F208" t="s" s="415">
        <v>851</v>
      </c>
      <c r="G208" t="s" s="75">
        <v>441</v>
      </c>
      <c r="H208" t="s" s="416">
        <v>132</v>
      </c>
      <c r="I208" t="s" s="417">
        <v>132</v>
      </c>
      <c r="J208" t="s" s="75">
        <v>442</v>
      </c>
      <c r="K208" s="75"/>
      <c r="L208" s="75"/>
      <c r="M208" t="s" s="75">
        <v>443</v>
      </c>
      <c r="N208" s="75"/>
      <c r="O208" s="75"/>
      <c r="P208" s="75"/>
      <c r="Q208" s="75"/>
      <c r="R208" s="75"/>
      <c r="S208" t="s" s="75">
        <v>444</v>
      </c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411"/>
    </row>
    <row r="209" ht="24" customHeight="1">
      <c r="A209" s="74"/>
      <c r="B209" s="74"/>
      <c r="C209" t="s" s="415">
        <v>852</v>
      </c>
      <c r="D209" s="75"/>
      <c r="E209" s="75"/>
      <c r="F209" t="s" s="415">
        <v>853</v>
      </c>
      <c r="G209" t="s" s="75">
        <v>441</v>
      </c>
      <c r="H209" t="s" s="416">
        <v>133</v>
      </c>
      <c r="I209" t="s" s="417">
        <v>133</v>
      </c>
      <c r="J209" t="s" s="75">
        <v>442</v>
      </c>
      <c r="K209" s="75"/>
      <c r="L209" s="75"/>
      <c r="M209" t="s" s="75">
        <v>443</v>
      </c>
      <c r="N209" s="75"/>
      <c r="O209" s="75"/>
      <c r="P209" s="75"/>
      <c r="Q209" s="75"/>
      <c r="R209" s="75"/>
      <c r="S209" t="s" s="75">
        <v>444</v>
      </c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411"/>
    </row>
    <row r="210" ht="24" customHeight="1">
      <c r="A210" s="74"/>
      <c r="B210" s="74"/>
      <c r="C210" t="s" s="415">
        <v>854</v>
      </c>
      <c r="D210" s="75"/>
      <c r="E210" s="75"/>
      <c r="F210" t="s" s="415">
        <v>855</v>
      </c>
      <c r="G210" t="s" s="75">
        <v>441</v>
      </c>
      <c r="H210" t="s" s="416">
        <v>133</v>
      </c>
      <c r="I210" t="s" s="417">
        <v>133</v>
      </c>
      <c r="J210" t="s" s="75">
        <v>442</v>
      </c>
      <c r="K210" s="75"/>
      <c r="L210" s="75"/>
      <c r="M210" t="s" s="75">
        <v>443</v>
      </c>
      <c r="N210" s="75"/>
      <c r="O210" s="75"/>
      <c r="P210" s="75"/>
      <c r="Q210" s="75"/>
      <c r="R210" s="75"/>
      <c r="S210" t="s" s="75">
        <v>444</v>
      </c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411"/>
    </row>
    <row r="211" ht="24" customHeight="1">
      <c r="A211" s="74"/>
      <c r="B211" s="74"/>
      <c r="C211" t="s" s="415">
        <v>856</v>
      </c>
      <c r="D211" s="75"/>
      <c r="E211" s="75"/>
      <c r="F211" t="s" s="415">
        <v>857</v>
      </c>
      <c r="G211" t="s" s="75">
        <v>441</v>
      </c>
      <c r="H211" t="s" s="416">
        <v>133</v>
      </c>
      <c r="I211" t="s" s="417">
        <v>133</v>
      </c>
      <c r="J211" t="s" s="75">
        <v>442</v>
      </c>
      <c r="K211" s="75"/>
      <c r="L211" s="75"/>
      <c r="M211" t="s" s="75">
        <v>443</v>
      </c>
      <c r="N211" s="75"/>
      <c r="O211" s="75"/>
      <c r="P211" s="75"/>
      <c r="Q211" s="75"/>
      <c r="R211" s="75"/>
      <c r="S211" t="s" s="75">
        <v>444</v>
      </c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411"/>
    </row>
    <row r="212" ht="24" customHeight="1">
      <c r="A212" s="74"/>
      <c r="B212" s="74"/>
      <c r="C212" t="s" s="415">
        <v>858</v>
      </c>
      <c r="D212" s="75"/>
      <c r="E212" s="75"/>
      <c r="F212" t="s" s="415">
        <v>859</v>
      </c>
      <c r="G212" t="s" s="75">
        <v>441</v>
      </c>
      <c r="H212" t="s" s="416">
        <v>133</v>
      </c>
      <c r="I212" t="s" s="417">
        <v>133</v>
      </c>
      <c r="J212" t="s" s="75">
        <v>442</v>
      </c>
      <c r="K212" s="75"/>
      <c r="L212" s="75"/>
      <c r="M212" t="s" s="75">
        <v>443</v>
      </c>
      <c r="N212" s="75"/>
      <c r="O212" s="75"/>
      <c r="P212" s="75"/>
      <c r="Q212" s="75"/>
      <c r="R212" s="75"/>
      <c r="S212" t="s" s="75">
        <v>444</v>
      </c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411"/>
    </row>
    <row r="213" ht="24" customHeight="1">
      <c r="A213" s="74"/>
      <c r="B213" s="74"/>
      <c r="C213" t="s" s="415">
        <v>860</v>
      </c>
      <c r="D213" s="75"/>
      <c r="E213" s="75"/>
      <c r="F213" t="s" s="415">
        <v>861</v>
      </c>
      <c r="G213" t="s" s="75">
        <v>441</v>
      </c>
      <c r="H213" t="s" s="416">
        <v>133</v>
      </c>
      <c r="I213" t="s" s="417">
        <v>133</v>
      </c>
      <c r="J213" t="s" s="75">
        <v>442</v>
      </c>
      <c r="K213" s="75"/>
      <c r="L213" s="75"/>
      <c r="M213" t="s" s="75">
        <v>443</v>
      </c>
      <c r="N213" s="75"/>
      <c r="O213" s="75"/>
      <c r="P213" s="75"/>
      <c r="Q213" s="75"/>
      <c r="R213" s="75"/>
      <c r="S213" t="s" s="75">
        <v>444</v>
      </c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411"/>
    </row>
    <row r="214" ht="24" customHeight="1">
      <c r="A214" s="74"/>
      <c r="B214" s="74"/>
      <c r="C214" t="s" s="415">
        <v>862</v>
      </c>
      <c r="D214" s="75"/>
      <c r="E214" s="75"/>
      <c r="F214" t="s" s="415">
        <v>863</v>
      </c>
      <c r="G214" t="s" s="75">
        <v>441</v>
      </c>
      <c r="H214" t="s" s="416">
        <v>133</v>
      </c>
      <c r="I214" t="s" s="417">
        <v>133</v>
      </c>
      <c r="J214" t="s" s="75">
        <v>442</v>
      </c>
      <c r="K214" s="75"/>
      <c r="L214" s="75"/>
      <c r="M214" t="s" s="75">
        <v>443</v>
      </c>
      <c r="N214" s="75"/>
      <c r="O214" s="75"/>
      <c r="P214" s="75"/>
      <c r="Q214" s="75"/>
      <c r="R214" s="75"/>
      <c r="S214" t="s" s="75">
        <v>444</v>
      </c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411"/>
    </row>
    <row r="215" ht="24" customHeight="1">
      <c r="A215" s="74"/>
      <c r="B215" s="74"/>
      <c r="C215" t="s" s="415">
        <v>864</v>
      </c>
      <c r="D215" s="75"/>
      <c r="E215" s="75"/>
      <c r="F215" t="s" s="415">
        <v>865</v>
      </c>
      <c r="G215" t="s" s="75">
        <v>441</v>
      </c>
      <c r="H215" t="s" s="416">
        <v>133</v>
      </c>
      <c r="I215" t="s" s="417">
        <v>133</v>
      </c>
      <c r="J215" t="s" s="75">
        <v>442</v>
      </c>
      <c r="K215" s="75"/>
      <c r="L215" s="75"/>
      <c r="M215" t="s" s="75">
        <v>443</v>
      </c>
      <c r="N215" s="75"/>
      <c r="O215" s="75"/>
      <c r="P215" s="75"/>
      <c r="Q215" s="75"/>
      <c r="R215" s="75"/>
      <c r="S215" t="s" s="75">
        <v>444</v>
      </c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411"/>
    </row>
    <row r="216" ht="24" customHeight="1">
      <c r="A216" s="74"/>
      <c r="B216" s="74"/>
      <c r="C216" t="s" s="415">
        <v>866</v>
      </c>
      <c r="D216" s="75"/>
      <c r="E216" s="75"/>
      <c r="F216" t="s" s="415">
        <v>867</v>
      </c>
      <c r="G216" t="s" s="75">
        <v>441</v>
      </c>
      <c r="H216" t="s" s="416">
        <v>133</v>
      </c>
      <c r="I216" t="s" s="417">
        <v>133</v>
      </c>
      <c r="J216" t="s" s="75">
        <v>442</v>
      </c>
      <c r="K216" s="75"/>
      <c r="L216" s="75"/>
      <c r="M216" t="s" s="75">
        <v>443</v>
      </c>
      <c r="N216" s="75"/>
      <c r="O216" s="75"/>
      <c r="P216" s="75"/>
      <c r="Q216" s="75"/>
      <c r="R216" s="75"/>
      <c r="S216" t="s" s="75">
        <v>444</v>
      </c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411"/>
    </row>
    <row r="217" ht="24" customHeight="1">
      <c r="A217" s="74"/>
      <c r="B217" s="74"/>
      <c r="C217" t="s" s="415">
        <v>868</v>
      </c>
      <c r="D217" s="75"/>
      <c r="E217" s="75"/>
      <c r="F217" t="s" s="415">
        <v>869</v>
      </c>
      <c r="G217" t="s" s="75">
        <v>441</v>
      </c>
      <c r="H217" t="s" s="416">
        <v>133</v>
      </c>
      <c r="I217" t="s" s="417">
        <v>133</v>
      </c>
      <c r="J217" t="s" s="75">
        <v>442</v>
      </c>
      <c r="K217" s="75"/>
      <c r="L217" s="75"/>
      <c r="M217" t="s" s="75">
        <v>443</v>
      </c>
      <c r="N217" s="75"/>
      <c r="O217" s="75"/>
      <c r="P217" s="75"/>
      <c r="Q217" s="75"/>
      <c r="R217" s="75"/>
      <c r="S217" t="s" s="75">
        <v>444</v>
      </c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411"/>
    </row>
    <row r="218" ht="24" customHeight="1">
      <c r="A218" s="74"/>
      <c r="B218" s="74"/>
      <c r="C218" t="s" s="415">
        <v>870</v>
      </c>
      <c r="D218" s="75"/>
      <c r="E218" s="75"/>
      <c r="F218" t="s" s="415">
        <v>871</v>
      </c>
      <c r="G218" t="s" s="75">
        <v>441</v>
      </c>
      <c r="H218" t="s" s="416">
        <v>133</v>
      </c>
      <c r="I218" t="s" s="417">
        <v>133</v>
      </c>
      <c r="J218" t="s" s="75">
        <v>442</v>
      </c>
      <c r="K218" s="75"/>
      <c r="L218" s="75"/>
      <c r="M218" t="s" s="75">
        <v>443</v>
      </c>
      <c r="N218" s="75"/>
      <c r="O218" s="75"/>
      <c r="P218" s="75"/>
      <c r="Q218" s="75"/>
      <c r="R218" s="75"/>
      <c r="S218" t="s" s="75">
        <v>444</v>
      </c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411"/>
    </row>
    <row r="219" ht="24" customHeight="1">
      <c r="A219" s="74"/>
      <c r="B219" s="74"/>
      <c r="C219" t="s" s="415">
        <v>872</v>
      </c>
      <c r="D219" s="75"/>
      <c r="E219" s="75"/>
      <c r="F219" t="s" s="415">
        <v>873</v>
      </c>
      <c r="G219" t="s" s="75">
        <v>441</v>
      </c>
      <c r="H219" t="s" s="416">
        <v>133</v>
      </c>
      <c r="I219" t="s" s="417">
        <v>133</v>
      </c>
      <c r="J219" t="s" s="75">
        <v>442</v>
      </c>
      <c r="K219" s="75"/>
      <c r="L219" s="75"/>
      <c r="M219" t="s" s="75">
        <v>443</v>
      </c>
      <c r="N219" s="75"/>
      <c r="O219" s="75"/>
      <c r="P219" s="75"/>
      <c r="Q219" s="75"/>
      <c r="R219" s="75"/>
      <c r="S219" t="s" s="75">
        <v>444</v>
      </c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411"/>
    </row>
    <row r="220" ht="24" customHeight="1">
      <c r="A220" s="74"/>
      <c r="B220" s="74"/>
      <c r="C220" t="s" s="415">
        <v>874</v>
      </c>
      <c r="D220" s="75"/>
      <c r="E220" s="75"/>
      <c r="F220" t="s" s="415">
        <v>875</v>
      </c>
      <c r="G220" t="s" s="75">
        <v>441</v>
      </c>
      <c r="H220" t="s" s="416">
        <v>133</v>
      </c>
      <c r="I220" t="s" s="417">
        <v>133</v>
      </c>
      <c r="J220" t="s" s="75">
        <v>442</v>
      </c>
      <c r="K220" s="75"/>
      <c r="L220" s="75"/>
      <c r="M220" t="s" s="75">
        <v>443</v>
      </c>
      <c r="N220" s="75"/>
      <c r="O220" s="75"/>
      <c r="P220" s="75"/>
      <c r="Q220" s="75"/>
      <c r="R220" s="75"/>
      <c r="S220" t="s" s="75">
        <v>444</v>
      </c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411"/>
    </row>
    <row r="221" ht="24" customHeight="1">
      <c r="A221" s="74"/>
      <c r="B221" s="74"/>
      <c r="C221" t="s" s="415">
        <v>876</v>
      </c>
      <c r="D221" s="75"/>
      <c r="E221" s="75"/>
      <c r="F221" t="s" s="415">
        <v>877</v>
      </c>
      <c r="G221" t="s" s="75">
        <v>441</v>
      </c>
      <c r="H221" t="s" s="416">
        <v>133</v>
      </c>
      <c r="I221" t="s" s="417">
        <v>133</v>
      </c>
      <c r="J221" t="s" s="75">
        <v>442</v>
      </c>
      <c r="K221" s="75"/>
      <c r="L221" s="75"/>
      <c r="M221" t="s" s="75">
        <v>443</v>
      </c>
      <c r="N221" s="75"/>
      <c r="O221" s="75"/>
      <c r="P221" s="75"/>
      <c r="Q221" s="75"/>
      <c r="R221" s="75"/>
      <c r="S221" t="s" s="75">
        <v>444</v>
      </c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411"/>
    </row>
    <row r="222" ht="24" customHeight="1">
      <c r="A222" s="74"/>
      <c r="B222" s="74"/>
      <c r="C222" t="s" s="415">
        <v>878</v>
      </c>
      <c r="D222" s="75"/>
      <c r="E222" s="75"/>
      <c r="F222" t="s" s="415">
        <v>879</v>
      </c>
      <c r="G222" t="s" s="75">
        <v>441</v>
      </c>
      <c r="H222" t="s" s="416">
        <v>133</v>
      </c>
      <c r="I222" t="s" s="417">
        <v>133</v>
      </c>
      <c r="J222" t="s" s="75">
        <v>442</v>
      </c>
      <c r="K222" s="75"/>
      <c r="L222" s="75"/>
      <c r="M222" t="s" s="75">
        <v>443</v>
      </c>
      <c r="N222" s="75"/>
      <c r="O222" s="75"/>
      <c r="P222" s="75"/>
      <c r="Q222" s="75"/>
      <c r="R222" s="75"/>
      <c r="S222" t="s" s="75">
        <v>444</v>
      </c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411"/>
    </row>
    <row r="223" ht="24" customHeight="1">
      <c r="A223" s="74"/>
      <c r="B223" s="74"/>
      <c r="C223" t="s" s="415">
        <v>880</v>
      </c>
      <c r="D223" s="75"/>
      <c r="E223" s="75"/>
      <c r="F223" t="s" s="415">
        <v>881</v>
      </c>
      <c r="G223" t="s" s="75">
        <v>441</v>
      </c>
      <c r="H223" t="s" s="416">
        <v>133</v>
      </c>
      <c r="I223" t="s" s="417">
        <v>133</v>
      </c>
      <c r="J223" t="s" s="75">
        <v>442</v>
      </c>
      <c r="K223" s="75"/>
      <c r="L223" s="75"/>
      <c r="M223" t="s" s="75">
        <v>443</v>
      </c>
      <c r="N223" s="75"/>
      <c r="O223" s="75"/>
      <c r="P223" s="75"/>
      <c r="Q223" s="75"/>
      <c r="R223" s="75"/>
      <c r="S223" t="s" s="75">
        <v>444</v>
      </c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411"/>
    </row>
    <row r="224" ht="24" customHeight="1">
      <c r="A224" s="74"/>
      <c r="B224" s="74"/>
      <c r="C224" t="s" s="415">
        <v>882</v>
      </c>
      <c r="D224" s="75"/>
      <c r="E224" s="75"/>
      <c r="F224" t="s" s="415">
        <v>883</v>
      </c>
      <c r="G224" t="s" s="75">
        <v>441</v>
      </c>
      <c r="H224" t="s" s="416">
        <v>133</v>
      </c>
      <c r="I224" t="s" s="417">
        <v>133</v>
      </c>
      <c r="J224" t="s" s="75">
        <v>442</v>
      </c>
      <c r="K224" s="75"/>
      <c r="L224" s="75"/>
      <c r="M224" t="s" s="75">
        <v>443</v>
      </c>
      <c r="N224" s="75"/>
      <c r="O224" s="75"/>
      <c r="P224" s="75"/>
      <c r="Q224" s="75"/>
      <c r="R224" s="75"/>
      <c r="S224" t="s" s="75">
        <v>444</v>
      </c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411"/>
    </row>
    <row r="225" ht="24" customHeight="1">
      <c r="A225" s="74"/>
      <c r="B225" s="74"/>
      <c r="C225" t="s" s="415">
        <v>884</v>
      </c>
      <c r="D225" s="75"/>
      <c r="E225" s="75"/>
      <c r="F225" t="s" s="415">
        <v>885</v>
      </c>
      <c r="G225" t="s" s="75">
        <v>441</v>
      </c>
      <c r="H225" t="s" s="416">
        <v>133</v>
      </c>
      <c r="I225" t="s" s="417">
        <v>133</v>
      </c>
      <c r="J225" t="s" s="75">
        <v>442</v>
      </c>
      <c r="K225" s="75"/>
      <c r="L225" s="75"/>
      <c r="M225" t="s" s="75">
        <v>443</v>
      </c>
      <c r="N225" s="75"/>
      <c r="O225" s="75"/>
      <c r="P225" s="75"/>
      <c r="Q225" s="75"/>
      <c r="R225" s="75"/>
      <c r="S225" t="s" s="75">
        <v>444</v>
      </c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411"/>
    </row>
    <row r="226" ht="24" customHeight="1">
      <c r="A226" s="74"/>
      <c r="B226" s="74"/>
      <c r="C226" t="s" s="415">
        <v>886</v>
      </c>
      <c r="D226" s="75"/>
      <c r="E226" s="75"/>
      <c r="F226" t="s" s="415">
        <v>887</v>
      </c>
      <c r="G226" t="s" s="75">
        <v>441</v>
      </c>
      <c r="H226" t="s" s="416">
        <v>133</v>
      </c>
      <c r="I226" t="s" s="417">
        <v>133</v>
      </c>
      <c r="J226" t="s" s="75">
        <v>442</v>
      </c>
      <c r="K226" s="75"/>
      <c r="L226" s="75"/>
      <c r="M226" t="s" s="75">
        <v>443</v>
      </c>
      <c r="N226" s="75"/>
      <c r="O226" s="75"/>
      <c r="P226" s="75"/>
      <c r="Q226" s="75"/>
      <c r="R226" s="75"/>
      <c r="S226" t="s" s="75">
        <v>444</v>
      </c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411"/>
    </row>
    <row r="227" ht="24" customHeight="1">
      <c r="A227" s="74"/>
      <c r="B227" s="74"/>
      <c r="C227" t="s" s="415">
        <v>888</v>
      </c>
      <c r="D227" s="75"/>
      <c r="E227" s="75"/>
      <c r="F227" t="s" s="415">
        <v>889</v>
      </c>
      <c r="G227" t="s" s="75">
        <v>441</v>
      </c>
      <c r="H227" t="s" s="416">
        <v>133</v>
      </c>
      <c r="I227" t="s" s="417">
        <v>133</v>
      </c>
      <c r="J227" t="s" s="75">
        <v>442</v>
      </c>
      <c r="K227" s="75"/>
      <c r="L227" s="75"/>
      <c r="M227" t="s" s="75">
        <v>443</v>
      </c>
      <c r="N227" s="75"/>
      <c r="O227" s="75"/>
      <c r="P227" s="75"/>
      <c r="Q227" s="75"/>
      <c r="R227" s="75"/>
      <c r="S227" t="s" s="75">
        <v>444</v>
      </c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411"/>
    </row>
    <row r="228" ht="24" customHeight="1">
      <c r="A228" s="74"/>
      <c r="B228" s="74"/>
      <c r="C228" t="s" s="415">
        <v>890</v>
      </c>
      <c r="D228" s="75"/>
      <c r="E228" s="75"/>
      <c r="F228" t="s" s="415">
        <v>891</v>
      </c>
      <c r="G228" t="s" s="75">
        <v>441</v>
      </c>
      <c r="H228" t="s" s="416">
        <v>133</v>
      </c>
      <c r="I228" t="s" s="417">
        <v>133</v>
      </c>
      <c r="J228" t="s" s="75">
        <v>442</v>
      </c>
      <c r="K228" s="75"/>
      <c r="L228" s="75"/>
      <c r="M228" t="s" s="75">
        <v>443</v>
      </c>
      <c r="N228" s="75"/>
      <c r="O228" s="75"/>
      <c r="P228" s="75"/>
      <c r="Q228" s="75"/>
      <c r="R228" s="75"/>
      <c r="S228" t="s" s="75">
        <v>444</v>
      </c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411"/>
    </row>
    <row r="229" ht="24" customHeight="1">
      <c r="A229" s="74"/>
      <c r="B229" s="74"/>
      <c r="C229" t="s" s="415">
        <v>892</v>
      </c>
      <c r="D229" s="75"/>
      <c r="E229" s="75"/>
      <c r="F229" t="s" s="415">
        <v>893</v>
      </c>
      <c r="G229" t="s" s="75">
        <v>441</v>
      </c>
      <c r="H229" t="s" s="416">
        <v>133</v>
      </c>
      <c r="I229" t="s" s="417">
        <v>133</v>
      </c>
      <c r="J229" t="s" s="75">
        <v>442</v>
      </c>
      <c r="K229" s="75"/>
      <c r="L229" s="75"/>
      <c r="M229" t="s" s="75">
        <v>443</v>
      </c>
      <c r="N229" s="75"/>
      <c r="O229" s="75"/>
      <c r="P229" s="75"/>
      <c r="Q229" s="75"/>
      <c r="R229" s="75"/>
      <c r="S229" t="s" s="75">
        <v>444</v>
      </c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411"/>
    </row>
    <row r="230" ht="24" customHeight="1">
      <c r="A230" s="74"/>
      <c r="B230" s="74"/>
      <c r="C230" t="s" s="415">
        <v>894</v>
      </c>
      <c r="D230" s="75"/>
      <c r="E230" s="75"/>
      <c r="F230" t="s" s="415">
        <v>895</v>
      </c>
      <c r="G230" t="s" s="75">
        <v>441</v>
      </c>
      <c r="H230" t="s" s="416">
        <v>133</v>
      </c>
      <c r="I230" t="s" s="417">
        <v>133</v>
      </c>
      <c r="J230" t="s" s="75">
        <v>442</v>
      </c>
      <c r="K230" s="75"/>
      <c r="L230" s="75"/>
      <c r="M230" t="s" s="75">
        <v>443</v>
      </c>
      <c r="N230" s="75"/>
      <c r="O230" s="75"/>
      <c r="P230" s="75"/>
      <c r="Q230" s="75"/>
      <c r="R230" s="75"/>
      <c r="S230" t="s" s="75">
        <v>444</v>
      </c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411"/>
    </row>
    <row r="231" ht="24" customHeight="1">
      <c r="A231" s="74"/>
      <c r="B231" s="74"/>
      <c r="C231" t="s" s="415">
        <v>896</v>
      </c>
      <c r="D231" s="75"/>
      <c r="E231" s="75"/>
      <c r="F231" t="s" s="415">
        <v>897</v>
      </c>
      <c r="G231" t="s" s="75">
        <v>441</v>
      </c>
      <c r="H231" t="s" s="416">
        <v>133</v>
      </c>
      <c r="I231" t="s" s="417">
        <v>133</v>
      </c>
      <c r="J231" t="s" s="75">
        <v>442</v>
      </c>
      <c r="K231" s="75"/>
      <c r="L231" s="75"/>
      <c r="M231" t="s" s="75">
        <v>443</v>
      </c>
      <c r="N231" s="75"/>
      <c r="O231" s="75"/>
      <c r="P231" s="75"/>
      <c r="Q231" s="75"/>
      <c r="R231" s="75"/>
      <c r="S231" t="s" s="75">
        <v>444</v>
      </c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411"/>
    </row>
    <row r="232" ht="24" customHeight="1">
      <c r="A232" s="74"/>
      <c r="B232" s="74"/>
      <c r="C232" t="s" s="415">
        <v>898</v>
      </c>
      <c r="D232" s="75"/>
      <c r="E232" s="75"/>
      <c r="F232" t="s" s="415">
        <v>899</v>
      </c>
      <c r="G232" t="s" s="75">
        <v>441</v>
      </c>
      <c r="H232" t="s" s="416">
        <v>133</v>
      </c>
      <c r="I232" t="s" s="417">
        <v>133</v>
      </c>
      <c r="J232" t="s" s="75">
        <v>442</v>
      </c>
      <c r="K232" s="75"/>
      <c r="L232" s="75"/>
      <c r="M232" t="s" s="75">
        <v>443</v>
      </c>
      <c r="N232" s="75"/>
      <c r="O232" s="75"/>
      <c r="P232" s="75"/>
      <c r="Q232" s="75"/>
      <c r="R232" s="75"/>
      <c r="S232" t="s" s="75">
        <v>444</v>
      </c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411"/>
    </row>
    <row r="233" ht="24" customHeight="1">
      <c r="A233" s="74"/>
      <c r="B233" s="74"/>
      <c r="C233" t="s" s="415">
        <v>900</v>
      </c>
      <c r="D233" s="75"/>
      <c r="E233" s="75"/>
      <c r="F233" t="s" s="415">
        <v>901</v>
      </c>
      <c r="G233" t="s" s="75">
        <v>441</v>
      </c>
      <c r="H233" t="s" s="416">
        <v>133</v>
      </c>
      <c r="I233" t="s" s="417">
        <v>133</v>
      </c>
      <c r="J233" t="s" s="75">
        <v>442</v>
      </c>
      <c r="K233" s="75"/>
      <c r="L233" s="75"/>
      <c r="M233" t="s" s="75">
        <v>443</v>
      </c>
      <c r="N233" s="75"/>
      <c r="O233" s="75"/>
      <c r="P233" s="75"/>
      <c r="Q233" s="75"/>
      <c r="R233" s="75"/>
      <c r="S233" t="s" s="75">
        <v>444</v>
      </c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411"/>
    </row>
    <row r="234" ht="24" customHeight="1">
      <c r="A234" s="74"/>
      <c r="B234" s="74"/>
      <c r="C234" t="s" s="415">
        <v>902</v>
      </c>
      <c r="D234" s="75"/>
      <c r="E234" s="75"/>
      <c r="F234" t="s" s="415">
        <v>903</v>
      </c>
      <c r="G234" t="s" s="75">
        <v>441</v>
      </c>
      <c r="H234" t="s" s="416">
        <v>133</v>
      </c>
      <c r="I234" t="s" s="417">
        <v>133</v>
      </c>
      <c r="J234" t="s" s="75">
        <v>442</v>
      </c>
      <c r="K234" s="75"/>
      <c r="L234" s="75"/>
      <c r="M234" t="s" s="75">
        <v>443</v>
      </c>
      <c r="N234" s="75"/>
      <c r="O234" s="75"/>
      <c r="P234" s="75"/>
      <c r="Q234" s="75"/>
      <c r="R234" s="75"/>
      <c r="S234" t="s" s="75">
        <v>444</v>
      </c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411"/>
    </row>
    <row r="235" ht="24" customHeight="1">
      <c r="A235" s="74"/>
      <c r="B235" s="74"/>
      <c r="C235" t="s" s="415">
        <v>904</v>
      </c>
      <c r="D235" s="75"/>
      <c r="E235" s="75"/>
      <c r="F235" t="s" s="415">
        <v>905</v>
      </c>
      <c r="G235" t="s" s="75">
        <v>441</v>
      </c>
      <c r="H235" t="s" s="416">
        <v>138</v>
      </c>
      <c r="I235" t="s" s="417">
        <v>138</v>
      </c>
      <c r="J235" t="s" s="75">
        <v>442</v>
      </c>
      <c r="K235" s="75"/>
      <c r="L235" s="75"/>
      <c r="M235" t="s" s="75">
        <v>443</v>
      </c>
      <c r="N235" s="75"/>
      <c r="O235" s="75"/>
      <c r="P235" s="75"/>
      <c r="Q235" s="75"/>
      <c r="R235" s="75"/>
      <c r="S235" t="s" s="75">
        <v>444</v>
      </c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411"/>
    </row>
    <row r="236" ht="24" customHeight="1">
      <c r="A236" s="74"/>
      <c r="B236" s="74"/>
      <c r="C236" t="s" s="415">
        <v>906</v>
      </c>
      <c r="D236" s="75"/>
      <c r="E236" s="75"/>
      <c r="F236" t="s" s="415">
        <v>907</v>
      </c>
      <c r="G236" t="s" s="75">
        <v>441</v>
      </c>
      <c r="H236" t="s" s="416">
        <v>138</v>
      </c>
      <c r="I236" t="s" s="417">
        <v>138</v>
      </c>
      <c r="J236" t="s" s="75">
        <v>442</v>
      </c>
      <c r="K236" s="75"/>
      <c r="L236" s="75"/>
      <c r="M236" t="s" s="75">
        <v>443</v>
      </c>
      <c r="N236" s="75"/>
      <c r="O236" s="75"/>
      <c r="P236" s="75"/>
      <c r="Q236" s="75"/>
      <c r="R236" s="75"/>
      <c r="S236" t="s" s="75">
        <v>444</v>
      </c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411"/>
    </row>
    <row r="237" ht="24" customHeight="1">
      <c r="A237" s="74"/>
      <c r="B237" s="74"/>
      <c r="C237" t="s" s="415">
        <v>908</v>
      </c>
      <c r="D237" s="75"/>
      <c r="E237" s="75"/>
      <c r="F237" t="s" s="415">
        <v>909</v>
      </c>
      <c r="G237" t="s" s="75">
        <v>441</v>
      </c>
      <c r="H237" t="s" s="416">
        <v>138</v>
      </c>
      <c r="I237" t="s" s="417">
        <v>138</v>
      </c>
      <c r="J237" t="s" s="75">
        <v>442</v>
      </c>
      <c r="K237" s="75"/>
      <c r="L237" s="75"/>
      <c r="M237" t="s" s="75">
        <v>443</v>
      </c>
      <c r="N237" s="75"/>
      <c r="O237" s="75"/>
      <c r="P237" s="75"/>
      <c r="Q237" s="75"/>
      <c r="R237" s="75"/>
      <c r="S237" t="s" s="75">
        <v>444</v>
      </c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411"/>
    </row>
    <row r="238" ht="24" customHeight="1">
      <c r="A238" s="74"/>
      <c r="B238" s="74"/>
      <c r="C238" t="s" s="415">
        <v>910</v>
      </c>
      <c r="D238" s="75"/>
      <c r="E238" s="75"/>
      <c r="F238" t="s" s="415">
        <v>911</v>
      </c>
      <c r="G238" t="s" s="75">
        <v>441</v>
      </c>
      <c r="H238" t="s" s="416">
        <v>138</v>
      </c>
      <c r="I238" t="s" s="417">
        <v>138</v>
      </c>
      <c r="J238" t="s" s="75">
        <v>442</v>
      </c>
      <c r="K238" s="75"/>
      <c r="L238" s="75"/>
      <c r="M238" t="s" s="75">
        <v>443</v>
      </c>
      <c r="N238" s="75"/>
      <c r="O238" s="75"/>
      <c r="P238" s="75"/>
      <c r="Q238" s="75"/>
      <c r="R238" s="75"/>
      <c r="S238" t="s" s="75">
        <v>444</v>
      </c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411"/>
    </row>
    <row r="239" ht="24" customHeight="1">
      <c r="A239" s="74"/>
      <c r="B239" s="74"/>
      <c r="C239" t="s" s="415">
        <v>912</v>
      </c>
      <c r="D239" s="75"/>
      <c r="E239" s="75"/>
      <c r="F239" t="s" s="415">
        <v>913</v>
      </c>
      <c r="G239" t="s" s="75">
        <v>441</v>
      </c>
      <c r="H239" t="s" s="416">
        <v>138</v>
      </c>
      <c r="I239" t="s" s="417">
        <v>138</v>
      </c>
      <c r="J239" t="s" s="75">
        <v>442</v>
      </c>
      <c r="K239" s="75"/>
      <c r="L239" s="75"/>
      <c r="M239" t="s" s="75">
        <v>443</v>
      </c>
      <c r="N239" s="75"/>
      <c r="O239" s="75"/>
      <c r="P239" s="75"/>
      <c r="Q239" s="75"/>
      <c r="R239" s="75"/>
      <c r="S239" t="s" s="75">
        <v>444</v>
      </c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411"/>
    </row>
    <row r="240" ht="24" customHeight="1">
      <c r="A240" s="74"/>
      <c r="B240" s="74"/>
      <c r="C240" t="s" s="415">
        <v>914</v>
      </c>
      <c r="D240" s="75"/>
      <c r="E240" s="75"/>
      <c r="F240" t="s" s="415">
        <v>915</v>
      </c>
      <c r="G240" t="s" s="75">
        <v>441</v>
      </c>
      <c r="H240" t="s" s="416">
        <v>138</v>
      </c>
      <c r="I240" t="s" s="417">
        <v>138</v>
      </c>
      <c r="J240" t="s" s="75">
        <v>442</v>
      </c>
      <c r="K240" s="75"/>
      <c r="L240" s="75"/>
      <c r="M240" t="s" s="75">
        <v>443</v>
      </c>
      <c r="N240" s="75"/>
      <c r="O240" s="75"/>
      <c r="P240" s="75"/>
      <c r="Q240" s="75"/>
      <c r="R240" s="75"/>
      <c r="S240" t="s" s="75">
        <v>444</v>
      </c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411"/>
    </row>
    <row r="241" ht="24" customHeight="1">
      <c r="A241" s="74"/>
      <c r="B241" s="74"/>
      <c r="C241" t="s" s="415">
        <v>916</v>
      </c>
      <c r="D241" s="75"/>
      <c r="E241" s="75"/>
      <c r="F241" t="s" s="415">
        <v>917</v>
      </c>
      <c r="G241" t="s" s="75">
        <v>441</v>
      </c>
      <c r="H241" t="s" s="416">
        <v>138</v>
      </c>
      <c r="I241" t="s" s="417">
        <v>138</v>
      </c>
      <c r="J241" t="s" s="75">
        <v>442</v>
      </c>
      <c r="K241" s="75"/>
      <c r="L241" s="75"/>
      <c r="M241" t="s" s="75">
        <v>443</v>
      </c>
      <c r="N241" s="75"/>
      <c r="O241" s="75"/>
      <c r="P241" s="75"/>
      <c r="Q241" s="75"/>
      <c r="R241" s="75"/>
      <c r="S241" t="s" s="75">
        <v>444</v>
      </c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411"/>
    </row>
    <row r="242" ht="24" customHeight="1">
      <c r="A242" s="74"/>
      <c r="B242" s="74"/>
      <c r="C242" t="s" s="415">
        <v>918</v>
      </c>
      <c r="D242" s="75"/>
      <c r="E242" s="75"/>
      <c r="F242" t="s" s="415">
        <v>919</v>
      </c>
      <c r="G242" t="s" s="75">
        <v>441</v>
      </c>
      <c r="H242" t="s" s="416">
        <v>138</v>
      </c>
      <c r="I242" t="s" s="417">
        <v>138</v>
      </c>
      <c r="J242" t="s" s="75">
        <v>442</v>
      </c>
      <c r="K242" s="75"/>
      <c r="L242" s="75"/>
      <c r="M242" t="s" s="75">
        <v>443</v>
      </c>
      <c r="N242" s="75"/>
      <c r="O242" s="75"/>
      <c r="P242" s="75"/>
      <c r="Q242" s="75"/>
      <c r="R242" s="75"/>
      <c r="S242" t="s" s="75">
        <v>444</v>
      </c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411"/>
    </row>
    <row r="243" ht="24" customHeight="1">
      <c r="A243" s="74"/>
      <c r="B243" s="74"/>
      <c r="C243" t="s" s="415">
        <v>920</v>
      </c>
      <c r="D243" s="75"/>
      <c r="E243" s="75"/>
      <c r="F243" t="s" s="415">
        <v>921</v>
      </c>
      <c r="G243" t="s" s="75">
        <v>441</v>
      </c>
      <c r="H243" t="s" s="416">
        <v>138</v>
      </c>
      <c r="I243" t="s" s="417">
        <v>138</v>
      </c>
      <c r="J243" t="s" s="75">
        <v>442</v>
      </c>
      <c r="K243" s="75"/>
      <c r="L243" s="75"/>
      <c r="M243" t="s" s="75">
        <v>443</v>
      </c>
      <c r="N243" s="75"/>
      <c r="O243" s="75"/>
      <c r="P243" s="75"/>
      <c r="Q243" s="75"/>
      <c r="R243" s="75"/>
      <c r="S243" t="s" s="75">
        <v>444</v>
      </c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411"/>
    </row>
    <row r="244" ht="24" customHeight="1">
      <c r="A244" s="74"/>
      <c r="B244" s="74"/>
      <c r="C244" t="s" s="415">
        <v>922</v>
      </c>
      <c r="D244" s="75"/>
      <c r="E244" s="75"/>
      <c r="F244" t="s" s="415">
        <v>923</v>
      </c>
      <c r="G244" t="s" s="75">
        <v>441</v>
      </c>
      <c r="H244" t="s" s="416">
        <v>138</v>
      </c>
      <c r="I244" t="s" s="417">
        <v>138</v>
      </c>
      <c r="J244" t="s" s="75">
        <v>442</v>
      </c>
      <c r="K244" s="75"/>
      <c r="L244" s="75"/>
      <c r="M244" t="s" s="75">
        <v>443</v>
      </c>
      <c r="N244" s="75"/>
      <c r="O244" s="75"/>
      <c r="P244" s="75"/>
      <c r="Q244" s="75"/>
      <c r="R244" s="75"/>
      <c r="S244" t="s" s="75">
        <v>444</v>
      </c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411"/>
    </row>
    <row r="245" ht="24" customHeight="1">
      <c r="A245" s="74"/>
      <c r="B245" s="74"/>
      <c r="C245" t="s" s="415">
        <v>924</v>
      </c>
      <c r="D245" s="75"/>
      <c r="E245" s="75"/>
      <c r="F245" t="s" s="415">
        <v>925</v>
      </c>
      <c r="G245" t="s" s="75">
        <v>441</v>
      </c>
      <c r="H245" t="s" s="416">
        <v>138</v>
      </c>
      <c r="I245" t="s" s="417">
        <v>138</v>
      </c>
      <c r="J245" t="s" s="75">
        <v>442</v>
      </c>
      <c r="K245" s="75"/>
      <c r="L245" s="75"/>
      <c r="M245" t="s" s="75">
        <v>443</v>
      </c>
      <c r="N245" s="75"/>
      <c r="O245" s="75"/>
      <c r="P245" s="75"/>
      <c r="Q245" s="75"/>
      <c r="R245" s="75"/>
      <c r="S245" t="s" s="75">
        <v>444</v>
      </c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411"/>
    </row>
    <row r="246" ht="24" customHeight="1">
      <c r="A246" s="74"/>
      <c r="B246" s="74"/>
      <c r="C246" t="s" s="415">
        <v>926</v>
      </c>
      <c r="D246" s="75"/>
      <c r="E246" s="75"/>
      <c r="F246" t="s" s="415">
        <v>927</v>
      </c>
      <c r="G246" t="s" s="75">
        <v>441</v>
      </c>
      <c r="H246" t="s" s="416">
        <v>138</v>
      </c>
      <c r="I246" t="s" s="417">
        <v>138</v>
      </c>
      <c r="J246" t="s" s="75">
        <v>442</v>
      </c>
      <c r="K246" s="75"/>
      <c r="L246" s="75"/>
      <c r="M246" t="s" s="75">
        <v>443</v>
      </c>
      <c r="N246" s="75"/>
      <c r="O246" s="75"/>
      <c r="P246" s="75"/>
      <c r="Q246" s="75"/>
      <c r="R246" s="75"/>
      <c r="S246" t="s" s="75">
        <v>444</v>
      </c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411"/>
    </row>
    <row r="247" ht="24" customHeight="1">
      <c r="A247" s="74"/>
      <c r="B247" s="74"/>
      <c r="C247" t="s" s="415">
        <v>928</v>
      </c>
      <c r="D247" s="75"/>
      <c r="E247" s="75"/>
      <c r="F247" t="s" s="415">
        <v>929</v>
      </c>
      <c r="G247" t="s" s="75">
        <v>441</v>
      </c>
      <c r="H247" t="s" s="416">
        <v>138</v>
      </c>
      <c r="I247" t="s" s="417">
        <v>138</v>
      </c>
      <c r="J247" t="s" s="75">
        <v>442</v>
      </c>
      <c r="K247" s="75"/>
      <c r="L247" s="75"/>
      <c r="M247" t="s" s="75">
        <v>443</v>
      </c>
      <c r="N247" s="75"/>
      <c r="O247" s="75"/>
      <c r="P247" s="75"/>
      <c r="Q247" s="75"/>
      <c r="R247" s="75"/>
      <c r="S247" t="s" s="75">
        <v>444</v>
      </c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411"/>
    </row>
    <row r="248" ht="24" customHeight="1">
      <c r="A248" s="74"/>
      <c r="B248" s="74"/>
      <c r="C248" t="s" s="415">
        <v>930</v>
      </c>
      <c r="D248" s="75"/>
      <c r="E248" s="75"/>
      <c r="F248" t="s" s="415">
        <v>931</v>
      </c>
      <c r="G248" t="s" s="75">
        <v>441</v>
      </c>
      <c r="H248" t="s" s="416">
        <v>138</v>
      </c>
      <c r="I248" t="s" s="417">
        <v>138</v>
      </c>
      <c r="J248" t="s" s="75">
        <v>442</v>
      </c>
      <c r="K248" s="75"/>
      <c r="L248" s="75"/>
      <c r="M248" t="s" s="75">
        <v>443</v>
      </c>
      <c r="N248" s="75"/>
      <c r="O248" s="75"/>
      <c r="P248" s="75"/>
      <c r="Q248" s="75"/>
      <c r="R248" s="75"/>
      <c r="S248" t="s" s="75">
        <v>444</v>
      </c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411"/>
    </row>
    <row r="249" ht="24" customHeight="1">
      <c r="A249" s="74"/>
      <c r="B249" s="74"/>
      <c r="C249" t="s" s="415">
        <v>932</v>
      </c>
      <c r="D249" s="75"/>
      <c r="E249" s="75"/>
      <c r="F249" t="s" s="415">
        <v>933</v>
      </c>
      <c r="G249" t="s" s="75">
        <v>441</v>
      </c>
      <c r="H249" t="s" s="416">
        <v>138</v>
      </c>
      <c r="I249" t="s" s="417">
        <v>138</v>
      </c>
      <c r="J249" t="s" s="75">
        <v>442</v>
      </c>
      <c r="K249" s="75"/>
      <c r="L249" s="75"/>
      <c r="M249" t="s" s="75">
        <v>443</v>
      </c>
      <c r="N249" s="75"/>
      <c r="O249" s="75"/>
      <c r="P249" s="75"/>
      <c r="Q249" s="75"/>
      <c r="R249" s="75"/>
      <c r="S249" t="s" s="75">
        <v>444</v>
      </c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411"/>
    </row>
    <row r="250" ht="24" customHeight="1">
      <c r="A250" s="74"/>
      <c r="B250" s="74"/>
      <c r="C250" t="s" s="415">
        <v>934</v>
      </c>
      <c r="D250" s="75"/>
      <c r="E250" s="75"/>
      <c r="F250" t="s" s="415">
        <v>935</v>
      </c>
      <c r="G250" t="s" s="75">
        <v>441</v>
      </c>
      <c r="H250" t="s" s="416">
        <v>138</v>
      </c>
      <c r="I250" t="s" s="417">
        <v>138</v>
      </c>
      <c r="J250" t="s" s="75">
        <v>442</v>
      </c>
      <c r="K250" s="75"/>
      <c r="L250" s="75"/>
      <c r="M250" t="s" s="75">
        <v>443</v>
      </c>
      <c r="N250" s="75"/>
      <c r="O250" s="75"/>
      <c r="P250" s="75"/>
      <c r="Q250" s="75"/>
      <c r="R250" s="75"/>
      <c r="S250" t="s" s="75">
        <v>444</v>
      </c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411"/>
    </row>
    <row r="251" ht="24" customHeight="1">
      <c r="A251" s="74"/>
      <c r="B251" s="74"/>
      <c r="C251" t="s" s="415">
        <v>936</v>
      </c>
      <c r="D251" s="75"/>
      <c r="E251" s="75"/>
      <c r="F251" t="s" s="415">
        <v>937</v>
      </c>
      <c r="G251" t="s" s="75">
        <v>441</v>
      </c>
      <c r="H251" t="s" s="416">
        <v>138</v>
      </c>
      <c r="I251" t="s" s="417">
        <v>138</v>
      </c>
      <c r="J251" t="s" s="75">
        <v>442</v>
      </c>
      <c r="K251" s="75"/>
      <c r="L251" s="75"/>
      <c r="M251" t="s" s="75">
        <v>443</v>
      </c>
      <c r="N251" s="75"/>
      <c r="O251" s="75"/>
      <c r="P251" s="75"/>
      <c r="Q251" s="75"/>
      <c r="R251" s="75"/>
      <c r="S251" t="s" s="75">
        <v>444</v>
      </c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411"/>
    </row>
    <row r="252" ht="24" customHeight="1">
      <c r="A252" s="74"/>
      <c r="B252" s="74"/>
      <c r="C252" t="s" s="415">
        <v>938</v>
      </c>
      <c r="D252" s="75"/>
      <c r="E252" s="75"/>
      <c r="F252" t="s" s="415">
        <v>939</v>
      </c>
      <c r="G252" t="s" s="75">
        <v>441</v>
      </c>
      <c r="H252" t="s" s="416">
        <v>138</v>
      </c>
      <c r="I252" t="s" s="417">
        <v>138</v>
      </c>
      <c r="J252" t="s" s="75">
        <v>442</v>
      </c>
      <c r="K252" s="75"/>
      <c r="L252" s="75"/>
      <c r="M252" t="s" s="75">
        <v>443</v>
      </c>
      <c r="N252" s="75"/>
      <c r="O252" s="75"/>
      <c r="P252" s="75"/>
      <c r="Q252" s="75"/>
      <c r="R252" s="75"/>
      <c r="S252" t="s" s="75">
        <v>444</v>
      </c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411"/>
    </row>
    <row r="253" ht="24" customHeight="1">
      <c r="A253" s="74"/>
      <c r="B253" s="74"/>
      <c r="C253" t="s" s="415">
        <v>940</v>
      </c>
      <c r="D253" s="75"/>
      <c r="E253" s="75"/>
      <c r="F253" t="s" s="415">
        <v>941</v>
      </c>
      <c r="G253" t="s" s="75">
        <v>441</v>
      </c>
      <c r="H253" t="s" s="416">
        <v>138</v>
      </c>
      <c r="I253" t="s" s="417">
        <v>138</v>
      </c>
      <c r="J253" t="s" s="75">
        <v>442</v>
      </c>
      <c r="K253" s="75"/>
      <c r="L253" s="75"/>
      <c r="M253" t="s" s="75">
        <v>443</v>
      </c>
      <c r="N253" s="75"/>
      <c r="O253" s="75"/>
      <c r="P253" s="75"/>
      <c r="Q253" s="75"/>
      <c r="R253" s="75"/>
      <c r="S253" t="s" s="75">
        <v>444</v>
      </c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411"/>
    </row>
    <row r="254" ht="24" customHeight="1">
      <c r="A254" s="74"/>
      <c r="B254" s="74"/>
      <c r="C254" t="s" s="415">
        <v>942</v>
      </c>
      <c r="D254" s="75"/>
      <c r="E254" s="75"/>
      <c r="F254" t="s" s="415">
        <v>943</v>
      </c>
      <c r="G254" t="s" s="75">
        <v>441</v>
      </c>
      <c r="H254" t="s" s="416">
        <v>138</v>
      </c>
      <c r="I254" t="s" s="417">
        <v>138</v>
      </c>
      <c r="J254" t="s" s="75">
        <v>442</v>
      </c>
      <c r="K254" s="75"/>
      <c r="L254" s="75"/>
      <c r="M254" t="s" s="75">
        <v>443</v>
      </c>
      <c r="N254" s="75"/>
      <c r="O254" s="75"/>
      <c r="P254" s="75"/>
      <c r="Q254" s="75"/>
      <c r="R254" s="75"/>
      <c r="S254" t="s" s="75">
        <v>444</v>
      </c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411"/>
    </row>
    <row r="255" ht="24" customHeight="1">
      <c r="A255" s="74"/>
      <c r="B255" s="74"/>
      <c r="C255" t="s" s="415">
        <v>944</v>
      </c>
      <c r="D255" s="75"/>
      <c r="E255" s="75"/>
      <c r="F255" t="s" s="415">
        <v>945</v>
      </c>
      <c r="G255" t="s" s="75">
        <v>441</v>
      </c>
      <c r="H255" t="s" s="416">
        <v>138</v>
      </c>
      <c r="I255" t="s" s="417">
        <v>138</v>
      </c>
      <c r="J255" t="s" s="75">
        <v>442</v>
      </c>
      <c r="K255" s="75"/>
      <c r="L255" s="75"/>
      <c r="M255" t="s" s="75">
        <v>443</v>
      </c>
      <c r="N255" s="75"/>
      <c r="O255" s="75"/>
      <c r="P255" s="75"/>
      <c r="Q255" s="75"/>
      <c r="R255" s="75"/>
      <c r="S255" t="s" s="75">
        <v>444</v>
      </c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411"/>
    </row>
    <row r="256" ht="24" customHeight="1">
      <c r="A256" s="74"/>
      <c r="B256" s="74"/>
      <c r="C256" t="s" s="415">
        <v>946</v>
      </c>
      <c r="D256" s="75"/>
      <c r="E256" s="75"/>
      <c r="F256" t="s" s="415">
        <v>947</v>
      </c>
      <c r="G256" t="s" s="75">
        <v>441</v>
      </c>
      <c r="H256" t="s" s="416">
        <v>138</v>
      </c>
      <c r="I256" t="s" s="417">
        <v>138</v>
      </c>
      <c r="J256" t="s" s="75">
        <v>442</v>
      </c>
      <c r="K256" s="75"/>
      <c r="L256" s="75"/>
      <c r="M256" t="s" s="75">
        <v>443</v>
      </c>
      <c r="N256" s="75"/>
      <c r="O256" s="75"/>
      <c r="P256" s="75"/>
      <c r="Q256" s="75"/>
      <c r="R256" s="75"/>
      <c r="S256" t="s" s="75">
        <v>444</v>
      </c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411"/>
    </row>
    <row r="257" ht="24" customHeight="1">
      <c r="A257" s="74"/>
      <c r="B257" s="74"/>
      <c r="C257" t="s" s="415">
        <v>948</v>
      </c>
      <c r="D257" s="75"/>
      <c r="E257" s="75"/>
      <c r="F257" t="s" s="415">
        <v>949</v>
      </c>
      <c r="G257" t="s" s="75">
        <v>441</v>
      </c>
      <c r="H257" t="s" s="416">
        <v>138</v>
      </c>
      <c r="I257" t="s" s="417">
        <v>138</v>
      </c>
      <c r="J257" t="s" s="75">
        <v>442</v>
      </c>
      <c r="K257" s="75"/>
      <c r="L257" s="75"/>
      <c r="M257" t="s" s="75">
        <v>443</v>
      </c>
      <c r="N257" s="75"/>
      <c r="O257" s="75"/>
      <c r="P257" s="75"/>
      <c r="Q257" s="75"/>
      <c r="R257" s="75"/>
      <c r="S257" t="s" s="75">
        <v>444</v>
      </c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411"/>
    </row>
    <row r="258" ht="24" customHeight="1">
      <c r="A258" s="74"/>
      <c r="B258" s="74"/>
      <c r="C258" t="s" s="415">
        <v>950</v>
      </c>
      <c r="D258" s="75"/>
      <c r="E258" s="75"/>
      <c r="F258" t="s" s="415">
        <v>951</v>
      </c>
      <c r="G258" t="s" s="75">
        <v>441</v>
      </c>
      <c r="H258" t="s" s="416">
        <v>138</v>
      </c>
      <c r="I258" t="s" s="417">
        <v>138</v>
      </c>
      <c r="J258" t="s" s="75">
        <v>442</v>
      </c>
      <c r="K258" s="75"/>
      <c r="L258" s="75"/>
      <c r="M258" t="s" s="75">
        <v>443</v>
      </c>
      <c r="N258" s="75"/>
      <c r="O258" s="75"/>
      <c r="P258" s="75"/>
      <c r="Q258" s="75"/>
      <c r="R258" s="75"/>
      <c r="S258" t="s" s="75">
        <v>444</v>
      </c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411"/>
    </row>
    <row r="259" ht="24" customHeight="1">
      <c r="A259" s="74"/>
      <c r="B259" s="74"/>
      <c r="C259" t="s" s="415">
        <v>952</v>
      </c>
      <c r="D259" s="75"/>
      <c r="E259" s="75"/>
      <c r="F259" t="s" s="415">
        <v>953</v>
      </c>
      <c r="G259" t="s" s="75">
        <v>441</v>
      </c>
      <c r="H259" t="s" s="416">
        <v>138</v>
      </c>
      <c r="I259" t="s" s="417">
        <v>138</v>
      </c>
      <c r="J259" t="s" s="75">
        <v>442</v>
      </c>
      <c r="K259" s="75"/>
      <c r="L259" s="75"/>
      <c r="M259" t="s" s="75">
        <v>443</v>
      </c>
      <c r="N259" s="75"/>
      <c r="O259" s="75"/>
      <c r="P259" s="75"/>
      <c r="Q259" s="75"/>
      <c r="R259" s="75"/>
      <c r="S259" t="s" s="75">
        <v>444</v>
      </c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411"/>
    </row>
    <row r="260" ht="24" customHeight="1">
      <c r="A260" s="74"/>
      <c r="B260" s="74"/>
      <c r="C260" t="s" s="415">
        <v>952</v>
      </c>
      <c r="D260" s="75"/>
      <c r="E260" s="75"/>
      <c r="F260" t="s" s="415">
        <v>954</v>
      </c>
      <c r="G260" t="s" s="75">
        <v>441</v>
      </c>
      <c r="H260" t="s" s="416">
        <v>138</v>
      </c>
      <c r="I260" t="s" s="417">
        <v>138</v>
      </c>
      <c r="J260" t="s" s="75">
        <v>442</v>
      </c>
      <c r="K260" s="75"/>
      <c r="L260" s="75"/>
      <c r="M260" t="s" s="75">
        <v>443</v>
      </c>
      <c r="N260" s="75"/>
      <c r="O260" s="75"/>
      <c r="P260" s="75"/>
      <c r="Q260" s="75"/>
      <c r="R260" s="75"/>
      <c r="S260" t="s" s="75">
        <v>444</v>
      </c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411"/>
    </row>
    <row r="261" ht="24" customHeight="1">
      <c r="A261" s="74"/>
      <c r="B261" s="74"/>
      <c r="C261" t="s" s="415">
        <v>955</v>
      </c>
      <c r="D261" s="75"/>
      <c r="E261" s="75"/>
      <c r="F261" t="s" s="415">
        <v>956</v>
      </c>
      <c r="G261" t="s" s="75">
        <v>441</v>
      </c>
      <c r="H261" t="s" s="416">
        <v>138</v>
      </c>
      <c r="I261" t="s" s="417">
        <v>138</v>
      </c>
      <c r="J261" t="s" s="75">
        <v>442</v>
      </c>
      <c r="K261" s="75"/>
      <c r="L261" s="75"/>
      <c r="M261" t="s" s="75">
        <v>443</v>
      </c>
      <c r="N261" s="75"/>
      <c r="O261" s="75"/>
      <c r="P261" s="75"/>
      <c r="Q261" s="75"/>
      <c r="R261" s="75"/>
      <c r="S261" t="s" s="75">
        <v>444</v>
      </c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411"/>
    </row>
    <row r="262" ht="24" customHeight="1">
      <c r="A262" s="74"/>
      <c r="B262" s="74"/>
      <c r="C262" t="s" s="415">
        <v>957</v>
      </c>
      <c r="D262" s="75"/>
      <c r="E262" s="75"/>
      <c r="F262" t="s" s="415">
        <v>958</v>
      </c>
      <c r="G262" t="s" s="75">
        <v>441</v>
      </c>
      <c r="H262" t="s" s="416">
        <v>138</v>
      </c>
      <c r="I262" t="s" s="417">
        <v>138</v>
      </c>
      <c r="J262" t="s" s="75">
        <v>442</v>
      </c>
      <c r="K262" s="75"/>
      <c r="L262" s="75"/>
      <c r="M262" t="s" s="75">
        <v>443</v>
      </c>
      <c r="N262" s="75"/>
      <c r="O262" s="75"/>
      <c r="P262" s="75"/>
      <c r="Q262" s="75"/>
      <c r="R262" s="75"/>
      <c r="S262" t="s" s="75">
        <v>444</v>
      </c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411"/>
    </row>
    <row r="263" ht="24" customHeight="1">
      <c r="A263" s="74"/>
      <c r="B263" s="74"/>
      <c r="C263" t="s" s="415">
        <v>959</v>
      </c>
      <c r="D263" s="75"/>
      <c r="E263" s="75"/>
      <c r="F263" t="s" s="415">
        <v>960</v>
      </c>
      <c r="G263" t="s" s="75">
        <v>441</v>
      </c>
      <c r="H263" t="s" s="416">
        <v>138</v>
      </c>
      <c r="I263" t="s" s="417">
        <v>138</v>
      </c>
      <c r="J263" t="s" s="75">
        <v>442</v>
      </c>
      <c r="K263" s="75"/>
      <c r="L263" s="75"/>
      <c r="M263" t="s" s="75">
        <v>443</v>
      </c>
      <c r="N263" s="75"/>
      <c r="O263" s="75"/>
      <c r="P263" s="75"/>
      <c r="Q263" s="75"/>
      <c r="R263" s="75"/>
      <c r="S263" t="s" s="75">
        <v>444</v>
      </c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411"/>
    </row>
    <row r="264" ht="24" customHeight="1">
      <c r="A264" s="74"/>
      <c r="B264" s="74"/>
      <c r="C264" t="s" s="415">
        <v>961</v>
      </c>
      <c r="D264" s="75"/>
      <c r="E264" s="75"/>
      <c r="F264" t="s" s="415">
        <v>962</v>
      </c>
      <c r="G264" t="s" s="75">
        <v>441</v>
      </c>
      <c r="H264" t="s" s="416">
        <v>138</v>
      </c>
      <c r="I264" t="s" s="417">
        <v>138</v>
      </c>
      <c r="J264" t="s" s="75">
        <v>442</v>
      </c>
      <c r="K264" s="75"/>
      <c r="L264" s="75"/>
      <c r="M264" t="s" s="75">
        <v>443</v>
      </c>
      <c r="N264" s="75"/>
      <c r="O264" s="75"/>
      <c r="P264" s="75"/>
      <c r="Q264" s="75"/>
      <c r="R264" s="75"/>
      <c r="S264" t="s" s="75">
        <v>444</v>
      </c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411"/>
    </row>
    <row r="265" ht="24" customHeight="1">
      <c r="A265" s="74"/>
      <c r="B265" s="74"/>
      <c r="C265" t="s" s="415">
        <v>963</v>
      </c>
      <c r="D265" s="75"/>
      <c r="E265" s="75"/>
      <c r="F265" t="s" s="415">
        <v>964</v>
      </c>
      <c r="G265" t="s" s="75">
        <v>441</v>
      </c>
      <c r="H265" t="s" s="416">
        <v>138</v>
      </c>
      <c r="I265" t="s" s="417">
        <v>138</v>
      </c>
      <c r="J265" t="s" s="75">
        <v>442</v>
      </c>
      <c r="K265" s="75"/>
      <c r="L265" s="75"/>
      <c r="M265" t="s" s="75">
        <v>443</v>
      </c>
      <c r="N265" s="75"/>
      <c r="O265" s="75"/>
      <c r="P265" s="75"/>
      <c r="Q265" s="75"/>
      <c r="R265" s="75"/>
      <c r="S265" t="s" s="75">
        <v>444</v>
      </c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411"/>
    </row>
    <row r="266" ht="24" customHeight="1">
      <c r="A266" s="74"/>
      <c r="B266" s="74"/>
      <c r="C266" t="s" s="415">
        <v>965</v>
      </c>
      <c r="D266" s="75"/>
      <c r="E266" s="75"/>
      <c r="F266" t="s" s="415">
        <v>966</v>
      </c>
      <c r="G266" t="s" s="75">
        <v>441</v>
      </c>
      <c r="H266" t="s" s="416">
        <v>138</v>
      </c>
      <c r="I266" t="s" s="417">
        <v>138</v>
      </c>
      <c r="J266" t="s" s="75">
        <v>442</v>
      </c>
      <c r="K266" s="75"/>
      <c r="L266" s="75"/>
      <c r="M266" t="s" s="75">
        <v>443</v>
      </c>
      <c r="N266" s="75"/>
      <c r="O266" s="75"/>
      <c r="P266" s="75"/>
      <c r="Q266" s="75"/>
      <c r="R266" s="75"/>
      <c r="S266" t="s" s="75">
        <v>444</v>
      </c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411"/>
    </row>
    <row r="267" ht="24" customHeight="1">
      <c r="A267" s="74"/>
      <c r="B267" s="74"/>
      <c r="C267" t="s" s="415">
        <v>967</v>
      </c>
      <c r="D267" s="75"/>
      <c r="E267" s="75"/>
      <c r="F267" t="s" s="415">
        <v>968</v>
      </c>
      <c r="G267" t="s" s="75">
        <v>441</v>
      </c>
      <c r="H267" t="s" s="416">
        <v>138</v>
      </c>
      <c r="I267" t="s" s="417">
        <v>138</v>
      </c>
      <c r="J267" t="s" s="75">
        <v>442</v>
      </c>
      <c r="K267" s="75"/>
      <c r="L267" s="75"/>
      <c r="M267" t="s" s="75">
        <v>443</v>
      </c>
      <c r="N267" s="75"/>
      <c r="O267" s="75"/>
      <c r="P267" s="75"/>
      <c r="Q267" s="75"/>
      <c r="R267" s="75"/>
      <c r="S267" t="s" s="75">
        <v>444</v>
      </c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411"/>
    </row>
    <row r="268" ht="24" customHeight="1">
      <c r="A268" s="74"/>
      <c r="B268" s="74"/>
      <c r="C268" t="s" s="415">
        <v>969</v>
      </c>
      <c r="D268" s="75"/>
      <c r="E268" s="75"/>
      <c r="F268" t="s" s="415">
        <v>970</v>
      </c>
      <c r="G268" t="s" s="75">
        <v>441</v>
      </c>
      <c r="H268" t="s" s="416">
        <v>138</v>
      </c>
      <c r="I268" t="s" s="417">
        <v>138</v>
      </c>
      <c r="J268" t="s" s="75">
        <v>442</v>
      </c>
      <c r="K268" s="75"/>
      <c r="L268" s="75"/>
      <c r="M268" t="s" s="75">
        <v>443</v>
      </c>
      <c r="N268" s="75"/>
      <c r="O268" s="75"/>
      <c r="P268" s="75"/>
      <c r="Q268" s="75"/>
      <c r="R268" s="75"/>
      <c r="S268" t="s" s="75">
        <v>444</v>
      </c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411"/>
    </row>
    <row r="269" ht="24" customHeight="1">
      <c r="A269" s="74"/>
      <c r="B269" s="74"/>
      <c r="C269" t="s" s="415">
        <v>971</v>
      </c>
      <c r="D269" s="75"/>
      <c r="E269" s="75"/>
      <c r="F269" t="s" s="415">
        <v>972</v>
      </c>
      <c r="G269" t="s" s="75">
        <v>441</v>
      </c>
      <c r="H269" t="s" s="416">
        <v>138</v>
      </c>
      <c r="I269" t="s" s="417">
        <v>138</v>
      </c>
      <c r="J269" t="s" s="75">
        <v>442</v>
      </c>
      <c r="K269" s="75"/>
      <c r="L269" s="75"/>
      <c r="M269" t="s" s="75">
        <v>443</v>
      </c>
      <c r="N269" s="75"/>
      <c r="O269" s="75"/>
      <c r="P269" s="75"/>
      <c r="Q269" s="75"/>
      <c r="R269" s="75"/>
      <c r="S269" t="s" s="75">
        <v>444</v>
      </c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411"/>
    </row>
    <row r="270" ht="24" customHeight="1">
      <c r="A270" s="74"/>
      <c r="B270" s="74"/>
      <c r="C270" t="s" s="415">
        <v>973</v>
      </c>
      <c r="D270" s="75"/>
      <c r="E270" s="75"/>
      <c r="F270" t="s" s="415">
        <v>974</v>
      </c>
      <c r="G270" t="s" s="75">
        <v>441</v>
      </c>
      <c r="H270" t="s" s="416">
        <v>138</v>
      </c>
      <c r="I270" t="s" s="417">
        <v>138</v>
      </c>
      <c r="J270" t="s" s="75">
        <v>442</v>
      </c>
      <c r="K270" s="75"/>
      <c r="L270" s="75"/>
      <c r="M270" t="s" s="75">
        <v>443</v>
      </c>
      <c r="N270" s="75"/>
      <c r="O270" s="75"/>
      <c r="P270" s="75"/>
      <c r="Q270" s="75"/>
      <c r="R270" s="75"/>
      <c r="S270" t="s" s="75">
        <v>444</v>
      </c>
      <c r="T270" s="75"/>
      <c r="U270" s="75"/>
      <c r="V270" s="75"/>
      <c r="W270" s="75"/>
      <c r="X270" s="75"/>
      <c r="Y270" s="75"/>
      <c r="Z270" s="75"/>
      <c r="AA270" s="75"/>
      <c r="AB270" s="75"/>
      <c r="AC270" s="75"/>
      <c r="AD270" s="411"/>
    </row>
    <row r="271" ht="24" customHeight="1">
      <c r="A271" s="74"/>
      <c r="B271" s="74"/>
      <c r="C271" t="s" s="415">
        <v>975</v>
      </c>
      <c r="D271" s="75"/>
      <c r="E271" s="75"/>
      <c r="F271" t="s" s="415">
        <v>976</v>
      </c>
      <c r="G271" t="s" s="75">
        <v>441</v>
      </c>
      <c r="H271" t="s" s="416">
        <v>138</v>
      </c>
      <c r="I271" t="s" s="417">
        <v>138</v>
      </c>
      <c r="J271" t="s" s="75">
        <v>442</v>
      </c>
      <c r="K271" s="75"/>
      <c r="L271" s="75"/>
      <c r="M271" t="s" s="75">
        <v>443</v>
      </c>
      <c r="N271" s="75"/>
      <c r="O271" s="75"/>
      <c r="P271" s="75"/>
      <c r="Q271" s="75"/>
      <c r="R271" s="75"/>
      <c r="S271" t="s" s="75">
        <v>444</v>
      </c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411"/>
    </row>
    <row r="272" ht="24" customHeight="1">
      <c r="A272" s="74"/>
      <c r="B272" s="74"/>
      <c r="C272" t="s" s="415">
        <v>977</v>
      </c>
      <c r="D272" s="75"/>
      <c r="E272" s="75"/>
      <c r="F272" t="s" s="415">
        <v>978</v>
      </c>
      <c r="G272" t="s" s="75">
        <v>441</v>
      </c>
      <c r="H272" t="s" s="416">
        <v>138</v>
      </c>
      <c r="I272" t="s" s="417">
        <v>138</v>
      </c>
      <c r="J272" t="s" s="75">
        <v>442</v>
      </c>
      <c r="K272" s="75"/>
      <c r="L272" s="75"/>
      <c r="M272" t="s" s="75">
        <v>443</v>
      </c>
      <c r="N272" s="75"/>
      <c r="O272" s="75"/>
      <c r="P272" s="75"/>
      <c r="Q272" s="75"/>
      <c r="R272" s="75"/>
      <c r="S272" t="s" s="75">
        <v>444</v>
      </c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411"/>
    </row>
    <row r="273" ht="24" customHeight="1">
      <c r="A273" s="74"/>
      <c r="B273" s="74"/>
      <c r="C273" t="s" s="415">
        <v>979</v>
      </c>
      <c r="D273" s="75"/>
      <c r="E273" s="75"/>
      <c r="F273" t="s" s="415">
        <v>980</v>
      </c>
      <c r="G273" t="s" s="75">
        <v>441</v>
      </c>
      <c r="H273" t="s" s="416">
        <v>138</v>
      </c>
      <c r="I273" t="s" s="417">
        <v>138</v>
      </c>
      <c r="J273" t="s" s="75">
        <v>442</v>
      </c>
      <c r="K273" s="75"/>
      <c r="L273" s="75"/>
      <c r="M273" t="s" s="75">
        <v>443</v>
      </c>
      <c r="N273" s="75"/>
      <c r="O273" s="75"/>
      <c r="P273" s="75"/>
      <c r="Q273" s="75"/>
      <c r="R273" s="75"/>
      <c r="S273" t="s" s="75">
        <v>444</v>
      </c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411"/>
    </row>
    <row r="274" ht="24" customHeight="1">
      <c r="A274" s="74"/>
      <c r="B274" s="74"/>
      <c r="C274" t="s" s="415">
        <v>981</v>
      </c>
      <c r="D274" s="75"/>
      <c r="E274" s="75"/>
      <c r="F274" t="s" s="415">
        <v>982</v>
      </c>
      <c r="G274" t="s" s="75">
        <v>441</v>
      </c>
      <c r="H274" t="s" s="416">
        <v>138</v>
      </c>
      <c r="I274" t="s" s="417">
        <v>138</v>
      </c>
      <c r="J274" t="s" s="75">
        <v>442</v>
      </c>
      <c r="K274" s="75"/>
      <c r="L274" s="75"/>
      <c r="M274" t="s" s="75">
        <v>443</v>
      </c>
      <c r="N274" s="75"/>
      <c r="O274" s="75"/>
      <c r="P274" s="75"/>
      <c r="Q274" s="75"/>
      <c r="R274" s="75"/>
      <c r="S274" t="s" s="75">
        <v>444</v>
      </c>
      <c r="T274" s="75"/>
      <c r="U274" s="75"/>
      <c r="V274" s="75"/>
      <c r="W274" s="75"/>
      <c r="X274" s="75"/>
      <c r="Y274" s="75"/>
      <c r="Z274" s="75"/>
      <c r="AA274" s="75"/>
      <c r="AB274" s="75"/>
      <c r="AC274" s="75"/>
      <c r="AD274" s="411"/>
    </row>
    <row r="275" ht="24" customHeight="1">
      <c r="A275" s="74"/>
      <c r="B275" s="74"/>
      <c r="C275" t="s" s="415">
        <v>983</v>
      </c>
      <c r="D275" s="75"/>
      <c r="E275" s="75"/>
      <c r="F275" t="s" s="415">
        <v>984</v>
      </c>
      <c r="G275" t="s" s="75">
        <v>441</v>
      </c>
      <c r="H275" t="s" s="416">
        <v>138</v>
      </c>
      <c r="I275" t="s" s="417">
        <v>138</v>
      </c>
      <c r="J275" t="s" s="75">
        <v>442</v>
      </c>
      <c r="K275" s="75"/>
      <c r="L275" s="75"/>
      <c r="M275" t="s" s="75">
        <v>443</v>
      </c>
      <c r="N275" s="75"/>
      <c r="O275" s="75"/>
      <c r="P275" s="75"/>
      <c r="Q275" s="75"/>
      <c r="R275" s="75"/>
      <c r="S275" t="s" s="75">
        <v>444</v>
      </c>
      <c r="T275" s="75"/>
      <c r="U275" s="75"/>
      <c r="V275" s="75"/>
      <c r="W275" s="75"/>
      <c r="X275" s="75"/>
      <c r="Y275" s="75"/>
      <c r="Z275" s="75"/>
      <c r="AA275" s="75"/>
      <c r="AB275" s="75"/>
      <c r="AC275" s="75"/>
      <c r="AD275" s="411"/>
    </row>
    <row r="276" ht="24" customHeight="1">
      <c r="A276" s="74"/>
      <c r="B276" s="74"/>
      <c r="C276" t="s" s="415">
        <v>985</v>
      </c>
      <c r="D276" s="75"/>
      <c r="E276" s="75"/>
      <c r="F276" t="s" s="415">
        <v>986</v>
      </c>
      <c r="G276" t="s" s="75">
        <v>441</v>
      </c>
      <c r="H276" t="s" s="416">
        <v>138</v>
      </c>
      <c r="I276" t="s" s="417">
        <v>138</v>
      </c>
      <c r="J276" t="s" s="75">
        <v>442</v>
      </c>
      <c r="K276" s="75"/>
      <c r="L276" s="75"/>
      <c r="M276" t="s" s="75">
        <v>443</v>
      </c>
      <c r="N276" s="75"/>
      <c r="O276" s="75"/>
      <c r="P276" s="75"/>
      <c r="Q276" s="75"/>
      <c r="R276" s="75"/>
      <c r="S276" t="s" s="75">
        <v>444</v>
      </c>
      <c r="T276" s="75"/>
      <c r="U276" s="75"/>
      <c r="V276" s="75"/>
      <c r="W276" s="75"/>
      <c r="X276" s="75"/>
      <c r="Y276" s="75"/>
      <c r="Z276" s="75"/>
      <c r="AA276" s="75"/>
      <c r="AB276" s="75"/>
      <c r="AC276" s="75"/>
      <c r="AD276" s="411"/>
    </row>
    <row r="277" ht="24" customHeight="1">
      <c r="A277" s="74"/>
      <c r="B277" s="74"/>
      <c r="C277" t="s" s="415">
        <v>987</v>
      </c>
      <c r="D277" s="75"/>
      <c r="E277" s="75"/>
      <c r="F277" t="s" s="415">
        <v>988</v>
      </c>
      <c r="G277" t="s" s="75">
        <v>441</v>
      </c>
      <c r="H277" t="s" s="416">
        <v>138</v>
      </c>
      <c r="I277" t="s" s="417">
        <v>138</v>
      </c>
      <c r="J277" t="s" s="75">
        <v>442</v>
      </c>
      <c r="K277" s="75"/>
      <c r="L277" s="75"/>
      <c r="M277" t="s" s="75">
        <v>443</v>
      </c>
      <c r="N277" s="75"/>
      <c r="O277" s="75"/>
      <c r="P277" s="75"/>
      <c r="Q277" s="75"/>
      <c r="R277" s="75"/>
      <c r="S277" t="s" s="75">
        <v>444</v>
      </c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411"/>
    </row>
    <row r="278" ht="24" customHeight="1">
      <c r="A278" s="74"/>
      <c r="B278" s="74"/>
      <c r="C278" t="s" s="415">
        <v>989</v>
      </c>
      <c r="D278" s="75"/>
      <c r="E278" s="75"/>
      <c r="F278" t="s" s="415">
        <v>990</v>
      </c>
      <c r="G278" t="s" s="75">
        <v>441</v>
      </c>
      <c r="H278" t="s" s="416">
        <v>138</v>
      </c>
      <c r="I278" t="s" s="417">
        <v>138</v>
      </c>
      <c r="J278" t="s" s="75">
        <v>442</v>
      </c>
      <c r="K278" s="75"/>
      <c r="L278" s="75"/>
      <c r="M278" t="s" s="75">
        <v>443</v>
      </c>
      <c r="N278" s="75"/>
      <c r="O278" s="75"/>
      <c r="P278" s="75"/>
      <c r="Q278" s="75"/>
      <c r="R278" s="75"/>
      <c r="S278" t="s" s="75">
        <v>444</v>
      </c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411"/>
    </row>
    <row r="279" ht="24" customHeight="1">
      <c r="A279" s="74"/>
      <c r="B279" s="74"/>
      <c r="C279" t="s" s="415">
        <v>991</v>
      </c>
      <c r="D279" s="75"/>
      <c r="E279" s="75"/>
      <c r="F279" t="s" s="415">
        <v>992</v>
      </c>
      <c r="G279" t="s" s="75">
        <v>441</v>
      </c>
      <c r="H279" t="s" s="416">
        <v>138</v>
      </c>
      <c r="I279" t="s" s="417">
        <v>138</v>
      </c>
      <c r="J279" t="s" s="75">
        <v>442</v>
      </c>
      <c r="K279" s="75"/>
      <c r="L279" s="75"/>
      <c r="M279" t="s" s="75">
        <v>443</v>
      </c>
      <c r="N279" s="75"/>
      <c r="O279" s="75"/>
      <c r="P279" s="75"/>
      <c r="Q279" s="75"/>
      <c r="R279" s="75"/>
      <c r="S279" t="s" s="75">
        <v>444</v>
      </c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411"/>
    </row>
    <row r="280" ht="24" customHeight="1">
      <c r="A280" s="74"/>
      <c r="B280" s="74"/>
      <c r="C280" t="s" s="415">
        <v>993</v>
      </c>
      <c r="D280" s="75"/>
      <c r="E280" s="75"/>
      <c r="F280" t="s" s="415">
        <v>994</v>
      </c>
      <c r="G280" t="s" s="75">
        <v>441</v>
      </c>
      <c r="H280" t="s" s="416">
        <v>138</v>
      </c>
      <c r="I280" t="s" s="417">
        <v>138</v>
      </c>
      <c r="J280" t="s" s="75">
        <v>442</v>
      </c>
      <c r="K280" s="75"/>
      <c r="L280" s="75"/>
      <c r="M280" t="s" s="75">
        <v>443</v>
      </c>
      <c r="N280" s="75"/>
      <c r="O280" s="75"/>
      <c r="P280" s="75"/>
      <c r="Q280" s="75"/>
      <c r="R280" s="75"/>
      <c r="S280" t="s" s="75">
        <v>444</v>
      </c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411"/>
    </row>
    <row r="281" ht="24" customHeight="1">
      <c r="A281" s="74"/>
      <c r="B281" s="74"/>
      <c r="C281" t="s" s="415">
        <v>995</v>
      </c>
      <c r="D281" s="75"/>
      <c r="E281" s="75"/>
      <c r="F281" t="s" s="415">
        <v>996</v>
      </c>
      <c r="G281" t="s" s="75">
        <v>441</v>
      </c>
      <c r="H281" t="s" s="416">
        <v>138</v>
      </c>
      <c r="I281" t="s" s="417">
        <v>138</v>
      </c>
      <c r="J281" t="s" s="75">
        <v>442</v>
      </c>
      <c r="K281" s="75"/>
      <c r="L281" s="75"/>
      <c r="M281" t="s" s="75">
        <v>443</v>
      </c>
      <c r="N281" s="75"/>
      <c r="O281" s="75"/>
      <c r="P281" s="75"/>
      <c r="Q281" s="75"/>
      <c r="R281" s="75"/>
      <c r="S281" t="s" s="75">
        <v>444</v>
      </c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411"/>
    </row>
    <row r="282" ht="24" customHeight="1">
      <c r="A282" s="74"/>
      <c r="B282" s="74"/>
      <c r="C282" t="s" s="415">
        <v>997</v>
      </c>
      <c r="D282" s="75"/>
      <c r="E282" s="75"/>
      <c r="F282" t="s" s="415">
        <v>998</v>
      </c>
      <c r="G282" t="s" s="75">
        <v>441</v>
      </c>
      <c r="H282" t="s" s="416">
        <v>138</v>
      </c>
      <c r="I282" t="s" s="417">
        <v>138</v>
      </c>
      <c r="J282" t="s" s="75">
        <v>442</v>
      </c>
      <c r="K282" s="75"/>
      <c r="L282" s="75"/>
      <c r="M282" t="s" s="75">
        <v>443</v>
      </c>
      <c r="N282" s="75"/>
      <c r="O282" s="75"/>
      <c r="P282" s="75"/>
      <c r="Q282" s="75"/>
      <c r="R282" s="75"/>
      <c r="S282" t="s" s="75">
        <v>444</v>
      </c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411"/>
    </row>
    <row r="283" ht="24" customHeight="1">
      <c r="A283" s="74"/>
      <c r="B283" s="74"/>
      <c r="C283" t="s" s="415">
        <v>999</v>
      </c>
      <c r="D283" s="75"/>
      <c r="E283" s="75"/>
      <c r="F283" t="s" s="415">
        <v>1000</v>
      </c>
      <c r="G283" t="s" s="75">
        <v>441</v>
      </c>
      <c r="H283" t="s" s="416">
        <v>138</v>
      </c>
      <c r="I283" t="s" s="417">
        <v>138</v>
      </c>
      <c r="J283" t="s" s="75">
        <v>442</v>
      </c>
      <c r="K283" s="75"/>
      <c r="L283" s="75"/>
      <c r="M283" t="s" s="75">
        <v>443</v>
      </c>
      <c r="N283" s="75"/>
      <c r="O283" s="75"/>
      <c r="P283" s="75"/>
      <c r="Q283" s="75"/>
      <c r="R283" s="75"/>
      <c r="S283" t="s" s="75">
        <v>444</v>
      </c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411"/>
    </row>
    <row r="284" ht="24" customHeight="1">
      <c r="A284" s="74"/>
      <c r="B284" s="74"/>
      <c r="C284" t="s" s="415">
        <v>1001</v>
      </c>
      <c r="D284" s="75"/>
      <c r="E284" s="75"/>
      <c r="F284" t="s" s="415">
        <v>1002</v>
      </c>
      <c r="G284" t="s" s="75">
        <v>441</v>
      </c>
      <c r="H284" t="s" s="416">
        <v>138</v>
      </c>
      <c r="I284" t="s" s="417">
        <v>138</v>
      </c>
      <c r="J284" t="s" s="75">
        <v>442</v>
      </c>
      <c r="K284" s="75"/>
      <c r="L284" s="75"/>
      <c r="M284" t="s" s="75">
        <v>443</v>
      </c>
      <c r="N284" s="75"/>
      <c r="O284" s="75"/>
      <c r="P284" s="75"/>
      <c r="Q284" s="75"/>
      <c r="R284" s="75"/>
      <c r="S284" t="s" s="75">
        <v>444</v>
      </c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411"/>
    </row>
    <row r="285" ht="24" customHeight="1">
      <c r="A285" s="74"/>
      <c r="B285" s="74"/>
      <c r="C285" t="s" s="415">
        <v>1003</v>
      </c>
      <c r="D285" s="75"/>
      <c r="E285" s="75"/>
      <c r="F285" t="s" s="415">
        <v>1004</v>
      </c>
      <c r="G285" t="s" s="75">
        <v>441</v>
      </c>
      <c r="H285" t="s" s="416">
        <v>138</v>
      </c>
      <c r="I285" t="s" s="417">
        <v>138</v>
      </c>
      <c r="J285" t="s" s="75">
        <v>442</v>
      </c>
      <c r="K285" s="75"/>
      <c r="L285" s="75"/>
      <c r="M285" t="s" s="75">
        <v>443</v>
      </c>
      <c r="N285" s="75"/>
      <c r="O285" s="75"/>
      <c r="P285" s="75"/>
      <c r="Q285" s="75"/>
      <c r="R285" s="75"/>
      <c r="S285" t="s" s="75">
        <v>444</v>
      </c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411"/>
    </row>
    <row r="286" ht="24" customHeight="1">
      <c r="A286" s="74"/>
      <c r="B286" s="74"/>
      <c r="C286" t="s" s="415">
        <v>886</v>
      </c>
      <c r="D286" s="75"/>
      <c r="E286" s="75"/>
      <c r="F286" t="s" s="415">
        <v>1005</v>
      </c>
      <c r="G286" t="s" s="75">
        <v>441</v>
      </c>
      <c r="H286" t="s" s="416">
        <v>138</v>
      </c>
      <c r="I286" t="s" s="417">
        <v>138</v>
      </c>
      <c r="J286" t="s" s="75">
        <v>442</v>
      </c>
      <c r="K286" s="75"/>
      <c r="L286" s="75"/>
      <c r="M286" t="s" s="75">
        <v>443</v>
      </c>
      <c r="N286" s="75"/>
      <c r="O286" s="75"/>
      <c r="P286" s="75"/>
      <c r="Q286" s="75"/>
      <c r="R286" s="75"/>
      <c r="S286" t="s" s="75">
        <v>444</v>
      </c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411"/>
    </row>
    <row r="287" ht="24" customHeight="1">
      <c r="A287" s="74"/>
      <c r="B287" s="74"/>
      <c r="C287" t="s" s="415">
        <v>1006</v>
      </c>
      <c r="D287" s="75"/>
      <c r="E287" s="75"/>
      <c r="F287" t="s" s="415">
        <v>1007</v>
      </c>
      <c r="G287" t="s" s="75">
        <v>441</v>
      </c>
      <c r="H287" t="s" s="416">
        <v>138</v>
      </c>
      <c r="I287" t="s" s="417">
        <v>138</v>
      </c>
      <c r="J287" t="s" s="75">
        <v>442</v>
      </c>
      <c r="K287" s="75"/>
      <c r="L287" s="75"/>
      <c r="M287" t="s" s="75">
        <v>443</v>
      </c>
      <c r="N287" s="75"/>
      <c r="O287" s="75"/>
      <c r="P287" s="75"/>
      <c r="Q287" s="75"/>
      <c r="R287" s="75"/>
      <c r="S287" t="s" s="75">
        <v>444</v>
      </c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411"/>
    </row>
    <row r="288" ht="24" customHeight="1">
      <c r="A288" s="74"/>
      <c r="B288" s="74"/>
      <c r="C288" t="s" s="415">
        <v>1008</v>
      </c>
      <c r="D288" s="75"/>
      <c r="E288" s="75"/>
      <c r="F288" t="s" s="415">
        <v>1009</v>
      </c>
      <c r="G288" t="s" s="75">
        <v>441</v>
      </c>
      <c r="H288" t="s" s="416">
        <v>138</v>
      </c>
      <c r="I288" t="s" s="417">
        <v>138</v>
      </c>
      <c r="J288" t="s" s="75">
        <v>442</v>
      </c>
      <c r="K288" s="75"/>
      <c r="L288" s="75"/>
      <c r="M288" t="s" s="75">
        <v>443</v>
      </c>
      <c r="N288" s="75"/>
      <c r="O288" s="75"/>
      <c r="P288" s="75"/>
      <c r="Q288" s="75"/>
      <c r="R288" s="75"/>
      <c r="S288" t="s" s="75">
        <v>444</v>
      </c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411"/>
    </row>
    <row r="289" ht="24" customHeight="1">
      <c r="A289" s="74"/>
      <c r="B289" s="74"/>
      <c r="C289" t="s" s="415">
        <v>1010</v>
      </c>
      <c r="D289" s="75"/>
      <c r="E289" s="75"/>
      <c r="F289" t="s" s="415">
        <v>1011</v>
      </c>
      <c r="G289" t="s" s="75">
        <v>441</v>
      </c>
      <c r="H289" t="s" s="416">
        <v>138</v>
      </c>
      <c r="I289" t="s" s="417">
        <v>138</v>
      </c>
      <c r="J289" t="s" s="75">
        <v>442</v>
      </c>
      <c r="K289" s="75"/>
      <c r="L289" s="75"/>
      <c r="M289" t="s" s="75">
        <v>443</v>
      </c>
      <c r="N289" s="75"/>
      <c r="O289" s="75"/>
      <c r="P289" s="75"/>
      <c r="Q289" s="75"/>
      <c r="R289" s="75"/>
      <c r="S289" t="s" s="75">
        <v>444</v>
      </c>
      <c r="T289" s="75"/>
      <c r="U289" s="75"/>
      <c r="V289" s="75"/>
      <c r="W289" s="75"/>
      <c r="X289" s="75"/>
      <c r="Y289" s="75"/>
      <c r="Z289" s="75"/>
      <c r="AA289" s="75"/>
      <c r="AB289" s="75"/>
      <c r="AC289" s="75"/>
      <c r="AD289" s="411"/>
    </row>
    <row r="290" ht="24" customHeight="1">
      <c r="A290" s="74"/>
      <c r="B290" s="74"/>
      <c r="C290" t="s" s="415">
        <v>1012</v>
      </c>
      <c r="D290" s="75"/>
      <c r="E290" s="75"/>
      <c r="F290" t="s" s="415">
        <v>1013</v>
      </c>
      <c r="G290" t="s" s="75">
        <v>441</v>
      </c>
      <c r="H290" t="s" s="416">
        <v>138</v>
      </c>
      <c r="I290" t="s" s="417">
        <v>138</v>
      </c>
      <c r="J290" t="s" s="75">
        <v>442</v>
      </c>
      <c r="K290" s="75"/>
      <c r="L290" s="75"/>
      <c r="M290" t="s" s="75">
        <v>443</v>
      </c>
      <c r="N290" s="75"/>
      <c r="O290" s="75"/>
      <c r="P290" s="75"/>
      <c r="Q290" s="75"/>
      <c r="R290" s="75"/>
      <c r="S290" t="s" s="75">
        <v>444</v>
      </c>
      <c r="T290" s="75"/>
      <c r="U290" s="75"/>
      <c r="V290" s="75"/>
      <c r="W290" s="75"/>
      <c r="X290" s="75"/>
      <c r="Y290" s="75"/>
      <c r="Z290" s="75"/>
      <c r="AA290" s="75"/>
      <c r="AB290" s="75"/>
      <c r="AC290" s="75"/>
      <c r="AD290" s="411"/>
    </row>
    <row r="291" ht="24" customHeight="1">
      <c r="A291" s="74"/>
      <c r="B291" s="74"/>
      <c r="C291" t="s" s="415">
        <v>896</v>
      </c>
      <c r="D291" s="75"/>
      <c r="E291" s="75"/>
      <c r="F291" t="s" s="415">
        <v>1014</v>
      </c>
      <c r="G291" t="s" s="75">
        <v>441</v>
      </c>
      <c r="H291" t="s" s="416">
        <v>138</v>
      </c>
      <c r="I291" t="s" s="417">
        <v>138</v>
      </c>
      <c r="J291" t="s" s="75">
        <v>442</v>
      </c>
      <c r="K291" s="75"/>
      <c r="L291" s="75"/>
      <c r="M291" t="s" s="75">
        <v>443</v>
      </c>
      <c r="N291" s="75"/>
      <c r="O291" s="75"/>
      <c r="P291" s="75"/>
      <c r="Q291" s="75"/>
      <c r="R291" s="75"/>
      <c r="S291" t="s" s="75">
        <v>444</v>
      </c>
      <c r="T291" s="75"/>
      <c r="U291" s="75"/>
      <c r="V291" s="75"/>
      <c r="W291" s="75"/>
      <c r="X291" s="75"/>
      <c r="Y291" s="75"/>
      <c r="Z291" s="75"/>
      <c r="AA291" s="75"/>
      <c r="AB291" s="75"/>
      <c r="AC291" s="75"/>
      <c r="AD291" s="411"/>
    </row>
    <row r="292" ht="24" customHeight="1">
      <c r="A292" s="74"/>
      <c r="B292" s="74"/>
      <c r="C292" t="s" s="415">
        <v>1015</v>
      </c>
      <c r="D292" s="75"/>
      <c r="E292" s="75"/>
      <c r="F292" t="s" s="415">
        <v>1016</v>
      </c>
      <c r="G292" t="s" s="75">
        <v>441</v>
      </c>
      <c r="H292" t="s" s="416">
        <v>138</v>
      </c>
      <c r="I292" t="s" s="417">
        <v>138</v>
      </c>
      <c r="J292" t="s" s="75">
        <v>442</v>
      </c>
      <c r="K292" s="75"/>
      <c r="L292" s="75"/>
      <c r="M292" t="s" s="75">
        <v>443</v>
      </c>
      <c r="N292" s="75"/>
      <c r="O292" s="75"/>
      <c r="P292" s="75"/>
      <c r="Q292" s="75"/>
      <c r="R292" s="75"/>
      <c r="S292" t="s" s="75">
        <v>444</v>
      </c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411"/>
    </row>
    <row r="293" ht="24" customHeight="1">
      <c r="A293" s="74"/>
      <c r="B293" s="74"/>
      <c r="C293" t="s" s="415">
        <v>1017</v>
      </c>
      <c r="D293" s="75"/>
      <c r="E293" s="75"/>
      <c r="F293" t="s" s="415">
        <v>1018</v>
      </c>
      <c r="G293" t="s" s="75">
        <v>441</v>
      </c>
      <c r="H293" t="s" s="416">
        <v>138</v>
      </c>
      <c r="I293" t="s" s="417">
        <v>138</v>
      </c>
      <c r="J293" t="s" s="75">
        <v>442</v>
      </c>
      <c r="K293" s="75"/>
      <c r="L293" s="75"/>
      <c r="M293" t="s" s="75">
        <v>443</v>
      </c>
      <c r="N293" s="75"/>
      <c r="O293" s="75"/>
      <c r="P293" s="75"/>
      <c r="Q293" s="75"/>
      <c r="R293" s="75"/>
      <c r="S293" t="s" s="75">
        <v>444</v>
      </c>
      <c r="T293" s="75"/>
      <c r="U293" s="75"/>
      <c r="V293" s="75"/>
      <c r="W293" s="75"/>
      <c r="X293" s="75"/>
      <c r="Y293" s="75"/>
      <c r="Z293" s="75"/>
      <c r="AA293" s="75"/>
      <c r="AB293" s="75"/>
      <c r="AC293" s="75"/>
      <c r="AD293" s="411"/>
    </row>
    <row r="294" ht="24" customHeight="1">
      <c r="A294" s="74"/>
      <c r="B294" s="74"/>
      <c r="C294" t="s" s="415">
        <v>1019</v>
      </c>
      <c r="D294" s="75"/>
      <c r="E294" s="75"/>
      <c r="F294" t="s" s="415">
        <v>1020</v>
      </c>
      <c r="G294" t="s" s="75">
        <v>441</v>
      </c>
      <c r="H294" t="s" s="416">
        <v>138</v>
      </c>
      <c r="I294" t="s" s="417">
        <v>138</v>
      </c>
      <c r="J294" t="s" s="75">
        <v>442</v>
      </c>
      <c r="K294" s="75"/>
      <c r="L294" s="75"/>
      <c r="M294" t="s" s="75">
        <v>443</v>
      </c>
      <c r="N294" s="75"/>
      <c r="O294" s="75"/>
      <c r="P294" s="75"/>
      <c r="Q294" s="75"/>
      <c r="R294" s="75"/>
      <c r="S294" t="s" s="75">
        <v>444</v>
      </c>
      <c r="T294" s="75"/>
      <c r="U294" s="75"/>
      <c r="V294" s="75"/>
      <c r="W294" s="75"/>
      <c r="X294" s="75"/>
      <c r="Y294" s="75"/>
      <c r="Z294" s="75"/>
      <c r="AA294" s="75"/>
      <c r="AB294" s="75"/>
      <c r="AC294" s="75"/>
      <c r="AD294" s="411"/>
    </row>
    <row r="295" ht="24" customHeight="1">
      <c r="A295" s="74"/>
      <c r="B295" s="74"/>
      <c r="C295" t="s" s="415">
        <v>1021</v>
      </c>
      <c r="D295" s="75"/>
      <c r="E295" s="75"/>
      <c r="F295" t="s" s="415">
        <v>1022</v>
      </c>
      <c r="G295" t="s" s="75">
        <v>441</v>
      </c>
      <c r="H295" t="s" s="416">
        <v>138</v>
      </c>
      <c r="I295" t="s" s="417">
        <v>138</v>
      </c>
      <c r="J295" t="s" s="75">
        <v>442</v>
      </c>
      <c r="K295" s="75"/>
      <c r="L295" s="75"/>
      <c r="M295" t="s" s="75">
        <v>443</v>
      </c>
      <c r="N295" s="75"/>
      <c r="O295" s="75"/>
      <c r="P295" s="75"/>
      <c r="Q295" s="75"/>
      <c r="R295" s="75"/>
      <c r="S295" t="s" s="75">
        <v>444</v>
      </c>
      <c r="T295" s="75"/>
      <c r="U295" s="75"/>
      <c r="V295" s="75"/>
      <c r="W295" s="75"/>
      <c r="X295" s="75"/>
      <c r="Y295" s="75"/>
      <c r="Z295" s="75"/>
      <c r="AA295" s="75"/>
      <c r="AB295" s="75"/>
      <c r="AC295" s="75"/>
      <c r="AD295" s="411"/>
    </row>
    <row r="296" ht="24" customHeight="1">
      <c r="A296" s="74"/>
      <c r="B296" s="74"/>
      <c r="C296" t="s" s="415">
        <v>1023</v>
      </c>
      <c r="D296" s="75"/>
      <c r="E296" s="75"/>
      <c r="F296" t="s" s="415">
        <v>1024</v>
      </c>
      <c r="G296" t="s" s="75">
        <v>441</v>
      </c>
      <c r="H296" t="s" s="416">
        <v>138</v>
      </c>
      <c r="I296" t="s" s="417">
        <v>138</v>
      </c>
      <c r="J296" t="s" s="75">
        <v>442</v>
      </c>
      <c r="K296" s="75"/>
      <c r="L296" s="75"/>
      <c r="M296" t="s" s="75">
        <v>443</v>
      </c>
      <c r="N296" s="75"/>
      <c r="O296" s="75"/>
      <c r="P296" s="75"/>
      <c r="Q296" s="75"/>
      <c r="R296" s="75"/>
      <c r="S296" t="s" s="75">
        <v>444</v>
      </c>
      <c r="T296" s="75"/>
      <c r="U296" s="75"/>
      <c r="V296" s="75"/>
      <c r="W296" s="75"/>
      <c r="X296" s="75"/>
      <c r="Y296" s="75"/>
      <c r="Z296" s="75"/>
      <c r="AA296" s="75"/>
      <c r="AB296" s="75"/>
      <c r="AC296" s="75"/>
      <c r="AD296" s="411"/>
    </row>
    <row r="297" ht="24" customHeight="1">
      <c r="A297" s="74"/>
      <c r="B297" s="74"/>
      <c r="C297" t="s" s="415">
        <v>1025</v>
      </c>
      <c r="D297" s="75"/>
      <c r="E297" s="75"/>
      <c r="F297" t="s" s="415">
        <v>1026</v>
      </c>
      <c r="G297" t="s" s="75">
        <v>441</v>
      </c>
      <c r="H297" t="s" s="416">
        <v>138</v>
      </c>
      <c r="I297" t="s" s="417">
        <v>138</v>
      </c>
      <c r="J297" t="s" s="75">
        <v>442</v>
      </c>
      <c r="K297" s="75"/>
      <c r="L297" s="75"/>
      <c r="M297" t="s" s="75">
        <v>443</v>
      </c>
      <c r="N297" s="75"/>
      <c r="O297" s="75"/>
      <c r="P297" s="75"/>
      <c r="Q297" s="75"/>
      <c r="R297" s="75"/>
      <c r="S297" t="s" s="75">
        <v>444</v>
      </c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411"/>
    </row>
    <row r="298" ht="24" customHeight="1">
      <c r="A298" s="74"/>
      <c r="B298" s="74"/>
      <c r="C298" t="s" s="415">
        <v>1027</v>
      </c>
      <c r="D298" s="75"/>
      <c r="E298" s="75"/>
      <c r="F298" t="s" s="415">
        <v>1028</v>
      </c>
      <c r="G298" t="s" s="75">
        <v>441</v>
      </c>
      <c r="H298" t="s" s="416">
        <v>138</v>
      </c>
      <c r="I298" t="s" s="417">
        <v>138</v>
      </c>
      <c r="J298" t="s" s="75">
        <v>442</v>
      </c>
      <c r="K298" s="75"/>
      <c r="L298" s="75"/>
      <c r="M298" t="s" s="75">
        <v>443</v>
      </c>
      <c r="N298" s="75"/>
      <c r="O298" s="75"/>
      <c r="P298" s="75"/>
      <c r="Q298" s="75"/>
      <c r="R298" s="75"/>
      <c r="S298" t="s" s="75">
        <v>444</v>
      </c>
      <c r="T298" s="75"/>
      <c r="U298" s="75"/>
      <c r="V298" s="75"/>
      <c r="W298" s="75"/>
      <c r="X298" s="75"/>
      <c r="Y298" s="75"/>
      <c r="Z298" s="75"/>
      <c r="AA298" s="75"/>
      <c r="AB298" s="75"/>
      <c r="AC298" s="75"/>
      <c r="AD298" s="411"/>
    </row>
    <row r="299" ht="24" customHeight="1">
      <c r="A299" s="74"/>
      <c r="B299" s="74"/>
      <c r="C299" t="s" s="415">
        <v>1029</v>
      </c>
      <c r="D299" s="75"/>
      <c r="E299" s="75"/>
      <c r="F299" t="s" s="415">
        <v>1030</v>
      </c>
      <c r="G299" t="s" s="75">
        <v>441</v>
      </c>
      <c r="H299" t="s" s="416">
        <v>138</v>
      </c>
      <c r="I299" t="s" s="417">
        <v>138</v>
      </c>
      <c r="J299" t="s" s="75">
        <v>442</v>
      </c>
      <c r="K299" s="75"/>
      <c r="L299" s="75"/>
      <c r="M299" t="s" s="75">
        <v>443</v>
      </c>
      <c r="N299" s="75"/>
      <c r="O299" s="75"/>
      <c r="P299" s="75"/>
      <c r="Q299" s="75"/>
      <c r="R299" s="75"/>
      <c r="S299" t="s" s="75">
        <v>444</v>
      </c>
      <c r="T299" s="75"/>
      <c r="U299" s="75"/>
      <c r="V299" s="75"/>
      <c r="W299" s="75"/>
      <c r="X299" s="75"/>
      <c r="Y299" s="75"/>
      <c r="Z299" s="75"/>
      <c r="AA299" s="75"/>
      <c r="AB299" s="75"/>
      <c r="AC299" s="75"/>
      <c r="AD299" s="411"/>
    </row>
    <row r="300" ht="24" customHeight="1">
      <c r="A300" s="74"/>
      <c r="B300" s="74"/>
      <c r="C300" t="s" s="415">
        <v>1031</v>
      </c>
      <c r="D300" s="75"/>
      <c r="E300" s="75"/>
      <c r="F300" t="s" s="415">
        <v>1032</v>
      </c>
      <c r="G300" t="s" s="75">
        <v>441</v>
      </c>
      <c r="H300" t="s" s="416">
        <v>138</v>
      </c>
      <c r="I300" t="s" s="417">
        <v>138</v>
      </c>
      <c r="J300" t="s" s="75">
        <v>442</v>
      </c>
      <c r="K300" s="75"/>
      <c r="L300" s="75"/>
      <c r="M300" t="s" s="75">
        <v>443</v>
      </c>
      <c r="N300" s="75"/>
      <c r="O300" s="75"/>
      <c r="P300" s="75"/>
      <c r="Q300" s="75"/>
      <c r="R300" s="75"/>
      <c r="S300" t="s" s="75">
        <v>444</v>
      </c>
      <c r="T300" s="75"/>
      <c r="U300" s="75"/>
      <c r="V300" s="75"/>
      <c r="W300" s="75"/>
      <c r="X300" s="75"/>
      <c r="Y300" s="75"/>
      <c r="Z300" s="75"/>
      <c r="AA300" s="75"/>
      <c r="AB300" s="75"/>
      <c r="AC300" s="75"/>
      <c r="AD300" s="411"/>
    </row>
    <row r="301" ht="24" customHeight="1">
      <c r="A301" s="74"/>
      <c r="B301" s="74"/>
      <c r="C301" t="s" s="415">
        <v>1033</v>
      </c>
      <c r="D301" s="75"/>
      <c r="E301" s="75"/>
      <c r="F301" t="s" s="415">
        <v>1034</v>
      </c>
      <c r="G301" t="s" s="75">
        <v>441</v>
      </c>
      <c r="H301" t="s" s="416">
        <v>138</v>
      </c>
      <c r="I301" t="s" s="417">
        <v>138</v>
      </c>
      <c r="J301" t="s" s="75">
        <v>442</v>
      </c>
      <c r="K301" s="75"/>
      <c r="L301" s="75"/>
      <c r="M301" t="s" s="75">
        <v>443</v>
      </c>
      <c r="N301" s="75"/>
      <c r="O301" s="75"/>
      <c r="P301" s="75"/>
      <c r="Q301" s="75"/>
      <c r="R301" s="75"/>
      <c r="S301" t="s" s="75">
        <v>444</v>
      </c>
      <c r="T301" s="75"/>
      <c r="U301" s="75"/>
      <c r="V301" s="75"/>
      <c r="W301" s="75"/>
      <c r="X301" s="75"/>
      <c r="Y301" s="75"/>
      <c r="Z301" s="75"/>
      <c r="AA301" s="75"/>
      <c r="AB301" s="75"/>
      <c r="AC301" s="75"/>
      <c r="AD301" s="411"/>
    </row>
    <row r="302" ht="24" customHeight="1">
      <c r="A302" s="74"/>
      <c r="B302" s="74"/>
      <c r="C302" t="s" s="415">
        <v>1035</v>
      </c>
      <c r="D302" s="75"/>
      <c r="E302" s="75"/>
      <c r="F302" t="s" s="415">
        <v>1036</v>
      </c>
      <c r="G302" t="s" s="75">
        <v>441</v>
      </c>
      <c r="H302" t="s" s="416">
        <v>138</v>
      </c>
      <c r="I302" t="s" s="417">
        <v>138</v>
      </c>
      <c r="J302" t="s" s="75">
        <v>442</v>
      </c>
      <c r="K302" s="75"/>
      <c r="L302" s="75"/>
      <c r="M302" t="s" s="75">
        <v>443</v>
      </c>
      <c r="N302" s="75"/>
      <c r="O302" s="75"/>
      <c r="P302" s="75"/>
      <c r="Q302" s="75"/>
      <c r="R302" s="75"/>
      <c r="S302" t="s" s="75">
        <v>444</v>
      </c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411"/>
    </row>
    <row r="303" ht="24" customHeight="1">
      <c r="A303" s="74"/>
      <c r="B303" s="74"/>
      <c r="C303" t="s" s="415">
        <v>1037</v>
      </c>
      <c r="D303" s="75"/>
      <c r="E303" s="75"/>
      <c r="F303" t="s" s="415">
        <v>1038</v>
      </c>
      <c r="G303" t="s" s="75">
        <v>441</v>
      </c>
      <c r="H303" t="s" s="416">
        <v>138</v>
      </c>
      <c r="I303" t="s" s="417">
        <v>138</v>
      </c>
      <c r="J303" t="s" s="75">
        <v>442</v>
      </c>
      <c r="K303" s="75"/>
      <c r="L303" s="75"/>
      <c r="M303" t="s" s="75">
        <v>443</v>
      </c>
      <c r="N303" s="75"/>
      <c r="O303" s="75"/>
      <c r="P303" s="75"/>
      <c r="Q303" s="75"/>
      <c r="R303" s="75"/>
      <c r="S303" t="s" s="75">
        <v>444</v>
      </c>
      <c r="T303" s="75"/>
      <c r="U303" s="75"/>
      <c r="V303" s="75"/>
      <c r="W303" s="75"/>
      <c r="X303" s="75"/>
      <c r="Y303" s="75"/>
      <c r="Z303" s="75"/>
      <c r="AA303" s="75"/>
      <c r="AB303" s="75"/>
      <c r="AC303" s="75"/>
      <c r="AD303" s="411"/>
    </row>
    <row r="304" ht="24" customHeight="1">
      <c r="A304" s="74"/>
      <c r="B304" s="74"/>
      <c r="C304" t="s" s="415">
        <v>1039</v>
      </c>
      <c r="D304" s="75"/>
      <c r="E304" s="75"/>
      <c r="F304" t="s" s="415">
        <v>1040</v>
      </c>
      <c r="G304" t="s" s="75">
        <v>441</v>
      </c>
      <c r="H304" t="s" s="416">
        <v>138</v>
      </c>
      <c r="I304" t="s" s="417">
        <v>138</v>
      </c>
      <c r="J304" t="s" s="75">
        <v>442</v>
      </c>
      <c r="K304" s="75"/>
      <c r="L304" s="75"/>
      <c r="M304" t="s" s="75">
        <v>443</v>
      </c>
      <c r="N304" s="75"/>
      <c r="O304" s="75"/>
      <c r="P304" s="75"/>
      <c r="Q304" s="75"/>
      <c r="R304" s="75"/>
      <c r="S304" t="s" s="75">
        <v>444</v>
      </c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411"/>
    </row>
    <row r="305" ht="24" customHeight="1">
      <c r="A305" s="74"/>
      <c r="B305" s="74"/>
      <c r="C305" t="s" s="415">
        <v>1041</v>
      </c>
      <c r="D305" s="75"/>
      <c r="E305" s="75"/>
      <c r="F305" t="s" s="415">
        <v>1042</v>
      </c>
      <c r="G305" t="s" s="75">
        <v>441</v>
      </c>
      <c r="H305" t="s" s="416">
        <v>138</v>
      </c>
      <c r="I305" t="s" s="417">
        <v>138</v>
      </c>
      <c r="J305" t="s" s="75">
        <v>442</v>
      </c>
      <c r="K305" s="75"/>
      <c r="L305" s="75"/>
      <c r="M305" t="s" s="75">
        <v>443</v>
      </c>
      <c r="N305" s="75"/>
      <c r="O305" s="75"/>
      <c r="P305" s="75"/>
      <c r="Q305" s="75"/>
      <c r="R305" s="75"/>
      <c r="S305" t="s" s="75">
        <v>444</v>
      </c>
      <c r="T305" s="75"/>
      <c r="U305" s="75"/>
      <c r="V305" s="75"/>
      <c r="W305" s="75"/>
      <c r="X305" s="75"/>
      <c r="Y305" s="75"/>
      <c r="Z305" s="75"/>
      <c r="AA305" s="75"/>
      <c r="AB305" s="75"/>
      <c r="AC305" s="75"/>
      <c r="AD305" s="411"/>
    </row>
    <row r="306" ht="24" customHeight="1">
      <c r="A306" s="74"/>
      <c r="B306" s="74"/>
      <c r="C306" t="s" s="415">
        <v>1043</v>
      </c>
      <c r="D306" s="75"/>
      <c r="E306" s="75"/>
      <c r="F306" t="s" s="415">
        <v>1044</v>
      </c>
      <c r="G306" t="s" s="75">
        <v>441</v>
      </c>
      <c r="H306" t="s" s="416">
        <v>138</v>
      </c>
      <c r="I306" t="s" s="417">
        <v>138</v>
      </c>
      <c r="J306" t="s" s="75">
        <v>442</v>
      </c>
      <c r="K306" s="75"/>
      <c r="L306" s="75"/>
      <c r="M306" t="s" s="75">
        <v>443</v>
      </c>
      <c r="N306" s="75"/>
      <c r="O306" s="75"/>
      <c r="P306" s="75"/>
      <c r="Q306" s="75"/>
      <c r="R306" s="75"/>
      <c r="S306" t="s" s="75">
        <v>444</v>
      </c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411"/>
    </row>
    <row r="307" ht="24" customHeight="1">
      <c r="A307" s="74"/>
      <c r="B307" s="74"/>
      <c r="C307" t="s" s="415">
        <v>1045</v>
      </c>
      <c r="D307" s="75"/>
      <c r="E307" s="75"/>
      <c r="F307" t="s" s="415">
        <v>1046</v>
      </c>
      <c r="G307" t="s" s="75">
        <v>441</v>
      </c>
      <c r="H307" t="s" s="416">
        <v>138</v>
      </c>
      <c r="I307" t="s" s="417">
        <v>138</v>
      </c>
      <c r="J307" t="s" s="75">
        <v>442</v>
      </c>
      <c r="K307" s="75"/>
      <c r="L307" s="75"/>
      <c r="M307" t="s" s="75">
        <v>443</v>
      </c>
      <c r="N307" s="75"/>
      <c r="O307" s="75"/>
      <c r="P307" s="75"/>
      <c r="Q307" s="75"/>
      <c r="R307" s="75"/>
      <c r="S307" t="s" s="75">
        <v>444</v>
      </c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411"/>
    </row>
    <row r="308" ht="24" customHeight="1">
      <c r="A308" s="74"/>
      <c r="B308" s="74"/>
      <c r="C308" t="s" s="415">
        <v>1047</v>
      </c>
      <c r="D308" s="75"/>
      <c r="E308" s="75"/>
      <c r="F308" t="s" s="415">
        <v>1048</v>
      </c>
      <c r="G308" t="s" s="75">
        <v>441</v>
      </c>
      <c r="H308" t="s" s="416">
        <v>138</v>
      </c>
      <c r="I308" t="s" s="417">
        <v>138</v>
      </c>
      <c r="J308" t="s" s="75">
        <v>442</v>
      </c>
      <c r="K308" s="75"/>
      <c r="L308" s="75"/>
      <c r="M308" t="s" s="75">
        <v>443</v>
      </c>
      <c r="N308" s="75"/>
      <c r="O308" s="75"/>
      <c r="P308" s="75"/>
      <c r="Q308" s="75"/>
      <c r="R308" s="75"/>
      <c r="S308" t="s" s="75">
        <v>444</v>
      </c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411"/>
    </row>
    <row r="309" ht="24" customHeight="1">
      <c r="A309" s="74"/>
      <c r="B309" s="74"/>
      <c r="C309" t="s" s="415">
        <v>1049</v>
      </c>
      <c r="D309" s="75"/>
      <c r="E309" s="75"/>
      <c r="F309" t="s" s="415">
        <v>1050</v>
      </c>
      <c r="G309" t="s" s="75">
        <v>441</v>
      </c>
      <c r="H309" t="s" s="416">
        <v>138</v>
      </c>
      <c r="I309" t="s" s="417">
        <v>138</v>
      </c>
      <c r="J309" t="s" s="75">
        <v>442</v>
      </c>
      <c r="K309" s="75"/>
      <c r="L309" s="75"/>
      <c r="M309" t="s" s="75">
        <v>443</v>
      </c>
      <c r="N309" s="75"/>
      <c r="O309" s="75"/>
      <c r="P309" s="75"/>
      <c r="Q309" s="75"/>
      <c r="R309" s="75"/>
      <c r="S309" t="s" s="75">
        <v>444</v>
      </c>
      <c r="T309" s="75"/>
      <c r="U309" s="75"/>
      <c r="V309" s="75"/>
      <c r="W309" s="75"/>
      <c r="X309" s="75"/>
      <c r="Y309" s="75"/>
      <c r="Z309" s="75"/>
      <c r="AA309" s="75"/>
      <c r="AB309" s="75"/>
      <c r="AC309" s="75"/>
      <c r="AD309" s="411"/>
    </row>
    <row r="310" ht="24" customHeight="1">
      <c r="A310" s="74"/>
      <c r="B310" s="74"/>
      <c r="C310" t="s" s="415">
        <v>1051</v>
      </c>
      <c r="D310" s="75"/>
      <c r="E310" s="75"/>
      <c r="F310" t="s" s="415">
        <v>1052</v>
      </c>
      <c r="G310" t="s" s="75">
        <v>441</v>
      </c>
      <c r="H310" t="s" s="416">
        <v>138</v>
      </c>
      <c r="I310" t="s" s="417">
        <v>138</v>
      </c>
      <c r="J310" t="s" s="75">
        <v>442</v>
      </c>
      <c r="K310" s="75"/>
      <c r="L310" s="75"/>
      <c r="M310" t="s" s="75">
        <v>443</v>
      </c>
      <c r="N310" s="75"/>
      <c r="O310" s="75"/>
      <c r="P310" s="75"/>
      <c r="Q310" s="75"/>
      <c r="R310" s="75"/>
      <c r="S310" t="s" s="75">
        <v>444</v>
      </c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411"/>
    </row>
    <row r="311" ht="24" customHeight="1">
      <c r="A311" s="74"/>
      <c r="B311" s="74"/>
      <c r="C311" t="s" s="415">
        <v>1053</v>
      </c>
      <c r="D311" s="75"/>
      <c r="E311" s="75"/>
      <c r="F311" t="s" s="415">
        <v>1054</v>
      </c>
      <c r="G311" t="s" s="75">
        <v>441</v>
      </c>
      <c r="H311" t="s" s="416">
        <v>134</v>
      </c>
      <c r="I311" t="s" s="417">
        <v>134</v>
      </c>
      <c r="J311" t="s" s="75">
        <v>442</v>
      </c>
      <c r="K311" s="75"/>
      <c r="L311" s="75"/>
      <c r="M311" t="s" s="75">
        <v>443</v>
      </c>
      <c r="N311" s="75"/>
      <c r="O311" s="75"/>
      <c r="P311" s="75"/>
      <c r="Q311" s="75"/>
      <c r="R311" s="75"/>
      <c r="S311" t="s" s="75">
        <v>444</v>
      </c>
      <c r="T311" s="75"/>
      <c r="U311" s="75"/>
      <c r="V311" s="75"/>
      <c r="W311" s="75"/>
      <c r="X311" s="75"/>
      <c r="Y311" s="75"/>
      <c r="Z311" s="75"/>
      <c r="AA311" s="75"/>
      <c r="AB311" s="75"/>
      <c r="AC311" s="75"/>
      <c r="AD311" s="411"/>
    </row>
    <row r="312" ht="24" customHeight="1">
      <c r="A312" s="74"/>
      <c r="B312" s="74"/>
      <c r="C312" t="s" s="415">
        <v>1055</v>
      </c>
      <c r="D312" s="75"/>
      <c r="E312" s="75"/>
      <c r="F312" t="s" s="415">
        <v>1056</v>
      </c>
      <c r="G312" t="s" s="75">
        <v>441</v>
      </c>
      <c r="H312" t="s" s="416">
        <v>134</v>
      </c>
      <c r="I312" t="s" s="417">
        <v>134</v>
      </c>
      <c r="J312" t="s" s="75">
        <v>442</v>
      </c>
      <c r="K312" s="75"/>
      <c r="L312" s="75"/>
      <c r="M312" t="s" s="75">
        <v>443</v>
      </c>
      <c r="N312" s="75"/>
      <c r="O312" s="75"/>
      <c r="P312" s="75"/>
      <c r="Q312" s="75"/>
      <c r="R312" s="75"/>
      <c r="S312" t="s" s="75">
        <v>444</v>
      </c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411"/>
    </row>
    <row r="313" ht="24" customHeight="1">
      <c r="A313" s="74"/>
      <c r="B313" s="74"/>
      <c r="C313" t="s" s="415">
        <v>1057</v>
      </c>
      <c r="D313" s="75"/>
      <c r="E313" s="75"/>
      <c r="F313" t="s" s="415">
        <v>1058</v>
      </c>
      <c r="G313" t="s" s="75">
        <v>441</v>
      </c>
      <c r="H313" t="s" s="416">
        <v>134</v>
      </c>
      <c r="I313" t="s" s="417">
        <v>134</v>
      </c>
      <c r="J313" t="s" s="75">
        <v>442</v>
      </c>
      <c r="K313" s="75"/>
      <c r="L313" s="75"/>
      <c r="M313" t="s" s="75">
        <v>443</v>
      </c>
      <c r="N313" s="75"/>
      <c r="O313" s="75"/>
      <c r="P313" s="75"/>
      <c r="Q313" s="75"/>
      <c r="R313" s="75"/>
      <c r="S313" t="s" s="75">
        <v>444</v>
      </c>
      <c r="T313" s="75"/>
      <c r="U313" s="75"/>
      <c r="V313" s="75"/>
      <c r="W313" s="75"/>
      <c r="X313" s="75"/>
      <c r="Y313" s="75"/>
      <c r="Z313" s="75"/>
      <c r="AA313" s="75"/>
      <c r="AB313" s="75"/>
      <c r="AC313" s="75"/>
      <c r="AD313" s="411"/>
    </row>
    <row r="314" ht="24" customHeight="1">
      <c r="A314" s="74"/>
      <c r="B314" s="74"/>
      <c r="C314" t="s" s="415">
        <v>1059</v>
      </c>
      <c r="D314" s="75"/>
      <c r="E314" s="75"/>
      <c r="F314" t="s" s="415">
        <v>1060</v>
      </c>
      <c r="G314" t="s" s="75">
        <v>441</v>
      </c>
      <c r="H314" t="s" s="416">
        <v>134</v>
      </c>
      <c r="I314" t="s" s="417">
        <v>134</v>
      </c>
      <c r="J314" t="s" s="75">
        <v>442</v>
      </c>
      <c r="K314" s="75"/>
      <c r="L314" s="75"/>
      <c r="M314" t="s" s="75">
        <v>443</v>
      </c>
      <c r="N314" s="75"/>
      <c r="O314" s="75"/>
      <c r="P314" s="75"/>
      <c r="Q314" s="75"/>
      <c r="R314" s="75"/>
      <c r="S314" t="s" s="75">
        <v>444</v>
      </c>
      <c r="T314" s="75"/>
      <c r="U314" s="75"/>
      <c r="V314" s="75"/>
      <c r="W314" s="75"/>
      <c r="X314" s="75"/>
      <c r="Y314" s="75"/>
      <c r="Z314" s="75"/>
      <c r="AA314" s="75"/>
      <c r="AB314" s="75"/>
      <c r="AC314" s="75"/>
      <c r="AD314" s="411"/>
    </row>
    <row r="315" ht="24" customHeight="1">
      <c r="A315" s="74"/>
      <c r="B315" s="74"/>
      <c r="C315" t="s" s="415">
        <v>1061</v>
      </c>
      <c r="D315" s="75"/>
      <c r="E315" s="75"/>
      <c r="F315" t="s" s="415">
        <v>1062</v>
      </c>
      <c r="G315" t="s" s="75">
        <v>441</v>
      </c>
      <c r="H315" t="s" s="416">
        <v>134</v>
      </c>
      <c r="I315" t="s" s="417">
        <v>134</v>
      </c>
      <c r="J315" t="s" s="75">
        <v>442</v>
      </c>
      <c r="K315" s="75"/>
      <c r="L315" s="75"/>
      <c r="M315" t="s" s="75">
        <v>443</v>
      </c>
      <c r="N315" s="75"/>
      <c r="O315" s="75"/>
      <c r="P315" s="75"/>
      <c r="Q315" s="75"/>
      <c r="R315" s="75"/>
      <c r="S315" t="s" s="75">
        <v>444</v>
      </c>
      <c r="T315" s="75"/>
      <c r="U315" s="75"/>
      <c r="V315" s="75"/>
      <c r="W315" s="75"/>
      <c r="X315" s="75"/>
      <c r="Y315" s="75"/>
      <c r="Z315" s="75"/>
      <c r="AA315" s="75"/>
      <c r="AB315" s="75"/>
      <c r="AC315" s="75"/>
      <c r="AD315" s="411"/>
    </row>
    <row r="316" ht="24" customHeight="1">
      <c r="A316" s="74"/>
      <c r="B316" s="74"/>
      <c r="C316" t="s" s="415">
        <v>1063</v>
      </c>
      <c r="D316" s="75"/>
      <c r="E316" s="75"/>
      <c r="F316" t="s" s="415">
        <v>1064</v>
      </c>
      <c r="G316" t="s" s="75">
        <v>441</v>
      </c>
      <c r="H316" t="s" s="416">
        <v>134</v>
      </c>
      <c r="I316" t="s" s="417">
        <v>134</v>
      </c>
      <c r="J316" t="s" s="75">
        <v>442</v>
      </c>
      <c r="K316" s="75"/>
      <c r="L316" s="75"/>
      <c r="M316" t="s" s="75">
        <v>443</v>
      </c>
      <c r="N316" s="75"/>
      <c r="O316" s="75"/>
      <c r="P316" s="75"/>
      <c r="Q316" s="75"/>
      <c r="R316" s="75"/>
      <c r="S316" t="s" s="75">
        <v>444</v>
      </c>
      <c r="T316" s="75"/>
      <c r="U316" s="75"/>
      <c r="V316" s="75"/>
      <c r="W316" s="75"/>
      <c r="X316" s="75"/>
      <c r="Y316" s="75"/>
      <c r="Z316" s="75"/>
      <c r="AA316" s="75"/>
      <c r="AB316" s="75"/>
      <c r="AC316" s="75"/>
      <c r="AD316" s="411"/>
    </row>
    <row r="317" ht="24" customHeight="1">
      <c r="A317" s="74"/>
      <c r="B317" s="74"/>
      <c r="C317" t="s" s="415">
        <v>1065</v>
      </c>
      <c r="D317" s="75"/>
      <c r="E317" s="75"/>
      <c r="F317" t="s" s="415">
        <v>1066</v>
      </c>
      <c r="G317" t="s" s="75">
        <v>441</v>
      </c>
      <c r="H317" t="s" s="416">
        <v>134</v>
      </c>
      <c r="I317" t="s" s="417">
        <v>134</v>
      </c>
      <c r="J317" t="s" s="75">
        <v>442</v>
      </c>
      <c r="K317" s="75"/>
      <c r="L317" s="75"/>
      <c r="M317" t="s" s="75">
        <v>443</v>
      </c>
      <c r="N317" s="75"/>
      <c r="O317" s="75"/>
      <c r="P317" s="75"/>
      <c r="Q317" s="75"/>
      <c r="R317" s="75"/>
      <c r="S317" t="s" s="75">
        <v>444</v>
      </c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411"/>
    </row>
    <row r="318" ht="24" customHeight="1">
      <c r="A318" s="74"/>
      <c r="B318" s="74"/>
      <c r="C318" t="s" s="415">
        <v>1067</v>
      </c>
      <c r="D318" s="75"/>
      <c r="E318" s="75"/>
      <c r="F318" t="s" s="415">
        <v>1068</v>
      </c>
      <c r="G318" t="s" s="75">
        <v>441</v>
      </c>
      <c r="H318" t="s" s="416">
        <v>134</v>
      </c>
      <c r="I318" t="s" s="417">
        <v>134</v>
      </c>
      <c r="J318" t="s" s="75">
        <v>442</v>
      </c>
      <c r="K318" s="75"/>
      <c r="L318" s="75"/>
      <c r="M318" t="s" s="75">
        <v>443</v>
      </c>
      <c r="N318" s="75"/>
      <c r="O318" s="75"/>
      <c r="P318" s="75"/>
      <c r="Q318" s="75"/>
      <c r="R318" s="75"/>
      <c r="S318" t="s" s="75">
        <v>444</v>
      </c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411"/>
    </row>
    <row r="319" ht="24" customHeight="1">
      <c r="A319" s="74"/>
      <c r="B319" s="74"/>
      <c r="C319" t="s" s="415">
        <v>1069</v>
      </c>
      <c r="D319" s="75"/>
      <c r="E319" s="75"/>
      <c r="F319" t="s" s="415">
        <v>1070</v>
      </c>
      <c r="G319" t="s" s="75">
        <v>441</v>
      </c>
      <c r="H319" t="s" s="416">
        <v>134</v>
      </c>
      <c r="I319" t="s" s="417">
        <v>134</v>
      </c>
      <c r="J319" t="s" s="75">
        <v>442</v>
      </c>
      <c r="K319" s="75"/>
      <c r="L319" s="75"/>
      <c r="M319" t="s" s="75">
        <v>443</v>
      </c>
      <c r="N319" s="75"/>
      <c r="O319" s="75"/>
      <c r="P319" s="75"/>
      <c r="Q319" s="75"/>
      <c r="R319" s="75"/>
      <c r="S319" t="s" s="75">
        <v>444</v>
      </c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411"/>
    </row>
    <row r="320" ht="24" customHeight="1">
      <c r="A320" s="74"/>
      <c r="B320" s="74"/>
      <c r="C320" t="s" s="415">
        <v>1071</v>
      </c>
      <c r="D320" s="75"/>
      <c r="E320" s="75"/>
      <c r="F320" t="s" s="415">
        <v>1072</v>
      </c>
      <c r="G320" t="s" s="75">
        <v>441</v>
      </c>
      <c r="H320" t="s" s="416">
        <v>134</v>
      </c>
      <c r="I320" t="s" s="417">
        <v>134</v>
      </c>
      <c r="J320" t="s" s="75">
        <v>442</v>
      </c>
      <c r="K320" s="75"/>
      <c r="L320" s="75"/>
      <c r="M320" t="s" s="75">
        <v>443</v>
      </c>
      <c r="N320" s="75"/>
      <c r="O320" s="75"/>
      <c r="P320" s="75"/>
      <c r="Q320" s="75"/>
      <c r="R320" s="75"/>
      <c r="S320" t="s" s="75">
        <v>444</v>
      </c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411"/>
    </row>
    <row r="321" ht="24" customHeight="1">
      <c r="A321" s="74"/>
      <c r="B321" s="74"/>
      <c r="C321" t="s" s="415">
        <v>1073</v>
      </c>
      <c r="D321" s="75"/>
      <c r="E321" s="75"/>
      <c r="F321" t="s" s="415">
        <v>1074</v>
      </c>
      <c r="G321" t="s" s="75">
        <v>441</v>
      </c>
      <c r="H321" t="s" s="416">
        <v>134</v>
      </c>
      <c r="I321" t="s" s="417">
        <v>134</v>
      </c>
      <c r="J321" t="s" s="75">
        <v>442</v>
      </c>
      <c r="K321" s="75"/>
      <c r="L321" s="75"/>
      <c r="M321" t="s" s="75">
        <v>443</v>
      </c>
      <c r="N321" s="75"/>
      <c r="O321" s="75"/>
      <c r="P321" s="75"/>
      <c r="Q321" s="75"/>
      <c r="R321" s="75"/>
      <c r="S321" t="s" s="75">
        <v>444</v>
      </c>
      <c r="T321" s="75"/>
      <c r="U321" s="75"/>
      <c r="V321" s="75"/>
      <c r="W321" s="75"/>
      <c r="X321" s="75"/>
      <c r="Y321" s="75"/>
      <c r="Z321" s="75"/>
      <c r="AA321" s="75"/>
      <c r="AB321" s="75"/>
      <c r="AC321" s="75"/>
      <c r="AD321" s="411"/>
    </row>
    <row r="322" ht="24" customHeight="1">
      <c r="A322" s="74"/>
      <c r="B322" s="74"/>
      <c r="C322" t="s" s="415">
        <v>1075</v>
      </c>
      <c r="D322" s="75"/>
      <c r="E322" s="75"/>
      <c r="F322" t="s" s="415">
        <v>1076</v>
      </c>
      <c r="G322" t="s" s="75">
        <v>441</v>
      </c>
      <c r="H322" t="s" s="416">
        <v>134</v>
      </c>
      <c r="I322" t="s" s="417">
        <v>134</v>
      </c>
      <c r="J322" t="s" s="75">
        <v>442</v>
      </c>
      <c r="K322" s="75"/>
      <c r="L322" s="75"/>
      <c r="M322" t="s" s="75">
        <v>443</v>
      </c>
      <c r="N322" s="75"/>
      <c r="O322" s="75"/>
      <c r="P322" s="75"/>
      <c r="Q322" s="75"/>
      <c r="R322" s="75"/>
      <c r="S322" t="s" s="75">
        <v>444</v>
      </c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411"/>
    </row>
    <row r="323" ht="24" customHeight="1">
      <c r="A323" s="74"/>
      <c r="B323" s="74"/>
      <c r="C323" t="s" s="415">
        <v>1077</v>
      </c>
      <c r="D323" s="75"/>
      <c r="E323" s="75"/>
      <c r="F323" t="s" s="415">
        <v>1078</v>
      </c>
      <c r="G323" t="s" s="75">
        <v>441</v>
      </c>
      <c r="H323" t="s" s="416">
        <v>134</v>
      </c>
      <c r="I323" t="s" s="417">
        <v>134</v>
      </c>
      <c r="J323" t="s" s="75">
        <v>442</v>
      </c>
      <c r="K323" s="75"/>
      <c r="L323" s="75"/>
      <c r="M323" t="s" s="75">
        <v>443</v>
      </c>
      <c r="N323" s="75"/>
      <c r="O323" s="75"/>
      <c r="P323" s="75"/>
      <c r="Q323" s="75"/>
      <c r="R323" s="75"/>
      <c r="S323" t="s" s="75">
        <v>444</v>
      </c>
      <c r="T323" s="75"/>
      <c r="U323" s="75"/>
      <c r="V323" s="75"/>
      <c r="W323" s="75"/>
      <c r="X323" s="75"/>
      <c r="Y323" s="75"/>
      <c r="Z323" s="75"/>
      <c r="AA323" s="75"/>
      <c r="AB323" s="75"/>
      <c r="AC323" s="75"/>
      <c r="AD323" s="411"/>
    </row>
    <row r="324" ht="24" customHeight="1">
      <c r="A324" s="74"/>
      <c r="B324" s="74"/>
      <c r="C324" t="s" s="415">
        <v>1079</v>
      </c>
      <c r="D324" s="75"/>
      <c r="E324" s="75"/>
      <c r="F324" t="s" s="415">
        <v>1080</v>
      </c>
      <c r="G324" t="s" s="75">
        <v>441</v>
      </c>
      <c r="H324" t="s" s="416">
        <v>134</v>
      </c>
      <c r="I324" t="s" s="417">
        <v>134</v>
      </c>
      <c r="J324" t="s" s="75">
        <v>442</v>
      </c>
      <c r="K324" s="75"/>
      <c r="L324" s="75"/>
      <c r="M324" t="s" s="75">
        <v>443</v>
      </c>
      <c r="N324" s="75"/>
      <c r="O324" s="75"/>
      <c r="P324" s="75"/>
      <c r="Q324" s="75"/>
      <c r="R324" s="75"/>
      <c r="S324" t="s" s="75">
        <v>444</v>
      </c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411"/>
    </row>
    <row r="325" ht="24" customHeight="1">
      <c r="A325" s="74"/>
      <c r="B325" s="74"/>
      <c r="C325" t="s" s="415">
        <v>1081</v>
      </c>
      <c r="D325" s="75"/>
      <c r="E325" s="75"/>
      <c r="F325" t="s" s="415">
        <v>1082</v>
      </c>
      <c r="G325" t="s" s="75">
        <v>441</v>
      </c>
      <c r="H325" t="s" s="416">
        <v>134</v>
      </c>
      <c r="I325" t="s" s="417">
        <v>134</v>
      </c>
      <c r="J325" t="s" s="75">
        <v>442</v>
      </c>
      <c r="K325" s="75"/>
      <c r="L325" s="75"/>
      <c r="M325" t="s" s="75">
        <v>443</v>
      </c>
      <c r="N325" s="75"/>
      <c r="O325" s="75"/>
      <c r="P325" s="75"/>
      <c r="Q325" s="75"/>
      <c r="R325" s="75"/>
      <c r="S325" t="s" s="75">
        <v>444</v>
      </c>
      <c r="T325" s="75"/>
      <c r="U325" s="75"/>
      <c r="V325" s="75"/>
      <c r="W325" s="75"/>
      <c r="X325" s="75"/>
      <c r="Y325" s="75"/>
      <c r="Z325" s="75"/>
      <c r="AA325" s="75"/>
      <c r="AB325" s="75"/>
      <c r="AC325" s="75"/>
      <c r="AD325" s="411"/>
    </row>
    <row r="326" ht="24" customHeight="1">
      <c r="A326" s="74"/>
      <c r="B326" s="74"/>
      <c r="C326" t="s" s="415">
        <v>1083</v>
      </c>
      <c r="D326" s="75"/>
      <c r="E326" s="75"/>
      <c r="F326" t="s" s="415">
        <v>1084</v>
      </c>
      <c r="G326" t="s" s="75">
        <v>441</v>
      </c>
      <c r="H326" t="s" s="416">
        <v>134</v>
      </c>
      <c r="I326" t="s" s="417">
        <v>134</v>
      </c>
      <c r="J326" t="s" s="75">
        <v>442</v>
      </c>
      <c r="K326" s="75"/>
      <c r="L326" s="75"/>
      <c r="M326" t="s" s="75">
        <v>443</v>
      </c>
      <c r="N326" s="75"/>
      <c r="O326" s="75"/>
      <c r="P326" s="75"/>
      <c r="Q326" s="75"/>
      <c r="R326" s="75"/>
      <c r="S326" t="s" s="75">
        <v>444</v>
      </c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411"/>
    </row>
    <row r="327" ht="24" customHeight="1">
      <c r="A327" s="74"/>
      <c r="B327" s="74"/>
      <c r="C327" t="s" s="415">
        <v>1085</v>
      </c>
      <c r="D327" s="75"/>
      <c r="E327" s="75"/>
      <c r="F327" t="s" s="415">
        <v>1086</v>
      </c>
      <c r="G327" t="s" s="75">
        <v>441</v>
      </c>
      <c r="H327" t="s" s="416">
        <v>134</v>
      </c>
      <c r="I327" t="s" s="417">
        <v>134</v>
      </c>
      <c r="J327" t="s" s="75">
        <v>442</v>
      </c>
      <c r="K327" s="75"/>
      <c r="L327" s="75"/>
      <c r="M327" t="s" s="75">
        <v>443</v>
      </c>
      <c r="N327" s="75"/>
      <c r="O327" s="75"/>
      <c r="P327" s="75"/>
      <c r="Q327" s="75"/>
      <c r="R327" s="75"/>
      <c r="S327" t="s" s="75">
        <v>444</v>
      </c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411"/>
    </row>
    <row r="328" ht="24" customHeight="1">
      <c r="A328" s="74"/>
      <c r="B328" s="74"/>
      <c r="C328" t="s" s="415">
        <v>1087</v>
      </c>
      <c r="D328" s="75"/>
      <c r="E328" s="75"/>
      <c r="F328" t="s" s="415">
        <v>1088</v>
      </c>
      <c r="G328" t="s" s="75">
        <v>441</v>
      </c>
      <c r="H328" t="s" s="416">
        <v>134</v>
      </c>
      <c r="I328" t="s" s="417">
        <v>134</v>
      </c>
      <c r="J328" t="s" s="75">
        <v>442</v>
      </c>
      <c r="K328" s="75"/>
      <c r="L328" s="75"/>
      <c r="M328" t="s" s="75">
        <v>443</v>
      </c>
      <c r="N328" s="75"/>
      <c r="O328" s="75"/>
      <c r="P328" s="75"/>
      <c r="Q328" s="75"/>
      <c r="R328" s="75"/>
      <c r="S328" t="s" s="75">
        <v>444</v>
      </c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411"/>
    </row>
    <row r="329" ht="24" customHeight="1">
      <c r="A329" s="74"/>
      <c r="B329" s="74"/>
      <c r="C329" t="s" s="415">
        <v>1089</v>
      </c>
      <c r="D329" s="75"/>
      <c r="E329" s="75"/>
      <c r="F329" t="s" s="415">
        <v>1090</v>
      </c>
      <c r="G329" t="s" s="75">
        <v>441</v>
      </c>
      <c r="H329" t="s" s="416">
        <v>134</v>
      </c>
      <c r="I329" t="s" s="417">
        <v>134</v>
      </c>
      <c r="J329" t="s" s="75">
        <v>442</v>
      </c>
      <c r="K329" s="75"/>
      <c r="L329" s="75"/>
      <c r="M329" t="s" s="75">
        <v>443</v>
      </c>
      <c r="N329" s="75"/>
      <c r="O329" s="75"/>
      <c r="P329" s="75"/>
      <c r="Q329" s="75"/>
      <c r="R329" s="75"/>
      <c r="S329" t="s" s="75">
        <v>444</v>
      </c>
      <c r="T329" s="75"/>
      <c r="U329" s="75"/>
      <c r="V329" s="75"/>
      <c r="W329" s="75"/>
      <c r="X329" s="75"/>
      <c r="Y329" s="75"/>
      <c r="Z329" s="75"/>
      <c r="AA329" s="75"/>
      <c r="AB329" s="75"/>
      <c r="AC329" s="75"/>
      <c r="AD329" s="411"/>
    </row>
    <row r="330" ht="24" customHeight="1">
      <c r="A330" s="74"/>
      <c r="B330" s="74"/>
      <c r="C330" t="s" s="415">
        <v>1091</v>
      </c>
      <c r="D330" s="75"/>
      <c r="E330" s="75"/>
      <c r="F330" t="s" s="415">
        <v>1092</v>
      </c>
      <c r="G330" t="s" s="75">
        <v>441</v>
      </c>
      <c r="H330" t="s" s="416">
        <v>134</v>
      </c>
      <c r="I330" t="s" s="417">
        <v>134</v>
      </c>
      <c r="J330" t="s" s="75">
        <v>442</v>
      </c>
      <c r="K330" s="75"/>
      <c r="L330" s="75"/>
      <c r="M330" t="s" s="75">
        <v>443</v>
      </c>
      <c r="N330" s="75"/>
      <c r="O330" s="75"/>
      <c r="P330" s="75"/>
      <c r="Q330" s="75"/>
      <c r="R330" s="75"/>
      <c r="S330" t="s" s="75">
        <v>444</v>
      </c>
      <c r="T330" s="75"/>
      <c r="U330" s="75"/>
      <c r="V330" s="75"/>
      <c r="W330" s="75"/>
      <c r="X330" s="75"/>
      <c r="Y330" s="75"/>
      <c r="Z330" s="75"/>
      <c r="AA330" s="75"/>
      <c r="AB330" s="75"/>
      <c r="AC330" s="75"/>
      <c r="AD330" s="411"/>
    </row>
    <row r="331" ht="24" customHeight="1">
      <c r="A331" s="74"/>
      <c r="B331" s="74"/>
      <c r="C331" t="s" s="415">
        <v>1093</v>
      </c>
      <c r="D331" s="75"/>
      <c r="E331" s="75"/>
      <c r="F331" t="s" s="415">
        <v>1094</v>
      </c>
      <c r="G331" t="s" s="75">
        <v>441</v>
      </c>
      <c r="H331" t="s" s="416">
        <v>134</v>
      </c>
      <c r="I331" t="s" s="417">
        <v>134</v>
      </c>
      <c r="J331" t="s" s="75">
        <v>442</v>
      </c>
      <c r="K331" s="75"/>
      <c r="L331" s="75"/>
      <c r="M331" t="s" s="75">
        <v>443</v>
      </c>
      <c r="N331" s="75"/>
      <c r="O331" s="75"/>
      <c r="P331" s="75"/>
      <c r="Q331" s="75"/>
      <c r="R331" s="75"/>
      <c r="S331" t="s" s="75">
        <v>444</v>
      </c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411"/>
    </row>
    <row r="332" ht="24" customHeight="1">
      <c r="A332" s="74"/>
      <c r="B332" s="74"/>
      <c r="C332" t="s" s="415">
        <v>1095</v>
      </c>
      <c r="D332" s="75"/>
      <c r="E332" s="75"/>
      <c r="F332" t="s" s="415">
        <v>1096</v>
      </c>
      <c r="G332" t="s" s="75">
        <v>441</v>
      </c>
      <c r="H332" t="s" s="416">
        <v>134</v>
      </c>
      <c r="I332" t="s" s="417">
        <v>134</v>
      </c>
      <c r="J332" t="s" s="75">
        <v>442</v>
      </c>
      <c r="K332" s="75"/>
      <c r="L332" s="75"/>
      <c r="M332" t="s" s="75">
        <v>443</v>
      </c>
      <c r="N332" s="75"/>
      <c r="O332" s="75"/>
      <c r="P332" s="75"/>
      <c r="Q332" s="75"/>
      <c r="R332" s="75"/>
      <c r="S332" t="s" s="75">
        <v>444</v>
      </c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411"/>
    </row>
    <row r="333" ht="24" customHeight="1">
      <c r="A333" s="74"/>
      <c r="B333" s="74"/>
      <c r="C333" t="s" s="415">
        <v>1097</v>
      </c>
      <c r="D333" s="75"/>
      <c r="E333" s="75"/>
      <c r="F333" t="s" s="415">
        <v>1098</v>
      </c>
      <c r="G333" t="s" s="75">
        <v>441</v>
      </c>
      <c r="H333" t="s" s="416">
        <v>134</v>
      </c>
      <c r="I333" t="s" s="417">
        <v>134</v>
      </c>
      <c r="J333" t="s" s="75">
        <v>442</v>
      </c>
      <c r="K333" s="75"/>
      <c r="L333" s="75"/>
      <c r="M333" t="s" s="75">
        <v>443</v>
      </c>
      <c r="N333" s="75"/>
      <c r="O333" s="75"/>
      <c r="P333" s="75"/>
      <c r="Q333" s="75"/>
      <c r="R333" s="75"/>
      <c r="S333" t="s" s="75">
        <v>444</v>
      </c>
      <c r="T333" s="75"/>
      <c r="U333" s="75"/>
      <c r="V333" s="75"/>
      <c r="W333" s="75"/>
      <c r="X333" s="75"/>
      <c r="Y333" s="75"/>
      <c r="Z333" s="75"/>
      <c r="AA333" s="75"/>
      <c r="AB333" s="75"/>
      <c r="AC333" s="75"/>
      <c r="AD333" s="411"/>
    </row>
    <row r="334" ht="24" customHeight="1">
      <c r="A334" s="74"/>
      <c r="B334" s="74"/>
      <c r="C334" t="s" s="415">
        <v>1099</v>
      </c>
      <c r="D334" s="75"/>
      <c r="E334" s="75"/>
      <c r="F334" t="s" s="415">
        <v>1100</v>
      </c>
      <c r="G334" t="s" s="75">
        <v>441</v>
      </c>
      <c r="H334" t="s" s="416">
        <v>134</v>
      </c>
      <c r="I334" t="s" s="417">
        <v>134</v>
      </c>
      <c r="J334" t="s" s="75">
        <v>442</v>
      </c>
      <c r="K334" s="75"/>
      <c r="L334" s="75"/>
      <c r="M334" t="s" s="75">
        <v>443</v>
      </c>
      <c r="N334" s="75"/>
      <c r="O334" s="75"/>
      <c r="P334" s="75"/>
      <c r="Q334" s="75"/>
      <c r="R334" s="75"/>
      <c r="S334" t="s" s="75">
        <v>444</v>
      </c>
      <c r="T334" s="75"/>
      <c r="U334" s="75"/>
      <c r="V334" s="75"/>
      <c r="W334" s="75"/>
      <c r="X334" s="75"/>
      <c r="Y334" s="75"/>
      <c r="Z334" s="75"/>
      <c r="AA334" s="75"/>
      <c r="AB334" s="75"/>
      <c r="AC334" s="75"/>
      <c r="AD334" s="411"/>
    </row>
    <row r="335" ht="24" customHeight="1">
      <c r="A335" s="74"/>
      <c r="B335" s="74"/>
      <c r="C335" t="s" s="415">
        <v>1101</v>
      </c>
      <c r="D335" s="75"/>
      <c r="E335" s="75"/>
      <c r="F335" t="s" s="415">
        <v>1102</v>
      </c>
      <c r="G335" t="s" s="75">
        <v>441</v>
      </c>
      <c r="H335" t="s" s="416">
        <v>134</v>
      </c>
      <c r="I335" t="s" s="417">
        <v>134</v>
      </c>
      <c r="J335" t="s" s="75">
        <v>442</v>
      </c>
      <c r="K335" s="75"/>
      <c r="L335" s="75"/>
      <c r="M335" t="s" s="75">
        <v>443</v>
      </c>
      <c r="N335" s="75"/>
      <c r="O335" s="75"/>
      <c r="P335" s="75"/>
      <c r="Q335" s="75"/>
      <c r="R335" s="75"/>
      <c r="S335" t="s" s="75">
        <v>444</v>
      </c>
      <c r="T335" s="75"/>
      <c r="U335" s="75"/>
      <c r="V335" s="75"/>
      <c r="W335" s="75"/>
      <c r="X335" s="75"/>
      <c r="Y335" s="75"/>
      <c r="Z335" s="75"/>
      <c r="AA335" s="75"/>
      <c r="AB335" s="75"/>
      <c r="AC335" s="75"/>
      <c r="AD335" s="411"/>
    </row>
    <row r="336" ht="24" customHeight="1">
      <c r="A336" s="74"/>
      <c r="B336" s="74"/>
      <c r="C336" t="s" s="415">
        <v>1103</v>
      </c>
      <c r="D336" s="75"/>
      <c r="E336" s="75"/>
      <c r="F336" t="s" s="415">
        <v>1104</v>
      </c>
      <c r="G336" t="s" s="75">
        <v>441</v>
      </c>
      <c r="H336" t="s" s="416">
        <v>134</v>
      </c>
      <c r="I336" t="s" s="417">
        <v>134</v>
      </c>
      <c r="J336" t="s" s="75">
        <v>442</v>
      </c>
      <c r="K336" s="75"/>
      <c r="L336" s="75"/>
      <c r="M336" t="s" s="75">
        <v>443</v>
      </c>
      <c r="N336" s="75"/>
      <c r="O336" s="75"/>
      <c r="P336" s="75"/>
      <c r="Q336" s="75"/>
      <c r="R336" s="75"/>
      <c r="S336" t="s" s="75">
        <v>444</v>
      </c>
      <c r="T336" s="75"/>
      <c r="U336" s="75"/>
      <c r="V336" s="75"/>
      <c r="W336" s="75"/>
      <c r="X336" s="75"/>
      <c r="Y336" s="75"/>
      <c r="Z336" s="75"/>
      <c r="AA336" s="75"/>
      <c r="AB336" s="75"/>
      <c r="AC336" s="75"/>
      <c r="AD336" s="411"/>
    </row>
    <row r="337" ht="24" customHeight="1">
      <c r="A337" s="74"/>
      <c r="B337" s="74"/>
      <c r="C337" t="s" s="415">
        <v>1105</v>
      </c>
      <c r="D337" s="75"/>
      <c r="E337" s="75"/>
      <c r="F337" t="s" s="415">
        <v>1106</v>
      </c>
      <c r="G337" t="s" s="75">
        <v>441</v>
      </c>
      <c r="H337" t="s" s="416">
        <v>134</v>
      </c>
      <c r="I337" t="s" s="417">
        <v>134</v>
      </c>
      <c r="J337" t="s" s="75">
        <v>442</v>
      </c>
      <c r="K337" s="75"/>
      <c r="L337" s="75"/>
      <c r="M337" t="s" s="75">
        <v>443</v>
      </c>
      <c r="N337" s="75"/>
      <c r="O337" s="75"/>
      <c r="P337" s="75"/>
      <c r="Q337" s="75"/>
      <c r="R337" s="75"/>
      <c r="S337" t="s" s="75">
        <v>444</v>
      </c>
      <c r="T337" s="75"/>
      <c r="U337" s="75"/>
      <c r="V337" s="75"/>
      <c r="W337" s="75"/>
      <c r="X337" s="75"/>
      <c r="Y337" s="75"/>
      <c r="Z337" s="75"/>
      <c r="AA337" s="75"/>
      <c r="AB337" s="75"/>
      <c r="AC337" s="75"/>
      <c r="AD337" s="411"/>
    </row>
    <row r="338" ht="24" customHeight="1">
      <c r="A338" s="74"/>
      <c r="B338" s="74"/>
      <c r="C338" t="s" s="415">
        <v>1107</v>
      </c>
      <c r="D338" s="75"/>
      <c r="E338" s="75"/>
      <c r="F338" t="s" s="415">
        <v>1108</v>
      </c>
      <c r="G338" t="s" s="75">
        <v>441</v>
      </c>
      <c r="H338" t="s" s="416">
        <v>134</v>
      </c>
      <c r="I338" t="s" s="417">
        <v>134</v>
      </c>
      <c r="J338" t="s" s="75">
        <v>442</v>
      </c>
      <c r="K338" s="75"/>
      <c r="L338" s="75"/>
      <c r="M338" t="s" s="75">
        <v>443</v>
      </c>
      <c r="N338" s="75"/>
      <c r="O338" s="75"/>
      <c r="P338" s="75"/>
      <c r="Q338" s="75"/>
      <c r="R338" s="75"/>
      <c r="S338" t="s" s="75">
        <v>444</v>
      </c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411"/>
    </row>
    <row r="339" ht="24" customHeight="1">
      <c r="A339" s="74"/>
      <c r="B339" s="74"/>
      <c r="C339" t="s" s="415">
        <v>1109</v>
      </c>
      <c r="D339" s="75"/>
      <c r="E339" s="75"/>
      <c r="F339" t="s" s="415">
        <v>1110</v>
      </c>
      <c r="G339" t="s" s="75">
        <v>441</v>
      </c>
      <c r="H339" t="s" s="416">
        <v>134</v>
      </c>
      <c r="I339" t="s" s="417">
        <v>134</v>
      </c>
      <c r="J339" t="s" s="75">
        <v>442</v>
      </c>
      <c r="K339" s="75"/>
      <c r="L339" s="75"/>
      <c r="M339" t="s" s="75">
        <v>443</v>
      </c>
      <c r="N339" s="75"/>
      <c r="O339" s="75"/>
      <c r="P339" s="75"/>
      <c r="Q339" s="75"/>
      <c r="R339" s="75"/>
      <c r="S339" t="s" s="75">
        <v>444</v>
      </c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411"/>
    </row>
    <row r="340" ht="24" customHeight="1">
      <c r="A340" s="74"/>
      <c r="B340" s="74"/>
      <c r="C340" t="s" s="415">
        <v>1111</v>
      </c>
      <c r="D340" s="75"/>
      <c r="E340" s="75"/>
      <c r="F340" t="s" s="415">
        <v>1112</v>
      </c>
      <c r="G340" t="s" s="75">
        <v>441</v>
      </c>
      <c r="H340" t="s" s="416">
        <v>134</v>
      </c>
      <c r="I340" t="s" s="417">
        <v>134</v>
      </c>
      <c r="J340" t="s" s="75">
        <v>442</v>
      </c>
      <c r="K340" s="75"/>
      <c r="L340" s="75"/>
      <c r="M340" t="s" s="75">
        <v>443</v>
      </c>
      <c r="N340" s="75"/>
      <c r="O340" s="75"/>
      <c r="P340" s="75"/>
      <c r="Q340" s="75"/>
      <c r="R340" s="75"/>
      <c r="S340" t="s" s="75">
        <v>444</v>
      </c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411"/>
    </row>
    <row r="341" ht="24" customHeight="1">
      <c r="A341" s="74"/>
      <c r="B341" s="74"/>
      <c r="C341" t="s" s="415">
        <v>1113</v>
      </c>
      <c r="D341" s="75"/>
      <c r="E341" s="75"/>
      <c r="F341" t="s" s="415">
        <v>1114</v>
      </c>
      <c r="G341" t="s" s="75">
        <v>441</v>
      </c>
      <c r="H341" t="s" s="416">
        <v>134</v>
      </c>
      <c r="I341" t="s" s="417">
        <v>134</v>
      </c>
      <c r="J341" t="s" s="75">
        <v>442</v>
      </c>
      <c r="K341" s="75"/>
      <c r="L341" s="75"/>
      <c r="M341" t="s" s="75">
        <v>443</v>
      </c>
      <c r="N341" s="75"/>
      <c r="O341" s="75"/>
      <c r="P341" s="75"/>
      <c r="Q341" s="75"/>
      <c r="R341" s="75"/>
      <c r="S341" t="s" s="75">
        <v>444</v>
      </c>
      <c r="T341" s="75"/>
      <c r="U341" s="75"/>
      <c r="V341" s="75"/>
      <c r="W341" s="75"/>
      <c r="X341" s="75"/>
      <c r="Y341" s="75"/>
      <c r="Z341" s="75"/>
      <c r="AA341" s="75"/>
      <c r="AB341" s="75"/>
      <c r="AC341" s="75"/>
      <c r="AD341" s="411"/>
    </row>
    <row r="342" ht="24" customHeight="1">
      <c r="A342" s="74"/>
      <c r="B342" s="74"/>
      <c r="C342" t="s" s="415">
        <v>1115</v>
      </c>
      <c r="D342" s="75"/>
      <c r="E342" s="75"/>
      <c r="F342" t="s" s="415">
        <v>1116</v>
      </c>
      <c r="G342" t="s" s="75">
        <v>441</v>
      </c>
      <c r="H342" t="s" s="416">
        <v>134</v>
      </c>
      <c r="I342" t="s" s="417">
        <v>134</v>
      </c>
      <c r="J342" t="s" s="75">
        <v>442</v>
      </c>
      <c r="K342" s="75"/>
      <c r="L342" s="75"/>
      <c r="M342" t="s" s="75">
        <v>443</v>
      </c>
      <c r="N342" s="75"/>
      <c r="O342" s="75"/>
      <c r="P342" s="75"/>
      <c r="Q342" s="75"/>
      <c r="R342" s="75"/>
      <c r="S342" t="s" s="75">
        <v>444</v>
      </c>
      <c r="T342" s="75"/>
      <c r="U342" s="75"/>
      <c r="V342" s="75"/>
      <c r="W342" s="75"/>
      <c r="X342" s="75"/>
      <c r="Y342" s="75"/>
      <c r="Z342" s="75"/>
      <c r="AA342" s="75"/>
      <c r="AB342" s="75"/>
      <c r="AC342" s="75"/>
      <c r="AD342" s="411"/>
    </row>
    <row r="343" ht="24" customHeight="1">
      <c r="A343" s="74"/>
      <c r="B343" s="74"/>
      <c r="C343" t="s" s="415">
        <v>1117</v>
      </c>
      <c r="D343" s="75"/>
      <c r="E343" s="75"/>
      <c r="F343" t="s" s="415">
        <v>1118</v>
      </c>
      <c r="G343" t="s" s="75">
        <v>441</v>
      </c>
      <c r="H343" t="s" s="416">
        <v>134</v>
      </c>
      <c r="I343" t="s" s="417">
        <v>134</v>
      </c>
      <c r="J343" t="s" s="75">
        <v>442</v>
      </c>
      <c r="K343" s="75"/>
      <c r="L343" s="75"/>
      <c r="M343" t="s" s="75">
        <v>443</v>
      </c>
      <c r="N343" s="75"/>
      <c r="O343" s="75"/>
      <c r="P343" s="75"/>
      <c r="Q343" s="75"/>
      <c r="R343" s="75"/>
      <c r="S343" t="s" s="75">
        <v>444</v>
      </c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411"/>
    </row>
    <row r="344" ht="24" customHeight="1">
      <c r="A344" s="74"/>
      <c r="B344" s="74"/>
      <c r="C344" t="s" s="415">
        <v>1119</v>
      </c>
      <c r="D344" s="75"/>
      <c r="E344" s="75"/>
      <c r="F344" t="s" s="415">
        <v>1120</v>
      </c>
      <c r="G344" t="s" s="75">
        <v>441</v>
      </c>
      <c r="H344" t="s" s="416">
        <v>134</v>
      </c>
      <c r="I344" t="s" s="417">
        <v>134</v>
      </c>
      <c r="J344" t="s" s="75">
        <v>442</v>
      </c>
      <c r="K344" s="75"/>
      <c r="L344" s="75"/>
      <c r="M344" t="s" s="75">
        <v>443</v>
      </c>
      <c r="N344" s="75"/>
      <c r="O344" s="75"/>
      <c r="P344" s="75"/>
      <c r="Q344" s="75"/>
      <c r="R344" s="75"/>
      <c r="S344" t="s" s="75">
        <v>444</v>
      </c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411"/>
    </row>
    <row r="345" ht="24" customHeight="1">
      <c r="A345" s="74"/>
      <c r="B345" s="74"/>
      <c r="C345" t="s" s="415">
        <v>1121</v>
      </c>
      <c r="D345" s="75"/>
      <c r="E345" s="75"/>
      <c r="F345" t="s" s="415">
        <v>1122</v>
      </c>
      <c r="G345" t="s" s="75">
        <v>441</v>
      </c>
      <c r="H345" t="s" s="416">
        <v>135</v>
      </c>
      <c r="I345" t="s" s="417">
        <v>135</v>
      </c>
      <c r="J345" t="s" s="75">
        <v>442</v>
      </c>
      <c r="K345" s="75"/>
      <c r="L345" s="75"/>
      <c r="M345" t="s" s="75">
        <v>443</v>
      </c>
      <c r="N345" s="75"/>
      <c r="O345" s="75"/>
      <c r="P345" s="75"/>
      <c r="Q345" s="75"/>
      <c r="R345" s="75"/>
      <c r="S345" t="s" s="75">
        <v>444</v>
      </c>
      <c r="T345" s="75"/>
      <c r="U345" s="75"/>
      <c r="V345" s="75"/>
      <c r="W345" s="75"/>
      <c r="X345" s="75"/>
      <c r="Y345" s="75"/>
      <c r="Z345" s="75"/>
      <c r="AA345" s="75"/>
      <c r="AB345" s="75"/>
      <c r="AC345" s="75"/>
      <c r="AD345" s="411"/>
    </row>
    <row r="346" ht="24" customHeight="1">
      <c r="A346" s="74"/>
      <c r="B346" s="74"/>
      <c r="C346" t="s" s="415">
        <v>1123</v>
      </c>
      <c r="D346" s="75"/>
      <c r="E346" s="75"/>
      <c r="F346" t="s" s="415">
        <v>1124</v>
      </c>
      <c r="G346" t="s" s="75">
        <v>441</v>
      </c>
      <c r="H346" t="s" s="416">
        <v>135</v>
      </c>
      <c r="I346" t="s" s="417">
        <v>135</v>
      </c>
      <c r="J346" t="s" s="75">
        <v>442</v>
      </c>
      <c r="K346" s="75"/>
      <c r="L346" s="75"/>
      <c r="M346" t="s" s="75">
        <v>443</v>
      </c>
      <c r="N346" s="75"/>
      <c r="O346" s="75"/>
      <c r="P346" s="75"/>
      <c r="Q346" s="75"/>
      <c r="R346" s="75"/>
      <c r="S346" t="s" s="75">
        <v>444</v>
      </c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411"/>
    </row>
    <row r="347" ht="24" customHeight="1">
      <c r="A347" s="74"/>
      <c r="B347" s="74"/>
      <c r="C347" t="s" s="415">
        <v>1125</v>
      </c>
      <c r="D347" s="75"/>
      <c r="E347" s="75"/>
      <c r="F347" t="s" s="415">
        <v>1126</v>
      </c>
      <c r="G347" t="s" s="75">
        <v>441</v>
      </c>
      <c r="H347" t="s" s="416">
        <v>135</v>
      </c>
      <c r="I347" t="s" s="417">
        <v>135</v>
      </c>
      <c r="J347" t="s" s="75">
        <v>442</v>
      </c>
      <c r="K347" s="75"/>
      <c r="L347" s="75"/>
      <c r="M347" t="s" s="75">
        <v>443</v>
      </c>
      <c r="N347" s="75"/>
      <c r="O347" s="75"/>
      <c r="P347" s="75"/>
      <c r="Q347" s="75"/>
      <c r="R347" s="75"/>
      <c r="S347" t="s" s="75">
        <v>444</v>
      </c>
      <c r="T347" s="75"/>
      <c r="U347" s="75"/>
      <c r="V347" s="75"/>
      <c r="W347" s="75"/>
      <c r="X347" s="75"/>
      <c r="Y347" s="75"/>
      <c r="Z347" s="75"/>
      <c r="AA347" s="75"/>
      <c r="AB347" s="75"/>
      <c r="AC347" s="75"/>
      <c r="AD347" s="411"/>
    </row>
    <row r="348" ht="24" customHeight="1">
      <c r="A348" s="74"/>
      <c r="B348" s="74"/>
      <c r="C348" t="s" s="415">
        <v>1127</v>
      </c>
      <c r="D348" s="75"/>
      <c r="E348" s="75"/>
      <c r="F348" t="s" s="415">
        <v>1128</v>
      </c>
      <c r="G348" t="s" s="75">
        <v>441</v>
      </c>
      <c r="H348" t="s" s="416">
        <v>135</v>
      </c>
      <c r="I348" t="s" s="417">
        <v>135</v>
      </c>
      <c r="J348" t="s" s="75">
        <v>442</v>
      </c>
      <c r="K348" s="75"/>
      <c r="L348" s="75"/>
      <c r="M348" t="s" s="75">
        <v>443</v>
      </c>
      <c r="N348" s="75"/>
      <c r="O348" s="75"/>
      <c r="P348" s="75"/>
      <c r="Q348" s="75"/>
      <c r="R348" s="75"/>
      <c r="S348" t="s" s="75">
        <v>444</v>
      </c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411"/>
    </row>
    <row r="349" ht="24" customHeight="1">
      <c r="A349" s="74"/>
      <c r="B349" s="74"/>
      <c r="C349" t="s" s="415">
        <v>1129</v>
      </c>
      <c r="D349" s="75"/>
      <c r="E349" s="75"/>
      <c r="F349" t="s" s="415">
        <v>1130</v>
      </c>
      <c r="G349" t="s" s="75">
        <v>441</v>
      </c>
      <c r="H349" t="s" s="416">
        <v>135</v>
      </c>
      <c r="I349" t="s" s="417">
        <v>135</v>
      </c>
      <c r="J349" t="s" s="75">
        <v>442</v>
      </c>
      <c r="K349" s="75"/>
      <c r="L349" s="75"/>
      <c r="M349" t="s" s="75">
        <v>443</v>
      </c>
      <c r="N349" s="75"/>
      <c r="O349" s="75"/>
      <c r="P349" s="75"/>
      <c r="Q349" s="75"/>
      <c r="R349" s="75"/>
      <c r="S349" t="s" s="75">
        <v>444</v>
      </c>
      <c r="T349" s="75"/>
      <c r="U349" s="75"/>
      <c r="V349" s="75"/>
      <c r="W349" s="75"/>
      <c r="X349" s="75"/>
      <c r="Y349" s="75"/>
      <c r="Z349" s="75"/>
      <c r="AA349" s="75"/>
      <c r="AB349" s="75"/>
      <c r="AC349" s="75"/>
      <c r="AD349" s="411"/>
    </row>
    <row r="350" ht="24" customHeight="1">
      <c r="A350" s="74"/>
      <c r="B350" s="74"/>
      <c r="C350" t="s" s="415">
        <v>1131</v>
      </c>
      <c r="D350" s="75"/>
      <c r="E350" s="75"/>
      <c r="F350" t="s" s="415">
        <v>1132</v>
      </c>
      <c r="G350" t="s" s="75">
        <v>441</v>
      </c>
      <c r="H350" t="s" s="416">
        <v>135</v>
      </c>
      <c r="I350" t="s" s="417">
        <v>135</v>
      </c>
      <c r="J350" t="s" s="75">
        <v>442</v>
      </c>
      <c r="K350" s="75"/>
      <c r="L350" s="75"/>
      <c r="M350" t="s" s="75">
        <v>443</v>
      </c>
      <c r="N350" s="75"/>
      <c r="O350" s="75"/>
      <c r="P350" s="75"/>
      <c r="Q350" s="75"/>
      <c r="R350" s="75"/>
      <c r="S350" t="s" s="75">
        <v>444</v>
      </c>
      <c r="T350" s="75"/>
      <c r="U350" s="75"/>
      <c r="V350" s="75"/>
      <c r="W350" s="75"/>
      <c r="X350" s="75"/>
      <c r="Y350" s="75"/>
      <c r="Z350" s="75"/>
      <c r="AA350" s="75"/>
      <c r="AB350" s="75"/>
      <c r="AC350" s="75"/>
      <c r="AD350" s="411"/>
    </row>
    <row r="351" ht="24" customHeight="1">
      <c r="A351" s="74"/>
      <c r="B351" s="74"/>
      <c r="C351" t="s" s="415">
        <v>1133</v>
      </c>
      <c r="D351" s="75"/>
      <c r="E351" s="75"/>
      <c r="F351" t="s" s="415">
        <v>1134</v>
      </c>
      <c r="G351" t="s" s="75">
        <v>441</v>
      </c>
      <c r="H351" t="s" s="416">
        <v>135</v>
      </c>
      <c r="I351" t="s" s="417">
        <v>135</v>
      </c>
      <c r="J351" t="s" s="75">
        <v>442</v>
      </c>
      <c r="K351" s="75"/>
      <c r="L351" s="75"/>
      <c r="M351" t="s" s="75">
        <v>443</v>
      </c>
      <c r="N351" s="75"/>
      <c r="O351" s="75"/>
      <c r="P351" s="75"/>
      <c r="Q351" s="75"/>
      <c r="R351" s="75"/>
      <c r="S351" t="s" s="75">
        <v>444</v>
      </c>
      <c r="T351" s="75"/>
      <c r="U351" s="75"/>
      <c r="V351" s="75"/>
      <c r="W351" s="75"/>
      <c r="X351" s="75"/>
      <c r="Y351" s="75"/>
      <c r="Z351" s="75"/>
      <c r="AA351" s="75"/>
      <c r="AB351" s="75"/>
      <c r="AC351" s="75"/>
      <c r="AD351" s="411"/>
    </row>
    <row r="352" ht="24" customHeight="1">
      <c r="A352" s="74"/>
      <c r="B352" s="74"/>
      <c r="C352" t="s" s="415">
        <v>1135</v>
      </c>
      <c r="D352" s="75"/>
      <c r="E352" s="75"/>
      <c r="F352" t="s" s="415">
        <v>1136</v>
      </c>
      <c r="G352" t="s" s="75">
        <v>441</v>
      </c>
      <c r="H352" t="s" s="416">
        <v>135</v>
      </c>
      <c r="I352" t="s" s="417">
        <v>135</v>
      </c>
      <c r="J352" t="s" s="75">
        <v>442</v>
      </c>
      <c r="K352" s="75"/>
      <c r="L352" s="75"/>
      <c r="M352" t="s" s="75">
        <v>443</v>
      </c>
      <c r="N352" s="75"/>
      <c r="O352" s="75"/>
      <c r="P352" s="75"/>
      <c r="Q352" s="75"/>
      <c r="R352" s="75"/>
      <c r="S352" t="s" s="75">
        <v>444</v>
      </c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411"/>
    </row>
    <row r="353" ht="24" customHeight="1">
      <c r="A353" s="74"/>
      <c r="B353" s="74"/>
      <c r="C353" t="s" s="415">
        <v>1137</v>
      </c>
      <c r="D353" s="75"/>
      <c r="E353" s="75"/>
      <c r="F353" t="s" s="415">
        <v>1138</v>
      </c>
      <c r="G353" t="s" s="75">
        <v>441</v>
      </c>
      <c r="H353" t="s" s="416">
        <v>135</v>
      </c>
      <c r="I353" t="s" s="417">
        <v>135</v>
      </c>
      <c r="J353" t="s" s="75">
        <v>442</v>
      </c>
      <c r="K353" s="75"/>
      <c r="L353" s="75"/>
      <c r="M353" t="s" s="75">
        <v>443</v>
      </c>
      <c r="N353" s="75"/>
      <c r="O353" s="75"/>
      <c r="P353" s="75"/>
      <c r="Q353" s="75"/>
      <c r="R353" s="75"/>
      <c r="S353" t="s" s="75">
        <v>444</v>
      </c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411"/>
    </row>
    <row r="354" ht="24" customHeight="1">
      <c r="A354" s="74"/>
      <c r="B354" s="74"/>
      <c r="C354" t="s" s="415">
        <v>1139</v>
      </c>
      <c r="D354" s="75"/>
      <c r="E354" s="75"/>
      <c r="F354" t="s" s="415">
        <v>1140</v>
      </c>
      <c r="G354" t="s" s="75">
        <v>441</v>
      </c>
      <c r="H354" t="s" s="416">
        <v>135</v>
      </c>
      <c r="I354" t="s" s="417">
        <v>135</v>
      </c>
      <c r="J354" t="s" s="75">
        <v>442</v>
      </c>
      <c r="K354" s="75"/>
      <c r="L354" s="75"/>
      <c r="M354" t="s" s="75">
        <v>443</v>
      </c>
      <c r="N354" s="75"/>
      <c r="O354" s="75"/>
      <c r="P354" s="75"/>
      <c r="Q354" s="75"/>
      <c r="R354" s="75"/>
      <c r="S354" t="s" s="75">
        <v>444</v>
      </c>
      <c r="T354" s="75"/>
      <c r="U354" s="75"/>
      <c r="V354" s="75"/>
      <c r="W354" s="75"/>
      <c r="X354" s="75"/>
      <c r="Y354" s="75"/>
      <c r="Z354" s="75"/>
      <c r="AA354" s="75"/>
      <c r="AB354" s="75"/>
      <c r="AC354" s="75"/>
      <c r="AD354" s="411"/>
    </row>
    <row r="355" ht="24" customHeight="1">
      <c r="A355" s="74"/>
      <c r="B355" s="74"/>
      <c r="C355" t="s" s="415">
        <v>1141</v>
      </c>
      <c r="D355" s="75"/>
      <c r="E355" s="75"/>
      <c r="F355" t="s" s="415">
        <v>1142</v>
      </c>
      <c r="G355" t="s" s="75">
        <v>441</v>
      </c>
      <c r="H355" t="s" s="416">
        <v>135</v>
      </c>
      <c r="I355" t="s" s="417">
        <v>135</v>
      </c>
      <c r="J355" t="s" s="75">
        <v>442</v>
      </c>
      <c r="K355" s="75"/>
      <c r="L355" s="75"/>
      <c r="M355" t="s" s="75">
        <v>443</v>
      </c>
      <c r="N355" s="75"/>
      <c r="O355" s="75"/>
      <c r="P355" s="75"/>
      <c r="Q355" s="75"/>
      <c r="R355" s="75"/>
      <c r="S355" t="s" s="75">
        <v>444</v>
      </c>
      <c r="T355" s="75"/>
      <c r="U355" s="75"/>
      <c r="V355" s="75"/>
      <c r="W355" s="75"/>
      <c r="X355" s="75"/>
      <c r="Y355" s="75"/>
      <c r="Z355" s="75"/>
      <c r="AA355" s="75"/>
      <c r="AB355" s="75"/>
      <c r="AC355" s="75"/>
      <c r="AD355" s="411"/>
    </row>
    <row r="356" ht="24" customHeight="1">
      <c r="A356" s="74"/>
      <c r="B356" s="74"/>
      <c r="C356" t="s" s="415">
        <v>1143</v>
      </c>
      <c r="D356" s="75"/>
      <c r="E356" s="75"/>
      <c r="F356" t="s" s="415">
        <v>1144</v>
      </c>
      <c r="G356" t="s" s="75">
        <v>441</v>
      </c>
      <c r="H356" t="s" s="416">
        <v>135</v>
      </c>
      <c r="I356" t="s" s="417">
        <v>135</v>
      </c>
      <c r="J356" t="s" s="75">
        <v>442</v>
      </c>
      <c r="K356" s="75"/>
      <c r="L356" s="75"/>
      <c r="M356" t="s" s="75">
        <v>443</v>
      </c>
      <c r="N356" s="75"/>
      <c r="O356" s="75"/>
      <c r="P356" s="75"/>
      <c r="Q356" s="75"/>
      <c r="R356" s="75"/>
      <c r="S356" t="s" s="75">
        <v>444</v>
      </c>
      <c r="T356" s="75"/>
      <c r="U356" s="75"/>
      <c r="V356" s="75"/>
      <c r="W356" s="75"/>
      <c r="X356" s="75"/>
      <c r="Y356" s="75"/>
      <c r="Z356" s="75"/>
      <c r="AA356" s="75"/>
      <c r="AB356" s="75"/>
      <c r="AC356" s="75"/>
      <c r="AD356" s="411"/>
    </row>
    <row r="357" ht="24" customHeight="1">
      <c r="A357" s="74"/>
      <c r="B357" s="74"/>
      <c r="C357" t="s" s="415">
        <v>1145</v>
      </c>
      <c r="D357" s="75"/>
      <c r="E357" s="75"/>
      <c r="F357" t="s" s="415">
        <v>1146</v>
      </c>
      <c r="G357" t="s" s="75">
        <v>441</v>
      </c>
      <c r="H357" t="s" s="416">
        <v>135</v>
      </c>
      <c r="I357" t="s" s="417">
        <v>135</v>
      </c>
      <c r="J357" t="s" s="75">
        <v>442</v>
      </c>
      <c r="K357" s="75"/>
      <c r="L357" s="75"/>
      <c r="M357" t="s" s="75">
        <v>443</v>
      </c>
      <c r="N357" s="75"/>
      <c r="O357" s="75"/>
      <c r="P357" s="75"/>
      <c r="Q357" s="75"/>
      <c r="R357" s="75"/>
      <c r="S357" t="s" s="75">
        <v>444</v>
      </c>
      <c r="T357" s="75"/>
      <c r="U357" s="75"/>
      <c r="V357" s="75"/>
      <c r="W357" s="75"/>
      <c r="X357" s="75"/>
      <c r="Y357" s="75"/>
      <c r="Z357" s="75"/>
      <c r="AA357" s="75"/>
      <c r="AB357" s="75"/>
      <c r="AC357" s="75"/>
      <c r="AD357" s="411"/>
    </row>
    <row r="358" ht="24" customHeight="1">
      <c r="A358" s="74"/>
      <c r="B358" s="74"/>
      <c r="C358" t="s" s="415">
        <v>1147</v>
      </c>
      <c r="D358" s="75"/>
      <c r="E358" s="75"/>
      <c r="F358" t="s" s="415">
        <v>1148</v>
      </c>
      <c r="G358" t="s" s="75">
        <v>441</v>
      </c>
      <c r="H358" t="s" s="416">
        <v>135</v>
      </c>
      <c r="I358" t="s" s="417">
        <v>135</v>
      </c>
      <c r="J358" t="s" s="75">
        <v>442</v>
      </c>
      <c r="K358" s="75"/>
      <c r="L358" s="75"/>
      <c r="M358" t="s" s="75">
        <v>443</v>
      </c>
      <c r="N358" s="75"/>
      <c r="O358" s="75"/>
      <c r="P358" s="75"/>
      <c r="Q358" s="75"/>
      <c r="R358" s="75"/>
      <c r="S358" t="s" s="75">
        <v>444</v>
      </c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411"/>
    </row>
    <row r="359" ht="24" customHeight="1">
      <c r="A359" s="74"/>
      <c r="B359" s="74"/>
      <c r="C359" t="s" s="415">
        <v>1149</v>
      </c>
      <c r="D359" s="75"/>
      <c r="E359" s="75"/>
      <c r="F359" t="s" s="415">
        <v>1150</v>
      </c>
      <c r="G359" t="s" s="75">
        <v>441</v>
      </c>
      <c r="H359" t="s" s="416">
        <v>135</v>
      </c>
      <c r="I359" t="s" s="417">
        <v>135</v>
      </c>
      <c r="J359" t="s" s="75">
        <v>442</v>
      </c>
      <c r="K359" s="75"/>
      <c r="L359" s="75"/>
      <c r="M359" t="s" s="75">
        <v>443</v>
      </c>
      <c r="N359" s="75"/>
      <c r="O359" s="75"/>
      <c r="P359" s="75"/>
      <c r="Q359" s="75"/>
      <c r="R359" s="75"/>
      <c r="S359" t="s" s="75">
        <v>444</v>
      </c>
      <c r="T359" s="75"/>
      <c r="U359" s="75"/>
      <c r="V359" s="75"/>
      <c r="W359" s="75"/>
      <c r="X359" s="75"/>
      <c r="Y359" s="75"/>
      <c r="Z359" s="75"/>
      <c r="AA359" s="75"/>
      <c r="AB359" s="75"/>
      <c r="AC359" s="75"/>
      <c r="AD359" s="411"/>
    </row>
    <row r="360" ht="24" customHeight="1">
      <c r="A360" s="74"/>
      <c r="B360" s="74"/>
      <c r="C360" t="s" s="415">
        <v>1151</v>
      </c>
      <c r="D360" s="75"/>
      <c r="E360" s="75"/>
      <c r="F360" t="s" s="415">
        <v>1152</v>
      </c>
      <c r="G360" t="s" s="75">
        <v>441</v>
      </c>
      <c r="H360" t="s" s="416">
        <v>135</v>
      </c>
      <c r="I360" t="s" s="417">
        <v>135</v>
      </c>
      <c r="J360" t="s" s="75">
        <v>442</v>
      </c>
      <c r="K360" s="75"/>
      <c r="L360" s="75"/>
      <c r="M360" t="s" s="75">
        <v>443</v>
      </c>
      <c r="N360" s="75"/>
      <c r="O360" s="75"/>
      <c r="P360" s="75"/>
      <c r="Q360" s="75"/>
      <c r="R360" s="75"/>
      <c r="S360" t="s" s="75">
        <v>444</v>
      </c>
      <c r="T360" s="75"/>
      <c r="U360" s="75"/>
      <c r="V360" s="75"/>
      <c r="W360" s="75"/>
      <c r="X360" s="75"/>
      <c r="Y360" s="75"/>
      <c r="Z360" s="75"/>
      <c r="AA360" s="75"/>
      <c r="AB360" s="75"/>
      <c r="AC360" s="75"/>
      <c r="AD360" s="411"/>
    </row>
    <row r="361" ht="24" customHeight="1">
      <c r="A361" s="74"/>
      <c r="B361" s="74"/>
      <c r="C361" t="s" s="415">
        <v>1153</v>
      </c>
      <c r="D361" s="75"/>
      <c r="E361" s="75"/>
      <c r="F361" t="s" s="415">
        <v>1154</v>
      </c>
      <c r="G361" t="s" s="75">
        <v>441</v>
      </c>
      <c r="H361" t="s" s="416">
        <v>135</v>
      </c>
      <c r="I361" t="s" s="417">
        <v>135</v>
      </c>
      <c r="J361" t="s" s="75">
        <v>442</v>
      </c>
      <c r="K361" s="75"/>
      <c r="L361" s="75"/>
      <c r="M361" t="s" s="75">
        <v>443</v>
      </c>
      <c r="N361" s="75"/>
      <c r="O361" s="75"/>
      <c r="P361" s="75"/>
      <c r="Q361" s="75"/>
      <c r="R361" s="75"/>
      <c r="S361" t="s" s="75">
        <v>444</v>
      </c>
      <c r="T361" s="75"/>
      <c r="U361" s="75"/>
      <c r="V361" s="75"/>
      <c r="W361" s="75"/>
      <c r="X361" s="75"/>
      <c r="Y361" s="75"/>
      <c r="Z361" s="75"/>
      <c r="AA361" s="75"/>
      <c r="AB361" s="75"/>
      <c r="AC361" s="75"/>
      <c r="AD361" s="411"/>
    </row>
    <row r="362" ht="24" customHeight="1">
      <c r="A362" s="74"/>
      <c r="B362" s="74"/>
      <c r="C362" t="s" s="415">
        <v>1155</v>
      </c>
      <c r="D362" s="75"/>
      <c r="E362" s="75"/>
      <c r="F362" t="s" s="415">
        <v>1156</v>
      </c>
      <c r="G362" t="s" s="75">
        <v>441</v>
      </c>
      <c r="H362" t="s" s="416">
        <v>135</v>
      </c>
      <c r="I362" t="s" s="417">
        <v>135</v>
      </c>
      <c r="J362" t="s" s="75">
        <v>442</v>
      </c>
      <c r="K362" s="75"/>
      <c r="L362" s="75"/>
      <c r="M362" t="s" s="75">
        <v>443</v>
      </c>
      <c r="N362" s="75"/>
      <c r="O362" s="75"/>
      <c r="P362" s="75"/>
      <c r="Q362" s="75"/>
      <c r="R362" s="75"/>
      <c r="S362" t="s" s="75">
        <v>444</v>
      </c>
      <c r="T362" s="75"/>
      <c r="U362" s="75"/>
      <c r="V362" s="75"/>
      <c r="W362" s="75"/>
      <c r="X362" s="75"/>
      <c r="Y362" s="75"/>
      <c r="Z362" s="75"/>
      <c r="AA362" s="75"/>
      <c r="AB362" s="75"/>
      <c r="AC362" s="75"/>
      <c r="AD362" s="411"/>
    </row>
    <row r="363" ht="24" customHeight="1">
      <c r="A363" s="74"/>
      <c r="B363" s="74"/>
      <c r="C363" t="s" s="415">
        <v>1157</v>
      </c>
      <c r="D363" s="75"/>
      <c r="E363" s="75"/>
      <c r="F363" t="s" s="415">
        <v>1158</v>
      </c>
      <c r="G363" t="s" s="75">
        <v>441</v>
      </c>
      <c r="H363" t="s" s="416">
        <v>135</v>
      </c>
      <c r="I363" t="s" s="417">
        <v>135</v>
      </c>
      <c r="J363" t="s" s="75">
        <v>442</v>
      </c>
      <c r="K363" s="75"/>
      <c r="L363" s="75"/>
      <c r="M363" t="s" s="75">
        <v>443</v>
      </c>
      <c r="N363" s="75"/>
      <c r="O363" s="75"/>
      <c r="P363" s="75"/>
      <c r="Q363" s="75"/>
      <c r="R363" s="75"/>
      <c r="S363" t="s" s="75">
        <v>444</v>
      </c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411"/>
    </row>
    <row r="364" ht="24" customHeight="1">
      <c r="A364" s="74"/>
      <c r="B364" s="74"/>
      <c r="C364" t="s" s="415">
        <v>1159</v>
      </c>
      <c r="D364" s="75"/>
      <c r="E364" s="75"/>
      <c r="F364" t="s" s="415">
        <v>1160</v>
      </c>
      <c r="G364" t="s" s="75">
        <v>441</v>
      </c>
      <c r="H364" t="s" s="416">
        <v>135</v>
      </c>
      <c r="I364" t="s" s="417">
        <v>135</v>
      </c>
      <c r="J364" t="s" s="75">
        <v>442</v>
      </c>
      <c r="K364" s="75"/>
      <c r="L364" s="75"/>
      <c r="M364" t="s" s="75">
        <v>443</v>
      </c>
      <c r="N364" s="75"/>
      <c r="O364" s="75"/>
      <c r="P364" s="75"/>
      <c r="Q364" s="75"/>
      <c r="R364" s="75"/>
      <c r="S364" t="s" s="75">
        <v>444</v>
      </c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411"/>
    </row>
    <row r="365" ht="24" customHeight="1">
      <c r="A365" s="74"/>
      <c r="B365" s="74"/>
      <c r="C365" t="s" s="415">
        <v>1161</v>
      </c>
      <c r="D365" s="75"/>
      <c r="E365" s="75"/>
      <c r="F365" t="s" s="415">
        <v>1162</v>
      </c>
      <c r="G365" t="s" s="75">
        <v>441</v>
      </c>
      <c r="H365" t="s" s="416">
        <v>135</v>
      </c>
      <c r="I365" t="s" s="417">
        <v>135</v>
      </c>
      <c r="J365" t="s" s="75">
        <v>442</v>
      </c>
      <c r="K365" s="75"/>
      <c r="L365" s="75"/>
      <c r="M365" t="s" s="75">
        <v>443</v>
      </c>
      <c r="N365" s="75"/>
      <c r="O365" s="75"/>
      <c r="P365" s="75"/>
      <c r="Q365" s="75"/>
      <c r="R365" s="75"/>
      <c r="S365" t="s" s="75">
        <v>444</v>
      </c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411"/>
    </row>
    <row r="366" ht="24" customHeight="1">
      <c r="A366" s="74"/>
      <c r="B366" s="74"/>
      <c r="C366" t="s" s="415">
        <v>1163</v>
      </c>
      <c r="D366" s="75"/>
      <c r="E366" s="75"/>
      <c r="F366" t="s" s="415">
        <v>1164</v>
      </c>
      <c r="G366" t="s" s="75">
        <v>441</v>
      </c>
      <c r="H366" t="s" s="416">
        <v>135</v>
      </c>
      <c r="I366" t="s" s="417">
        <v>135</v>
      </c>
      <c r="J366" t="s" s="75">
        <v>442</v>
      </c>
      <c r="K366" s="75"/>
      <c r="L366" s="75"/>
      <c r="M366" t="s" s="75">
        <v>443</v>
      </c>
      <c r="N366" s="75"/>
      <c r="O366" s="75"/>
      <c r="P366" s="75"/>
      <c r="Q366" s="75"/>
      <c r="R366" s="75"/>
      <c r="S366" t="s" s="75">
        <v>444</v>
      </c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411"/>
    </row>
    <row r="367" ht="24" customHeight="1">
      <c r="A367" s="74"/>
      <c r="B367" s="74"/>
      <c r="C367" t="s" s="415">
        <v>1165</v>
      </c>
      <c r="D367" s="75"/>
      <c r="E367" s="75"/>
      <c r="F367" t="s" s="415">
        <v>1166</v>
      </c>
      <c r="G367" t="s" s="75">
        <v>441</v>
      </c>
      <c r="H367" t="s" s="416">
        <v>135</v>
      </c>
      <c r="I367" t="s" s="417">
        <v>135</v>
      </c>
      <c r="J367" t="s" s="75">
        <v>442</v>
      </c>
      <c r="K367" s="75"/>
      <c r="L367" s="75"/>
      <c r="M367" t="s" s="75">
        <v>443</v>
      </c>
      <c r="N367" s="75"/>
      <c r="O367" s="75"/>
      <c r="P367" s="75"/>
      <c r="Q367" s="75"/>
      <c r="R367" s="75"/>
      <c r="S367" t="s" s="75">
        <v>444</v>
      </c>
      <c r="T367" s="75"/>
      <c r="U367" s="75"/>
      <c r="V367" s="75"/>
      <c r="W367" s="75"/>
      <c r="X367" s="75"/>
      <c r="Y367" s="75"/>
      <c r="Z367" s="75"/>
      <c r="AA367" s="75"/>
      <c r="AB367" s="75"/>
      <c r="AC367" s="75"/>
      <c r="AD367" s="411"/>
    </row>
    <row r="368" ht="24" customHeight="1">
      <c r="A368" s="74"/>
      <c r="B368" s="74"/>
      <c r="C368" t="s" s="415">
        <v>1167</v>
      </c>
      <c r="D368" s="75"/>
      <c r="E368" s="75"/>
      <c r="F368" t="s" s="415">
        <v>1168</v>
      </c>
      <c r="G368" t="s" s="75">
        <v>441</v>
      </c>
      <c r="H368" t="s" s="416">
        <v>135</v>
      </c>
      <c r="I368" t="s" s="417">
        <v>135</v>
      </c>
      <c r="J368" t="s" s="75">
        <v>442</v>
      </c>
      <c r="K368" s="75"/>
      <c r="L368" s="75"/>
      <c r="M368" t="s" s="75">
        <v>443</v>
      </c>
      <c r="N368" s="75"/>
      <c r="O368" s="75"/>
      <c r="P368" s="75"/>
      <c r="Q368" s="75"/>
      <c r="R368" s="75"/>
      <c r="S368" t="s" s="75">
        <v>444</v>
      </c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411"/>
    </row>
    <row r="369" ht="24" customHeight="1">
      <c r="A369" s="74"/>
      <c r="B369" s="74"/>
      <c r="C369" t="s" s="415">
        <v>1169</v>
      </c>
      <c r="D369" s="75"/>
      <c r="E369" s="75"/>
      <c r="F369" t="s" s="415">
        <v>1170</v>
      </c>
      <c r="G369" t="s" s="75">
        <v>441</v>
      </c>
      <c r="H369" t="s" s="416">
        <v>135</v>
      </c>
      <c r="I369" t="s" s="417">
        <v>135</v>
      </c>
      <c r="J369" t="s" s="75">
        <v>442</v>
      </c>
      <c r="K369" s="75"/>
      <c r="L369" s="75"/>
      <c r="M369" t="s" s="75">
        <v>443</v>
      </c>
      <c r="N369" s="75"/>
      <c r="O369" s="75"/>
      <c r="P369" s="75"/>
      <c r="Q369" s="75"/>
      <c r="R369" s="75"/>
      <c r="S369" t="s" s="75">
        <v>444</v>
      </c>
      <c r="T369" s="75"/>
      <c r="U369" s="75"/>
      <c r="V369" s="75"/>
      <c r="W369" s="75"/>
      <c r="X369" s="75"/>
      <c r="Y369" s="75"/>
      <c r="Z369" s="75"/>
      <c r="AA369" s="75"/>
      <c r="AB369" s="75"/>
      <c r="AC369" s="75"/>
      <c r="AD369" s="411"/>
    </row>
    <row r="370" ht="24" customHeight="1">
      <c r="A370" s="74"/>
      <c r="B370" s="74"/>
      <c r="C370" t="s" s="415">
        <v>1171</v>
      </c>
      <c r="D370" s="75"/>
      <c r="E370" s="75"/>
      <c r="F370" t="s" s="415">
        <v>1172</v>
      </c>
      <c r="G370" t="s" s="75">
        <v>441</v>
      </c>
      <c r="H370" t="s" s="416">
        <v>135</v>
      </c>
      <c r="I370" t="s" s="417">
        <v>135</v>
      </c>
      <c r="J370" t="s" s="75">
        <v>442</v>
      </c>
      <c r="K370" s="75"/>
      <c r="L370" s="75"/>
      <c r="M370" t="s" s="75">
        <v>443</v>
      </c>
      <c r="N370" s="75"/>
      <c r="O370" s="75"/>
      <c r="P370" s="75"/>
      <c r="Q370" s="75"/>
      <c r="R370" s="75"/>
      <c r="S370" t="s" s="75">
        <v>444</v>
      </c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411"/>
    </row>
    <row r="371" ht="24" customHeight="1">
      <c r="A371" s="74"/>
      <c r="B371" s="74"/>
      <c r="C371" t="s" s="415">
        <v>1173</v>
      </c>
      <c r="D371" s="75"/>
      <c r="E371" s="75"/>
      <c r="F371" t="s" s="415">
        <v>1174</v>
      </c>
      <c r="G371" t="s" s="75">
        <v>441</v>
      </c>
      <c r="H371" t="s" s="416">
        <v>135</v>
      </c>
      <c r="I371" t="s" s="417">
        <v>135</v>
      </c>
      <c r="J371" t="s" s="75">
        <v>442</v>
      </c>
      <c r="K371" s="75"/>
      <c r="L371" s="75"/>
      <c r="M371" t="s" s="75">
        <v>443</v>
      </c>
      <c r="N371" s="75"/>
      <c r="O371" s="75"/>
      <c r="P371" s="75"/>
      <c r="Q371" s="75"/>
      <c r="R371" s="75"/>
      <c r="S371" t="s" s="75">
        <v>444</v>
      </c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411"/>
    </row>
    <row r="372" ht="24" customHeight="1">
      <c r="A372" s="74"/>
      <c r="B372" s="74"/>
      <c r="C372" t="s" s="415">
        <v>1175</v>
      </c>
      <c r="D372" s="75"/>
      <c r="E372" s="75"/>
      <c r="F372" t="s" s="415">
        <v>1176</v>
      </c>
      <c r="G372" t="s" s="75">
        <v>441</v>
      </c>
      <c r="H372" t="s" s="416">
        <v>135</v>
      </c>
      <c r="I372" t="s" s="417">
        <v>135</v>
      </c>
      <c r="J372" t="s" s="75">
        <v>442</v>
      </c>
      <c r="K372" s="75"/>
      <c r="L372" s="75"/>
      <c r="M372" t="s" s="75">
        <v>443</v>
      </c>
      <c r="N372" s="75"/>
      <c r="O372" s="75"/>
      <c r="P372" s="75"/>
      <c r="Q372" s="75"/>
      <c r="R372" s="75"/>
      <c r="S372" t="s" s="75">
        <v>444</v>
      </c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411"/>
    </row>
    <row r="373" ht="24" customHeight="1">
      <c r="A373" s="74"/>
      <c r="B373" s="74"/>
      <c r="C373" t="s" s="415">
        <v>1177</v>
      </c>
      <c r="D373" s="75"/>
      <c r="E373" s="75"/>
      <c r="F373" t="s" s="415">
        <v>1178</v>
      </c>
      <c r="G373" t="s" s="75">
        <v>441</v>
      </c>
      <c r="H373" t="s" s="416">
        <v>135</v>
      </c>
      <c r="I373" t="s" s="417">
        <v>135</v>
      </c>
      <c r="J373" t="s" s="75">
        <v>442</v>
      </c>
      <c r="K373" s="75"/>
      <c r="L373" s="75"/>
      <c r="M373" t="s" s="75">
        <v>443</v>
      </c>
      <c r="N373" s="75"/>
      <c r="O373" s="75"/>
      <c r="P373" s="75"/>
      <c r="Q373" s="75"/>
      <c r="R373" s="75"/>
      <c r="S373" t="s" s="75">
        <v>444</v>
      </c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411"/>
    </row>
    <row r="374" ht="24" customHeight="1">
      <c r="A374" s="74"/>
      <c r="B374" s="74"/>
      <c r="C374" t="s" s="415">
        <v>1179</v>
      </c>
      <c r="D374" s="75"/>
      <c r="E374" s="75"/>
      <c r="F374" t="s" s="415">
        <v>1180</v>
      </c>
      <c r="G374" t="s" s="75">
        <v>441</v>
      </c>
      <c r="H374" t="s" s="416">
        <v>135</v>
      </c>
      <c r="I374" t="s" s="417">
        <v>135</v>
      </c>
      <c r="J374" t="s" s="75">
        <v>442</v>
      </c>
      <c r="K374" s="75"/>
      <c r="L374" s="75"/>
      <c r="M374" t="s" s="75">
        <v>443</v>
      </c>
      <c r="N374" s="75"/>
      <c r="O374" s="75"/>
      <c r="P374" s="75"/>
      <c r="Q374" s="75"/>
      <c r="R374" s="75"/>
      <c r="S374" t="s" s="75">
        <v>444</v>
      </c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411"/>
    </row>
    <row r="375" ht="24" customHeight="1">
      <c r="A375" s="74"/>
      <c r="B375" s="74"/>
      <c r="C375" t="s" s="415">
        <v>1181</v>
      </c>
      <c r="D375" s="75"/>
      <c r="E375" s="75"/>
      <c r="F375" t="s" s="415">
        <v>1182</v>
      </c>
      <c r="G375" t="s" s="75">
        <v>441</v>
      </c>
      <c r="H375" t="s" s="416">
        <v>135</v>
      </c>
      <c r="I375" t="s" s="417">
        <v>135</v>
      </c>
      <c r="J375" t="s" s="75">
        <v>442</v>
      </c>
      <c r="K375" s="75"/>
      <c r="L375" s="75"/>
      <c r="M375" t="s" s="75">
        <v>443</v>
      </c>
      <c r="N375" s="75"/>
      <c r="O375" s="75"/>
      <c r="P375" s="75"/>
      <c r="Q375" s="75"/>
      <c r="R375" s="75"/>
      <c r="S375" t="s" s="75">
        <v>444</v>
      </c>
      <c r="T375" s="75"/>
      <c r="U375" s="75"/>
      <c r="V375" s="75"/>
      <c r="W375" s="75"/>
      <c r="X375" s="75"/>
      <c r="Y375" s="75"/>
      <c r="Z375" s="75"/>
      <c r="AA375" s="75"/>
      <c r="AB375" s="75"/>
      <c r="AC375" s="75"/>
      <c r="AD375" s="411"/>
    </row>
    <row r="376" ht="24" customHeight="1">
      <c r="A376" s="74"/>
      <c r="B376" s="74"/>
      <c r="C376" t="s" s="415">
        <v>1183</v>
      </c>
      <c r="D376" s="75"/>
      <c r="E376" s="75"/>
      <c r="F376" t="s" s="415">
        <v>1184</v>
      </c>
      <c r="G376" t="s" s="75">
        <v>441</v>
      </c>
      <c r="H376" t="s" s="416">
        <v>135</v>
      </c>
      <c r="I376" t="s" s="417">
        <v>135</v>
      </c>
      <c r="J376" t="s" s="75">
        <v>442</v>
      </c>
      <c r="K376" s="75"/>
      <c r="L376" s="75"/>
      <c r="M376" t="s" s="75">
        <v>443</v>
      </c>
      <c r="N376" s="75"/>
      <c r="O376" s="75"/>
      <c r="P376" s="75"/>
      <c r="Q376" s="75"/>
      <c r="R376" s="75"/>
      <c r="S376" t="s" s="75">
        <v>444</v>
      </c>
      <c r="T376" s="75"/>
      <c r="U376" s="75"/>
      <c r="V376" s="75"/>
      <c r="W376" s="75"/>
      <c r="X376" s="75"/>
      <c r="Y376" s="75"/>
      <c r="Z376" s="75"/>
      <c r="AA376" s="75"/>
      <c r="AB376" s="75"/>
      <c r="AC376" s="75"/>
      <c r="AD376" s="411"/>
    </row>
    <row r="377" ht="24" customHeight="1">
      <c r="A377" s="74"/>
      <c r="B377" s="74"/>
      <c r="C377" t="s" s="415">
        <v>1185</v>
      </c>
      <c r="D377" s="75"/>
      <c r="E377" s="75"/>
      <c r="F377" t="s" s="415">
        <v>1186</v>
      </c>
      <c r="G377" t="s" s="75">
        <v>441</v>
      </c>
      <c r="H377" t="s" s="416">
        <v>135</v>
      </c>
      <c r="I377" t="s" s="417">
        <v>135</v>
      </c>
      <c r="J377" t="s" s="75">
        <v>442</v>
      </c>
      <c r="K377" s="75"/>
      <c r="L377" s="75"/>
      <c r="M377" t="s" s="75">
        <v>443</v>
      </c>
      <c r="N377" s="75"/>
      <c r="O377" s="75"/>
      <c r="P377" s="75"/>
      <c r="Q377" s="75"/>
      <c r="R377" s="75"/>
      <c r="S377" t="s" s="75">
        <v>444</v>
      </c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411"/>
    </row>
    <row r="378" ht="24" customHeight="1">
      <c r="A378" s="74"/>
      <c r="B378" s="74"/>
      <c r="C378" t="s" s="415">
        <v>1187</v>
      </c>
      <c r="D378" s="75"/>
      <c r="E378" s="75"/>
      <c r="F378" t="s" s="415">
        <v>1188</v>
      </c>
      <c r="G378" t="s" s="75">
        <v>441</v>
      </c>
      <c r="H378" t="s" s="416">
        <v>135</v>
      </c>
      <c r="I378" t="s" s="417">
        <v>135</v>
      </c>
      <c r="J378" t="s" s="75">
        <v>442</v>
      </c>
      <c r="K378" s="75"/>
      <c r="L378" s="75"/>
      <c r="M378" t="s" s="75">
        <v>443</v>
      </c>
      <c r="N378" s="75"/>
      <c r="O378" s="75"/>
      <c r="P378" s="75"/>
      <c r="Q378" s="75"/>
      <c r="R378" s="75"/>
      <c r="S378" t="s" s="75">
        <v>444</v>
      </c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411"/>
    </row>
    <row r="379" ht="24" customHeight="1">
      <c r="A379" s="74"/>
      <c r="B379" s="74"/>
      <c r="C379" t="s" s="415">
        <v>1189</v>
      </c>
      <c r="D379" s="75"/>
      <c r="E379" s="75"/>
      <c r="F379" t="s" s="415">
        <v>1190</v>
      </c>
      <c r="G379" t="s" s="75">
        <v>441</v>
      </c>
      <c r="H379" t="s" s="416">
        <v>136</v>
      </c>
      <c r="I379" t="s" s="417">
        <v>136</v>
      </c>
      <c r="J379" t="s" s="75">
        <v>442</v>
      </c>
      <c r="K379" s="75"/>
      <c r="L379" s="75"/>
      <c r="M379" t="s" s="75">
        <v>443</v>
      </c>
      <c r="N379" s="75"/>
      <c r="O379" s="75"/>
      <c r="P379" s="75"/>
      <c r="Q379" s="75"/>
      <c r="R379" s="75"/>
      <c r="S379" t="s" s="75">
        <v>444</v>
      </c>
      <c r="T379" s="75"/>
      <c r="U379" s="75"/>
      <c r="V379" s="75"/>
      <c r="W379" s="75"/>
      <c r="X379" s="75"/>
      <c r="Y379" s="75"/>
      <c r="Z379" s="75"/>
      <c r="AA379" s="75"/>
      <c r="AB379" s="75"/>
      <c r="AC379" s="75"/>
      <c r="AD379" s="411"/>
    </row>
    <row r="380" ht="24" customHeight="1">
      <c r="A380" s="74"/>
      <c r="B380" s="74"/>
      <c r="C380" t="s" s="415">
        <v>1191</v>
      </c>
      <c r="D380" s="75"/>
      <c r="E380" s="75"/>
      <c r="F380" t="s" s="415">
        <v>1192</v>
      </c>
      <c r="G380" t="s" s="75">
        <v>441</v>
      </c>
      <c r="H380" t="s" s="416">
        <v>136</v>
      </c>
      <c r="I380" t="s" s="417">
        <v>136</v>
      </c>
      <c r="J380" t="s" s="75">
        <v>442</v>
      </c>
      <c r="K380" s="75"/>
      <c r="L380" s="75"/>
      <c r="M380" t="s" s="75">
        <v>443</v>
      </c>
      <c r="N380" s="75"/>
      <c r="O380" s="75"/>
      <c r="P380" s="75"/>
      <c r="Q380" s="75"/>
      <c r="R380" s="75"/>
      <c r="S380" t="s" s="75">
        <v>444</v>
      </c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411"/>
    </row>
    <row r="381" ht="24" customHeight="1">
      <c r="A381" s="74"/>
      <c r="B381" s="74"/>
      <c r="C381" t="s" s="415">
        <v>1193</v>
      </c>
      <c r="D381" s="75"/>
      <c r="E381" s="75"/>
      <c r="F381" t="s" s="415">
        <v>1194</v>
      </c>
      <c r="G381" t="s" s="75">
        <v>441</v>
      </c>
      <c r="H381" t="s" s="416">
        <v>136</v>
      </c>
      <c r="I381" t="s" s="417">
        <v>136</v>
      </c>
      <c r="J381" t="s" s="75">
        <v>442</v>
      </c>
      <c r="K381" s="75"/>
      <c r="L381" s="75"/>
      <c r="M381" t="s" s="75">
        <v>443</v>
      </c>
      <c r="N381" s="75"/>
      <c r="O381" s="75"/>
      <c r="P381" s="75"/>
      <c r="Q381" s="75"/>
      <c r="R381" s="75"/>
      <c r="S381" t="s" s="75">
        <v>444</v>
      </c>
      <c r="T381" s="75"/>
      <c r="U381" s="75"/>
      <c r="V381" s="75"/>
      <c r="W381" s="75"/>
      <c r="X381" s="75"/>
      <c r="Y381" s="75"/>
      <c r="Z381" s="75"/>
      <c r="AA381" s="75"/>
      <c r="AB381" s="75"/>
      <c r="AC381" s="75"/>
      <c r="AD381" s="411"/>
    </row>
    <row r="382" ht="24" customHeight="1">
      <c r="A382" s="74"/>
      <c r="B382" s="74"/>
      <c r="C382" t="s" s="415">
        <v>1195</v>
      </c>
      <c r="D382" s="75"/>
      <c r="E382" s="75"/>
      <c r="F382" t="s" s="415">
        <v>1196</v>
      </c>
      <c r="G382" t="s" s="75">
        <v>441</v>
      </c>
      <c r="H382" t="s" s="416">
        <v>136</v>
      </c>
      <c r="I382" t="s" s="417">
        <v>136</v>
      </c>
      <c r="J382" t="s" s="75">
        <v>442</v>
      </c>
      <c r="K382" s="75"/>
      <c r="L382" s="75"/>
      <c r="M382" t="s" s="75">
        <v>443</v>
      </c>
      <c r="N382" s="75"/>
      <c r="O382" s="75"/>
      <c r="P382" s="75"/>
      <c r="Q382" s="75"/>
      <c r="R382" s="75"/>
      <c r="S382" t="s" s="75">
        <v>444</v>
      </c>
      <c r="T382" s="75"/>
      <c r="U382" s="75"/>
      <c r="V382" s="75"/>
      <c r="W382" s="75"/>
      <c r="X382" s="75"/>
      <c r="Y382" s="75"/>
      <c r="Z382" s="75"/>
      <c r="AA382" s="75"/>
      <c r="AB382" s="75"/>
      <c r="AC382" s="75"/>
      <c r="AD382" s="411"/>
    </row>
    <row r="383" ht="24" customHeight="1">
      <c r="A383" s="74"/>
      <c r="B383" s="74"/>
      <c r="C383" t="s" s="415">
        <v>1197</v>
      </c>
      <c r="D383" s="75"/>
      <c r="E383" s="75"/>
      <c r="F383" t="s" s="415">
        <v>1198</v>
      </c>
      <c r="G383" t="s" s="75">
        <v>441</v>
      </c>
      <c r="H383" t="s" s="416">
        <v>136</v>
      </c>
      <c r="I383" t="s" s="417">
        <v>136</v>
      </c>
      <c r="J383" t="s" s="75">
        <v>442</v>
      </c>
      <c r="K383" s="75"/>
      <c r="L383" s="75"/>
      <c r="M383" t="s" s="75">
        <v>443</v>
      </c>
      <c r="N383" s="75"/>
      <c r="O383" s="75"/>
      <c r="P383" s="75"/>
      <c r="Q383" s="75"/>
      <c r="R383" s="75"/>
      <c r="S383" t="s" s="75">
        <v>444</v>
      </c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411"/>
    </row>
    <row r="384" ht="24" customHeight="1">
      <c r="A384" s="74"/>
      <c r="B384" s="74"/>
      <c r="C384" t="s" s="415">
        <v>1199</v>
      </c>
      <c r="D384" s="75"/>
      <c r="E384" s="75"/>
      <c r="F384" t="s" s="415">
        <v>1200</v>
      </c>
      <c r="G384" t="s" s="75">
        <v>441</v>
      </c>
      <c r="H384" t="s" s="416">
        <v>136</v>
      </c>
      <c r="I384" t="s" s="417">
        <v>136</v>
      </c>
      <c r="J384" t="s" s="75">
        <v>442</v>
      </c>
      <c r="K384" s="75"/>
      <c r="L384" s="75"/>
      <c r="M384" t="s" s="75">
        <v>443</v>
      </c>
      <c r="N384" s="75"/>
      <c r="O384" s="75"/>
      <c r="P384" s="75"/>
      <c r="Q384" s="75"/>
      <c r="R384" s="75"/>
      <c r="S384" t="s" s="75">
        <v>444</v>
      </c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411"/>
    </row>
    <row r="385" ht="24" customHeight="1">
      <c r="A385" s="74"/>
      <c r="B385" s="74"/>
      <c r="C385" t="s" s="415">
        <v>1201</v>
      </c>
      <c r="D385" s="75"/>
      <c r="E385" s="75"/>
      <c r="F385" t="s" s="415">
        <v>1202</v>
      </c>
      <c r="G385" t="s" s="75">
        <v>441</v>
      </c>
      <c r="H385" t="s" s="416">
        <v>136</v>
      </c>
      <c r="I385" t="s" s="417">
        <v>136</v>
      </c>
      <c r="J385" t="s" s="75">
        <v>442</v>
      </c>
      <c r="K385" s="75"/>
      <c r="L385" s="75"/>
      <c r="M385" t="s" s="75">
        <v>443</v>
      </c>
      <c r="N385" s="75"/>
      <c r="O385" s="75"/>
      <c r="P385" s="75"/>
      <c r="Q385" s="75"/>
      <c r="R385" s="75"/>
      <c r="S385" t="s" s="75">
        <v>444</v>
      </c>
      <c r="T385" s="75"/>
      <c r="U385" s="75"/>
      <c r="V385" s="75"/>
      <c r="W385" s="75"/>
      <c r="X385" s="75"/>
      <c r="Y385" s="75"/>
      <c r="Z385" s="75"/>
      <c r="AA385" s="75"/>
      <c r="AB385" s="75"/>
      <c r="AC385" s="75"/>
      <c r="AD385" s="411"/>
    </row>
    <row r="386" ht="24" customHeight="1">
      <c r="A386" s="74"/>
      <c r="B386" s="74"/>
      <c r="C386" t="s" s="415">
        <v>1203</v>
      </c>
      <c r="D386" s="75"/>
      <c r="E386" s="75"/>
      <c r="F386" t="s" s="415">
        <v>1204</v>
      </c>
      <c r="G386" t="s" s="75">
        <v>441</v>
      </c>
      <c r="H386" t="s" s="416">
        <v>136</v>
      </c>
      <c r="I386" t="s" s="417">
        <v>136</v>
      </c>
      <c r="J386" t="s" s="75">
        <v>442</v>
      </c>
      <c r="K386" s="75"/>
      <c r="L386" s="75"/>
      <c r="M386" t="s" s="75">
        <v>443</v>
      </c>
      <c r="N386" s="75"/>
      <c r="O386" s="75"/>
      <c r="P386" s="75"/>
      <c r="Q386" s="75"/>
      <c r="R386" s="75"/>
      <c r="S386" t="s" s="75">
        <v>444</v>
      </c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411"/>
    </row>
    <row r="387" ht="24" customHeight="1">
      <c r="A387" s="74"/>
      <c r="B387" s="74"/>
      <c r="C387" t="s" s="415">
        <v>1205</v>
      </c>
      <c r="D387" s="75"/>
      <c r="E387" s="75"/>
      <c r="F387" t="s" s="415">
        <v>1206</v>
      </c>
      <c r="G387" t="s" s="75">
        <v>441</v>
      </c>
      <c r="H387" t="s" s="416">
        <v>136</v>
      </c>
      <c r="I387" t="s" s="417">
        <v>136</v>
      </c>
      <c r="J387" t="s" s="75">
        <v>442</v>
      </c>
      <c r="K387" s="75"/>
      <c r="L387" s="75"/>
      <c r="M387" t="s" s="75">
        <v>443</v>
      </c>
      <c r="N387" s="75"/>
      <c r="O387" s="75"/>
      <c r="P387" s="75"/>
      <c r="Q387" s="75"/>
      <c r="R387" s="75"/>
      <c r="S387" t="s" s="75">
        <v>444</v>
      </c>
      <c r="T387" s="75"/>
      <c r="U387" s="75"/>
      <c r="V387" s="75"/>
      <c r="W387" s="75"/>
      <c r="X387" s="75"/>
      <c r="Y387" s="75"/>
      <c r="Z387" s="75"/>
      <c r="AA387" s="75"/>
      <c r="AB387" s="75"/>
      <c r="AC387" s="75"/>
      <c r="AD387" s="411"/>
    </row>
    <row r="388" ht="24" customHeight="1">
      <c r="A388" s="74"/>
      <c r="B388" s="74"/>
      <c r="C388" t="s" s="415">
        <v>1207</v>
      </c>
      <c r="D388" s="75"/>
      <c r="E388" s="75"/>
      <c r="F388" t="s" s="415">
        <v>1208</v>
      </c>
      <c r="G388" t="s" s="75">
        <v>441</v>
      </c>
      <c r="H388" t="s" s="416">
        <v>136</v>
      </c>
      <c r="I388" t="s" s="417">
        <v>136</v>
      </c>
      <c r="J388" t="s" s="75">
        <v>442</v>
      </c>
      <c r="K388" s="75"/>
      <c r="L388" s="75"/>
      <c r="M388" t="s" s="75">
        <v>443</v>
      </c>
      <c r="N388" s="75"/>
      <c r="O388" s="75"/>
      <c r="P388" s="75"/>
      <c r="Q388" s="75"/>
      <c r="R388" s="75"/>
      <c r="S388" t="s" s="75">
        <v>444</v>
      </c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411"/>
    </row>
    <row r="389" ht="24" customHeight="1">
      <c r="A389" s="74"/>
      <c r="B389" s="74"/>
      <c r="C389" t="s" s="415">
        <v>1209</v>
      </c>
      <c r="D389" s="75"/>
      <c r="E389" s="75"/>
      <c r="F389" t="s" s="415">
        <v>1210</v>
      </c>
      <c r="G389" t="s" s="75">
        <v>441</v>
      </c>
      <c r="H389" t="s" s="416">
        <v>136</v>
      </c>
      <c r="I389" t="s" s="417">
        <v>136</v>
      </c>
      <c r="J389" t="s" s="75">
        <v>442</v>
      </c>
      <c r="K389" s="75"/>
      <c r="L389" s="75"/>
      <c r="M389" t="s" s="75">
        <v>443</v>
      </c>
      <c r="N389" s="75"/>
      <c r="O389" s="75"/>
      <c r="P389" s="75"/>
      <c r="Q389" s="75"/>
      <c r="R389" s="75"/>
      <c r="S389" t="s" s="75">
        <v>444</v>
      </c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411"/>
    </row>
    <row r="390" ht="24" customHeight="1">
      <c r="A390" s="74"/>
      <c r="B390" s="74"/>
      <c r="C390" t="s" s="415">
        <v>1211</v>
      </c>
      <c r="D390" s="75"/>
      <c r="E390" s="75"/>
      <c r="F390" t="s" s="415">
        <v>1212</v>
      </c>
      <c r="G390" t="s" s="75">
        <v>441</v>
      </c>
      <c r="H390" t="s" s="416">
        <v>136</v>
      </c>
      <c r="I390" t="s" s="417">
        <v>136</v>
      </c>
      <c r="J390" t="s" s="75">
        <v>442</v>
      </c>
      <c r="K390" s="75"/>
      <c r="L390" s="75"/>
      <c r="M390" t="s" s="75">
        <v>443</v>
      </c>
      <c r="N390" s="75"/>
      <c r="O390" s="75"/>
      <c r="P390" s="75"/>
      <c r="Q390" s="75"/>
      <c r="R390" s="75"/>
      <c r="S390" t="s" s="75">
        <v>444</v>
      </c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411"/>
    </row>
    <row r="391" ht="24" customHeight="1">
      <c r="A391" s="74"/>
      <c r="B391" s="74"/>
      <c r="C391" t="s" s="415">
        <v>1213</v>
      </c>
      <c r="D391" s="75"/>
      <c r="E391" s="75"/>
      <c r="F391" t="s" s="415">
        <v>1214</v>
      </c>
      <c r="G391" t="s" s="75">
        <v>441</v>
      </c>
      <c r="H391" t="s" s="416">
        <v>136</v>
      </c>
      <c r="I391" t="s" s="417">
        <v>136</v>
      </c>
      <c r="J391" t="s" s="75">
        <v>442</v>
      </c>
      <c r="K391" s="75"/>
      <c r="L391" s="75"/>
      <c r="M391" t="s" s="75">
        <v>443</v>
      </c>
      <c r="N391" s="75"/>
      <c r="O391" s="75"/>
      <c r="P391" s="75"/>
      <c r="Q391" s="75"/>
      <c r="R391" s="75"/>
      <c r="S391" t="s" s="75">
        <v>444</v>
      </c>
      <c r="T391" s="75"/>
      <c r="U391" s="75"/>
      <c r="V391" s="75"/>
      <c r="W391" s="75"/>
      <c r="X391" s="75"/>
      <c r="Y391" s="75"/>
      <c r="Z391" s="75"/>
      <c r="AA391" s="75"/>
      <c r="AB391" s="75"/>
      <c r="AC391" s="75"/>
      <c r="AD391" s="411"/>
    </row>
    <row r="392" ht="24" customHeight="1">
      <c r="A392" s="74"/>
      <c r="B392" s="74"/>
      <c r="C392" t="s" s="415">
        <v>1215</v>
      </c>
      <c r="D392" s="75"/>
      <c r="E392" s="75"/>
      <c r="F392" t="s" s="415">
        <v>1216</v>
      </c>
      <c r="G392" t="s" s="75">
        <v>441</v>
      </c>
      <c r="H392" t="s" s="416">
        <v>136</v>
      </c>
      <c r="I392" t="s" s="417">
        <v>136</v>
      </c>
      <c r="J392" t="s" s="75">
        <v>442</v>
      </c>
      <c r="K392" s="75"/>
      <c r="L392" s="75"/>
      <c r="M392" t="s" s="75">
        <v>443</v>
      </c>
      <c r="N392" s="75"/>
      <c r="O392" s="75"/>
      <c r="P392" s="75"/>
      <c r="Q392" s="75"/>
      <c r="R392" s="75"/>
      <c r="S392" t="s" s="75">
        <v>444</v>
      </c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411"/>
    </row>
    <row r="393" ht="24" customHeight="1">
      <c r="A393" s="74"/>
      <c r="B393" s="74"/>
      <c r="C393" t="s" s="415">
        <v>1217</v>
      </c>
      <c r="D393" s="75"/>
      <c r="E393" s="75"/>
      <c r="F393" t="s" s="415">
        <v>1218</v>
      </c>
      <c r="G393" t="s" s="75">
        <v>441</v>
      </c>
      <c r="H393" t="s" s="416">
        <v>136</v>
      </c>
      <c r="I393" t="s" s="417">
        <v>136</v>
      </c>
      <c r="J393" t="s" s="75">
        <v>442</v>
      </c>
      <c r="K393" s="75"/>
      <c r="L393" s="75"/>
      <c r="M393" t="s" s="75">
        <v>443</v>
      </c>
      <c r="N393" s="75"/>
      <c r="O393" s="75"/>
      <c r="P393" s="75"/>
      <c r="Q393" s="75"/>
      <c r="R393" s="75"/>
      <c r="S393" t="s" s="75">
        <v>444</v>
      </c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411"/>
    </row>
    <row r="394" ht="24" customHeight="1">
      <c r="A394" s="74"/>
      <c r="B394" s="74"/>
      <c r="C394" t="s" s="415">
        <v>1219</v>
      </c>
      <c r="D394" s="75"/>
      <c r="E394" s="75"/>
      <c r="F394" t="s" s="415">
        <v>1220</v>
      </c>
      <c r="G394" t="s" s="75">
        <v>441</v>
      </c>
      <c r="H394" t="s" s="416">
        <v>136</v>
      </c>
      <c r="I394" t="s" s="417">
        <v>136</v>
      </c>
      <c r="J394" t="s" s="75">
        <v>442</v>
      </c>
      <c r="K394" s="75"/>
      <c r="L394" s="75"/>
      <c r="M394" t="s" s="75">
        <v>443</v>
      </c>
      <c r="N394" s="75"/>
      <c r="O394" s="75"/>
      <c r="P394" s="75"/>
      <c r="Q394" s="75"/>
      <c r="R394" s="75"/>
      <c r="S394" t="s" s="75">
        <v>444</v>
      </c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411"/>
    </row>
    <row r="395" ht="24" customHeight="1">
      <c r="A395" s="74"/>
      <c r="B395" s="74"/>
      <c r="C395" t="s" s="415">
        <v>1221</v>
      </c>
      <c r="D395" s="75"/>
      <c r="E395" s="75"/>
      <c r="F395" t="s" s="415">
        <v>1222</v>
      </c>
      <c r="G395" t="s" s="75">
        <v>441</v>
      </c>
      <c r="H395" t="s" s="416">
        <v>136</v>
      </c>
      <c r="I395" t="s" s="417">
        <v>136</v>
      </c>
      <c r="J395" t="s" s="75">
        <v>442</v>
      </c>
      <c r="K395" s="75"/>
      <c r="L395" s="75"/>
      <c r="M395" t="s" s="75">
        <v>443</v>
      </c>
      <c r="N395" s="75"/>
      <c r="O395" s="75"/>
      <c r="P395" s="75"/>
      <c r="Q395" s="75"/>
      <c r="R395" s="75"/>
      <c r="S395" t="s" s="75">
        <v>444</v>
      </c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411"/>
    </row>
    <row r="396" ht="24" customHeight="1">
      <c r="A396" s="74"/>
      <c r="B396" s="74"/>
      <c r="C396" t="s" s="415">
        <v>1223</v>
      </c>
      <c r="D396" s="75"/>
      <c r="E396" s="75"/>
      <c r="F396" t="s" s="415">
        <v>1224</v>
      </c>
      <c r="G396" t="s" s="75">
        <v>441</v>
      </c>
      <c r="H396" t="s" s="416">
        <v>136</v>
      </c>
      <c r="I396" t="s" s="417">
        <v>136</v>
      </c>
      <c r="J396" t="s" s="75">
        <v>442</v>
      </c>
      <c r="K396" s="75"/>
      <c r="L396" s="75"/>
      <c r="M396" t="s" s="75">
        <v>443</v>
      </c>
      <c r="N396" s="75"/>
      <c r="O396" s="75"/>
      <c r="P396" s="75"/>
      <c r="Q396" s="75"/>
      <c r="R396" s="75"/>
      <c r="S396" t="s" s="75">
        <v>444</v>
      </c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411"/>
    </row>
    <row r="397" ht="24" customHeight="1">
      <c r="A397" s="74"/>
      <c r="B397" s="74"/>
      <c r="C397" t="s" s="415">
        <v>1225</v>
      </c>
      <c r="D397" s="75"/>
      <c r="E397" s="75"/>
      <c r="F397" t="s" s="415">
        <v>1226</v>
      </c>
      <c r="G397" t="s" s="75">
        <v>441</v>
      </c>
      <c r="H397" t="s" s="416">
        <v>136</v>
      </c>
      <c r="I397" t="s" s="417">
        <v>136</v>
      </c>
      <c r="J397" t="s" s="75">
        <v>442</v>
      </c>
      <c r="K397" s="75"/>
      <c r="L397" s="75"/>
      <c r="M397" t="s" s="75">
        <v>443</v>
      </c>
      <c r="N397" s="75"/>
      <c r="O397" s="75"/>
      <c r="P397" s="75"/>
      <c r="Q397" s="75"/>
      <c r="R397" s="75"/>
      <c r="S397" t="s" s="75">
        <v>444</v>
      </c>
      <c r="T397" s="75"/>
      <c r="U397" s="75"/>
      <c r="V397" s="75"/>
      <c r="W397" s="75"/>
      <c r="X397" s="75"/>
      <c r="Y397" s="75"/>
      <c r="Z397" s="75"/>
      <c r="AA397" s="75"/>
      <c r="AB397" s="75"/>
      <c r="AC397" s="75"/>
      <c r="AD397" s="411"/>
    </row>
    <row r="398" ht="24" customHeight="1">
      <c r="A398" s="74"/>
      <c r="B398" s="74"/>
      <c r="C398" t="s" s="415">
        <v>1227</v>
      </c>
      <c r="D398" s="75"/>
      <c r="E398" s="75"/>
      <c r="F398" t="s" s="415">
        <v>1228</v>
      </c>
      <c r="G398" t="s" s="75">
        <v>441</v>
      </c>
      <c r="H398" t="s" s="416">
        <v>136</v>
      </c>
      <c r="I398" t="s" s="417">
        <v>136</v>
      </c>
      <c r="J398" t="s" s="75">
        <v>442</v>
      </c>
      <c r="K398" s="75"/>
      <c r="L398" s="75"/>
      <c r="M398" t="s" s="75">
        <v>443</v>
      </c>
      <c r="N398" s="75"/>
      <c r="O398" s="75"/>
      <c r="P398" s="75"/>
      <c r="Q398" s="75"/>
      <c r="R398" s="75"/>
      <c r="S398" t="s" s="75">
        <v>444</v>
      </c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411"/>
    </row>
    <row r="399" ht="24" customHeight="1">
      <c r="A399" s="74"/>
      <c r="B399" s="74"/>
      <c r="C399" t="s" s="415">
        <v>1229</v>
      </c>
      <c r="D399" s="75"/>
      <c r="E399" s="75"/>
      <c r="F399" t="s" s="415">
        <v>1230</v>
      </c>
      <c r="G399" t="s" s="75">
        <v>441</v>
      </c>
      <c r="H399" t="s" s="416">
        <v>136</v>
      </c>
      <c r="I399" t="s" s="417">
        <v>136</v>
      </c>
      <c r="J399" t="s" s="75">
        <v>442</v>
      </c>
      <c r="K399" s="75"/>
      <c r="L399" s="75"/>
      <c r="M399" t="s" s="75">
        <v>443</v>
      </c>
      <c r="N399" s="75"/>
      <c r="O399" s="75"/>
      <c r="P399" s="75"/>
      <c r="Q399" s="75"/>
      <c r="R399" s="75"/>
      <c r="S399" t="s" s="75">
        <v>444</v>
      </c>
      <c r="T399" s="75"/>
      <c r="U399" s="75"/>
      <c r="V399" s="75"/>
      <c r="W399" s="75"/>
      <c r="X399" s="75"/>
      <c r="Y399" s="75"/>
      <c r="Z399" s="75"/>
      <c r="AA399" s="75"/>
      <c r="AB399" s="75"/>
      <c r="AC399" s="75"/>
      <c r="AD399" s="411"/>
    </row>
    <row r="400" ht="24" customHeight="1">
      <c r="A400" s="74"/>
      <c r="B400" s="74"/>
      <c r="C400" t="s" s="415">
        <v>1231</v>
      </c>
      <c r="D400" s="75"/>
      <c r="E400" s="75"/>
      <c r="F400" t="s" s="415">
        <v>1232</v>
      </c>
      <c r="G400" t="s" s="75">
        <v>441</v>
      </c>
      <c r="H400" t="s" s="416">
        <v>137</v>
      </c>
      <c r="I400" t="s" s="417">
        <v>137</v>
      </c>
      <c r="J400" t="s" s="75">
        <v>442</v>
      </c>
      <c r="K400" s="75"/>
      <c r="L400" s="75"/>
      <c r="M400" t="s" s="75">
        <v>443</v>
      </c>
      <c r="N400" s="75"/>
      <c r="O400" s="75"/>
      <c r="P400" s="75"/>
      <c r="Q400" s="75"/>
      <c r="R400" s="75"/>
      <c r="S400" t="s" s="75">
        <v>444</v>
      </c>
      <c r="T400" s="75"/>
      <c r="U400" s="75"/>
      <c r="V400" s="75"/>
      <c r="W400" s="75"/>
      <c r="X400" s="75"/>
      <c r="Y400" s="75"/>
      <c r="Z400" s="75"/>
      <c r="AA400" s="75"/>
      <c r="AB400" s="75"/>
      <c r="AC400" s="75"/>
      <c r="AD400" s="411"/>
    </row>
    <row r="401" ht="24" customHeight="1">
      <c r="A401" s="74"/>
      <c r="B401" s="74"/>
      <c r="C401" t="s" s="415">
        <v>1233</v>
      </c>
      <c r="D401" s="75"/>
      <c r="E401" s="75"/>
      <c r="F401" t="s" s="415">
        <v>1234</v>
      </c>
      <c r="G401" t="s" s="75">
        <v>441</v>
      </c>
      <c r="H401" t="s" s="416">
        <v>137</v>
      </c>
      <c r="I401" t="s" s="417">
        <v>137</v>
      </c>
      <c r="J401" t="s" s="75">
        <v>442</v>
      </c>
      <c r="K401" s="75"/>
      <c r="L401" s="75"/>
      <c r="M401" t="s" s="75">
        <v>443</v>
      </c>
      <c r="N401" s="75"/>
      <c r="O401" s="75"/>
      <c r="P401" s="75"/>
      <c r="Q401" s="75"/>
      <c r="R401" s="75"/>
      <c r="S401" t="s" s="75">
        <v>444</v>
      </c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411"/>
    </row>
    <row r="402" ht="24" customHeight="1">
      <c r="A402" s="74"/>
      <c r="B402" s="74"/>
      <c r="C402" t="s" s="415">
        <v>1235</v>
      </c>
      <c r="D402" s="75"/>
      <c r="E402" s="75"/>
      <c r="F402" t="s" s="415">
        <v>1236</v>
      </c>
      <c r="G402" t="s" s="75">
        <v>441</v>
      </c>
      <c r="H402" t="s" s="416">
        <v>137</v>
      </c>
      <c r="I402" t="s" s="417">
        <v>137</v>
      </c>
      <c r="J402" t="s" s="75">
        <v>442</v>
      </c>
      <c r="K402" s="75"/>
      <c r="L402" s="75"/>
      <c r="M402" t="s" s="75">
        <v>443</v>
      </c>
      <c r="N402" s="75"/>
      <c r="O402" s="75"/>
      <c r="P402" s="75"/>
      <c r="Q402" s="75"/>
      <c r="R402" s="75"/>
      <c r="S402" t="s" s="75">
        <v>444</v>
      </c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411"/>
    </row>
    <row r="403" ht="24" customHeight="1">
      <c r="A403" s="74"/>
      <c r="B403" s="74"/>
      <c r="C403" t="s" s="415">
        <v>1237</v>
      </c>
      <c r="D403" s="75"/>
      <c r="E403" s="75"/>
      <c r="F403" t="s" s="415">
        <v>1238</v>
      </c>
      <c r="G403" t="s" s="75">
        <v>441</v>
      </c>
      <c r="H403" t="s" s="416">
        <v>137</v>
      </c>
      <c r="I403" t="s" s="417">
        <v>137</v>
      </c>
      <c r="J403" t="s" s="75">
        <v>442</v>
      </c>
      <c r="K403" s="75"/>
      <c r="L403" s="75"/>
      <c r="M403" t="s" s="75">
        <v>443</v>
      </c>
      <c r="N403" s="75"/>
      <c r="O403" s="75"/>
      <c r="P403" s="75"/>
      <c r="Q403" s="75"/>
      <c r="R403" s="75"/>
      <c r="S403" t="s" s="75">
        <v>444</v>
      </c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411"/>
    </row>
    <row r="404" ht="24" customHeight="1">
      <c r="A404" s="74"/>
      <c r="B404" s="74"/>
      <c r="C404" t="s" s="415">
        <v>1239</v>
      </c>
      <c r="D404" s="75"/>
      <c r="E404" s="75"/>
      <c r="F404" t="s" s="415">
        <v>1240</v>
      </c>
      <c r="G404" t="s" s="75">
        <v>441</v>
      </c>
      <c r="H404" t="s" s="416">
        <v>1241</v>
      </c>
      <c r="I404" t="s" s="417">
        <v>1241</v>
      </c>
      <c r="J404" t="s" s="75">
        <v>442</v>
      </c>
      <c r="K404" s="75"/>
      <c r="L404" s="75"/>
      <c r="M404" t="s" s="75">
        <v>443</v>
      </c>
      <c r="N404" s="75"/>
      <c r="O404" s="75"/>
      <c r="P404" s="75"/>
      <c r="Q404" s="75"/>
      <c r="R404" s="75"/>
      <c r="S404" t="s" s="75">
        <v>444</v>
      </c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411"/>
    </row>
    <row r="405" ht="24" customHeight="1">
      <c r="A405" s="74"/>
      <c r="B405" s="74"/>
      <c r="C405" t="s" s="415">
        <v>1242</v>
      </c>
      <c r="D405" s="75"/>
      <c r="E405" s="75"/>
      <c r="F405" t="s" s="415">
        <v>1243</v>
      </c>
      <c r="G405" t="s" s="75">
        <v>441</v>
      </c>
      <c r="H405" t="s" s="416">
        <v>139</v>
      </c>
      <c r="I405" t="s" s="417">
        <v>139</v>
      </c>
      <c r="J405" t="s" s="75">
        <v>442</v>
      </c>
      <c r="K405" s="75"/>
      <c r="L405" s="75"/>
      <c r="M405" t="s" s="75">
        <v>443</v>
      </c>
      <c r="N405" s="75"/>
      <c r="O405" s="75"/>
      <c r="P405" s="75"/>
      <c r="Q405" s="75"/>
      <c r="R405" s="75"/>
      <c r="S405" t="s" s="75">
        <v>444</v>
      </c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411"/>
    </row>
    <row r="406" ht="24" customHeight="1">
      <c r="A406" s="74"/>
      <c r="B406" s="74"/>
      <c r="C406" t="s" s="415">
        <v>1244</v>
      </c>
      <c r="D406" s="75"/>
      <c r="E406" s="75"/>
      <c r="F406" t="s" s="415">
        <v>1245</v>
      </c>
      <c r="G406" t="s" s="75">
        <v>441</v>
      </c>
      <c r="H406" t="s" s="416">
        <v>107</v>
      </c>
      <c r="I406" t="s" s="417">
        <v>107</v>
      </c>
      <c r="J406" t="s" s="75">
        <v>442</v>
      </c>
      <c r="K406" s="75"/>
      <c r="L406" s="75"/>
      <c r="M406" t="s" s="75">
        <v>443</v>
      </c>
      <c r="N406" s="75"/>
      <c r="O406" s="75"/>
      <c r="P406" s="75"/>
      <c r="Q406" s="75"/>
      <c r="R406" s="75"/>
      <c r="S406" t="s" s="75">
        <v>444</v>
      </c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411"/>
    </row>
    <row r="407" ht="24" customHeight="1">
      <c r="A407" s="74"/>
      <c r="B407" s="74"/>
      <c r="C407" t="s" s="415">
        <v>1246</v>
      </c>
      <c r="D407" s="75"/>
      <c r="E407" s="75"/>
      <c r="F407" t="s" s="415">
        <v>1247</v>
      </c>
      <c r="G407" t="s" s="75">
        <v>441</v>
      </c>
      <c r="H407" t="s" s="416">
        <v>107</v>
      </c>
      <c r="I407" t="s" s="417">
        <v>107</v>
      </c>
      <c r="J407" t="s" s="75">
        <v>442</v>
      </c>
      <c r="K407" s="75"/>
      <c r="L407" s="75"/>
      <c r="M407" t="s" s="75">
        <v>443</v>
      </c>
      <c r="N407" s="75"/>
      <c r="O407" s="75"/>
      <c r="P407" s="75"/>
      <c r="Q407" s="75"/>
      <c r="R407" s="75"/>
      <c r="S407" t="s" s="75">
        <v>444</v>
      </c>
      <c r="T407" s="75"/>
      <c r="U407" s="75"/>
      <c r="V407" s="75"/>
      <c r="W407" s="75"/>
      <c r="X407" s="75"/>
      <c r="Y407" s="75"/>
      <c r="Z407" s="75"/>
      <c r="AA407" s="75"/>
      <c r="AB407" s="75"/>
      <c r="AC407" s="75"/>
      <c r="AD407" s="411"/>
    </row>
    <row r="408" ht="24" customHeight="1">
      <c r="A408" s="74"/>
      <c r="B408" s="74"/>
      <c r="C408" t="s" s="415">
        <v>1248</v>
      </c>
      <c r="D408" s="75"/>
      <c r="E408" s="75"/>
      <c r="F408" t="s" s="415">
        <v>1249</v>
      </c>
      <c r="G408" t="s" s="75">
        <v>441</v>
      </c>
      <c r="H408" t="s" s="416">
        <v>107</v>
      </c>
      <c r="I408" t="s" s="417">
        <v>107</v>
      </c>
      <c r="J408" t="s" s="75">
        <v>442</v>
      </c>
      <c r="K408" s="75"/>
      <c r="L408" s="75"/>
      <c r="M408" t="s" s="75">
        <v>443</v>
      </c>
      <c r="N408" s="75"/>
      <c r="O408" s="75"/>
      <c r="P408" s="75"/>
      <c r="Q408" s="75"/>
      <c r="R408" s="75"/>
      <c r="S408" t="s" s="75">
        <v>444</v>
      </c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411"/>
    </row>
    <row r="409" ht="24" customHeight="1">
      <c r="A409" s="74"/>
      <c r="B409" s="74"/>
      <c r="C409" t="s" s="415">
        <v>1250</v>
      </c>
      <c r="D409" s="75"/>
      <c r="E409" s="75"/>
      <c r="F409" t="s" s="415">
        <v>1251</v>
      </c>
      <c r="G409" t="s" s="75">
        <v>441</v>
      </c>
      <c r="H409" t="s" s="416">
        <v>107</v>
      </c>
      <c r="I409" t="s" s="417">
        <v>107</v>
      </c>
      <c r="J409" t="s" s="75">
        <v>442</v>
      </c>
      <c r="K409" s="75"/>
      <c r="L409" s="75"/>
      <c r="M409" t="s" s="75">
        <v>443</v>
      </c>
      <c r="N409" s="75"/>
      <c r="O409" s="75"/>
      <c r="P409" s="75"/>
      <c r="Q409" s="75"/>
      <c r="R409" s="75"/>
      <c r="S409" t="s" s="75">
        <v>444</v>
      </c>
      <c r="T409" s="75"/>
      <c r="U409" s="75"/>
      <c r="V409" s="75"/>
      <c r="W409" s="75"/>
      <c r="X409" s="75"/>
      <c r="Y409" s="75"/>
      <c r="Z409" s="75"/>
      <c r="AA409" s="75"/>
      <c r="AB409" s="75"/>
      <c r="AC409" s="75"/>
      <c r="AD409" s="411"/>
    </row>
    <row r="410" ht="24" customHeight="1">
      <c r="A410" s="74"/>
      <c r="B410" s="74"/>
      <c r="C410" t="s" s="415">
        <v>1252</v>
      </c>
      <c r="D410" s="75"/>
      <c r="E410" s="75"/>
      <c r="F410" t="s" s="415">
        <v>1253</v>
      </c>
      <c r="G410" t="s" s="75">
        <v>441</v>
      </c>
      <c r="H410" t="s" s="416">
        <v>107</v>
      </c>
      <c r="I410" t="s" s="417">
        <v>107</v>
      </c>
      <c r="J410" t="s" s="75">
        <v>442</v>
      </c>
      <c r="K410" s="75"/>
      <c r="L410" s="75"/>
      <c r="M410" t="s" s="75">
        <v>443</v>
      </c>
      <c r="N410" s="75"/>
      <c r="O410" s="75"/>
      <c r="P410" s="75"/>
      <c r="Q410" s="75"/>
      <c r="R410" s="75"/>
      <c r="S410" t="s" s="75">
        <v>444</v>
      </c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411"/>
    </row>
    <row r="411" ht="24" customHeight="1">
      <c r="A411" s="74"/>
      <c r="B411" s="74"/>
      <c r="C411" t="s" s="415">
        <v>1254</v>
      </c>
      <c r="D411" s="75"/>
      <c r="E411" s="75"/>
      <c r="F411" t="s" s="415">
        <v>1255</v>
      </c>
      <c r="G411" t="s" s="75">
        <v>441</v>
      </c>
      <c r="H411" t="s" s="416">
        <v>107</v>
      </c>
      <c r="I411" t="s" s="417">
        <v>107</v>
      </c>
      <c r="J411" t="s" s="75">
        <v>442</v>
      </c>
      <c r="K411" s="75"/>
      <c r="L411" s="75"/>
      <c r="M411" t="s" s="75">
        <v>443</v>
      </c>
      <c r="N411" s="75"/>
      <c r="O411" s="75"/>
      <c r="P411" s="75"/>
      <c r="Q411" s="75"/>
      <c r="R411" s="75"/>
      <c r="S411" t="s" s="75">
        <v>444</v>
      </c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411"/>
    </row>
    <row r="412" ht="24" customHeight="1">
      <c r="A412" s="74"/>
      <c r="B412" s="74"/>
      <c r="C412" t="s" s="415">
        <v>1256</v>
      </c>
      <c r="D412" s="75"/>
      <c r="E412" s="75"/>
      <c r="F412" t="s" s="415">
        <v>1257</v>
      </c>
      <c r="G412" t="s" s="75">
        <v>441</v>
      </c>
      <c r="H412" t="s" s="416">
        <v>107</v>
      </c>
      <c r="I412" t="s" s="417">
        <v>107</v>
      </c>
      <c r="J412" t="s" s="75">
        <v>442</v>
      </c>
      <c r="K412" s="75"/>
      <c r="L412" s="75"/>
      <c r="M412" t="s" s="75">
        <v>443</v>
      </c>
      <c r="N412" s="75"/>
      <c r="O412" s="75"/>
      <c r="P412" s="75"/>
      <c r="Q412" s="75"/>
      <c r="R412" s="75"/>
      <c r="S412" t="s" s="75">
        <v>444</v>
      </c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411"/>
    </row>
    <row r="413" ht="24" customHeight="1">
      <c r="A413" s="74"/>
      <c r="B413" s="74"/>
      <c r="C413" t="s" s="415">
        <v>1258</v>
      </c>
      <c r="D413" s="75"/>
      <c r="E413" s="75"/>
      <c r="F413" t="s" s="415">
        <v>1259</v>
      </c>
      <c r="G413" t="s" s="75">
        <v>441</v>
      </c>
      <c r="H413" t="s" s="416">
        <v>107</v>
      </c>
      <c r="I413" t="s" s="417">
        <v>107</v>
      </c>
      <c r="J413" t="s" s="75">
        <v>442</v>
      </c>
      <c r="K413" s="75"/>
      <c r="L413" s="75"/>
      <c r="M413" t="s" s="75">
        <v>443</v>
      </c>
      <c r="N413" s="75"/>
      <c r="O413" s="75"/>
      <c r="P413" s="75"/>
      <c r="Q413" s="75"/>
      <c r="R413" s="75"/>
      <c r="S413" t="s" s="75">
        <v>444</v>
      </c>
      <c r="T413" s="75"/>
      <c r="U413" s="75"/>
      <c r="V413" s="75"/>
      <c r="W413" s="75"/>
      <c r="X413" s="75"/>
      <c r="Y413" s="75"/>
      <c r="Z413" s="75"/>
      <c r="AA413" s="75"/>
      <c r="AB413" s="75"/>
      <c r="AC413" s="75"/>
      <c r="AD413" s="411"/>
    </row>
    <row r="414" ht="24" customHeight="1">
      <c r="A414" s="74"/>
      <c r="B414" s="74"/>
      <c r="C414" t="s" s="415">
        <v>1260</v>
      </c>
      <c r="D414" s="75"/>
      <c r="E414" s="75"/>
      <c r="F414" t="s" s="415">
        <v>1261</v>
      </c>
      <c r="G414" t="s" s="75">
        <v>441</v>
      </c>
      <c r="H414" t="s" s="416">
        <v>107</v>
      </c>
      <c r="I414" t="s" s="417">
        <v>107</v>
      </c>
      <c r="J414" t="s" s="75">
        <v>442</v>
      </c>
      <c r="K414" s="75"/>
      <c r="L414" s="75"/>
      <c r="M414" t="s" s="75">
        <v>443</v>
      </c>
      <c r="N414" s="75"/>
      <c r="O414" s="75"/>
      <c r="P414" s="75"/>
      <c r="Q414" s="75"/>
      <c r="R414" s="75"/>
      <c r="S414" t="s" s="75">
        <v>444</v>
      </c>
      <c r="T414" s="75"/>
      <c r="U414" s="75"/>
      <c r="V414" s="75"/>
      <c r="W414" s="75"/>
      <c r="X414" s="75"/>
      <c r="Y414" s="75"/>
      <c r="Z414" s="75"/>
      <c r="AA414" s="75"/>
      <c r="AB414" s="75"/>
      <c r="AC414" s="75"/>
      <c r="AD414" s="411"/>
    </row>
    <row r="415" ht="24" customHeight="1">
      <c r="A415" s="74"/>
      <c r="B415" s="74"/>
      <c r="C415" t="s" s="415">
        <v>1262</v>
      </c>
      <c r="D415" s="75"/>
      <c r="E415" s="75"/>
      <c r="F415" t="s" s="415">
        <v>1263</v>
      </c>
      <c r="G415" t="s" s="75">
        <v>441</v>
      </c>
      <c r="H415" t="s" s="416">
        <v>107</v>
      </c>
      <c r="I415" t="s" s="417">
        <v>107</v>
      </c>
      <c r="J415" t="s" s="75">
        <v>442</v>
      </c>
      <c r="K415" s="75"/>
      <c r="L415" s="75"/>
      <c r="M415" t="s" s="75">
        <v>443</v>
      </c>
      <c r="N415" s="75"/>
      <c r="O415" s="75"/>
      <c r="P415" s="75"/>
      <c r="Q415" s="75"/>
      <c r="R415" s="75"/>
      <c r="S415" t="s" s="75">
        <v>444</v>
      </c>
      <c r="T415" s="75"/>
      <c r="U415" s="75"/>
      <c r="V415" s="75"/>
      <c r="W415" s="75"/>
      <c r="X415" s="75"/>
      <c r="Y415" s="75"/>
      <c r="Z415" s="75"/>
      <c r="AA415" s="75"/>
      <c r="AB415" s="75"/>
      <c r="AC415" s="75"/>
      <c r="AD415" s="411"/>
    </row>
    <row r="416" ht="24" customHeight="1">
      <c r="A416" s="74"/>
      <c r="B416" s="74"/>
      <c r="C416" t="s" s="415">
        <v>1264</v>
      </c>
      <c r="D416" s="75"/>
      <c r="E416" s="75"/>
      <c r="F416" t="s" s="415">
        <v>1265</v>
      </c>
      <c r="G416" t="s" s="75">
        <v>441</v>
      </c>
      <c r="H416" t="s" s="416">
        <v>107</v>
      </c>
      <c r="I416" t="s" s="417">
        <v>107</v>
      </c>
      <c r="J416" t="s" s="75">
        <v>442</v>
      </c>
      <c r="K416" s="75"/>
      <c r="L416" s="75"/>
      <c r="M416" t="s" s="75">
        <v>443</v>
      </c>
      <c r="N416" s="75"/>
      <c r="O416" s="75"/>
      <c r="P416" s="75"/>
      <c r="Q416" s="75"/>
      <c r="R416" s="75"/>
      <c r="S416" t="s" s="75">
        <v>444</v>
      </c>
      <c r="T416" s="75"/>
      <c r="U416" s="75"/>
      <c r="V416" s="75"/>
      <c r="W416" s="75"/>
      <c r="X416" s="75"/>
      <c r="Y416" s="75"/>
      <c r="Z416" s="75"/>
      <c r="AA416" s="75"/>
      <c r="AB416" s="75"/>
      <c r="AC416" s="75"/>
      <c r="AD416" s="411"/>
    </row>
    <row r="417" ht="24" customHeight="1">
      <c r="A417" s="74"/>
      <c r="B417" s="74"/>
      <c r="C417" t="s" s="415">
        <v>1266</v>
      </c>
      <c r="D417" s="75"/>
      <c r="E417" s="75"/>
      <c r="F417" t="s" s="415">
        <v>1267</v>
      </c>
      <c r="G417" t="s" s="75">
        <v>441</v>
      </c>
      <c r="H417" t="s" s="416">
        <v>107</v>
      </c>
      <c r="I417" t="s" s="417">
        <v>107</v>
      </c>
      <c r="J417" t="s" s="75">
        <v>442</v>
      </c>
      <c r="K417" s="75"/>
      <c r="L417" s="75"/>
      <c r="M417" t="s" s="75">
        <v>443</v>
      </c>
      <c r="N417" s="75"/>
      <c r="O417" s="75"/>
      <c r="P417" s="75"/>
      <c r="Q417" s="75"/>
      <c r="R417" s="75"/>
      <c r="S417" t="s" s="75">
        <v>444</v>
      </c>
      <c r="T417" s="75"/>
      <c r="U417" s="75"/>
      <c r="V417" s="75"/>
      <c r="W417" s="75"/>
      <c r="X417" s="75"/>
      <c r="Y417" s="75"/>
      <c r="Z417" s="75"/>
      <c r="AA417" s="75"/>
      <c r="AB417" s="75"/>
      <c r="AC417" s="75"/>
      <c r="AD417" s="411"/>
    </row>
    <row r="418" ht="24" customHeight="1">
      <c r="A418" s="74"/>
      <c r="B418" s="74"/>
      <c r="C418" t="s" s="415">
        <v>1268</v>
      </c>
      <c r="D418" s="75"/>
      <c r="E418" s="75"/>
      <c r="F418" t="s" s="415">
        <v>1269</v>
      </c>
      <c r="G418" t="s" s="75">
        <v>441</v>
      </c>
      <c r="H418" t="s" s="416">
        <v>107</v>
      </c>
      <c r="I418" t="s" s="417">
        <v>107</v>
      </c>
      <c r="J418" t="s" s="75">
        <v>442</v>
      </c>
      <c r="K418" s="75"/>
      <c r="L418" s="75"/>
      <c r="M418" t="s" s="75">
        <v>443</v>
      </c>
      <c r="N418" s="75"/>
      <c r="O418" s="75"/>
      <c r="P418" s="75"/>
      <c r="Q418" s="75"/>
      <c r="R418" s="75"/>
      <c r="S418" t="s" s="75">
        <v>444</v>
      </c>
      <c r="T418" s="75"/>
      <c r="U418" s="75"/>
      <c r="V418" s="75"/>
      <c r="W418" s="75"/>
      <c r="X418" s="75"/>
      <c r="Y418" s="75"/>
      <c r="Z418" s="75"/>
      <c r="AA418" s="75"/>
      <c r="AB418" s="75"/>
      <c r="AC418" s="75"/>
      <c r="AD418" s="411"/>
    </row>
    <row r="419" ht="24" customHeight="1">
      <c r="A419" s="74"/>
      <c r="B419" s="74"/>
      <c r="C419" t="s" s="415">
        <v>1270</v>
      </c>
      <c r="D419" s="75"/>
      <c r="E419" s="75"/>
      <c r="F419" t="s" s="415">
        <v>1271</v>
      </c>
      <c r="G419" t="s" s="75">
        <v>441</v>
      </c>
      <c r="H419" t="s" s="416">
        <v>107</v>
      </c>
      <c r="I419" t="s" s="417">
        <v>107</v>
      </c>
      <c r="J419" t="s" s="75">
        <v>442</v>
      </c>
      <c r="K419" s="75"/>
      <c r="L419" s="75"/>
      <c r="M419" t="s" s="75">
        <v>443</v>
      </c>
      <c r="N419" s="75"/>
      <c r="O419" s="75"/>
      <c r="P419" s="75"/>
      <c r="Q419" s="75"/>
      <c r="R419" s="75"/>
      <c r="S419" t="s" s="75">
        <v>444</v>
      </c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411"/>
    </row>
    <row r="420" ht="24" customHeight="1">
      <c r="A420" s="74"/>
      <c r="B420" s="74"/>
      <c r="C420" t="s" s="415">
        <v>1272</v>
      </c>
      <c r="D420" s="75"/>
      <c r="E420" s="75"/>
      <c r="F420" t="s" s="415">
        <v>1273</v>
      </c>
      <c r="G420" t="s" s="75">
        <v>441</v>
      </c>
      <c r="H420" t="s" s="416">
        <v>107</v>
      </c>
      <c r="I420" t="s" s="417">
        <v>107</v>
      </c>
      <c r="J420" t="s" s="75">
        <v>442</v>
      </c>
      <c r="K420" s="75"/>
      <c r="L420" s="75"/>
      <c r="M420" t="s" s="75">
        <v>443</v>
      </c>
      <c r="N420" s="75"/>
      <c r="O420" s="75"/>
      <c r="P420" s="75"/>
      <c r="Q420" s="75"/>
      <c r="R420" s="75"/>
      <c r="S420" t="s" s="75">
        <v>444</v>
      </c>
      <c r="T420" s="75"/>
      <c r="U420" s="75"/>
      <c r="V420" s="75"/>
      <c r="W420" s="75"/>
      <c r="X420" s="75"/>
      <c r="Y420" s="75"/>
      <c r="Z420" s="75"/>
      <c r="AA420" s="75"/>
      <c r="AB420" s="75"/>
      <c r="AC420" s="75"/>
      <c r="AD420" s="411"/>
    </row>
    <row r="421" ht="24" customHeight="1">
      <c r="A421" s="74"/>
      <c r="B421" s="74"/>
      <c r="C421" t="s" s="415">
        <v>1274</v>
      </c>
      <c r="D421" s="75"/>
      <c r="E421" s="75"/>
      <c r="F421" t="s" s="415">
        <v>1275</v>
      </c>
      <c r="G421" t="s" s="75">
        <v>441</v>
      </c>
      <c r="H421" t="s" s="416">
        <v>107</v>
      </c>
      <c r="I421" t="s" s="417">
        <v>107</v>
      </c>
      <c r="J421" t="s" s="75">
        <v>442</v>
      </c>
      <c r="K421" s="75"/>
      <c r="L421" s="75"/>
      <c r="M421" t="s" s="75">
        <v>443</v>
      </c>
      <c r="N421" s="75"/>
      <c r="O421" s="75"/>
      <c r="P421" s="75"/>
      <c r="Q421" s="75"/>
      <c r="R421" s="75"/>
      <c r="S421" t="s" s="75">
        <v>444</v>
      </c>
      <c r="T421" s="75"/>
      <c r="U421" s="75"/>
      <c r="V421" s="75"/>
      <c r="W421" s="75"/>
      <c r="X421" s="75"/>
      <c r="Y421" s="75"/>
      <c r="Z421" s="75"/>
      <c r="AA421" s="75"/>
      <c r="AB421" s="75"/>
      <c r="AC421" s="75"/>
      <c r="AD421" s="411"/>
    </row>
    <row r="422" ht="24" customHeight="1">
      <c r="A422" s="74"/>
      <c r="B422" s="74"/>
      <c r="C422" t="s" s="415">
        <v>1276</v>
      </c>
      <c r="D422" s="75"/>
      <c r="E422" s="75"/>
      <c r="F422" t="s" s="415">
        <v>1277</v>
      </c>
      <c r="G422" t="s" s="75">
        <v>441</v>
      </c>
      <c r="H422" t="s" s="416">
        <v>107</v>
      </c>
      <c r="I422" t="s" s="417">
        <v>107</v>
      </c>
      <c r="J422" t="s" s="75">
        <v>442</v>
      </c>
      <c r="K422" s="75"/>
      <c r="L422" s="75"/>
      <c r="M422" t="s" s="75">
        <v>443</v>
      </c>
      <c r="N422" s="75"/>
      <c r="O422" s="75"/>
      <c r="P422" s="75"/>
      <c r="Q422" s="75"/>
      <c r="R422" s="75"/>
      <c r="S422" t="s" s="75">
        <v>444</v>
      </c>
      <c r="T422" s="75"/>
      <c r="U422" s="75"/>
      <c r="V422" s="75"/>
      <c r="W422" s="75"/>
      <c r="X422" s="75"/>
      <c r="Y422" s="75"/>
      <c r="Z422" s="75"/>
      <c r="AA422" s="75"/>
      <c r="AB422" s="75"/>
      <c r="AC422" s="75"/>
      <c r="AD422" s="411"/>
    </row>
    <row r="423" ht="24" customHeight="1">
      <c r="A423" s="74"/>
      <c r="B423" s="74"/>
      <c r="C423" t="s" s="415">
        <v>1278</v>
      </c>
      <c r="D423" s="75"/>
      <c r="E423" s="75"/>
      <c r="F423" t="s" s="415">
        <v>1279</v>
      </c>
      <c r="G423" t="s" s="75">
        <v>441</v>
      </c>
      <c r="H423" t="s" s="416">
        <v>107</v>
      </c>
      <c r="I423" t="s" s="417">
        <v>107</v>
      </c>
      <c r="J423" t="s" s="75">
        <v>442</v>
      </c>
      <c r="K423" s="75"/>
      <c r="L423" s="75"/>
      <c r="M423" t="s" s="75">
        <v>443</v>
      </c>
      <c r="N423" s="75"/>
      <c r="O423" s="75"/>
      <c r="P423" s="75"/>
      <c r="Q423" s="75"/>
      <c r="R423" s="75"/>
      <c r="S423" t="s" s="75">
        <v>444</v>
      </c>
      <c r="T423" s="75"/>
      <c r="U423" s="75"/>
      <c r="V423" s="75"/>
      <c r="W423" s="75"/>
      <c r="X423" s="75"/>
      <c r="Y423" s="75"/>
      <c r="Z423" s="75"/>
      <c r="AA423" s="75"/>
      <c r="AB423" s="75"/>
      <c r="AC423" s="75"/>
      <c r="AD423" s="411"/>
    </row>
    <row r="424" ht="24" customHeight="1">
      <c r="A424" s="74"/>
      <c r="B424" s="74"/>
      <c r="C424" t="s" s="415">
        <v>1280</v>
      </c>
      <c r="D424" s="75"/>
      <c r="E424" s="75"/>
      <c r="F424" t="s" s="415">
        <v>1281</v>
      </c>
      <c r="G424" t="s" s="75">
        <v>441</v>
      </c>
      <c r="H424" t="s" s="416">
        <v>107</v>
      </c>
      <c r="I424" t="s" s="417">
        <v>107</v>
      </c>
      <c r="J424" t="s" s="75">
        <v>442</v>
      </c>
      <c r="K424" s="75"/>
      <c r="L424" s="75"/>
      <c r="M424" t="s" s="75">
        <v>443</v>
      </c>
      <c r="N424" s="75"/>
      <c r="O424" s="75"/>
      <c r="P424" s="75"/>
      <c r="Q424" s="75"/>
      <c r="R424" s="75"/>
      <c r="S424" t="s" s="75">
        <v>444</v>
      </c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411"/>
    </row>
    <row r="425" ht="24" customHeight="1">
      <c r="A425" s="74"/>
      <c r="B425" s="74"/>
      <c r="C425" t="s" s="415">
        <v>1282</v>
      </c>
      <c r="D425" s="75"/>
      <c r="E425" s="75"/>
      <c r="F425" t="s" s="415">
        <v>1283</v>
      </c>
      <c r="G425" t="s" s="75">
        <v>441</v>
      </c>
      <c r="H425" t="s" s="416">
        <v>107</v>
      </c>
      <c r="I425" t="s" s="417">
        <v>107</v>
      </c>
      <c r="J425" t="s" s="75">
        <v>442</v>
      </c>
      <c r="K425" s="75"/>
      <c r="L425" s="75"/>
      <c r="M425" t="s" s="75">
        <v>443</v>
      </c>
      <c r="N425" s="75"/>
      <c r="O425" s="75"/>
      <c r="P425" s="75"/>
      <c r="Q425" s="75"/>
      <c r="R425" s="75"/>
      <c r="S425" t="s" s="75">
        <v>444</v>
      </c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411"/>
    </row>
    <row r="426" ht="24" customHeight="1">
      <c r="A426" s="74"/>
      <c r="B426" s="74"/>
      <c r="C426" t="s" s="415">
        <v>1284</v>
      </c>
      <c r="D426" s="75"/>
      <c r="E426" s="75"/>
      <c r="F426" t="s" s="415">
        <v>1285</v>
      </c>
      <c r="G426" t="s" s="75">
        <v>441</v>
      </c>
      <c r="H426" t="s" s="416">
        <v>107</v>
      </c>
      <c r="I426" t="s" s="417">
        <v>107</v>
      </c>
      <c r="J426" t="s" s="75">
        <v>442</v>
      </c>
      <c r="K426" s="75"/>
      <c r="L426" s="75"/>
      <c r="M426" t="s" s="75">
        <v>443</v>
      </c>
      <c r="N426" s="75"/>
      <c r="O426" s="75"/>
      <c r="P426" s="75"/>
      <c r="Q426" s="75"/>
      <c r="R426" s="75"/>
      <c r="S426" t="s" s="75">
        <v>444</v>
      </c>
      <c r="T426" s="75"/>
      <c r="U426" s="75"/>
      <c r="V426" s="75"/>
      <c r="W426" s="75"/>
      <c r="X426" s="75"/>
      <c r="Y426" s="75"/>
      <c r="Z426" s="75"/>
      <c r="AA426" s="75"/>
      <c r="AB426" s="75"/>
      <c r="AC426" s="75"/>
      <c r="AD426" s="411"/>
    </row>
    <row r="427" ht="24" customHeight="1">
      <c r="A427" s="74"/>
      <c r="B427" s="74"/>
      <c r="C427" t="s" s="415">
        <v>1286</v>
      </c>
      <c r="D427" s="75"/>
      <c r="E427" s="75"/>
      <c r="F427" t="s" s="415">
        <v>1287</v>
      </c>
      <c r="G427" t="s" s="75">
        <v>441</v>
      </c>
      <c r="H427" t="s" s="416">
        <v>107</v>
      </c>
      <c r="I427" t="s" s="417">
        <v>107</v>
      </c>
      <c r="J427" t="s" s="75">
        <v>442</v>
      </c>
      <c r="K427" s="75"/>
      <c r="L427" s="75"/>
      <c r="M427" t="s" s="75">
        <v>443</v>
      </c>
      <c r="N427" s="75"/>
      <c r="O427" s="75"/>
      <c r="P427" s="75"/>
      <c r="Q427" s="75"/>
      <c r="R427" s="75"/>
      <c r="S427" t="s" s="75">
        <v>444</v>
      </c>
      <c r="T427" s="75"/>
      <c r="U427" s="75"/>
      <c r="V427" s="75"/>
      <c r="W427" s="75"/>
      <c r="X427" s="75"/>
      <c r="Y427" s="75"/>
      <c r="Z427" s="75"/>
      <c r="AA427" s="75"/>
      <c r="AB427" s="75"/>
      <c r="AC427" s="75"/>
      <c r="AD427" s="411"/>
    </row>
    <row r="428" ht="24" customHeight="1">
      <c r="A428" s="74"/>
      <c r="B428" s="74"/>
      <c r="C428" t="s" s="415">
        <v>1288</v>
      </c>
      <c r="D428" s="75"/>
      <c r="E428" s="75"/>
      <c r="F428" t="s" s="415">
        <v>1289</v>
      </c>
      <c r="G428" t="s" s="75">
        <v>441</v>
      </c>
      <c r="H428" t="s" s="416">
        <v>107</v>
      </c>
      <c r="I428" t="s" s="417">
        <v>107</v>
      </c>
      <c r="J428" t="s" s="75">
        <v>442</v>
      </c>
      <c r="K428" s="75"/>
      <c r="L428" s="75"/>
      <c r="M428" t="s" s="75">
        <v>443</v>
      </c>
      <c r="N428" s="75"/>
      <c r="O428" s="75"/>
      <c r="P428" s="75"/>
      <c r="Q428" s="75"/>
      <c r="R428" s="75"/>
      <c r="S428" t="s" s="75">
        <v>444</v>
      </c>
      <c r="T428" s="75"/>
      <c r="U428" s="75"/>
      <c r="V428" s="75"/>
      <c r="W428" s="75"/>
      <c r="X428" s="75"/>
      <c r="Y428" s="75"/>
      <c r="Z428" s="75"/>
      <c r="AA428" s="75"/>
      <c r="AB428" s="75"/>
      <c r="AC428" s="75"/>
      <c r="AD428" s="411"/>
    </row>
    <row r="429" ht="24" customHeight="1">
      <c r="A429" s="74"/>
      <c r="B429" s="74"/>
      <c r="C429" t="s" s="415">
        <v>1270</v>
      </c>
      <c r="D429" s="75"/>
      <c r="E429" s="75"/>
      <c r="F429" t="s" s="415">
        <v>1290</v>
      </c>
      <c r="G429" t="s" s="75">
        <v>441</v>
      </c>
      <c r="H429" t="s" s="416">
        <v>107</v>
      </c>
      <c r="I429" t="s" s="417">
        <v>107</v>
      </c>
      <c r="J429" t="s" s="75">
        <v>442</v>
      </c>
      <c r="K429" s="75"/>
      <c r="L429" s="75"/>
      <c r="M429" t="s" s="75">
        <v>443</v>
      </c>
      <c r="N429" s="75"/>
      <c r="O429" s="75"/>
      <c r="P429" s="75"/>
      <c r="Q429" s="75"/>
      <c r="R429" s="75"/>
      <c r="S429" t="s" s="75">
        <v>444</v>
      </c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411"/>
    </row>
    <row r="430" ht="24" customHeight="1">
      <c r="A430" s="74"/>
      <c r="B430" s="74"/>
      <c r="C430" t="s" s="415">
        <v>1291</v>
      </c>
      <c r="D430" s="75"/>
      <c r="E430" s="75"/>
      <c r="F430" t="s" s="415">
        <v>1292</v>
      </c>
      <c r="G430" t="s" s="75">
        <v>441</v>
      </c>
      <c r="H430" t="s" s="416">
        <v>107</v>
      </c>
      <c r="I430" t="s" s="417">
        <v>107</v>
      </c>
      <c r="J430" t="s" s="75">
        <v>442</v>
      </c>
      <c r="K430" s="75"/>
      <c r="L430" s="75"/>
      <c r="M430" t="s" s="75">
        <v>443</v>
      </c>
      <c r="N430" s="75"/>
      <c r="O430" s="75"/>
      <c r="P430" s="75"/>
      <c r="Q430" s="75"/>
      <c r="R430" s="75"/>
      <c r="S430" t="s" s="75">
        <v>444</v>
      </c>
      <c r="T430" s="75"/>
      <c r="U430" s="75"/>
      <c r="V430" s="75"/>
      <c r="W430" s="75"/>
      <c r="X430" s="75"/>
      <c r="Y430" s="75"/>
      <c r="Z430" s="75"/>
      <c r="AA430" s="75"/>
      <c r="AB430" s="75"/>
      <c r="AC430" s="75"/>
      <c r="AD430" s="411"/>
    </row>
    <row r="431" ht="24" customHeight="1">
      <c r="A431" s="74"/>
      <c r="B431" s="74"/>
      <c r="C431" t="s" s="415">
        <v>1293</v>
      </c>
      <c r="D431" s="75"/>
      <c r="E431" s="75"/>
      <c r="F431" t="s" s="415">
        <v>1294</v>
      </c>
      <c r="G431" t="s" s="75">
        <v>441</v>
      </c>
      <c r="H431" t="s" s="416">
        <v>107</v>
      </c>
      <c r="I431" t="s" s="417">
        <v>107</v>
      </c>
      <c r="J431" t="s" s="75">
        <v>442</v>
      </c>
      <c r="K431" s="75"/>
      <c r="L431" s="75"/>
      <c r="M431" t="s" s="75">
        <v>443</v>
      </c>
      <c r="N431" s="75"/>
      <c r="O431" s="75"/>
      <c r="P431" s="75"/>
      <c r="Q431" s="75"/>
      <c r="R431" s="75"/>
      <c r="S431" t="s" s="75">
        <v>444</v>
      </c>
      <c r="T431" s="75"/>
      <c r="U431" s="75"/>
      <c r="V431" s="75"/>
      <c r="W431" s="75"/>
      <c r="X431" s="75"/>
      <c r="Y431" s="75"/>
      <c r="Z431" s="75"/>
      <c r="AA431" s="75"/>
      <c r="AB431" s="75"/>
      <c r="AC431" s="75"/>
      <c r="AD431" s="411"/>
    </row>
    <row r="432" ht="24" customHeight="1">
      <c r="A432" s="74"/>
      <c r="B432" s="74"/>
      <c r="C432" t="s" s="415">
        <v>1295</v>
      </c>
      <c r="D432" s="75"/>
      <c r="E432" s="75"/>
      <c r="F432" t="s" s="415">
        <v>1296</v>
      </c>
      <c r="G432" t="s" s="75">
        <v>441</v>
      </c>
      <c r="H432" t="s" s="416">
        <v>107</v>
      </c>
      <c r="I432" t="s" s="417">
        <v>107</v>
      </c>
      <c r="J432" t="s" s="75">
        <v>442</v>
      </c>
      <c r="K432" s="75"/>
      <c r="L432" s="75"/>
      <c r="M432" t="s" s="75">
        <v>443</v>
      </c>
      <c r="N432" s="75"/>
      <c r="O432" s="75"/>
      <c r="P432" s="75"/>
      <c r="Q432" s="75"/>
      <c r="R432" s="75"/>
      <c r="S432" t="s" s="75">
        <v>444</v>
      </c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411"/>
    </row>
    <row r="433" ht="24" customHeight="1">
      <c r="A433" s="74"/>
      <c r="B433" s="74"/>
      <c r="C433" t="s" s="415">
        <v>1297</v>
      </c>
      <c r="D433" s="75"/>
      <c r="E433" s="75"/>
      <c r="F433" t="s" s="415">
        <v>1298</v>
      </c>
      <c r="G433" t="s" s="75">
        <v>441</v>
      </c>
      <c r="H433" t="s" s="416">
        <v>107</v>
      </c>
      <c r="I433" t="s" s="417">
        <v>107</v>
      </c>
      <c r="J433" t="s" s="75">
        <v>442</v>
      </c>
      <c r="K433" s="75"/>
      <c r="L433" s="75"/>
      <c r="M433" t="s" s="75">
        <v>443</v>
      </c>
      <c r="N433" s="75"/>
      <c r="O433" s="75"/>
      <c r="P433" s="75"/>
      <c r="Q433" s="75"/>
      <c r="R433" s="75"/>
      <c r="S433" t="s" s="75">
        <v>444</v>
      </c>
      <c r="T433" s="75"/>
      <c r="U433" s="75"/>
      <c r="V433" s="75"/>
      <c r="W433" s="75"/>
      <c r="X433" s="75"/>
      <c r="Y433" s="75"/>
      <c r="Z433" s="75"/>
      <c r="AA433" s="75"/>
      <c r="AB433" s="75"/>
      <c r="AC433" s="75"/>
      <c r="AD433" s="411"/>
    </row>
    <row r="434" ht="24" customHeight="1">
      <c r="A434" s="74"/>
      <c r="B434" s="74"/>
      <c r="C434" t="s" s="415">
        <v>1299</v>
      </c>
      <c r="D434" s="75"/>
      <c r="E434" s="75"/>
      <c r="F434" t="s" s="415">
        <v>1300</v>
      </c>
      <c r="G434" t="s" s="75">
        <v>441</v>
      </c>
      <c r="H434" t="s" s="416">
        <v>107</v>
      </c>
      <c r="I434" t="s" s="417">
        <v>107</v>
      </c>
      <c r="J434" t="s" s="75">
        <v>442</v>
      </c>
      <c r="K434" s="75"/>
      <c r="L434" s="75"/>
      <c r="M434" t="s" s="75">
        <v>443</v>
      </c>
      <c r="N434" s="75"/>
      <c r="O434" s="75"/>
      <c r="P434" s="75"/>
      <c r="Q434" s="75"/>
      <c r="R434" s="75"/>
      <c r="S434" t="s" s="75">
        <v>444</v>
      </c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411"/>
    </row>
    <row r="435" ht="24" customHeight="1">
      <c r="A435" s="74"/>
      <c r="B435" s="74"/>
      <c r="C435" t="s" s="415">
        <v>1301</v>
      </c>
      <c r="D435" s="75"/>
      <c r="E435" s="75"/>
      <c r="F435" t="s" s="415">
        <v>1302</v>
      </c>
      <c r="G435" t="s" s="75">
        <v>441</v>
      </c>
      <c r="H435" t="s" s="416">
        <v>107</v>
      </c>
      <c r="I435" t="s" s="417">
        <v>107</v>
      </c>
      <c r="J435" t="s" s="75">
        <v>442</v>
      </c>
      <c r="K435" s="75"/>
      <c r="L435" s="75"/>
      <c r="M435" t="s" s="75">
        <v>443</v>
      </c>
      <c r="N435" s="75"/>
      <c r="O435" s="75"/>
      <c r="P435" s="75"/>
      <c r="Q435" s="75"/>
      <c r="R435" s="75"/>
      <c r="S435" t="s" s="75">
        <v>444</v>
      </c>
      <c r="T435" s="75"/>
      <c r="U435" s="75"/>
      <c r="V435" s="75"/>
      <c r="W435" s="75"/>
      <c r="X435" s="75"/>
      <c r="Y435" s="75"/>
      <c r="Z435" s="75"/>
      <c r="AA435" s="75"/>
      <c r="AB435" s="75"/>
      <c r="AC435" s="75"/>
      <c r="AD435" s="411"/>
    </row>
    <row r="436" ht="24" customHeight="1">
      <c r="A436" s="74"/>
      <c r="B436" s="74"/>
      <c r="C436" t="s" s="415">
        <v>1303</v>
      </c>
      <c r="D436" s="75"/>
      <c r="E436" s="75"/>
      <c r="F436" t="s" s="415">
        <v>1304</v>
      </c>
      <c r="G436" t="s" s="75">
        <v>441</v>
      </c>
      <c r="H436" t="s" s="416">
        <v>107</v>
      </c>
      <c r="I436" t="s" s="417">
        <v>107</v>
      </c>
      <c r="J436" t="s" s="75">
        <v>442</v>
      </c>
      <c r="K436" s="75"/>
      <c r="L436" s="75"/>
      <c r="M436" t="s" s="75">
        <v>443</v>
      </c>
      <c r="N436" s="75"/>
      <c r="O436" s="75"/>
      <c r="P436" s="75"/>
      <c r="Q436" s="75"/>
      <c r="R436" s="75"/>
      <c r="S436" t="s" s="75">
        <v>444</v>
      </c>
      <c r="T436" s="75"/>
      <c r="U436" s="75"/>
      <c r="V436" s="75"/>
      <c r="W436" s="75"/>
      <c r="X436" s="75"/>
      <c r="Y436" s="75"/>
      <c r="Z436" s="75"/>
      <c r="AA436" s="75"/>
      <c r="AB436" s="75"/>
      <c r="AC436" s="75"/>
      <c r="AD436" s="411"/>
    </row>
    <row r="437" ht="24" customHeight="1">
      <c r="A437" s="74"/>
      <c r="B437" s="74"/>
      <c r="C437" t="s" s="415">
        <v>1123</v>
      </c>
      <c r="D437" s="75"/>
      <c r="E437" s="75"/>
      <c r="F437" t="s" s="415">
        <v>1305</v>
      </c>
      <c r="G437" t="s" s="75">
        <v>441</v>
      </c>
      <c r="H437" t="s" s="416">
        <v>107</v>
      </c>
      <c r="I437" t="s" s="417">
        <v>107</v>
      </c>
      <c r="J437" t="s" s="75">
        <v>442</v>
      </c>
      <c r="K437" s="75"/>
      <c r="L437" s="75"/>
      <c r="M437" t="s" s="75">
        <v>443</v>
      </c>
      <c r="N437" s="75"/>
      <c r="O437" s="75"/>
      <c r="P437" s="75"/>
      <c r="Q437" s="75"/>
      <c r="R437" s="75"/>
      <c r="S437" t="s" s="75">
        <v>444</v>
      </c>
      <c r="T437" s="75"/>
      <c r="U437" s="75"/>
      <c r="V437" s="75"/>
      <c r="W437" s="75"/>
      <c r="X437" s="75"/>
      <c r="Y437" s="75"/>
      <c r="Z437" s="75"/>
      <c r="AA437" s="75"/>
      <c r="AB437" s="75"/>
      <c r="AC437" s="75"/>
      <c r="AD437" s="411"/>
    </row>
    <row r="438" ht="24" customHeight="1">
      <c r="A438" s="74"/>
      <c r="B438" s="74"/>
      <c r="C438" t="s" s="415">
        <v>1306</v>
      </c>
      <c r="D438" s="75"/>
      <c r="E438" s="75"/>
      <c r="F438" t="s" s="415">
        <v>1307</v>
      </c>
      <c r="G438" t="s" s="75">
        <v>441</v>
      </c>
      <c r="H438" t="s" s="416">
        <v>107</v>
      </c>
      <c r="I438" t="s" s="417">
        <v>107</v>
      </c>
      <c r="J438" t="s" s="75">
        <v>442</v>
      </c>
      <c r="K438" s="75"/>
      <c r="L438" s="75"/>
      <c r="M438" t="s" s="75">
        <v>443</v>
      </c>
      <c r="N438" s="75"/>
      <c r="O438" s="75"/>
      <c r="P438" s="75"/>
      <c r="Q438" s="75"/>
      <c r="R438" s="75"/>
      <c r="S438" t="s" s="75">
        <v>444</v>
      </c>
      <c r="T438" s="75"/>
      <c r="U438" s="75"/>
      <c r="V438" s="75"/>
      <c r="W438" s="75"/>
      <c r="X438" s="75"/>
      <c r="Y438" s="75"/>
      <c r="Z438" s="75"/>
      <c r="AA438" s="75"/>
      <c r="AB438" s="75"/>
      <c r="AC438" s="75"/>
      <c r="AD438" s="411"/>
    </row>
    <row r="439" ht="24" customHeight="1">
      <c r="A439" s="74"/>
      <c r="B439" s="74"/>
      <c r="C439" t="s" s="415">
        <v>1308</v>
      </c>
      <c r="D439" s="75"/>
      <c r="E439" s="75"/>
      <c r="F439" t="s" s="415">
        <v>1309</v>
      </c>
      <c r="G439" t="s" s="75">
        <v>441</v>
      </c>
      <c r="H439" t="s" s="416">
        <v>107</v>
      </c>
      <c r="I439" t="s" s="417">
        <v>107</v>
      </c>
      <c r="J439" t="s" s="75">
        <v>442</v>
      </c>
      <c r="K439" s="75"/>
      <c r="L439" s="75"/>
      <c r="M439" t="s" s="75">
        <v>443</v>
      </c>
      <c r="N439" s="75"/>
      <c r="O439" s="75"/>
      <c r="P439" s="75"/>
      <c r="Q439" s="75"/>
      <c r="R439" s="75"/>
      <c r="S439" t="s" s="75">
        <v>444</v>
      </c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411"/>
    </row>
    <row r="440" ht="24" customHeight="1">
      <c r="A440" s="74"/>
      <c r="B440" s="74"/>
      <c r="C440" t="s" s="415">
        <v>1310</v>
      </c>
      <c r="D440" s="75"/>
      <c r="E440" s="75"/>
      <c r="F440" t="s" s="415">
        <v>1311</v>
      </c>
      <c r="G440" t="s" s="75">
        <v>441</v>
      </c>
      <c r="H440" t="s" s="416">
        <v>107</v>
      </c>
      <c r="I440" t="s" s="417">
        <v>107</v>
      </c>
      <c r="J440" t="s" s="75">
        <v>442</v>
      </c>
      <c r="K440" s="75"/>
      <c r="L440" s="75"/>
      <c r="M440" t="s" s="75">
        <v>443</v>
      </c>
      <c r="N440" s="75"/>
      <c r="O440" s="75"/>
      <c r="P440" s="75"/>
      <c r="Q440" s="75"/>
      <c r="R440" s="75"/>
      <c r="S440" t="s" s="75">
        <v>444</v>
      </c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411"/>
    </row>
    <row r="441" ht="24" customHeight="1">
      <c r="A441" s="74"/>
      <c r="B441" s="74"/>
      <c r="C441" t="s" s="415">
        <v>1312</v>
      </c>
      <c r="D441" s="75"/>
      <c r="E441" s="75"/>
      <c r="F441" t="s" s="415">
        <v>1313</v>
      </c>
      <c r="G441" t="s" s="75">
        <v>441</v>
      </c>
      <c r="H441" t="s" s="416">
        <v>107</v>
      </c>
      <c r="I441" t="s" s="417">
        <v>107</v>
      </c>
      <c r="J441" t="s" s="75">
        <v>442</v>
      </c>
      <c r="K441" s="75"/>
      <c r="L441" s="75"/>
      <c r="M441" t="s" s="75">
        <v>443</v>
      </c>
      <c r="N441" s="75"/>
      <c r="O441" s="75"/>
      <c r="P441" s="75"/>
      <c r="Q441" s="75"/>
      <c r="R441" s="75"/>
      <c r="S441" t="s" s="75">
        <v>444</v>
      </c>
      <c r="T441" s="75"/>
      <c r="U441" s="75"/>
      <c r="V441" s="75"/>
      <c r="W441" s="75"/>
      <c r="X441" s="75"/>
      <c r="Y441" s="75"/>
      <c r="Z441" s="75"/>
      <c r="AA441" s="75"/>
      <c r="AB441" s="75"/>
      <c r="AC441" s="75"/>
      <c r="AD441" s="411"/>
    </row>
    <row r="442" ht="24" customHeight="1">
      <c r="A442" s="74"/>
      <c r="B442" s="74"/>
      <c r="C442" t="s" s="415">
        <v>1314</v>
      </c>
      <c r="D442" s="75"/>
      <c r="E442" s="75"/>
      <c r="F442" t="s" s="415">
        <v>1315</v>
      </c>
      <c r="G442" t="s" s="75">
        <v>441</v>
      </c>
      <c r="H442" t="s" s="416">
        <v>107</v>
      </c>
      <c r="I442" t="s" s="417">
        <v>107</v>
      </c>
      <c r="J442" t="s" s="75">
        <v>442</v>
      </c>
      <c r="K442" s="75"/>
      <c r="L442" s="75"/>
      <c r="M442" t="s" s="75">
        <v>443</v>
      </c>
      <c r="N442" s="75"/>
      <c r="O442" s="75"/>
      <c r="P442" s="75"/>
      <c r="Q442" s="75"/>
      <c r="R442" s="75"/>
      <c r="S442" t="s" s="75">
        <v>444</v>
      </c>
      <c r="T442" s="75"/>
      <c r="U442" s="75"/>
      <c r="V442" s="75"/>
      <c r="W442" s="75"/>
      <c r="X442" s="75"/>
      <c r="Y442" s="75"/>
      <c r="Z442" s="75"/>
      <c r="AA442" s="75"/>
      <c r="AB442" s="75"/>
      <c r="AC442" s="75"/>
      <c r="AD442" s="411"/>
    </row>
    <row r="443" ht="24" customHeight="1">
      <c r="A443" s="74"/>
      <c r="B443" s="74"/>
      <c r="C443" t="s" s="415">
        <v>1316</v>
      </c>
      <c r="D443" s="75"/>
      <c r="E443" s="75"/>
      <c r="F443" t="s" s="415">
        <v>1317</v>
      </c>
      <c r="G443" t="s" s="75">
        <v>441</v>
      </c>
      <c r="H443" t="s" s="416">
        <v>107</v>
      </c>
      <c r="I443" t="s" s="417">
        <v>107</v>
      </c>
      <c r="J443" t="s" s="75">
        <v>442</v>
      </c>
      <c r="K443" s="75"/>
      <c r="L443" s="75"/>
      <c r="M443" t="s" s="75">
        <v>443</v>
      </c>
      <c r="N443" s="75"/>
      <c r="O443" s="75"/>
      <c r="P443" s="75"/>
      <c r="Q443" s="75"/>
      <c r="R443" s="75"/>
      <c r="S443" t="s" s="75">
        <v>444</v>
      </c>
      <c r="T443" s="75"/>
      <c r="U443" s="75"/>
      <c r="V443" s="75"/>
      <c r="W443" s="75"/>
      <c r="X443" s="75"/>
      <c r="Y443" s="75"/>
      <c r="Z443" s="75"/>
      <c r="AA443" s="75"/>
      <c r="AB443" s="75"/>
      <c r="AC443" s="75"/>
      <c r="AD443" s="411"/>
    </row>
    <row r="444" ht="24" customHeight="1">
      <c r="A444" s="74"/>
      <c r="B444" s="74"/>
      <c r="C444" t="s" s="415">
        <v>1318</v>
      </c>
      <c r="D444" s="75"/>
      <c r="E444" s="75"/>
      <c r="F444" t="s" s="415">
        <v>1319</v>
      </c>
      <c r="G444" t="s" s="75">
        <v>441</v>
      </c>
      <c r="H444" t="s" s="416">
        <v>107</v>
      </c>
      <c r="I444" t="s" s="417">
        <v>107</v>
      </c>
      <c r="J444" t="s" s="75">
        <v>442</v>
      </c>
      <c r="K444" s="75"/>
      <c r="L444" s="75"/>
      <c r="M444" t="s" s="75">
        <v>443</v>
      </c>
      <c r="N444" s="75"/>
      <c r="O444" s="75"/>
      <c r="P444" s="75"/>
      <c r="Q444" s="75"/>
      <c r="R444" s="75"/>
      <c r="S444" t="s" s="75">
        <v>444</v>
      </c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411"/>
    </row>
    <row r="445" ht="24" customHeight="1">
      <c r="A445" s="74"/>
      <c r="B445" s="74"/>
      <c r="C445" t="s" s="415">
        <v>1320</v>
      </c>
      <c r="D445" s="75"/>
      <c r="E445" s="75"/>
      <c r="F445" t="s" s="415">
        <v>1321</v>
      </c>
      <c r="G445" t="s" s="75">
        <v>441</v>
      </c>
      <c r="H445" t="s" s="416">
        <v>107</v>
      </c>
      <c r="I445" t="s" s="417">
        <v>107</v>
      </c>
      <c r="J445" t="s" s="75">
        <v>442</v>
      </c>
      <c r="K445" s="75"/>
      <c r="L445" s="75"/>
      <c r="M445" t="s" s="75">
        <v>443</v>
      </c>
      <c r="N445" s="75"/>
      <c r="O445" s="75"/>
      <c r="P445" s="75"/>
      <c r="Q445" s="75"/>
      <c r="R445" s="75"/>
      <c r="S445" t="s" s="75">
        <v>444</v>
      </c>
      <c r="T445" s="75"/>
      <c r="U445" s="75"/>
      <c r="V445" s="75"/>
      <c r="W445" s="75"/>
      <c r="X445" s="75"/>
      <c r="Y445" s="75"/>
      <c r="Z445" s="75"/>
      <c r="AA445" s="75"/>
      <c r="AB445" s="75"/>
      <c r="AC445" s="75"/>
      <c r="AD445" s="411"/>
    </row>
    <row r="446" ht="24" customHeight="1">
      <c r="A446" s="74"/>
      <c r="B446" s="74"/>
      <c r="C446" t="s" s="415">
        <v>1215</v>
      </c>
      <c r="D446" s="75"/>
      <c r="E446" s="75"/>
      <c r="F446" t="s" s="415">
        <v>1322</v>
      </c>
      <c r="G446" t="s" s="75">
        <v>441</v>
      </c>
      <c r="H446" t="s" s="416">
        <v>107</v>
      </c>
      <c r="I446" t="s" s="417">
        <v>107</v>
      </c>
      <c r="J446" t="s" s="75">
        <v>442</v>
      </c>
      <c r="K446" s="75"/>
      <c r="L446" s="75"/>
      <c r="M446" t="s" s="75">
        <v>443</v>
      </c>
      <c r="N446" s="75"/>
      <c r="O446" s="75"/>
      <c r="P446" s="75"/>
      <c r="Q446" s="75"/>
      <c r="R446" s="75"/>
      <c r="S446" t="s" s="75">
        <v>444</v>
      </c>
      <c r="T446" s="75"/>
      <c r="U446" s="75"/>
      <c r="V446" s="75"/>
      <c r="W446" s="75"/>
      <c r="X446" s="75"/>
      <c r="Y446" s="75"/>
      <c r="Z446" s="75"/>
      <c r="AA446" s="75"/>
      <c r="AB446" s="75"/>
      <c r="AC446" s="75"/>
      <c r="AD446" s="411"/>
    </row>
    <row r="447" ht="24" customHeight="1">
      <c r="A447" s="74"/>
      <c r="B447" s="74"/>
      <c r="C447" t="s" s="415">
        <v>1323</v>
      </c>
      <c r="D447" s="75"/>
      <c r="E447" s="75"/>
      <c r="F447" t="s" s="415">
        <v>1324</v>
      </c>
      <c r="G447" t="s" s="75">
        <v>441</v>
      </c>
      <c r="H447" t="s" s="416">
        <v>140</v>
      </c>
      <c r="I447" t="s" s="417">
        <v>140</v>
      </c>
      <c r="J447" t="s" s="75">
        <v>442</v>
      </c>
      <c r="K447" s="75"/>
      <c r="L447" s="75"/>
      <c r="M447" t="s" s="75">
        <v>443</v>
      </c>
      <c r="N447" s="75"/>
      <c r="O447" s="75"/>
      <c r="P447" s="75"/>
      <c r="Q447" s="75"/>
      <c r="R447" s="75"/>
      <c r="S447" t="s" s="75">
        <v>444</v>
      </c>
      <c r="T447" s="75"/>
      <c r="U447" s="75"/>
      <c r="V447" s="75"/>
      <c r="W447" s="75"/>
      <c r="X447" s="75"/>
      <c r="Y447" s="75"/>
      <c r="Z447" s="75"/>
      <c r="AA447" s="75"/>
      <c r="AB447" s="75"/>
      <c r="AC447" s="75"/>
      <c r="AD447" s="411"/>
    </row>
    <row r="448" ht="24" customHeight="1">
      <c r="A448" s="74"/>
      <c r="B448" s="74"/>
      <c r="C448" t="s" s="415">
        <v>1325</v>
      </c>
      <c r="D448" s="75"/>
      <c r="E448" s="75"/>
      <c r="F448" t="s" s="415">
        <v>1326</v>
      </c>
      <c r="G448" t="s" s="75">
        <v>441</v>
      </c>
      <c r="H448" t="s" s="416">
        <v>140</v>
      </c>
      <c r="I448" t="s" s="417">
        <v>140</v>
      </c>
      <c r="J448" t="s" s="75">
        <v>442</v>
      </c>
      <c r="K448" s="75"/>
      <c r="L448" s="75"/>
      <c r="M448" t="s" s="75">
        <v>443</v>
      </c>
      <c r="N448" s="75"/>
      <c r="O448" s="75"/>
      <c r="P448" s="75"/>
      <c r="Q448" s="75"/>
      <c r="R448" s="75"/>
      <c r="S448" t="s" s="75">
        <v>444</v>
      </c>
      <c r="T448" s="75"/>
      <c r="U448" s="75"/>
      <c r="V448" s="75"/>
      <c r="W448" s="75"/>
      <c r="X448" s="75"/>
      <c r="Y448" s="75"/>
      <c r="Z448" s="75"/>
      <c r="AA448" s="75"/>
      <c r="AB448" s="75"/>
      <c r="AC448" s="75"/>
      <c r="AD448" s="411"/>
    </row>
    <row r="449" ht="24" customHeight="1">
      <c r="A449" s="74"/>
      <c r="B449" s="74"/>
      <c r="C449" t="s" s="415">
        <v>1327</v>
      </c>
      <c r="D449" s="75"/>
      <c r="E449" s="75"/>
      <c r="F449" t="s" s="415">
        <v>1328</v>
      </c>
      <c r="G449" t="s" s="75">
        <v>441</v>
      </c>
      <c r="H449" t="s" s="416">
        <v>140</v>
      </c>
      <c r="I449" t="s" s="417">
        <v>140</v>
      </c>
      <c r="J449" t="s" s="75">
        <v>442</v>
      </c>
      <c r="K449" s="75"/>
      <c r="L449" s="75"/>
      <c r="M449" t="s" s="75">
        <v>443</v>
      </c>
      <c r="N449" s="75"/>
      <c r="O449" s="75"/>
      <c r="P449" s="75"/>
      <c r="Q449" s="75"/>
      <c r="R449" s="75"/>
      <c r="S449" t="s" s="75">
        <v>444</v>
      </c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411"/>
    </row>
    <row r="450" ht="24" customHeight="1">
      <c r="A450" s="74"/>
      <c r="B450" s="74"/>
      <c r="C450" t="s" s="415">
        <v>1329</v>
      </c>
      <c r="D450" s="75"/>
      <c r="E450" s="75"/>
      <c r="F450" t="s" s="415">
        <v>1330</v>
      </c>
      <c r="G450" t="s" s="75">
        <v>441</v>
      </c>
      <c r="H450" t="s" s="416">
        <v>140</v>
      </c>
      <c r="I450" t="s" s="417">
        <v>140</v>
      </c>
      <c r="J450" t="s" s="75">
        <v>442</v>
      </c>
      <c r="K450" s="75"/>
      <c r="L450" s="75"/>
      <c r="M450" t="s" s="75">
        <v>443</v>
      </c>
      <c r="N450" s="75"/>
      <c r="O450" s="75"/>
      <c r="P450" s="75"/>
      <c r="Q450" s="75"/>
      <c r="R450" s="75"/>
      <c r="S450" t="s" s="75">
        <v>444</v>
      </c>
      <c r="T450" s="75"/>
      <c r="U450" s="75"/>
      <c r="V450" s="75"/>
      <c r="W450" s="75"/>
      <c r="X450" s="75"/>
      <c r="Y450" s="75"/>
      <c r="Z450" s="75"/>
      <c r="AA450" s="75"/>
      <c r="AB450" s="75"/>
      <c r="AC450" s="75"/>
      <c r="AD450" s="411"/>
    </row>
    <row r="451" ht="24" customHeight="1">
      <c r="A451" s="74"/>
      <c r="B451" s="74"/>
      <c r="C451" t="s" s="415">
        <v>1331</v>
      </c>
      <c r="D451" s="75"/>
      <c r="E451" s="75"/>
      <c r="F451" t="s" s="415">
        <v>1332</v>
      </c>
      <c r="G451" t="s" s="75">
        <v>441</v>
      </c>
      <c r="H451" t="s" s="416">
        <v>140</v>
      </c>
      <c r="I451" t="s" s="417">
        <v>140</v>
      </c>
      <c r="J451" t="s" s="75">
        <v>442</v>
      </c>
      <c r="K451" s="75"/>
      <c r="L451" s="75"/>
      <c r="M451" t="s" s="75">
        <v>443</v>
      </c>
      <c r="N451" s="75"/>
      <c r="O451" s="75"/>
      <c r="P451" s="75"/>
      <c r="Q451" s="75"/>
      <c r="R451" s="75"/>
      <c r="S451" t="s" s="75">
        <v>444</v>
      </c>
      <c r="T451" s="75"/>
      <c r="U451" s="75"/>
      <c r="V451" s="75"/>
      <c r="W451" s="75"/>
      <c r="X451" s="75"/>
      <c r="Y451" s="75"/>
      <c r="Z451" s="75"/>
      <c r="AA451" s="75"/>
      <c r="AB451" s="75"/>
      <c r="AC451" s="75"/>
      <c r="AD451" s="411"/>
    </row>
    <row r="452" ht="24" customHeight="1">
      <c r="A452" s="74"/>
      <c r="B452" s="74"/>
      <c r="C452" t="s" s="415">
        <v>1333</v>
      </c>
      <c r="D452" s="75"/>
      <c r="E452" s="75"/>
      <c r="F452" t="s" s="415">
        <v>1334</v>
      </c>
      <c r="G452" t="s" s="75">
        <v>441</v>
      </c>
      <c r="H452" t="s" s="416">
        <v>141</v>
      </c>
      <c r="I452" t="s" s="417">
        <v>141</v>
      </c>
      <c r="J452" t="s" s="75">
        <v>442</v>
      </c>
      <c r="K452" s="75"/>
      <c r="L452" s="75"/>
      <c r="M452" t="s" s="75">
        <v>443</v>
      </c>
      <c r="N452" s="75"/>
      <c r="O452" s="75"/>
      <c r="P452" s="75"/>
      <c r="Q452" s="75"/>
      <c r="R452" s="75"/>
      <c r="S452" t="s" s="75">
        <v>444</v>
      </c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411"/>
    </row>
    <row r="453" ht="24" customHeight="1">
      <c r="A453" s="74"/>
      <c r="B453" s="74"/>
      <c r="C453" t="s" s="415">
        <v>1335</v>
      </c>
      <c r="D453" s="75"/>
      <c r="E453" s="75"/>
      <c r="F453" t="s" s="415">
        <v>1336</v>
      </c>
      <c r="G453" t="s" s="75">
        <v>441</v>
      </c>
      <c r="H453" t="s" s="416">
        <v>141</v>
      </c>
      <c r="I453" t="s" s="417">
        <v>141</v>
      </c>
      <c r="J453" t="s" s="75">
        <v>442</v>
      </c>
      <c r="K453" s="75"/>
      <c r="L453" s="75"/>
      <c r="M453" t="s" s="75">
        <v>443</v>
      </c>
      <c r="N453" s="75"/>
      <c r="O453" s="75"/>
      <c r="P453" s="75"/>
      <c r="Q453" s="75"/>
      <c r="R453" s="75"/>
      <c r="S453" t="s" s="75">
        <v>444</v>
      </c>
      <c r="T453" s="75"/>
      <c r="U453" s="75"/>
      <c r="V453" s="75"/>
      <c r="W453" s="75"/>
      <c r="X453" s="75"/>
      <c r="Y453" s="75"/>
      <c r="Z453" s="75"/>
      <c r="AA453" s="75"/>
      <c r="AB453" s="75"/>
      <c r="AC453" s="75"/>
      <c r="AD453" s="411"/>
    </row>
    <row r="454" ht="24" customHeight="1">
      <c r="A454" s="74"/>
      <c r="B454" s="74"/>
      <c r="C454" t="s" s="415">
        <v>1337</v>
      </c>
      <c r="D454" s="75"/>
      <c r="E454" s="75"/>
      <c r="F454" t="s" s="415">
        <v>1338</v>
      </c>
      <c r="G454" t="s" s="75">
        <v>441</v>
      </c>
      <c r="H454" t="s" s="416">
        <v>141</v>
      </c>
      <c r="I454" t="s" s="417">
        <v>141</v>
      </c>
      <c r="J454" t="s" s="75">
        <v>442</v>
      </c>
      <c r="K454" s="75"/>
      <c r="L454" s="75"/>
      <c r="M454" t="s" s="75">
        <v>443</v>
      </c>
      <c r="N454" s="75"/>
      <c r="O454" s="75"/>
      <c r="P454" s="75"/>
      <c r="Q454" s="75"/>
      <c r="R454" s="75"/>
      <c r="S454" t="s" s="75">
        <v>444</v>
      </c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411"/>
    </row>
    <row r="455" ht="24" customHeight="1">
      <c r="A455" s="74"/>
      <c r="B455" s="74"/>
      <c r="C455" t="s" s="415">
        <v>1339</v>
      </c>
      <c r="D455" s="75"/>
      <c r="E455" s="75"/>
      <c r="F455" t="s" s="415">
        <v>1340</v>
      </c>
      <c r="G455" t="s" s="75">
        <v>441</v>
      </c>
      <c r="H455" t="s" s="416">
        <v>141</v>
      </c>
      <c r="I455" t="s" s="417">
        <v>141</v>
      </c>
      <c r="J455" t="s" s="75">
        <v>442</v>
      </c>
      <c r="K455" s="75"/>
      <c r="L455" s="75"/>
      <c r="M455" t="s" s="75">
        <v>443</v>
      </c>
      <c r="N455" s="75"/>
      <c r="O455" s="75"/>
      <c r="P455" s="75"/>
      <c r="Q455" s="75"/>
      <c r="R455" s="75"/>
      <c r="S455" t="s" s="75">
        <v>444</v>
      </c>
      <c r="T455" s="75"/>
      <c r="U455" s="75"/>
      <c r="V455" s="75"/>
      <c r="W455" s="75"/>
      <c r="X455" s="75"/>
      <c r="Y455" s="75"/>
      <c r="Z455" s="75"/>
      <c r="AA455" s="75"/>
      <c r="AB455" s="75"/>
      <c r="AC455" s="75"/>
      <c r="AD455" s="411"/>
    </row>
    <row r="456" ht="24" customHeight="1">
      <c r="A456" s="74"/>
      <c r="B456" s="74"/>
      <c r="C456" t="s" s="415">
        <v>1341</v>
      </c>
      <c r="D456" s="75"/>
      <c r="E456" s="75"/>
      <c r="F456" t="s" s="415">
        <v>1342</v>
      </c>
      <c r="G456" t="s" s="75">
        <v>441</v>
      </c>
      <c r="H456" t="s" s="416">
        <v>141</v>
      </c>
      <c r="I456" t="s" s="417">
        <v>141</v>
      </c>
      <c r="J456" t="s" s="75">
        <v>442</v>
      </c>
      <c r="K456" s="75"/>
      <c r="L456" s="75"/>
      <c r="M456" t="s" s="75">
        <v>443</v>
      </c>
      <c r="N456" s="75"/>
      <c r="O456" s="75"/>
      <c r="P456" s="75"/>
      <c r="Q456" s="75"/>
      <c r="R456" s="75"/>
      <c r="S456" t="s" s="75">
        <v>444</v>
      </c>
      <c r="T456" s="75"/>
      <c r="U456" s="75"/>
      <c r="V456" s="75"/>
      <c r="W456" s="75"/>
      <c r="X456" s="75"/>
      <c r="Y456" s="75"/>
      <c r="Z456" s="75"/>
      <c r="AA456" s="75"/>
      <c r="AB456" s="75"/>
      <c r="AC456" s="75"/>
      <c r="AD456" s="411"/>
    </row>
    <row r="457" ht="24" customHeight="1">
      <c r="A457" s="74"/>
      <c r="B457" s="74"/>
      <c r="C457" t="s" s="415">
        <v>1343</v>
      </c>
      <c r="D457" s="75"/>
      <c r="E457" s="75"/>
      <c r="F457" t="s" s="415">
        <v>1344</v>
      </c>
      <c r="G457" t="s" s="75">
        <v>441</v>
      </c>
      <c r="H457" t="s" s="416">
        <v>141</v>
      </c>
      <c r="I457" t="s" s="417">
        <v>141</v>
      </c>
      <c r="J457" t="s" s="75">
        <v>442</v>
      </c>
      <c r="K457" s="75"/>
      <c r="L457" s="75"/>
      <c r="M457" t="s" s="75">
        <v>443</v>
      </c>
      <c r="N457" s="75"/>
      <c r="O457" s="75"/>
      <c r="P457" s="75"/>
      <c r="Q457" s="75"/>
      <c r="R457" s="75"/>
      <c r="S457" t="s" s="75">
        <v>444</v>
      </c>
      <c r="T457" s="75"/>
      <c r="U457" s="75"/>
      <c r="V457" s="75"/>
      <c r="W457" s="75"/>
      <c r="X457" s="75"/>
      <c r="Y457" s="75"/>
      <c r="Z457" s="75"/>
      <c r="AA457" s="75"/>
      <c r="AB457" s="75"/>
      <c r="AC457" s="75"/>
      <c r="AD457" s="411"/>
    </row>
    <row r="458" ht="24" customHeight="1">
      <c r="A458" s="74"/>
      <c r="B458" s="74"/>
      <c r="C458" t="s" s="415">
        <v>1345</v>
      </c>
      <c r="D458" s="75"/>
      <c r="E458" s="75"/>
      <c r="F458" t="s" s="415">
        <v>1346</v>
      </c>
      <c r="G458" t="s" s="75">
        <v>441</v>
      </c>
      <c r="H458" t="s" s="416">
        <v>141</v>
      </c>
      <c r="I458" t="s" s="417">
        <v>141</v>
      </c>
      <c r="J458" t="s" s="75">
        <v>442</v>
      </c>
      <c r="K458" s="75"/>
      <c r="L458" s="75"/>
      <c r="M458" t="s" s="75">
        <v>443</v>
      </c>
      <c r="N458" s="75"/>
      <c r="O458" s="75"/>
      <c r="P458" s="75"/>
      <c r="Q458" s="75"/>
      <c r="R458" s="75"/>
      <c r="S458" t="s" s="75">
        <v>444</v>
      </c>
      <c r="T458" s="75"/>
      <c r="U458" s="75"/>
      <c r="V458" s="75"/>
      <c r="W458" s="75"/>
      <c r="X458" s="75"/>
      <c r="Y458" s="75"/>
      <c r="Z458" s="75"/>
      <c r="AA458" s="75"/>
      <c r="AB458" s="75"/>
      <c r="AC458" s="75"/>
      <c r="AD458" s="411"/>
    </row>
    <row r="459" ht="24" customHeight="1">
      <c r="A459" s="74"/>
      <c r="B459" s="74"/>
      <c r="C459" t="s" s="415">
        <v>1347</v>
      </c>
      <c r="D459" s="75"/>
      <c r="E459" s="75"/>
      <c r="F459" t="s" s="415">
        <v>1348</v>
      </c>
      <c r="G459" t="s" s="75">
        <v>441</v>
      </c>
      <c r="H459" t="s" s="416">
        <v>142</v>
      </c>
      <c r="I459" t="s" s="417">
        <v>142</v>
      </c>
      <c r="J459" t="s" s="75">
        <v>442</v>
      </c>
      <c r="K459" s="75"/>
      <c r="L459" s="75"/>
      <c r="M459" t="s" s="75">
        <v>443</v>
      </c>
      <c r="N459" s="75"/>
      <c r="O459" s="75"/>
      <c r="P459" s="75"/>
      <c r="Q459" s="75"/>
      <c r="R459" s="75"/>
      <c r="S459" t="s" s="75">
        <v>444</v>
      </c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411"/>
    </row>
    <row r="460" ht="24" customHeight="1">
      <c r="A460" s="74"/>
      <c r="B460" s="74"/>
      <c r="C460" t="s" s="415">
        <v>1349</v>
      </c>
      <c r="D460" s="75"/>
      <c r="E460" s="75"/>
      <c r="F460" t="s" s="415">
        <v>1350</v>
      </c>
      <c r="G460" t="s" s="75">
        <v>441</v>
      </c>
      <c r="H460" t="s" s="416">
        <v>142</v>
      </c>
      <c r="I460" t="s" s="417">
        <v>142</v>
      </c>
      <c r="J460" t="s" s="75">
        <v>442</v>
      </c>
      <c r="K460" s="75"/>
      <c r="L460" s="75"/>
      <c r="M460" t="s" s="75">
        <v>443</v>
      </c>
      <c r="N460" s="75"/>
      <c r="O460" s="75"/>
      <c r="P460" s="75"/>
      <c r="Q460" s="75"/>
      <c r="R460" s="75"/>
      <c r="S460" t="s" s="75">
        <v>444</v>
      </c>
      <c r="T460" s="75"/>
      <c r="U460" s="75"/>
      <c r="V460" s="75"/>
      <c r="W460" s="75"/>
      <c r="X460" s="75"/>
      <c r="Y460" s="75"/>
      <c r="Z460" s="75"/>
      <c r="AA460" s="75"/>
      <c r="AB460" s="75"/>
      <c r="AC460" s="75"/>
      <c r="AD460" s="411"/>
    </row>
    <row r="461" ht="24" customHeight="1">
      <c r="A461" s="74"/>
      <c r="B461" s="74"/>
      <c r="C461" t="s" s="415">
        <v>1351</v>
      </c>
      <c r="D461" s="75"/>
      <c r="E461" s="75"/>
      <c r="F461" t="s" s="415">
        <v>1352</v>
      </c>
      <c r="G461" t="s" s="75">
        <v>441</v>
      </c>
      <c r="H461" t="s" s="416">
        <v>142</v>
      </c>
      <c r="I461" t="s" s="417">
        <v>142</v>
      </c>
      <c r="J461" t="s" s="75">
        <v>442</v>
      </c>
      <c r="K461" s="75"/>
      <c r="L461" s="75"/>
      <c r="M461" t="s" s="75">
        <v>443</v>
      </c>
      <c r="N461" s="75"/>
      <c r="O461" s="75"/>
      <c r="P461" s="75"/>
      <c r="Q461" s="75"/>
      <c r="R461" s="75"/>
      <c r="S461" t="s" s="75">
        <v>444</v>
      </c>
      <c r="T461" s="75"/>
      <c r="U461" s="75"/>
      <c r="V461" s="75"/>
      <c r="W461" s="75"/>
      <c r="X461" s="75"/>
      <c r="Y461" s="75"/>
      <c r="Z461" s="75"/>
      <c r="AA461" s="75"/>
      <c r="AB461" s="75"/>
      <c r="AC461" s="75"/>
      <c r="AD461" s="411"/>
    </row>
    <row r="462" ht="24" customHeight="1">
      <c r="A462" s="74"/>
      <c r="B462" s="74"/>
      <c r="C462" t="s" s="415">
        <v>1353</v>
      </c>
      <c r="D462" s="75"/>
      <c r="E462" s="75"/>
      <c r="F462" t="s" s="415">
        <v>1354</v>
      </c>
      <c r="G462" t="s" s="75">
        <v>441</v>
      </c>
      <c r="H462" t="s" s="416">
        <v>142</v>
      </c>
      <c r="I462" t="s" s="417">
        <v>142</v>
      </c>
      <c r="J462" t="s" s="75">
        <v>442</v>
      </c>
      <c r="K462" s="75"/>
      <c r="L462" s="75"/>
      <c r="M462" t="s" s="75">
        <v>443</v>
      </c>
      <c r="N462" s="75"/>
      <c r="O462" s="75"/>
      <c r="P462" s="75"/>
      <c r="Q462" s="75"/>
      <c r="R462" s="75"/>
      <c r="S462" t="s" s="75">
        <v>444</v>
      </c>
      <c r="T462" s="75"/>
      <c r="U462" s="75"/>
      <c r="V462" s="75"/>
      <c r="W462" s="75"/>
      <c r="X462" s="75"/>
      <c r="Y462" s="75"/>
      <c r="Z462" s="75"/>
      <c r="AA462" s="75"/>
      <c r="AB462" s="75"/>
      <c r="AC462" s="75"/>
      <c r="AD462" s="411"/>
    </row>
    <row r="463" ht="24" customHeight="1">
      <c r="A463" s="74"/>
      <c r="B463" s="74"/>
      <c r="C463" t="s" s="415">
        <v>1355</v>
      </c>
      <c r="D463" s="75"/>
      <c r="E463" s="75"/>
      <c r="F463" t="s" s="415">
        <v>1356</v>
      </c>
      <c r="G463" t="s" s="75">
        <v>441</v>
      </c>
      <c r="H463" t="s" s="416">
        <v>142</v>
      </c>
      <c r="I463" t="s" s="417">
        <v>142</v>
      </c>
      <c r="J463" t="s" s="75">
        <v>442</v>
      </c>
      <c r="K463" s="75"/>
      <c r="L463" s="75"/>
      <c r="M463" t="s" s="75">
        <v>443</v>
      </c>
      <c r="N463" s="75"/>
      <c r="O463" s="75"/>
      <c r="P463" s="75"/>
      <c r="Q463" s="75"/>
      <c r="R463" s="75"/>
      <c r="S463" t="s" s="75">
        <v>444</v>
      </c>
      <c r="T463" s="75"/>
      <c r="U463" s="75"/>
      <c r="V463" s="75"/>
      <c r="W463" s="75"/>
      <c r="X463" s="75"/>
      <c r="Y463" s="75"/>
      <c r="Z463" s="75"/>
      <c r="AA463" s="75"/>
      <c r="AB463" s="75"/>
      <c r="AC463" s="75"/>
      <c r="AD463" s="411"/>
    </row>
    <row r="464" ht="24" customHeight="1">
      <c r="A464" s="74"/>
      <c r="B464" s="74"/>
      <c r="C464" t="s" s="415">
        <v>1357</v>
      </c>
      <c r="D464" s="75"/>
      <c r="E464" s="75"/>
      <c r="F464" t="s" s="415">
        <v>1358</v>
      </c>
      <c r="G464" t="s" s="75">
        <v>441</v>
      </c>
      <c r="H464" t="s" s="416">
        <v>142</v>
      </c>
      <c r="I464" t="s" s="417">
        <v>142</v>
      </c>
      <c r="J464" t="s" s="75">
        <v>442</v>
      </c>
      <c r="K464" s="75"/>
      <c r="L464" s="75"/>
      <c r="M464" t="s" s="75">
        <v>443</v>
      </c>
      <c r="N464" s="75"/>
      <c r="O464" s="75"/>
      <c r="P464" s="75"/>
      <c r="Q464" s="75"/>
      <c r="R464" s="75"/>
      <c r="S464" t="s" s="75">
        <v>444</v>
      </c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411"/>
    </row>
    <row r="465" ht="24" customHeight="1">
      <c r="A465" s="74"/>
      <c r="B465" s="74"/>
      <c r="C465" t="s" s="415">
        <v>1359</v>
      </c>
      <c r="D465" s="75"/>
      <c r="E465" s="75"/>
      <c r="F465" t="s" s="415">
        <v>1360</v>
      </c>
      <c r="G465" t="s" s="75">
        <v>441</v>
      </c>
      <c r="H465" t="s" s="416">
        <v>142</v>
      </c>
      <c r="I465" t="s" s="417">
        <v>142</v>
      </c>
      <c r="J465" t="s" s="75">
        <v>442</v>
      </c>
      <c r="K465" s="75"/>
      <c r="L465" s="75"/>
      <c r="M465" t="s" s="75">
        <v>443</v>
      </c>
      <c r="N465" s="75"/>
      <c r="O465" s="75"/>
      <c r="P465" s="75"/>
      <c r="Q465" s="75"/>
      <c r="R465" s="75"/>
      <c r="S465" t="s" s="75">
        <v>444</v>
      </c>
      <c r="T465" s="75"/>
      <c r="U465" s="75"/>
      <c r="V465" s="75"/>
      <c r="W465" s="75"/>
      <c r="X465" s="75"/>
      <c r="Y465" s="75"/>
      <c r="Z465" s="75"/>
      <c r="AA465" s="75"/>
      <c r="AB465" s="75"/>
      <c r="AC465" s="75"/>
      <c r="AD465" s="411"/>
    </row>
    <row r="466" ht="24" customHeight="1">
      <c r="A466" s="74"/>
      <c r="B466" s="74"/>
      <c r="C466" t="s" s="415">
        <v>1361</v>
      </c>
      <c r="D466" s="75"/>
      <c r="E466" s="75"/>
      <c r="F466" t="s" s="415">
        <v>1362</v>
      </c>
      <c r="G466" t="s" s="75">
        <v>441</v>
      </c>
      <c r="H466" t="s" s="416">
        <v>142</v>
      </c>
      <c r="I466" t="s" s="417">
        <v>142</v>
      </c>
      <c r="J466" t="s" s="75">
        <v>442</v>
      </c>
      <c r="K466" s="75"/>
      <c r="L466" s="75"/>
      <c r="M466" t="s" s="75">
        <v>443</v>
      </c>
      <c r="N466" s="75"/>
      <c r="O466" s="75"/>
      <c r="P466" s="75"/>
      <c r="Q466" s="75"/>
      <c r="R466" s="75"/>
      <c r="S466" t="s" s="75">
        <v>444</v>
      </c>
      <c r="T466" s="75"/>
      <c r="U466" s="75"/>
      <c r="V466" s="75"/>
      <c r="W466" s="75"/>
      <c r="X466" s="75"/>
      <c r="Y466" s="75"/>
      <c r="Z466" s="75"/>
      <c r="AA466" s="75"/>
      <c r="AB466" s="75"/>
      <c r="AC466" s="75"/>
      <c r="AD466" s="411"/>
    </row>
    <row r="467" ht="24" customHeight="1">
      <c r="A467" s="74"/>
      <c r="B467" s="74"/>
      <c r="C467" t="s" s="415">
        <v>1363</v>
      </c>
      <c r="D467" s="75"/>
      <c r="E467" s="75"/>
      <c r="F467" t="s" s="415">
        <v>1364</v>
      </c>
      <c r="G467" t="s" s="75">
        <v>441</v>
      </c>
      <c r="H467" t="s" s="416">
        <v>142</v>
      </c>
      <c r="I467" t="s" s="417">
        <v>142</v>
      </c>
      <c r="J467" t="s" s="75">
        <v>442</v>
      </c>
      <c r="K467" s="75"/>
      <c r="L467" s="75"/>
      <c r="M467" t="s" s="75">
        <v>443</v>
      </c>
      <c r="N467" s="75"/>
      <c r="O467" s="75"/>
      <c r="P467" s="75"/>
      <c r="Q467" s="75"/>
      <c r="R467" s="75"/>
      <c r="S467" t="s" s="75">
        <v>444</v>
      </c>
      <c r="T467" s="75"/>
      <c r="U467" s="75"/>
      <c r="V467" s="75"/>
      <c r="W467" s="75"/>
      <c r="X467" s="75"/>
      <c r="Y467" s="75"/>
      <c r="Z467" s="75"/>
      <c r="AA467" s="75"/>
      <c r="AB467" s="75"/>
      <c r="AC467" s="75"/>
      <c r="AD467" s="411"/>
    </row>
    <row r="468" ht="24" customHeight="1">
      <c r="A468" s="74"/>
      <c r="B468" s="74"/>
      <c r="C468" t="s" s="415">
        <v>1365</v>
      </c>
      <c r="D468" s="75"/>
      <c r="E468" s="75"/>
      <c r="F468" t="s" s="415">
        <v>1366</v>
      </c>
      <c r="G468" t="s" s="75">
        <v>441</v>
      </c>
      <c r="H468" t="s" s="416">
        <v>142</v>
      </c>
      <c r="I468" t="s" s="417">
        <v>142</v>
      </c>
      <c r="J468" t="s" s="75">
        <v>442</v>
      </c>
      <c r="K468" s="75"/>
      <c r="L468" s="75"/>
      <c r="M468" t="s" s="75">
        <v>443</v>
      </c>
      <c r="N468" s="75"/>
      <c r="O468" s="75"/>
      <c r="P468" s="75"/>
      <c r="Q468" s="75"/>
      <c r="R468" s="75"/>
      <c r="S468" t="s" s="75">
        <v>444</v>
      </c>
      <c r="T468" s="75"/>
      <c r="U468" s="75"/>
      <c r="V468" s="75"/>
      <c r="W468" s="75"/>
      <c r="X468" s="75"/>
      <c r="Y468" s="75"/>
      <c r="Z468" s="75"/>
      <c r="AA468" s="75"/>
      <c r="AB468" s="75"/>
      <c r="AC468" s="75"/>
      <c r="AD468" s="411"/>
    </row>
    <row r="469" ht="24" customHeight="1">
      <c r="A469" s="74"/>
      <c r="B469" s="74"/>
      <c r="C469" t="s" s="415">
        <v>1367</v>
      </c>
      <c r="D469" s="75"/>
      <c r="E469" s="75"/>
      <c r="F469" t="s" s="415">
        <v>1368</v>
      </c>
      <c r="G469" t="s" s="75">
        <v>441</v>
      </c>
      <c r="H469" t="s" s="416">
        <v>142</v>
      </c>
      <c r="I469" t="s" s="417">
        <v>142</v>
      </c>
      <c r="J469" t="s" s="75">
        <v>442</v>
      </c>
      <c r="K469" s="75"/>
      <c r="L469" s="75"/>
      <c r="M469" t="s" s="75">
        <v>443</v>
      </c>
      <c r="N469" s="75"/>
      <c r="O469" s="75"/>
      <c r="P469" s="75"/>
      <c r="Q469" s="75"/>
      <c r="R469" s="75"/>
      <c r="S469" t="s" s="75">
        <v>444</v>
      </c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411"/>
    </row>
    <row r="470" ht="24" customHeight="1">
      <c r="A470" s="74"/>
      <c r="B470" s="74"/>
      <c r="C470" t="s" s="415">
        <v>1369</v>
      </c>
      <c r="D470" s="75"/>
      <c r="E470" s="75"/>
      <c r="F470" t="s" s="415">
        <v>1370</v>
      </c>
      <c r="G470" t="s" s="75">
        <v>441</v>
      </c>
      <c r="H470" t="s" s="416">
        <v>142</v>
      </c>
      <c r="I470" t="s" s="417">
        <v>142</v>
      </c>
      <c r="J470" t="s" s="75">
        <v>442</v>
      </c>
      <c r="K470" s="75"/>
      <c r="L470" s="75"/>
      <c r="M470" t="s" s="75">
        <v>443</v>
      </c>
      <c r="N470" s="75"/>
      <c r="O470" s="75"/>
      <c r="P470" s="75"/>
      <c r="Q470" s="75"/>
      <c r="R470" s="75"/>
      <c r="S470" t="s" s="75">
        <v>444</v>
      </c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411"/>
    </row>
    <row r="471" ht="24" customHeight="1">
      <c r="A471" s="74"/>
      <c r="B471" s="74"/>
      <c r="C471" t="s" s="415">
        <v>1371</v>
      </c>
      <c r="D471" s="75"/>
      <c r="E471" s="75"/>
      <c r="F471" t="s" s="415">
        <v>1372</v>
      </c>
      <c r="G471" t="s" s="75">
        <v>441</v>
      </c>
      <c r="H471" t="s" s="416">
        <v>142</v>
      </c>
      <c r="I471" t="s" s="417">
        <v>142</v>
      </c>
      <c r="J471" t="s" s="75">
        <v>442</v>
      </c>
      <c r="K471" s="75"/>
      <c r="L471" s="75"/>
      <c r="M471" t="s" s="75">
        <v>443</v>
      </c>
      <c r="N471" s="75"/>
      <c r="O471" s="75"/>
      <c r="P471" s="75"/>
      <c r="Q471" s="75"/>
      <c r="R471" s="75"/>
      <c r="S471" t="s" s="75">
        <v>444</v>
      </c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411"/>
    </row>
    <row r="472" ht="24" customHeight="1">
      <c r="A472" s="74"/>
      <c r="B472" s="74"/>
      <c r="C472" t="s" s="415">
        <v>1373</v>
      </c>
      <c r="D472" s="75"/>
      <c r="E472" s="75"/>
      <c r="F472" t="s" s="415">
        <v>1374</v>
      </c>
      <c r="G472" t="s" s="75">
        <v>441</v>
      </c>
      <c r="H472" t="s" s="416">
        <v>142</v>
      </c>
      <c r="I472" t="s" s="417">
        <v>142</v>
      </c>
      <c r="J472" t="s" s="75">
        <v>442</v>
      </c>
      <c r="K472" s="75"/>
      <c r="L472" s="75"/>
      <c r="M472" t="s" s="75">
        <v>443</v>
      </c>
      <c r="N472" s="75"/>
      <c r="O472" s="75"/>
      <c r="P472" s="75"/>
      <c r="Q472" s="75"/>
      <c r="R472" s="75"/>
      <c r="S472" t="s" s="75">
        <v>444</v>
      </c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411"/>
    </row>
    <row r="473" ht="24" customHeight="1">
      <c r="A473" s="74"/>
      <c r="B473" s="74"/>
      <c r="C473" t="s" s="415">
        <v>1375</v>
      </c>
      <c r="D473" s="75"/>
      <c r="E473" s="75"/>
      <c r="F473" t="s" s="415">
        <v>1376</v>
      </c>
      <c r="G473" t="s" s="75">
        <v>441</v>
      </c>
      <c r="H473" t="s" s="416">
        <v>142</v>
      </c>
      <c r="I473" t="s" s="417">
        <v>142</v>
      </c>
      <c r="J473" t="s" s="75">
        <v>442</v>
      </c>
      <c r="K473" s="75"/>
      <c r="L473" s="75"/>
      <c r="M473" t="s" s="75">
        <v>443</v>
      </c>
      <c r="N473" s="75"/>
      <c r="O473" s="75"/>
      <c r="P473" s="75"/>
      <c r="Q473" s="75"/>
      <c r="R473" s="75"/>
      <c r="S473" t="s" s="75">
        <v>444</v>
      </c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411"/>
    </row>
    <row r="474" ht="24" customHeight="1">
      <c r="A474" s="74"/>
      <c r="B474" s="74"/>
      <c r="C474" t="s" s="415">
        <v>1377</v>
      </c>
      <c r="D474" s="75"/>
      <c r="E474" s="75"/>
      <c r="F474" t="s" s="415">
        <v>1378</v>
      </c>
      <c r="G474" t="s" s="75">
        <v>441</v>
      </c>
      <c r="H474" t="s" s="416">
        <v>142</v>
      </c>
      <c r="I474" t="s" s="417">
        <v>142</v>
      </c>
      <c r="J474" t="s" s="75">
        <v>442</v>
      </c>
      <c r="K474" s="75"/>
      <c r="L474" s="75"/>
      <c r="M474" t="s" s="75">
        <v>443</v>
      </c>
      <c r="N474" s="75"/>
      <c r="O474" s="75"/>
      <c r="P474" s="75"/>
      <c r="Q474" s="75"/>
      <c r="R474" s="75"/>
      <c r="S474" t="s" s="75">
        <v>444</v>
      </c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411"/>
    </row>
    <row r="475" ht="24" customHeight="1">
      <c r="A475" s="74"/>
      <c r="B475" s="74"/>
      <c r="C475" t="s" s="415">
        <v>1379</v>
      </c>
      <c r="D475" s="75"/>
      <c r="E475" s="75"/>
      <c r="F475" t="s" s="415">
        <v>1380</v>
      </c>
      <c r="G475" t="s" s="75">
        <v>441</v>
      </c>
      <c r="H475" t="s" s="416">
        <v>142</v>
      </c>
      <c r="I475" t="s" s="417">
        <v>142</v>
      </c>
      <c r="J475" t="s" s="75">
        <v>442</v>
      </c>
      <c r="K475" s="75"/>
      <c r="L475" s="75"/>
      <c r="M475" t="s" s="75">
        <v>443</v>
      </c>
      <c r="N475" s="75"/>
      <c r="O475" s="75"/>
      <c r="P475" s="75"/>
      <c r="Q475" s="75"/>
      <c r="R475" s="75"/>
      <c r="S475" t="s" s="75">
        <v>444</v>
      </c>
      <c r="T475" s="75"/>
      <c r="U475" s="75"/>
      <c r="V475" s="75"/>
      <c r="W475" s="75"/>
      <c r="X475" s="75"/>
      <c r="Y475" s="75"/>
      <c r="Z475" s="75"/>
      <c r="AA475" s="75"/>
      <c r="AB475" s="75"/>
      <c r="AC475" s="75"/>
      <c r="AD475" s="411"/>
    </row>
    <row r="476" ht="24" customHeight="1">
      <c r="A476" s="74"/>
      <c r="B476" s="74"/>
      <c r="C476" t="s" s="415">
        <v>1381</v>
      </c>
      <c r="D476" s="75"/>
      <c r="E476" s="75"/>
      <c r="F476" t="s" s="415">
        <v>1382</v>
      </c>
      <c r="G476" t="s" s="75">
        <v>441</v>
      </c>
      <c r="H476" t="s" s="416">
        <v>142</v>
      </c>
      <c r="I476" t="s" s="417">
        <v>142</v>
      </c>
      <c r="J476" t="s" s="75">
        <v>442</v>
      </c>
      <c r="K476" s="75"/>
      <c r="L476" s="75"/>
      <c r="M476" t="s" s="75">
        <v>443</v>
      </c>
      <c r="N476" s="75"/>
      <c r="O476" s="75"/>
      <c r="P476" s="75"/>
      <c r="Q476" s="75"/>
      <c r="R476" s="75"/>
      <c r="S476" t="s" s="75">
        <v>444</v>
      </c>
      <c r="T476" s="75"/>
      <c r="U476" s="75"/>
      <c r="V476" s="75"/>
      <c r="W476" s="75"/>
      <c r="X476" s="75"/>
      <c r="Y476" s="75"/>
      <c r="Z476" s="75"/>
      <c r="AA476" s="75"/>
      <c r="AB476" s="75"/>
      <c r="AC476" s="75"/>
      <c r="AD476" s="411"/>
    </row>
    <row r="477" ht="24" customHeight="1">
      <c r="A477" s="74"/>
      <c r="B477" s="74"/>
      <c r="C477" t="s" s="415">
        <v>1383</v>
      </c>
      <c r="D477" s="75"/>
      <c r="E477" s="75"/>
      <c r="F477" t="s" s="415">
        <v>1384</v>
      </c>
      <c r="G477" t="s" s="75">
        <v>441</v>
      </c>
      <c r="H477" t="s" s="416">
        <v>142</v>
      </c>
      <c r="I477" t="s" s="417">
        <v>142</v>
      </c>
      <c r="J477" t="s" s="75">
        <v>442</v>
      </c>
      <c r="K477" s="75"/>
      <c r="L477" s="75"/>
      <c r="M477" t="s" s="75">
        <v>443</v>
      </c>
      <c r="N477" s="75"/>
      <c r="O477" s="75"/>
      <c r="P477" s="75"/>
      <c r="Q477" s="75"/>
      <c r="R477" s="75"/>
      <c r="S477" t="s" s="75">
        <v>444</v>
      </c>
      <c r="T477" s="75"/>
      <c r="U477" s="75"/>
      <c r="V477" s="75"/>
      <c r="W477" s="75"/>
      <c r="X477" s="75"/>
      <c r="Y477" s="75"/>
      <c r="Z477" s="75"/>
      <c r="AA477" s="75"/>
      <c r="AB477" s="75"/>
      <c r="AC477" s="75"/>
      <c r="AD477" s="411"/>
    </row>
    <row r="478" ht="24" customHeight="1">
      <c r="A478" s="74"/>
      <c r="B478" s="74"/>
      <c r="C478" t="s" s="415">
        <v>1385</v>
      </c>
      <c r="D478" s="75"/>
      <c r="E478" s="75"/>
      <c r="F478" t="s" s="415">
        <v>1386</v>
      </c>
      <c r="G478" t="s" s="75">
        <v>441</v>
      </c>
      <c r="H478" t="s" s="416">
        <v>142</v>
      </c>
      <c r="I478" t="s" s="417">
        <v>142</v>
      </c>
      <c r="J478" t="s" s="75">
        <v>442</v>
      </c>
      <c r="K478" s="75"/>
      <c r="L478" s="75"/>
      <c r="M478" t="s" s="75">
        <v>443</v>
      </c>
      <c r="N478" s="75"/>
      <c r="O478" s="75"/>
      <c r="P478" s="75"/>
      <c r="Q478" s="75"/>
      <c r="R478" s="75"/>
      <c r="S478" t="s" s="75">
        <v>444</v>
      </c>
      <c r="T478" s="75"/>
      <c r="U478" s="75"/>
      <c r="V478" s="75"/>
      <c r="W478" s="75"/>
      <c r="X478" s="75"/>
      <c r="Y478" s="75"/>
      <c r="Z478" s="75"/>
      <c r="AA478" s="75"/>
      <c r="AB478" s="75"/>
      <c r="AC478" s="75"/>
      <c r="AD478" s="411"/>
    </row>
    <row r="479" ht="24" customHeight="1">
      <c r="A479" s="74"/>
      <c r="B479" s="74"/>
      <c r="C479" t="s" s="415">
        <v>1387</v>
      </c>
      <c r="D479" s="75"/>
      <c r="E479" s="75"/>
      <c r="F479" t="s" s="415">
        <v>1388</v>
      </c>
      <c r="G479" t="s" s="75">
        <v>441</v>
      </c>
      <c r="H479" t="s" s="416">
        <v>142</v>
      </c>
      <c r="I479" t="s" s="417">
        <v>142</v>
      </c>
      <c r="J479" t="s" s="75">
        <v>442</v>
      </c>
      <c r="K479" s="75"/>
      <c r="L479" s="75"/>
      <c r="M479" t="s" s="75">
        <v>443</v>
      </c>
      <c r="N479" s="75"/>
      <c r="O479" s="75"/>
      <c r="P479" s="75"/>
      <c r="Q479" s="75"/>
      <c r="R479" s="75"/>
      <c r="S479" t="s" s="75">
        <v>444</v>
      </c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411"/>
    </row>
    <row r="480" ht="24" customHeight="1">
      <c r="A480" s="74"/>
      <c r="B480" s="74"/>
      <c r="C480" t="s" s="415">
        <v>1389</v>
      </c>
      <c r="D480" s="75"/>
      <c r="E480" s="75"/>
      <c r="F480" t="s" s="415">
        <v>1390</v>
      </c>
      <c r="G480" t="s" s="75">
        <v>441</v>
      </c>
      <c r="H480" t="s" s="416">
        <v>142</v>
      </c>
      <c r="I480" t="s" s="417">
        <v>142</v>
      </c>
      <c r="J480" t="s" s="75">
        <v>442</v>
      </c>
      <c r="K480" s="75"/>
      <c r="L480" s="75"/>
      <c r="M480" t="s" s="75">
        <v>443</v>
      </c>
      <c r="N480" s="75"/>
      <c r="O480" s="75"/>
      <c r="P480" s="75"/>
      <c r="Q480" s="75"/>
      <c r="R480" s="75"/>
      <c r="S480" t="s" s="75">
        <v>444</v>
      </c>
      <c r="T480" s="75"/>
      <c r="U480" s="75"/>
      <c r="V480" s="75"/>
      <c r="W480" s="75"/>
      <c r="X480" s="75"/>
      <c r="Y480" s="75"/>
      <c r="Z480" s="75"/>
      <c r="AA480" s="75"/>
      <c r="AB480" s="75"/>
      <c r="AC480" s="75"/>
      <c r="AD480" s="411"/>
    </row>
    <row r="481" ht="24" customHeight="1">
      <c r="A481" s="74"/>
      <c r="B481" s="74"/>
      <c r="C481" t="s" s="415">
        <v>1349</v>
      </c>
      <c r="D481" s="75"/>
      <c r="E481" s="75"/>
      <c r="F481" t="s" s="415">
        <v>1391</v>
      </c>
      <c r="G481" t="s" s="75">
        <v>441</v>
      </c>
      <c r="H481" t="s" s="416">
        <v>142</v>
      </c>
      <c r="I481" t="s" s="417">
        <v>142</v>
      </c>
      <c r="J481" t="s" s="75">
        <v>442</v>
      </c>
      <c r="K481" s="75"/>
      <c r="L481" s="75"/>
      <c r="M481" t="s" s="75">
        <v>443</v>
      </c>
      <c r="N481" s="75"/>
      <c r="O481" s="75"/>
      <c r="P481" s="75"/>
      <c r="Q481" s="75"/>
      <c r="R481" s="75"/>
      <c r="S481" t="s" s="75">
        <v>444</v>
      </c>
      <c r="T481" s="75"/>
      <c r="U481" s="75"/>
      <c r="V481" s="75"/>
      <c r="W481" s="75"/>
      <c r="X481" s="75"/>
      <c r="Y481" s="75"/>
      <c r="Z481" s="75"/>
      <c r="AA481" s="75"/>
      <c r="AB481" s="75"/>
      <c r="AC481" s="75"/>
      <c r="AD481" s="411"/>
    </row>
    <row r="482" ht="24" customHeight="1">
      <c r="A482" s="74"/>
      <c r="B482" s="74"/>
      <c r="C482" t="s" s="415">
        <v>1392</v>
      </c>
      <c r="D482" s="75"/>
      <c r="E482" s="75"/>
      <c r="F482" t="s" s="415">
        <v>1393</v>
      </c>
      <c r="G482" t="s" s="75">
        <v>441</v>
      </c>
      <c r="H482" t="s" s="416">
        <v>142</v>
      </c>
      <c r="I482" t="s" s="417">
        <v>142</v>
      </c>
      <c r="J482" t="s" s="75">
        <v>442</v>
      </c>
      <c r="K482" s="75"/>
      <c r="L482" s="75"/>
      <c r="M482" t="s" s="75">
        <v>443</v>
      </c>
      <c r="N482" s="75"/>
      <c r="O482" s="75"/>
      <c r="P482" s="75"/>
      <c r="Q482" s="75"/>
      <c r="R482" s="75"/>
      <c r="S482" t="s" s="75">
        <v>444</v>
      </c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411"/>
    </row>
    <row r="483" ht="24" customHeight="1">
      <c r="A483" s="74"/>
      <c r="B483" s="74"/>
      <c r="C483" t="s" s="415">
        <v>1394</v>
      </c>
      <c r="D483" s="75"/>
      <c r="E483" s="75"/>
      <c r="F483" t="s" s="415">
        <v>1395</v>
      </c>
      <c r="G483" t="s" s="75">
        <v>441</v>
      </c>
      <c r="H483" t="s" s="416">
        <v>142</v>
      </c>
      <c r="I483" t="s" s="417">
        <v>142</v>
      </c>
      <c r="J483" t="s" s="75">
        <v>442</v>
      </c>
      <c r="K483" s="75"/>
      <c r="L483" s="75"/>
      <c r="M483" t="s" s="75">
        <v>443</v>
      </c>
      <c r="N483" s="75"/>
      <c r="O483" s="75"/>
      <c r="P483" s="75"/>
      <c r="Q483" s="75"/>
      <c r="R483" s="75"/>
      <c r="S483" t="s" s="75">
        <v>444</v>
      </c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411"/>
    </row>
    <row r="484" ht="24" customHeight="1">
      <c r="A484" s="74"/>
      <c r="B484" s="74"/>
      <c r="C484" t="s" s="415">
        <v>1396</v>
      </c>
      <c r="D484" s="75"/>
      <c r="E484" s="75"/>
      <c r="F484" t="s" s="415">
        <v>1397</v>
      </c>
      <c r="G484" t="s" s="75">
        <v>441</v>
      </c>
      <c r="H484" t="s" s="416">
        <v>142</v>
      </c>
      <c r="I484" t="s" s="417">
        <v>142</v>
      </c>
      <c r="J484" t="s" s="75">
        <v>442</v>
      </c>
      <c r="K484" s="75"/>
      <c r="L484" s="75"/>
      <c r="M484" t="s" s="75">
        <v>443</v>
      </c>
      <c r="N484" s="75"/>
      <c r="O484" s="75"/>
      <c r="P484" s="75"/>
      <c r="Q484" s="75"/>
      <c r="R484" s="75"/>
      <c r="S484" t="s" s="75">
        <v>444</v>
      </c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411"/>
    </row>
    <row r="485" ht="24" customHeight="1">
      <c r="A485" s="74"/>
      <c r="B485" s="74"/>
      <c r="C485" t="s" s="415">
        <v>1398</v>
      </c>
      <c r="D485" s="75"/>
      <c r="E485" s="75"/>
      <c r="F485" t="s" s="415">
        <v>1399</v>
      </c>
      <c r="G485" t="s" s="75">
        <v>441</v>
      </c>
      <c r="H485" t="s" s="416">
        <v>142</v>
      </c>
      <c r="I485" t="s" s="417">
        <v>142</v>
      </c>
      <c r="J485" t="s" s="75">
        <v>442</v>
      </c>
      <c r="K485" s="75"/>
      <c r="L485" s="75"/>
      <c r="M485" t="s" s="75">
        <v>443</v>
      </c>
      <c r="N485" s="75"/>
      <c r="O485" s="75"/>
      <c r="P485" s="75"/>
      <c r="Q485" s="75"/>
      <c r="R485" s="75"/>
      <c r="S485" t="s" s="75">
        <v>444</v>
      </c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411"/>
    </row>
    <row r="486" ht="24" customHeight="1">
      <c r="A486" s="74"/>
      <c r="B486" s="74"/>
      <c r="C486" t="s" s="415">
        <v>1400</v>
      </c>
      <c r="D486" s="75"/>
      <c r="E486" s="75"/>
      <c r="F486" t="s" s="415">
        <v>1401</v>
      </c>
      <c r="G486" t="s" s="75">
        <v>441</v>
      </c>
      <c r="H486" t="s" s="416">
        <v>143</v>
      </c>
      <c r="I486" t="s" s="417">
        <v>143</v>
      </c>
      <c r="J486" t="s" s="75">
        <v>442</v>
      </c>
      <c r="K486" s="75"/>
      <c r="L486" s="75"/>
      <c r="M486" t="s" s="75">
        <v>443</v>
      </c>
      <c r="N486" s="75"/>
      <c r="O486" s="75"/>
      <c r="P486" s="75"/>
      <c r="Q486" s="75"/>
      <c r="R486" s="75"/>
      <c r="S486" t="s" s="75">
        <v>444</v>
      </c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411"/>
    </row>
    <row r="487" ht="24" customHeight="1">
      <c r="A487" s="74"/>
      <c r="B487" s="74"/>
      <c r="C487" t="s" s="415">
        <v>1402</v>
      </c>
      <c r="D487" s="75"/>
      <c r="E487" s="75"/>
      <c r="F487" t="s" s="415">
        <v>1403</v>
      </c>
      <c r="G487" t="s" s="75">
        <v>441</v>
      </c>
      <c r="H487" t="s" s="416">
        <v>143</v>
      </c>
      <c r="I487" t="s" s="417">
        <v>143</v>
      </c>
      <c r="J487" t="s" s="75">
        <v>442</v>
      </c>
      <c r="K487" s="75"/>
      <c r="L487" s="75"/>
      <c r="M487" t="s" s="75">
        <v>443</v>
      </c>
      <c r="N487" s="75"/>
      <c r="O487" s="75"/>
      <c r="P487" s="75"/>
      <c r="Q487" s="75"/>
      <c r="R487" s="75"/>
      <c r="S487" t="s" s="75">
        <v>444</v>
      </c>
      <c r="T487" s="75"/>
      <c r="U487" s="75"/>
      <c r="V487" s="75"/>
      <c r="W487" s="75"/>
      <c r="X487" s="75"/>
      <c r="Y487" s="75"/>
      <c r="Z487" s="75"/>
      <c r="AA487" s="75"/>
      <c r="AB487" s="75"/>
      <c r="AC487" s="75"/>
      <c r="AD487" s="411"/>
    </row>
    <row r="488" ht="24" customHeight="1">
      <c r="A488" s="74"/>
      <c r="B488" s="74"/>
      <c r="C488" t="s" s="415">
        <v>1231</v>
      </c>
      <c r="D488" s="75"/>
      <c r="E488" s="75"/>
      <c r="F488" t="s" s="415">
        <v>1232</v>
      </c>
      <c r="G488" t="s" s="75">
        <v>441</v>
      </c>
      <c r="H488" t="s" s="416">
        <v>1404</v>
      </c>
      <c r="I488" t="s" s="417">
        <v>1404</v>
      </c>
      <c r="J488" t="s" s="75">
        <v>442</v>
      </c>
      <c r="K488" s="75"/>
      <c r="L488" s="75"/>
      <c r="M488" t="s" s="75">
        <v>443</v>
      </c>
      <c r="N488" s="75"/>
      <c r="O488" s="75"/>
      <c r="P488" s="75"/>
      <c r="Q488" s="75"/>
      <c r="R488" s="75"/>
      <c r="S488" t="s" s="75">
        <v>444</v>
      </c>
      <c r="T488" s="75"/>
      <c r="U488" s="75"/>
      <c r="V488" s="75"/>
      <c r="W488" s="75"/>
      <c r="X488" s="75"/>
      <c r="Y488" s="75"/>
      <c r="Z488" s="75"/>
      <c r="AA488" s="75"/>
      <c r="AB488" s="75"/>
      <c r="AC488" s="75"/>
      <c r="AD488" s="411"/>
    </row>
    <row r="489" ht="24" customHeight="1">
      <c r="A489" s="74"/>
      <c r="B489" s="74"/>
      <c r="C489" t="s" s="415">
        <v>1233</v>
      </c>
      <c r="D489" s="75"/>
      <c r="E489" s="75"/>
      <c r="F489" t="s" s="415">
        <v>1234</v>
      </c>
      <c r="G489" t="s" s="75">
        <v>441</v>
      </c>
      <c r="H489" t="s" s="416">
        <v>1404</v>
      </c>
      <c r="I489" t="s" s="417">
        <v>1404</v>
      </c>
      <c r="J489" t="s" s="75">
        <v>442</v>
      </c>
      <c r="K489" s="75"/>
      <c r="L489" s="75"/>
      <c r="M489" t="s" s="75">
        <v>443</v>
      </c>
      <c r="N489" s="75"/>
      <c r="O489" s="75"/>
      <c r="P489" s="75"/>
      <c r="Q489" s="75"/>
      <c r="R489" s="75"/>
      <c r="S489" t="s" s="75">
        <v>444</v>
      </c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411"/>
    </row>
    <row r="490" ht="24" customHeight="1">
      <c r="A490" s="74"/>
      <c r="B490" s="74"/>
      <c r="C490" t="s" s="415">
        <v>1235</v>
      </c>
      <c r="D490" s="75"/>
      <c r="E490" s="75"/>
      <c r="F490" t="s" s="415">
        <v>1236</v>
      </c>
      <c r="G490" t="s" s="75">
        <v>441</v>
      </c>
      <c r="H490" t="s" s="416">
        <v>1404</v>
      </c>
      <c r="I490" t="s" s="417">
        <v>1404</v>
      </c>
      <c r="J490" t="s" s="75">
        <v>442</v>
      </c>
      <c r="K490" s="75"/>
      <c r="L490" s="75"/>
      <c r="M490" t="s" s="75">
        <v>443</v>
      </c>
      <c r="N490" s="75"/>
      <c r="O490" s="75"/>
      <c r="P490" s="75"/>
      <c r="Q490" s="75"/>
      <c r="R490" s="75"/>
      <c r="S490" t="s" s="75">
        <v>444</v>
      </c>
      <c r="T490" s="75"/>
      <c r="U490" s="75"/>
      <c r="V490" s="75"/>
      <c r="W490" s="75"/>
      <c r="X490" s="75"/>
      <c r="Y490" s="75"/>
      <c r="Z490" s="75"/>
      <c r="AA490" s="75"/>
      <c r="AB490" s="75"/>
      <c r="AC490" s="75"/>
      <c r="AD490" s="411"/>
    </row>
    <row r="491" ht="24" customHeight="1">
      <c r="A491" s="74"/>
      <c r="B491" s="74"/>
      <c r="C491" t="s" s="415">
        <v>1237</v>
      </c>
      <c r="D491" s="75"/>
      <c r="E491" s="75"/>
      <c r="F491" t="s" s="415">
        <v>1238</v>
      </c>
      <c r="G491" t="s" s="75">
        <v>441</v>
      </c>
      <c r="H491" t="s" s="416">
        <v>1404</v>
      </c>
      <c r="I491" t="s" s="417">
        <v>1404</v>
      </c>
      <c r="J491" t="s" s="75">
        <v>442</v>
      </c>
      <c r="K491" s="75"/>
      <c r="L491" s="75"/>
      <c r="M491" t="s" s="75">
        <v>443</v>
      </c>
      <c r="N491" s="75"/>
      <c r="O491" s="75"/>
      <c r="P491" s="75"/>
      <c r="Q491" s="75"/>
      <c r="R491" s="75"/>
      <c r="S491" t="s" s="75">
        <v>444</v>
      </c>
      <c r="T491" s="75"/>
      <c r="U491" s="75"/>
      <c r="V491" s="75"/>
      <c r="W491" s="75"/>
      <c r="X491" s="75"/>
      <c r="Y491" s="75"/>
      <c r="Z491" s="75"/>
      <c r="AA491" s="75"/>
      <c r="AB491" s="75"/>
      <c r="AC491" s="75"/>
      <c r="AD491" s="411"/>
    </row>
    <row r="492" ht="24" customHeight="1">
      <c r="A492" s="74"/>
      <c r="B492" s="74"/>
      <c r="C492" t="s" s="418">
        <v>1405</v>
      </c>
      <c r="D492" s="75"/>
      <c r="E492" s="75"/>
      <c r="F492" t="s" s="418">
        <v>1406</v>
      </c>
      <c r="G492" t="s" s="75">
        <v>441</v>
      </c>
      <c r="H492" t="s" s="419">
        <v>145</v>
      </c>
      <c r="I492" t="s" s="420">
        <v>145</v>
      </c>
      <c r="J492" t="s" s="75">
        <v>442</v>
      </c>
      <c r="K492" s="75"/>
      <c r="L492" s="75"/>
      <c r="M492" t="s" s="75">
        <v>443</v>
      </c>
      <c r="N492" s="75"/>
      <c r="O492" s="75"/>
      <c r="P492" s="75"/>
      <c r="Q492" s="75"/>
      <c r="R492" s="75"/>
      <c r="S492" t="s" s="75">
        <v>444</v>
      </c>
      <c r="T492" s="75"/>
      <c r="U492" s="75"/>
      <c r="V492" s="75"/>
      <c r="W492" s="75"/>
      <c r="X492" s="75"/>
      <c r="Y492" s="75"/>
      <c r="Z492" s="75"/>
      <c r="AA492" s="75"/>
      <c r="AB492" s="75"/>
      <c r="AC492" s="75"/>
      <c r="AD492" s="411"/>
    </row>
  </sheetData>
  <mergeCells count="6">
    <mergeCell ref="K2:M2"/>
    <mergeCell ref="N2:P2"/>
    <mergeCell ref="Q2:S2"/>
    <mergeCell ref="T2:W2"/>
    <mergeCell ref="X2:Z2"/>
    <mergeCell ref="AA2:AC2"/>
  </mergeCells>
  <hyperlinks>
    <hyperlink ref="A2" r:id="rId1" location="" tooltip="" display="Analysis Services. Tests offered by the Lab"/>
    <hyperlink ref="AD2" r:id="rId2" location="" tooltip="" display="Creative Commons BYSA&#10;Bika Lab Systems"/>
    <hyperlink ref="X3" r:id="rId3" location="" tooltip="" display="Lower. LDL"/>
    <hyperlink ref="Y3" r:id="rId4" location="" tooltip="" display="Upper. UDL"/>
  </hyperlinks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6"/>
  <sheetViews>
    <sheetView workbookViewId="0" showGridLines="0" defaultGridColor="1"/>
  </sheetViews>
  <sheetFormatPr defaultColWidth="14.5" defaultRowHeight="15" customHeight="1" outlineLevelRow="0" outlineLevelCol="0"/>
  <cols>
    <col min="1" max="2" width="29.5" style="421" customWidth="1"/>
    <col min="3" max="4" width="18.8516" style="421" customWidth="1"/>
    <col min="5" max="5" width="14.5" style="421" customWidth="1"/>
    <col min="6" max="16384" width="14.5" style="421" customWidth="1"/>
  </cols>
  <sheetData>
    <row r="1" ht="19.5" customHeight="1" hidden="1">
      <c r="A1" t="s" s="422">
        <v>1407</v>
      </c>
      <c r="B1" t="s" s="60">
        <v>1408</v>
      </c>
      <c r="C1" s="423"/>
      <c r="D1" s="424"/>
      <c r="E1" s="4"/>
    </row>
    <row r="2" ht="34.5" customHeight="1">
      <c r="A2" t="s" s="63">
        <v>1409</v>
      </c>
      <c r="B2" s="64"/>
      <c r="C2" s="67"/>
      <c r="D2" s="64"/>
      <c r="E2" s="4"/>
    </row>
    <row r="3" ht="24" customHeight="1">
      <c r="A3" t="s" s="147">
        <v>1410</v>
      </c>
      <c r="B3" t="s" s="147">
        <v>1411</v>
      </c>
      <c r="C3" s="425"/>
      <c r="D3" s="425"/>
      <c r="E3" s="426"/>
    </row>
    <row r="4" ht="21" customHeight="1">
      <c r="A4" s="325"/>
      <c r="B4" s="325"/>
      <c r="C4" s="325"/>
      <c r="D4" s="325"/>
      <c r="E4" s="5"/>
    </row>
    <row r="5" ht="21" customHeight="1">
      <c r="A5" s="118"/>
      <c r="B5" s="118"/>
      <c r="C5" s="118"/>
      <c r="D5" s="118"/>
      <c r="E5" s="5"/>
    </row>
    <row r="6" ht="21" customHeight="1">
      <c r="A6" s="118"/>
      <c r="B6" s="118"/>
      <c r="C6" s="118"/>
      <c r="D6" s="118"/>
      <c r="E6" s="5"/>
    </row>
    <row r="7" ht="21" customHeight="1">
      <c r="A7" s="118"/>
      <c r="B7" s="118"/>
      <c r="C7" s="118"/>
      <c r="D7" s="118"/>
      <c r="E7" s="5"/>
    </row>
    <row r="8" ht="21" customHeight="1">
      <c r="A8" s="118"/>
      <c r="B8" s="118"/>
      <c r="C8" s="118"/>
      <c r="D8" s="118"/>
      <c r="E8" s="5"/>
    </row>
    <row r="9" ht="21" customHeight="1">
      <c r="A9" s="118"/>
      <c r="B9" s="118"/>
      <c r="C9" s="118"/>
      <c r="D9" s="118"/>
      <c r="E9" s="5"/>
    </row>
    <row r="10" ht="21" customHeight="1">
      <c r="A10" s="118"/>
      <c r="B10" s="118"/>
      <c r="C10" s="118"/>
      <c r="D10" s="118"/>
      <c r="E10" s="5"/>
    </row>
    <row r="11" ht="21" customHeight="1">
      <c r="A11" s="118"/>
      <c r="B11" s="118"/>
      <c r="C11" s="118"/>
      <c r="D11" s="118"/>
      <c r="E11" s="5"/>
    </row>
    <row r="12" ht="21" customHeight="1">
      <c r="A12" s="118"/>
      <c r="B12" s="118"/>
      <c r="C12" s="118"/>
      <c r="D12" s="118"/>
      <c r="E12" s="5"/>
    </row>
    <row r="13" ht="21" customHeight="1">
      <c r="A13" s="118"/>
      <c r="B13" s="118"/>
      <c r="C13" s="118"/>
      <c r="D13" s="118"/>
      <c r="E13" s="5"/>
    </row>
    <row r="14" ht="21" customHeight="1">
      <c r="A14" s="118"/>
      <c r="B14" s="118"/>
      <c r="C14" s="118"/>
      <c r="D14" s="118"/>
      <c r="E14" s="5"/>
    </row>
    <row r="15" ht="21" customHeight="1">
      <c r="A15" s="118"/>
      <c r="B15" s="118"/>
      <c r="C15" s="118"/>
      <c r="D15" s="118"/>
      <c r="E15" s="5"/>
    </row>
    <row r="16" ht="21" customHeight="1">
      <c r="A16" s="118"/>
      <c r="B16" s="118"/>
      <c r="C16" s="118"/>
      <c r="D16" s="118"/>
      <c r="E16" s="5"/>
    </row>
    <row r="17" ht="21" customHeight="1">
      <c r="A17" s="118"/>
      <c r="B17" s="118"/>
      <c r="C17" s="118"/>
      <c r="D17" s="118"/>
      <c r="E17" s="5"/>
    </row>
    <row r="18" ht="21" customHeight="1">
      <c r="A18" s="118"/>
      <c r="B18" s="118"/>
      <c r="C18" s="118"/>
      <c r="D18" s="118"/>
      <c r="E18" s="5"/>
    </row>
    <row r="19" ht="21" customHeight="1">
      <c r="A19" s="118"/>
      <c r="B19" s="118"/>
      <c r="C19" s="118"/>
      <c r="D19" s="118"/>
      <c r="E19" s="5"/>
    </row>
    <row r="20" ht="21" customHeight="1">
      <c r="A20" s="118"/>
      <c r="B20" s="118"/>
      <c r="C20" s="118"/>
      <c r="D20" s="118"/>
      <c r="E20" s="5"/>
    </row>
    <row r="21" ht="21" customHeight="1">
      <c r="A21" s="118"/>
      <c r="B21" s="118"/>
      <c r="C21" s="118"/>
      <c r="D21" s="118"/>
      <c r="E21" s="5"/>
    </row>
    <row r="22" ht="21" customHeight="1">
      <c r="A22" s="118"/>
      <c r="B22" s="118"/>
      <c r="C22" s="118"/>
      <c r="D22" s="118"/>
      <c r="E22" s="5"/>
    </row>
    <row r="23" ht="21" customHeight="1">
      <c r="A23" s="118"/>
      <c r="B23" s="118"/>
      <c r="C23" s="118"/>
      <c r="D23" s="118"/>
      <c r="E23" s="5"/>
    </row>
    <row r="24" ht="21" customHeight="1">
      <c r="A24" s="118"/>
      <c r="B24" s="118"/>
      <c r="C24" s="118"/>
      <c r="D24" s="118"/>
      <c r="E24" s="5"/>
    </row>
    <row r="25" ht="21" customHeight="1">
      <c r="A25" s="118"/>
      <c r="B25" s="118"/>
      <c r="C25" s="118"/>
      <c r="D25" s="118"/>
      <c r="E25" s="5"/>
    </row>
    <row r="26" ht="21" customHeight="1">
      <c r="A26" s="118"/>
      <c r="B26" s="118"/>
      <c r="C26" s="118"/>
      <c r="D26" s="118"/>
      <c r="E26" s="5"/>
    </row>
    <row r="27" ht="21" customHeight="1">
      <c r="A27" s="118"/>
      <c r="B27" s="118"/>
      <c r="C27" s="118"/>
      <c r="D27" s="118"/>
      <c r="E27" s="5"/>
    </row>
    <row r="28" ht="21" customHeight="1">
      <c r="A28" s="118"/>
      <c r="B28" s="118"/>
      <c r="C28" s="118"/>
      <c r="D28" s="118"/>
      <c r="E28" s="5"/>
    </row>
    <row r="29" ht="21" customHeight="1">
      <c r="A29" s="118"/>
      <c r="B29" s="118"/>
      <c r="C29" s="118"/>
      <c r="D29" s="118"/>
      <c r="E29" s="5"/>
    </row>
    <row r="30" ht="21" customHeight="1">
      <c r="A30" s="118"/>
      <c r="B30" s="118"/>
      <c r="C30" s="118"/>
      <c r="D30" s="118"/>
      <c r="E30" s="5"/>
    </row>
    <row r="31" ht="21" customHeight="1">
      <c r="A31" s="118"/>
      <c r="B31" s="118"/>
      <c r="C31" s="118"/>
      <c r="D31" s="118"/>
      <c r="E31" s="5"/>
    </row>
    <row r="32" ht="21" customHeight="1">
      <c r="A32" s="118"/>
      <c r="B32" s="118"/>
      <c r="C32" s="118"/>
      <c r="D32" s="118"/>
      <c r="E32" s="5"/>
    </row>
    <row r="33" ht="21" customHeight="1">
      <c r="A33" s="118"/>
      <c r="B33" s="118"/>
      <c r="C33" s="118"/>
      <c r="D33" s="118"/>
      <c r="E33" s="5"/>
    </row>
    <row r="34" ht="21" customHeight="1">
      <c r="A34" s="118"/>
      <c r="B34" s="118"/>
      <c r="C34" s="118"/>
      <c r="D34" s="118"/>
      <c r="E34" s="5"/>
    </row>
    <row r="35" ht="21" customHeight="1">
      <c r="A35" s="118"/>
      <c r="B35" s="118"/>
      <c r="C35" s="118"/>
      <c r="D35" s="118"/>
      <c r="E35" s="5"/>
    </row>
    <row r="36" ht="21" customHeight="1">
      <c r="A36" s="118"/>
      <c r="B36" s="118"/>
      <c r="C36" s="118"/>
      <c r="D36" s="118"/>
      <c r="E36" s="5"/>
    </row>
    <row r="37" ht="21" customHeight="1">
      <c r="A37" s="118"/>
      <c r="B37" s="118"/>
      <c r="C37" s="118"/>
      <c r="D37" s="118"/>
      <c r="E37" s="5"/>
    </row>
    <row r="38" ht="21" customHeight="1">
      <c r="A38" s="118"/>
      <c r="B38" s="118"/>
      <c r="C38" s="118"/>
      <c r="D38" s="118"/>
      <c r="E38" s="5"/>
    </row>
    <row r="39" ht="21" customHeight="1">
      <c r="A39" s="118"/>
      <c r="B39" s="118"/>
      <c r="C39" s="118"/>
      <c r="D39" s="118"/>
      <c r="E39" s="5"/>
    </row>
    <row r="40" ht="21" customHeight="1">
      <c r="A40" s="118"/>
      <c r="B40" s="118"/>
      <c r="C40" s="118"/>
      <c r="D40" s="118"/>
      <c r="E40" s="5"/>
    </row>
    <row r="41" ht="21" customHeight="1">
      <c r="A41" s="118"/>
      <c r="B41" s="118"/>
      <c r="C41" s="118"/>
      <c r="D41" s="118"/>
      <c r="E41" s="5"/>
    </row>
    <row r="42" ht="21" customHeight="1">
      <c r="A42" s="118"/>
      <c r="B42" s="118"/>
      <c r="C42" s="118"/>
      <c r="D42" s="118"/>
      <c r="E42" s="5"/>
    </row>
    <row r="43" ht="21" customHeight="1">
      <c r="A43" s="118"/>
      <c r="B43" s="118"/>
      <c r="C43" s="118"/>
      <c r="D43" s="118"/>
      <c r="E43" s="5"/>
    </row>
    <row r="44" ht="21" customHeight="1">
      <c r="A44" s="118"/>
      <c r="B44" s="118"/>
      <c r="C44" s="118"/>
      <c r="D44" s="118"/>
      <c r="E44" s="5"/>
    </row>
    <row r="45" ht="21" customHeight="1">
      <c r="A45" s="118"/>
      <c r="B45" s="118"/>
      <c r="C45" s="118"/>
      <c r="D45" s="118"/>
      <c r="E45" s="5"/>
    </row>
    <row r="46" ht="21" customHeight="1">
      <c r="A46" s="118"/>
      <c r="B46" s="118"/>
      <c r="C46" s="118"/>
      <c r="D46" s="118"/>
      <c r="E46" s="5"/>
    </row>
  </sheetData>
  <dataValidations count="1">
    <dataValidation type="list" allowBlank="1" showInputMessage="1" showErrorMessage="1" sqref="B4:B46">
      <formula1>"AAS,Acid-Base Extraction,Acid-Base Titration,Aqua Regia DIgestion AAS,Aspiration,Blot,Bottle Roll AAS,Column Leach,Complexation Titration,Disk Diffusion,Distillation,DNA extraction,Dumas,Fehling's,FIA,Fire Assay AAS,Flow cytometry"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7"/>
  <sheetViews>
    <sheetView workbookViewId="0" showGridLines="0" defaultGridColor="1"/>
  </sheetViews>
  <sheetFormatPr defaultColWidth="14.5" defaultRowHeight="15" customHeight="1" outlineLevelRow="0" outlineLevelCol="0"/>
  <cols>
    <col min="1" max="1" width="31.1719" style="427" customWidth="1"/>
    <col min="2" max="2" width="27.6719" style="427" customWidth="1"/>
    <col min="3" max="5" width="14.5" style="427" customWidth="1"/>
    <col min="6" max="16384" width="14.5" style="427" customWidth="1"/>
  </cols>
  <sheetData>
    <row r="1" ht="19.5" customHeight="1" hidden="1">
      <c r="A1" t="s" s="422">
        <v>1407</v>
      </c>
      <c r="B1" t="s" s="60">
        <v>322</v>
      </c>
      <c r="C1" s="423"/>
      <c r="D1" s="424"/>
      <c r="E1" s="4"/>
    </row>
    <row r="2" ht="34.5" customHeight="1">
      <c r="A2" t="s" s="63">
        <v>1412</v>
      </c>
      <c r="B2" s="64"/>
      <c r="C2" s="67"/>
      <c r="D2" s="64"/>
      <c r="E2" s="4"/>
    </row>
    <row r="3" ht="24" customHeight="1">
      <c r="A3" t="s" s="147">
        <v>1410</v>
      </c>
      <c r="B3" t="s" s="147">
        <v>1413</v>
      </c>
      <c r="C3" s="425"/>
      <c r="D3" s="425"/>
      <c r="E3" s="426"/>
    </row>
    <row r="4" ht="21" customHeight="1">
      <c r="A4" s="325"/>
      <c r="B4" s="428"/>
      <c r="C4" s="428"/>
      <c r="D4" s="428"/>
      <c r="E4" s="5"/>
    </row>
    <row r="5" ht="21" customHeight="1">
      <c r="A5" s="118"/>
      <c r="B5" s="5"/>
      <c r="C5" s="5"/>
      <c r="D5" s="5"/>
      <c r="E5" s="5"/>
    </row>
    <row r="6" ht="21" customHeight="1">
      <c r="A6" s="118"/>
      <c r="B6" s="5"/>
      <c r="C6" s="5"/>
      <c r="D6" s="5"/>
      <c r="E6" s="5"/>
    </row>
    <row r="7" ht="21" customHeight="1">
      <c r="A7" s="118"/>
      <c r="B7" s="5"/>
      <c r="C7" s="5"/>
      <c r="D7" s="5"/>
      <c r="E7" s="5"/>
    </row>
    <row r="8" ht="21" customHeight="1">
      <c r="A8" s="118"/>
      <c r="B8" s="5"/>
      <c r="C8" s="5"/>
      <c r="D8" s="5"/>
      <c r="E8" s="5"/>
    </row>
    <row r="9" ht="21" customHeight="1">
      <c r="A9" s="118"/>
      <c r="B9" s="5"/>
      <c r="C9" s="5"/>
      <c r="D9" s="5"/>
      <c r="E9" s="5"/>
    </row>
    <row r="10" ht="21" customHeight="1">
      <c r="A10" s="118"/>
      <c r="B10" s="5"/>
      <c r="C10" s="5"/>
      <c r="D10" s="5"/>
      <c r="E10" s="5"/>
    </row>
    <row r="11" ht="21" customHeight="1">
      <c r="A11" s="118"/>
      <c r="B11" s="5"/>
      <c r="C11" s="5"/>
      <c r="D11" s="5"/>
      <c r="E11" s="5"/>
    </row>
    <row r="12" ht="21" customHeight="1">
      <c r="A12" s="118"/>
      <c r="B12" s="5"/>
      <c r="C12" s="5"/>
      <c r="D12" s="5"/>
      <c r="E12" s="5"/>
    </row>
    <row r="13" ht="21" customHeight="1">
      <c r="A13" s="118"/>
      <c r="B13" s="5"/>
      <c r="C13" s="5"/>
      <c r="D13" s="5"/>
      <c r="E13" s="5"/>
    </row>
    <row r="14" ht="21" customHeight="1">
      <c r="A14" s="118"/>
      <c r="B14" s="5"/>
      <c r="C14" s="5"/>
      <c r="D14" s="5"/>
      <c r="E14" s="5"/>
    </row>
    <row r="15" ht="21" customHeight="1">
      <c r="A15" s="118"/>
      <c r="B15" s="5"/>
      <c r="C15" s="5"/>
      <c r="D15" s="5"/>
      <c r="E15" s="5"/>
    </row>
    <row r="16" ht="21" customHeight="1">
      <c r="A16" s="118"/>
      <c r="B16" s="5"/>
      <c r="C16" s="5"/>
      <c r="D16" s="5"/>
      <c r="E16" s="5"/>
    </row>
    <row r="17" ht="21" customHeight="1">
      <c r="A17" s="118"/>
      <c r="B17" s="5"/>
      <c r="C17" s="5"/>
      <c r="D17" s="5"/>
      <c r="E17" s="5"/>
    </row>
    <row r="18" ht="21" customHeight="1">
      <c r="A18" s="118"/>
      <c r="B18" s="5"/>
      <c r="C18" s="5"/>
      <c r="D18" s="5"/>
      <c r="E18" s="5"/>
    </row>
    <row r="19" ht="21" customHeight="1">
      <c r="A19" s="118"/>
      <c r="B19" s="5"/>
      <c r="C19" s="5"/>
      <c r="D19" s="5"/>
      <c r="E19" s="5"/>
    </row>
    <row r="20" ht="21" customHeight="1">
      <c r="A20" s="118"/>
      <c r="B20" s="5"/>
      <c r="C20" s="5"/>
      <c r="D20" s="5"/>
      <c r="E20" s="5"/>
    </row>
    <row r="21" ht="21" customHeight="1">
      <c r="A21" s="118"/>
      <c r="B21" s="5"/>
      <c r="C21" s="5"/>
      <c r="D21" s="5"/>
      <c r="E21" s="5"/>
    </row>
    <row r="22" ht="21" customHeight="1">
      <c r="A22" s="118"/>
      <c r="B22" s="5"/>
      <c r="C22" s="5"/>
      <c r="D22" s="5"/>
      <c r="E22" s="5"/>
    </row>
    <row r="23" ht="21" customHeight="1">
      <c r="A23" s="118"/>
      <c r="B23" s="5"/>
      <c r="C23" s="5"/>
      <c r="D23" s="5"/>
      <c r="E23" s="5"/>
    </row>
    <row r="24" ht="21" customHeight="1">
      <c r="A24" s="118"/>
      <c r="B24" s="5"/>
      <c r="C24" s="5"/>
      <c r="D24" s="5"/>
      <c r="E24" s="5"/>
    </row>
    <row r="25" ht="21" customHeight="1">
      <c r="A25" s="118"/>
      <c r="B25" s="5"/>
      <c r="C25" s="5"/>
      <c r="D25" s="5"/>
      <c r="E25" s="5"/>
    </row>
    <row r="26" ht="21" customHeight="1">
      <c r="A26" s="118"/>
      <c r="B26" s="5"/>
      <c r="C26" s="5"/>
      <c r="D26" s="5"/>
      <c r="E26" s="5"/>
    </row>
    <row r="27" ht="21" customHeight="1">
      <c r="A27" s="118"/>
      <c r="B27" s="5"/>
      <c r="C27" s="5"/>
      <c r="D27" s="5"/>
      <c r="E27" s="5"/>
    </row>
    <row r="28" ht="21" customHeight="1">
      <c r="A28" s="118"/>
      <c r="B28" s="5"/>
      <c r="C28" s="5"/>
      <c r="D28" s="5"/>
      <c r="E28" s="5"/>
    </row>
    <row r="29" ht="21" customHeight="1">
      <c r="A29" s="118"/>
      <c r="B29" s="5"/>
      <c r="C29" s="5"/>
      <c r="D29" s="5"/>
      <c r="E29" s="5"/>
    </row>
    <row r="30" ht="21" customHeight="1">
      <c r="A30" s="118"/>
      <c r="B30" s="5"/>
      <c r="C30" s="5"/>
      <c r="D30" s="5"/>
      <c r="E30" s="5"/>
    </row>
    <row r="31" ht="21" customHeight="1">
      <c r="A31" s="118"/>
      <c r="B31" s="5"/>
      <c r="C31" s="5"/>
      <c r="D31" s="5"/>
      <c r="E31" s="5"/>
    </row>
    <row r="32" ht="21" customHeight="1">
      <c r="A32" s="118"/>
      <c r="B32" s="5"/>
      <c r="C32" s="5"/>
      <c r="D32" s="5"/>
      <c r="E32" s="5"/>
    </row>
    <row r="33" ht="21" customHeight="1">
      <c r="A33" s="118"/>
      <c r="B33" s="5"/>
      <c r="C33" s="5"/>
      <c r="D33" s="5"/>
      <c r="E33" s="5"/>
    </row>
    <row r="34" ht="21" customHeight="1">
      <c r="A34" s="118"/>
      <c r="B34" s="5"/>
      <c r="C34" s="5"/>
      <c r="D34" s="5"/>
      <c r="E34" s="5"/>
    </row>
    <row r="35" ht="21" customHeight="1">
      <c r="A35" s="118"/>
      <c r="B35" s="5"/>
      <c r="C35" s="5"/>
      <c r="D35" s="5"/>
      <c r="E35" s="5"/>
    </row>
    <row r="36" ht="21" customHeight="1">
      <c r="A36" s="118"/>
      <c r="B36" s="5"/>
      <c r="C36" s="5"/>
      <c r="D36" s="5"/>
      <c r="E36" s="5"/>
    </row>
    <row r="37" ht="21" customHeight="1">
      <c r="A37" s="118"/>
      <c r="B37" s="5"/>
      <c r="C37" s="5"/>
      <c r="D37" s="5"/>
      <c r="E37" s="5"/>
    </row>
    <row r="38" ht="21" customHeight="1">
      <c r="A38" s="118"/>
      <c r="B38" s="5"/>
      <c r="C38" s="5"/>
      <c r="D38" s="5"/>
      <c r="E38" s="5"/>
    </row>
    <row r="39" ht="21" customHeight="1">
      <c r="A39" s="118"/>
      <c r="B39" s="5"/>
      <c r="C39" s="5"/>
      <c r="D39" s="5"/>
      <c r="E39" s="5"/>
    </row>
    <row r="40" ht="21" customHeight="1">
      <c r="A40" s="118"/>
      <c r="B40" s="5"/>
      <c r="C40" s="5"/>
      <c r="D40" s="5"/>
      <c r="E40" s="5"/>
    </row>
    <row r="41" ht="21" customHeight="1">
      <c r="A41" s="118"/>
      <c r="B41" s="5"/>
      <c r="C41" s="5"/>
      <c r="D41" s="5"/>
      <c r="E41" s="5"/>
    </row>
    <row r="42" ht="21" customHeight="1">
      <c r="A42" s="118"/>
      <c r="B42" s="5"/>
      <c r="C42" s="5"/>
      <c r="D42" s="5"/>
      <c r="E42" s="5"/>
    </row>
    <row r="43" ht="21" customHeight="1">
      <c r="A43" s="118"/>
      <c r="B43" s="5"/>
      <c r="C43" s="5"/>
      <c r="D43" s="5"/>
      <c r="E43" s="5"/>
    </row>
    <row r="44" ht="21" customHeight="1">
      <c r="A44" s="118"/>
      <c r="B44" s="5"/>
      <c r="C44" s="5"/>
      <c r="D44" s="5"/>
      <c r="E44" s="5"/>
    </row>
    <row r="45" ht="21" customHeight="1">
      <c r="A45" s="118"/>
      <c r="B45" s="5"/>
      <c r="C45" s="5"/>
      <c r="D45" s="5"/>
      <c r="E45" s="5"/>
    </row>
    <row r="46" ht="21" customHeight="1">
      <c r="A46" s="118"/>
      <c r="B46" s="5"/>
      <c r="C46" s="5"/>
      <c r="D46" s="5"/>
      <c r="E46" s="5"/>
    </row>
    <row r="47" ht="21" customHeight="1">
      <c r="A47" s="118"/>
      <c r="B47" s="5"/>
      <c r="C47" s="5"/>
      <c r="D47" s="5"/>
      <c r="E47" s="5"/>
    </row>
    <row r="48" ht="21" customHeight="1">
      <c r="A48" s="118"/>
      <c r="B48" s="5"/>
      <c r="C48" s="5"/>
      <c r="D48" s="5"/>
      <c r="E48" s="5"/>
    </row>
    <row r="49" ht="21" customHeight="1">
      <c r="A49" s="118"/>
      <c r="B49" s="5"/>
      <c r="C49" s="5"/>
      <c r="D49" s="5"/>
      <c r="E49" s="5"/>
    </row>
    <row r="50" ht="21" customHeight="1">
      <c r="A50" s="118"/>
      <c r="B50" s="5"/>
      <c r="C50" s="5"/>
      <c r="D50" s="5"/>
      <c r="E50" s="5"/>
    </row>
    <row r="51" ht="21" customHeight="1">
      <c r="A51" s="118"/>
      <c r="B51" s="5"/>
      <c r="C51" s="5"/>
      <c r="D51" s="5"/>
      <c r="E51" s="5"/>
    </row>
    <row r="52" ht="21" customHeight="1">
      <c r="A52" s="118"/>
      <c r="B52" s="5"/>
      <c r="C52" s="5"/>
      <c r="D52" s="5"/>
      <c r="E52" s="5"/>
    </row>
    <row r="53" ht="21" customHeight="1">
      <c r="A53" s="118"/>
      <c r="B53" s="5"/>
      <c r="C53" s="5"/>
      <c r="D53" s="5"/>
      <c r="E53" s="5"/>
    </row>
    <row r="54" ht="21" customHeight="1">
      <c r="A54" s="118"/>
      <c r="B54" s="5"/>
      <c r="C54" s="5"/>
      <c r="D54" s="5"/>
      <c r="E54" s="5"/>
    </row>
    <row r="55" ht="21" customHeight="1">
      <c r="A55" s="118"/>
      <c r="B55" s="5"/>
      <c r="C55" s="5"/>
      <c r="D55" s="5"/>
      <c r="E55" s="5"/>
    </row>
    <row r="56" ht="21" customHeight="1">
      <c r="A56" s="118"/>
      <c r="B56" s="5"/>
      <c r="C56" s="5"/>
      <c r="D56" s="5"/>
      <c r="E56" s="5"/>
    </row>
    <row r="57" ht="21" customHeight="1">
      <c r="A57" s="118"/>
      <c r="B57" s="5"/>
      <c r="C57" s="5"/>
      <c r="D57" s="5"/>
      <c r="E57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25"/>
  <sheetViews>
    <sheetView workbookViewId="0" showGridLines="0" defaultGridColor="1"/>
  </sheetViews>
  <sheetFormatPr defaultColWidth="14.5" defaultRowHeight="15" customHeight="1" outlineLevelRow="0" outlineLevelCol="0"/>
  <cols>
    <col min="1" max="1" width="8.67188" style="59" customWidth="1"/>
    <col min="2" max="2" width="16" style="59" customWidth="1"/>
    <col min="3" max="3" width="26.1719" style="59" customWidth="1"/>
    <col min="4" max="8" hidden="1" width="14.5" style="59" customWidth="1"/>
    <col min="9" max="9" width="36.6172" style="59" customWidth="1"/>
    <col min="10" max="10" width="20" style="59" customWidth="1"/>
    <col min="11" max="11" width="19" style="59" customWidth="1"/>
    <col min="12" max="12" width="17.5" style="59" customWidth="1"/>
    <col min="13" max="16" width="15.8516" style="59" customWidth="1"/>
    <col min="17" max="17" width="16.5" style="59" customWidth="1"/>
    <col min="18" max="21" width="15.8516" style="59" customWidth="1"/>
    <col min="22" max="22" width="28.5" style="59" customWidth="1"/>
    <col min="23" max="16384" width="14.5" style="59" customWidth="1"/>
  </cols>
  <sheetData>
    <row r="1" ht="23.25" customHeight="1" hidden="1">
      <c r="A1" t="s" s="60">
        <v>69</v>
      </c>
      <c r="B1" t="s" s="60">
        <v>70</v>
      </c>
      <c r="C1" t="s" s="60">
        <v>71</v>
      </c>
      <c r="D1" t="s" s="60">
        <v>37</v>
      </c>
      <c r="E1" t="s" s="60">
        <v>72</v>
      </c>
      <c r="F1" t="s" s="60">
        <v>73</v>
      </c>
      <c r="G1" t="s" s="60">
        <v>74</v>
      </c>
      <c r="H1" t="s" s="60">
        <v>75</v>
      </c>
      <c r="I1" t="s" s="60">
        <v>76</v>
      </c>
      <c r="J1" t="s" s="60">
        <v>77</v>
      </c>
      <c r="K1" t="s" s="60">
        <v>78</v>
      </c>
      <c r="L1" t="s" s="61">
        <v>39</v>
      </c>
      <c r="M1" t="s" s="61">
        <v>41</v>
      </c>
      <c r="N1" t="s" s="61">
        <v>43</v>
      </c>
      <c r="O1" t="s" s="61">
        <v>45</v>
      </c>
      <c r="P1" t="s" s="61">
        <v>47</v>
      </c>
      <c r="Q1" t="s" s="61">
        <v>49</v>
      </c>
      <c r="R1" t="s" s="61">
        <v>51</v>
      </c>
      <c r="S1" t="s" s="61">
        <v>53</v>
      </c>
      <c r="T1" t="s" s="61">
        <v>55</v>
      </c>
      <c r="U1" t="s" s="61">
        <v>57</v>
      </c>
      <c r="V1" s="62"/>
    </row>
    <row r="2" ht="37.5" customHeight="1">
      <c r="A2" t="s" s="63">
        <v>79</v>
      </c>
      <c r="B2" s="64"/>
      <c r="C2" s="64"/>
      <c r="D2" s="64"/>
      <c r="E2" s="65"/>
      <c r="F2" s="64"/>
      <c r="G2" s="66"/>
      <c r="H2" s="67"/>
      <c r="I2" s="67"/>
      <c r="J2" s="67"/>
      <c r="K2" s="68"/>
      <c r="L2" t="s" s="69">
        <v>40</v>
      </c>
      <c r="M2" s="70"/>
      <c r="N2" s="71"/>
      <c r="O2" s="71"/>
      <c r="P2" s="72"/>
      <c r="Q2" t="s" s="69">
        <v>50</v>
      </c>
      <c r="R2" s="70"/>
      <c r="S2" s="71"/>
      <c r="T2" s="71"/>
      <c r="U2" s="72"/>
      <c r="V2" t="s" s="73">
        <f>HYPERLINK("https://www.bikalabs.com","Creative Commons BYSA
Bika Lab Systems")</f>
        <v>12</v>
      </c>
    </row>
    <row r="3" ht="24" customHeight="1">
      <c r="A3" t="s" s="74">
        <v>69</v>
      </c>
      <c r="B3" t="s" s="75">
        <v>80</v>
      </c>
      <c r="C3" t="s" s="75">
        <v>81</v>
      </c>
      <c r="D3" t="s" s="75">
        <v>38</v>
      </c>
      <c r="E3" t="s" s="75">
        <v>82</v>
      </c>
      <c r="F3" t="s" s="75">
        <v>83</v>
      </c>
      <c r="G3" t="s" s="75">
        <v>84</v>
      </c>
      <c r="H3" t="s" s="75">
        <v>85</v>
      </c>
      <c r="I3" t="s" s="75">
        <v>86</v>
      </c>
      <c r="J3" t="s" s="75">
        <v>87</v>
      </c>
      <c r="K3" t="s" s="75">
        <v>88</v>
      </c>
      <c r="L3" t="s" s="75">
        <v>89</v>
      </c>
      <c r="M3" t="s" s="75">
        <v>90</v>
      </c>
      <c r="N3" t="s" s="75">
        <v>91</v>
      </c>
      <c r="O3" t="s" s="75">
        <v>92</v>
      </c>
      <c r="P3" t="s" s="75">
        <v>93</v>
      </c>
      <c r="Q3" t="s" s="75">
        <v>89</v>
      </c>
      <c r="R3" t="s" s="75">
        <v>90</v>
      </c>
      <c r="S3" t="s" s="75">
        <v>91</v>
      </c>
      <c r="T3" t="s" s="75">
        <v>92</v>
      </c>
      <c r="U3" t="s" s="75">
        <v>93</v>
      </c>
      <c r="V3" s="76"/>
    </row>
    <row r="4" ht="21" customHeight="1">
      <c r="A4" t="s" s="77">
        <v>94</v>
      </c>
      <c r="B4" t="s" s="78">
        <v>95</v>
      </c>
      <c r="C4" t="s" s="78">
        <v>95</v>
      </c>
      <c r="D4" s="79"/>
      <c r="E4" s="80"/>
      <c r="F4" s="80"/>
      <c r="G4" s="79"/>
      <c r="H4" s="79"/>
      <c r="I4" t="s" s="78">
        <v>96</v>
      </c>
      <c r="J4" t="s" s="78">
        <v>97</v>
      </c>
      <c r="K4" t="s" s="78">
        <v>98</v>
      </c>
      <c r="L4" t="s" s="78">
        <v>94</v>
      </c>
      <c r="M4" t="s" s="78">
        <v>95</v>
      </c>
      <c r="N4" t="s" s="78">
        <v>95</v>
      </c>
      <c r="O4" s="81"/>
      <c r="P4" s="81"/>
      <c r="Q4" s="81"/>
      <c r="R4" s="82"/>
      <c r="S4" s="82"/>
      <c r="T4" s="82"/>
      <c r="U4" s="82"/>
      <c r="V4" s="83"/>
    </row>
    <row r="5" ht="21" customHeight="1">
      <c r="A5" t="s" s="84">
        <v>94</v>
      </c>
      <c r="B5" t="s" s="85">
        <v>99</v>
      </c>
      <c r="C5" t="s" s="85">
        <v>99</v>
      </c>
      <c r="D5" s="86"/>
      <c r="E5" s="87"/>
      <c r="F5" s="87"/>
      <c r="G5" s="86"/>
      <c r="H5" s="86"/>
      <c r="I5" t="s" s="85">
        <v>100</v>
      </c>
      <c r="J5" t="s" s="85">
        <v>97</v>
      </c>
      <c r="K5" t="s" s="85">
        <v>98</v>
      </c>
      <c r="L5" t="s" s="88">
        <v>94</v>
      </c>
      <c r="M5" t="s" s="85">
        <v>99</v>
      </c>
      <c r="N5" t="s" s="85">
        <v>99</v>
      </c>
      <c r="O5" s="89"/>
      <c r="P5" s="89"/>
      <c r="Q5" s="89"/>
      <c r="R5" s="90"/>
      <c r="S5" s="90"/>
      <c r="T5" s="90"/>
      <c r="U5" s="90"/>
      <c r="V5" s="91"/>
    </row>
    <row r="6" ht="21" customHeight="1">
      <c r="A6" t="s" s="84">
        <v>94</v>
      </c>
      <c r="B6" t="s" s="85">
        <v>101</v>
      </c>
      <c r="C6" t="s" s="85">
        <v>101</v>
      </c>
      <c r="D6" s="92"/>
      <c r="E6" s="93"/>
      <c r="F6" s="93"/>
      <c r="G6" s="92"/>
      <c r="H6" s="92"/>
      <c r="I6" t="s" s="85">
        <v>102</v>
      </c>
      <c r="J6" t="s" s="85">
        <v>97</v>
      </c>
      <c r="K6" t="s" s="85">
        <v>98</v>
      </c>
      <c r="L6" t="s" s="88">
        <v>94</v>
      </c>
      <c r="M6" t="s" s="85">
        <v>101</v>
      </c>
      <c r="N6" t="s" s="85">
        <v>101</v>
      </c>
      <c r="O6" s="89"/>
      <c r="P6" s="89"/>
      <c r="Q6" s="89"/>
      <c r="R6" s="90"/>
      <c r="S6" s="90"/>
      <c r="T6" s="90"/>
      <c r="U6" s="90"/>
      <c r="V6" s="91"/>
    </row>
    <row r="7" ht="21" customHeight="1">
      <c r="A7" t="s" s="84">
        <v>94</v>
      </c>
      <c r="B7" t="s" s="85">
        <v>103</v>
      </c>
      <c r="C7" t="s" s="85">
        <v>103</v>
      </c>
      <c r="D7" s="92"/>
      <c r="E7" s="93"/>
      <c r="F7" s="93"/>
      <c r="G7" s="92"/>
      <c r="H7" s="92"/>
      <c r="I7" t="s" s="85">
        <v>104</v>
      </c>
      <c r="J7" t="s" s="85">
        <v>97</v>
      </c>
      <c r="K7" t="s" s="85">
        <v>98</v>
      </c>
      <c r="L7" t="s" s="88">
        <v>94</v>
      </c>
      <c r="M7" t="s" s="85">
        <v>103</v>
      </c>
      <c r="N7" t="s" s="85">
        <v>103</v>
      </c>
      <c r="O7" s="89"/>
      <c r="P7" s="89"/>
      <c r="Q7" s="89"/>
      <c r="R7" s="90"/>
      <c r="S7" s="90"/>
      <c r="T7" s="90"/>
      <c r="U7" s="90"/>
      <c r="V7" s="91"/>
    </row>
    <row r="8" ht="21" customHeight="1">
      <c r="A8" t="s" s="84">
        <v>94</v>
      </c>
      <c r="B8" t="s" s="85">
        <v>105</v>
      </c>
      <c r="C8" t="s" s="85">
        <v>105</v>
      </c>
      <c r="D8" s="92"/>
      <c r="E8" s="93"/>
      <c r="F8" s="93"/>
      <c r="G8" s="92"/>
      <c r="H8" s="92"/>
      <c r="I8" t="s" s="85">
        <v>106</v>
      </c>
      <c r="J8" t="s" s="85">
        <v>97</v>
      </c>
      <c r="K8" t="s" s="85">
        <v>98</v>
      </c>
      <c r="L8" t="s" s="88">
        <v>94</v>
      </c>
      <c r="M8" t="s" s="85">
        <v>105</v>
      </c>
      <c r="N8" t="s" s="85">
        <v>105</v>
      </c>
      <c r="O8" s="89"/>
      <c r="P8" s="89"/>
      <c r="Q8" s="89"/>
      <c r="R8" s="90"/>
      <c r="S8" s="90"/>
      <c r="T8" s="90"/>
      <c r="U8" s="90"/>
      <c r="V8" s="91"/>
    </row>
    <row r="9" ht="21" customHeight="1">
      <c r="A9" t="s" s="84">
        <v>94</v>
      </c>
      <c r="B9" t="s" s="85">
        <v>107</v>
      </c>
      <c r="C9" t="s" s="85">
        <v>107</v>
      </c>
      <c r="D9" s="92"/>
      <c r="E9" s="93"/>
      <c r="F9" s="93"/>
      <c r="G9" s="92"/>
      <c r="H9" s="92"/>
      <c r="I9" t="s" s="85">
        <v>108</v>
      </c>
      <c r="J9" t="s" s="85">
        <v>97</v>
      </c>
      <c r="K9" t="s" s="85">
        <v>98</v>
      </c>
      <c r="L9" t="s" s="88">
        <v>94</v>
      </c>
      <c r="M9" t="s" s="85">
        <v>107</v>
      </c>
      <c r="N9" t="s" s="85">
        <v>107</v>
      </c>
      <c r="O9" s="89"/>
      <c r="P9" s="89"/>
      <c r="Q9" s="89"/>
      <c r="R9" s="90"/>
      <c r="S9" s="90"/>
      <c r="T9" s="90"/>
      <c r="U9" s="90"/>
      <c r="V9" s="91"/>
    </row>
    <row r="10" ht="21" customHeight="1">
      <c r="A10" t="s" s="84">
        <v>94</v>
      </c>
      <c r="B10" t="s" s="85">
        <v>109</v>
      </c>
      <c r="C10" t="s" s="85">
        <v>110</v>
      </c>
      <c r="D10" s="92"/>
      <c r="E10" s="93"/>
      <c r="F10" s="92"/>
      <c r="G10" s="92"/>
      <c r="H10" s="92"/>
      <c r="I10" t="s" s="85">
        <v>111</v>
      </c>
      <c r="J10" t="s" s="85">
        <v>97</v>
      </c>
      <c r="K10" t="s" s="85">
        <v>98</v>
      </c>
      <c r="L10" t="s" s="88">
        <v>94</v>
      </c>
      <c r="M10" t="s" s="85">
        <v>109</v>
      </c>
      <c r="N10" t="s" s="85">
        <v>110</v>
      </c>
      <c r="O10" s="89"/>
      <c r="P10" s="89"/>
      <c r="Q10" s="89"/>
      <c r="R10" s="90"/>
      <c r="S10" s="90"/>
      <c r="T10" s="90"/>
      <c r="U10" s="90"/>
      <c r="V10" s="91"/>
    </row>
    <row r="11" ht="21" customHeight="1">
      <c r="A11" t="s" s="84">
        <v>94</v>
      </c>
      <c r="B11" t="s" s="85">
        <v>112</v>
      </c>
      <c r="C11" t="s" s="85">
        <v>112</v>
      </c>
      <c r="D11" s="92"/>
      <c r="E11" s="93"/>
      <c r="F11" s="92"/>
      <c r="G11" s="92"/>
      <c r="H11" s="92"/>
      <c r="I11" t="s" s="85">
        <v>113</v>
      </c>
      <c r="J11" t="s" s="85">
        <v>97</v>
      </c>
      <c r="K11" t="s" s="85">
        <v>98</v>
      </c>
      <c r="L11" t="s" s="88">
        <v>94</v>
      </c>
      <c r="M11" t="s" s="85">
        <v>112</v>
      </c>
      <c r="N11" t="s" s="85">
        <v>112</v>
      </c>
      <c r="O11" s="89"/>
      <c r="P11" s="89"/>
      <c r="Q11" s="89"/>
      <c r="R11" s="90"/>
      <c r="S11" s="90"/>
      <c r="T11" s="90"/>
      <c r="U11" s="90"/>
      <c r="V11" s="91"/>
    </row>
    <row r="12" ht="21" customHeight="1">
      <c r="A12" t="s" s="94">
        <v>94</v>
      </c>
      <c r="B12" t="s" s="95">
        <v>114</v>
      </c>
      <c r="C12" t="s" s="96">
        <v>115</v>
      </c>
      <c r="D12" s="92"/>
      <c r="E12" s="93"/>
      <c r="F12" s="92"/>
      <c r="G12" s="92"/>
      <c r="H12" s="92"/>
      <c r="I12" t="s" s="96">
        <v>116</v>
      </c>
      <c r="J12" t="s" s="96">
        <v>97</v>
      </c>
      <c r="K12" t="s" s="85">
        <v>98</v>
      </c>
      <c r="L12" t="s" s="96">
        <v>94</v>
      </c>
      <c r="M12" t="s" s="95">
        <v>114</v>
      </c>
      <c r="N12" t="s" s="96">
        <v>115</v>
      </c>
      <c r="O12" s="90"/>
      <c r="P12" s="90"/>
      <c r="Q12" s="90"/>
      <c r="R12" s="90"/>
      <c r="S12" s="90"/>
      <c r="T12" s="90"/>
      <c r="U12" s="90"/>
      <c r="V12" s="91"/>
    </row>
    <row r="13" ht="21" customHeight="1">
      <c r="A13" t="s" s="94">
        <v>94</v>
      </c>
      <c r="B13" t="s" s="96">
        <v>95</v>
      </c>
      <c r="C13" t="s" s="96">
        <v>117</v>
      </c>
      <c r="D13" s="92"/>
      <c r="E13" s="93"/>
      <c r="F13" s="93"/>
      <c r="G13" s="92"/>
      <c r="H13" s="92"/>
      <c r="I13" t="s" s="96">
        <v>118</v>
      </c>
      <c r="J13" t="s" s="96">
        <v>97</v>
      </c>
      <c r="K13" t="s" s="85">
        <v>119</v>
      </c>
      <c r="L13" t="s" s="96">
        <v>94</v>
      </c>
      <c r="M13" t="s" s="96">
        <v>95</v>
      </c>
      <c r="N13" t="s" s="96">
        <v>117</v>
      </c>
      <c r="O13" s="90"/>
      <c r="P13" s="90"/>
      <c r="Q13" s="90"/>
      <c r="R13" s="90"/>
      <c r="S13" s="90"/>
      <c r="T13" s="90"/>
      <c r="U13" s="90"/>
      <c r="V13" s="91"/>
    </row>
    <row r="14" ht="21" customHeight="1">
      <c r="A14" t="s" s="94">
        <v>94</v>
      </c>
      <c r="B14" t="s" s="97">
        <v>99</v>
      </c>
      <c r="C14" t="s" s="97">
        <v>117</v>
      </c>
      <c r="D14" s="92"/>
      <c r="E14" s="93"/>
      <c r="F14" s="93"/>
      <c r="G14" s="92"/>
      <c r="H14" s="92"/>
      <c r="I14" t="s" s="97">
        <v>120</v>
      </c>
      <c r="J14" t="s" s="97">
        <v>97</v>
      </c>
      <c r="K14" t="s" s="85">
        <v>119</v>
      </c>
      <c r="L14" t="s" s="96">
        <v>94</v>
      </c>
      <c r="M14" t="s" s="97">
        <v>99</v>
      </c>
      <c r="N14" t="s" s="97">
        <v>117</v>
      </c>
      <c r="O14" s="90"/>
      <c r="P14" s="90"/>
      <c r="Q14" s="90"/>
      <c r="R14" s="90"/>
      <c r="S14" s="90"/>
      <c r="T14" s="90"/>
      <c r="U14" s="90"/>
      <c r="V14" s="91"/>
    </row>
    <row r="15" ht="21" customHeight="1" hidden="1">
      <c r="A15" s="98"/>
      <c r="B15" s="99"/>
      <c r="C15" s="99"/>
      <c r="D15" s="43"/>
      <c r="E15" s="100"/>
      <c r="F15" s="100"/>
      <c r="G15" s="101"/>
      <c r="H15" s="43"/>
      <c r="I15" s="99"/>
      <c r="J15" s="99"/>
      <c r="K15" s="99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</row>
    <row r="16" ht="21" customHeight="1" hidden="1">
      <c r="A16" s="98"/>
      <c r="B16" s="99"/>
      <c r="C16" s="99"/>
      <c r="D16" s="43"/>
      <c r="E16" s="100"/>
      <c r="F16" s="100"/>
      <c r="G16" s="43"/>
      <c r="H16" s="43"/>
      <c r="I16" s="99"/>
      <c r="J16" s="99"/>
      <c r="K16" s="99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</row>
    <row r="17" ht="21" customHeight="1" hidden="1">
      <c r="A17" s="98"/>
      <c r="B17" s="99"/>
      <c r="C17" s="99"/>
      <c r="D17" s="43"/>
      <c r="E17" s="100"/>
      <c r="F17" s="100"/>
      <c r="G17" s="43"/>
      <c r="H17" s="43"/>
      <c r="I17" s="99"/>
      <c r="J17" s="99"/>
      <c r="K17" s="99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</row>
    <row r="18" ht="21" customHeight="1" hidden="1">
      <c r="A18" s="98"/>
      <c r="B18" s="99"/>
      <c r="C18" s="99"/>
      <c r="D18" s="43"/>
      <c r="E18" s="100"/>
      <c r="F18" s="100"/>
      <c r="G18" s="43"/>
      <c r="H18" s="43"/>
      <c r="I18" s="99"/>
      <c r="J18" s="99"/>
      <c r="K18" s="99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</row>
    <row r="19" ht="21" customHeight="1" hidden="1">
      <c r="A19" s="98"/>
      <c r="B19" s="99"/>
      <c r="C19" s="99"/>
      <c r="D19" s="43"/>
      <c r="E19" s="100"/>
      <c r="F19" s="100"/>
      <c r="G19" s="43"/>
      <c r="H19" s="43"/>
      <c r="I19" s="99"/>
      <c r="J19" s="99"/>
      <c r="K19" s="99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</row>
    <row r="20" ht="21" customHeight="1" hidden="1">
      <c r="A20" s="98"/>
      <c r="B20" s="99"/>
      <c r="C20" s="99"/>
      <c r="D20" s="43"/>
      <c r="E20" s="100"/>
      <c r="F20" s="100"/>
      <c r="G20" s="43"/>
      <c r="H20" s="43"/>
      <c r="I20" s="99"/>
      <c r="J20" s="99"/>
      <c r="K20" s="99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</row>
    <row r="21" ht="21" customHeight="1" hidden="1">
      <c r="A21" s="98"/>
      <c r="B21" s="99"/>
      <c r="C21" s="99"/>
      <c r="D21" s="43"/>
      <c r="E21" s="100"/>
      <c r="F21" s="43"/>
      <c r="G21" s="43"/>
      <c r="H21" s="43"/>
      <c r="I21" s="99"/>
      <c r="J21" s="99"/>
      <c r="K21" s="99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</row>
    <row r="22" ht="21" customHeight="1" hidden="1">
      <c r="A22" s="98"/>
      <c r="B22" s="99"/>
      <c r="C22" s="99"/>
      <c r="D22" s="43"/>
      <c r="E22" s="100"/>
      <c r="F22" s="43"/>
      <c r="G22" s="43"/>
      <c r="H22" s="43"/>
      <c r="I22" s="99"/>
      <c r="J22" s="99"/>
      <c r="K22" s="99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</row>
    <row r="23" ht="21" customHeight="1" hidden="1">
      <c r="A23" s="98"/>
      <c r="B23" s="99"/>
      <c r="C23" s="99"/>
      <c r="D23" s="43"/>
      <c r="E23" s="100"/>
      <c r="F23" s="43"/>
      <c r="G23" s="43"/>
      <c r="H23" s="43"/>
      <c r="I23" s="99"/>
      <c r="J23" s="99"/>
      <c r="K23" s="99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</row>
    <row r="24" ht="21" customHeight="1">
      <c r="A24" t="s" s="94">
        <v>94</v>
      </c>
      <c r="B24" t="s" s="97">
        <v>101</v>
      </c>
      <c r="C24" t="s" s="97">
        <v>117</v>
      </c>
      <c r="D24" s="92"/>
      <c r="E24" s="93"/>
      <c r="F24" s="92"/>
      <c r="G24" s="92"/>
      <c r="H24" s="92"/>
      <c r="I24" t="s" s="97">
        <v>121</v>
      </c>
      <c r="J24" t="s" s="97">
        <v>97</v>
      </c>
      <c r="K24" t="s" s="85">
        <v>119</v>
      </c>
      <c r="L24" t="s" s="96">
        <v>94</v>
      </c>
      <c r="M24" t="s" s="97">
        <v>101</v>
      </c>
      <c r="N24" t="s" s="97">
        <v>117</v>
      </c>
      <c r="O24" s="90"/>
      <c r="P24" s="90"/>
      <c r="Q24" s="90"/>
      <c r="R24" s="90"/>
      <c r="S24" s="90"/>
      <c r="T24" s="90"/>
      <c r="U24" s="90"/>
      <c r="V24" s="91"/>
    </row>
    <row r="25" ht="21" customHeight="1">
      <c r="A25" t="s" s="103">
        <v>94</v>
      </c>
      <c r="B25" t="s" s="104">
        <v>103</v>
      </c>
      <c r="C25" t="s" s="104">
        <v>117</v>
      </c>
      <c r="D25" s="92"/>
      <c r="E25" s="93"/>
      <c r="F25" s="92"/>
      <c r="G25" s="92"/>
      <c r="H25" s="92"/>
      <c r="I25" t="s" s="104">
        <v>122</v>
      </c>
      <c r="J25" t="s" s="104">
        <v>97</v>
      </c>
      <c r="K25" t="s" s="105">
        <v>98</v>
      </c>
      <c r="L25" t="s" s="106">
        <v>94</v>
      </c>
      <c r="M25" t="s" s="104">
        <v>103</v>
      </c>
      <c r="N25" t="s" s="104">
        <v>117</v>
      </c>
      <c r="O25" s="107"/>
      <c r="P25" s="107"/>
      <c r="Q25" s="107"/>
      <c r="R25" s="107"/>
      <c r="S25" s="107"/>
      <c r="T25" s="107"/>
      <c r="U25" s="107"/>
      <c r="V25" s="108"/>
    </row>
  </sheetData>
  <mergeCells count="2">
    <mergeCell ref="L2:P2"/>
    <mergeCell ref="Q2:U2"/>
  </mergeCells>
  <dataValidations count="4">
    <dataValidation type="list" allowBlank="1" showInputMessage="1" showErrorMessage="1" sqref="H4:H25">
      <formula1>"Chemistry,Microbiology,Sampling,Technical Support"</formula1>
    </dataValidation>
    <dataValidation type="list" allowBlank="1" showInputMessage="1" showErrorMessage="1" sqref="A15:A23">
      <formula1>"Mr,Ms,Dr,Prof"</formula1>
    </dataValidation>
    <dataValidation type="list" allowBlank="1" showInputMessage="1" showErrorMessage="1" sqref="K15:K23">
      <formula1>"Analysts,LabClerks,LabManagers,Preservers,Publishers,Regulatory Inspector,Samplers,Verifiers"</formula1>
    </dataValidation>
    <dataValidation type="list" allowBlank="1" showInputMessage="1" showErrorMessage="1" sqref="P15:P23 U15:U23">
      <formula1>"Afghanistan,Åland Islands,Albania,Algeria,American Samoa,Andorra,Angola,Anguilla,Antarctica,Antigua and Barbuda,Argentina,Armenia,Aruba,Australia,Austria,Azerbaijan,Bahamas,Bahrain,Bangladesh,Barbados,Belarus,Belgium,Belize,Benin,Bermuda,Bhutan"</formula1>
    </dataValidation>
  </dataValidations>
  <hyperlinks>
    <hyperlink ref="V2" r:id="rId1" location="" tooltip="" display="Creative Commons BYSA&#10;Bika Lab Systems"/>
  </hyperlinks>
  <pageMargins left="0.7" right="0.7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55"/>
  <sheetViews>
    <sheetView workbookViewId="0" showGridLines="0" defaultGridColor="1"/>
  </sheetViews>
  <sheetFormatPr defaultColWidth="14.5" defaultRowHeight="15" customHeight="1" outlineLevelRow="0" outlineLevelCol="0"/>
  <cols>
    <col min="1" max="1" width="31.5" style="429" customWidth="1"/>
    <col min="2" max="2" width="34.3516" style="429" customWidth="1"/>
    <col min="3" max="3" width="20.5" style="429" customWidth="1"/>
    <col min="4" max="5" width="19.6719" style="429" customWidth="1"/>
    <col min="6" max="6" width="14.5" style="429" customWidth="1"/>
    <col min="7" max="16384" width="14.5" style="429" customWidth="1"/>
  </cols>
  <sheetData>
    <row r="1" ht="19.5" customHeight="1" hidden="1">
      <c r="A1" t="s" s="422">
        <v>1407</v>
      </c>
      <c r="B1" t="s" s="60">
        <v>379</v>
      </c>
      <c r="C1" t="s" s="136">
        <v>123</v>
      </c>
      <c r="D1" t="s" s="137">
        <v>381</v>
      </c>
      <c r="E1" t="s" s="137">
        <v>147</v>
      </c>
      <c r="F1" s="139"/>
    </row>
    <row r="2" ht="34.5" customHeight="1">
      <c r="A2" t="s" s="63">
        <v>1414</v>
      </c>
      <c r="B2" s="64"/>
      <c r="C2" s="67"/>
      <c r="D2" s="64"/>
      <c r="E2" s="65"/>
      <c r="F2" s="430"/>
    </row>
    <row r="3" ht="24" customHeight="1">
      <c r="A3" t="s" s="147">
        <v>1415</v>
      </c>
      <c r="B3" t="s" s="147">
        <v>394</v>
      </c>
      <c r="C3" t="s" s="147">
        <v>1416</v>
      </c>
      <c r="D3" t="s" s="147">
        <v>386</v>
      </c>
      <c r="E3" t="s" s="147">
        <v>153</v>
      </c>
      <c r="F3" s="425"/>
    </row>
    <row r="4" ht="21" customHeight="1">
      <c r="A4" s="325"/>
      <c r="B4" s="428"/>
      <c r="C4" s="428"/>
      <c r="D4" s="428"/>
      <c r="E4" s="428"/>
      <c r="F4" s="428"/>
    </row>
    <row r="5" ht="21" customHeight="1">
      <c r="A5" s="118"/>
      <c r="B5" s="5"/>
      <c r="C5" s="5"/>
      <c r="D5" s="5"/>
      <c r="E5" s="5"/>
      <c r="F5" s="5"/>
    </row>
    <row r="6" ht="21" customHeight="1">
      <c r="A6" s="118"/>
      <c r="B6" s="5"/>
      <c r="C6" s="5"/>
      <c r="D6" s="5"/>
      <c r="E6" s="5"/>
      <c r="F6" s="5"/>
    </row>
    <row r="7" ht="21" customHeight="1">
      <c r="A7" s="118"/>
      <c r="B7" s="5"/>
      <c r="C7" s="5"/>
      <c r="D7" s="5"/>
      <c r="E7" s="5"/>
      <c r="F7" s="5"/>
    </row>
    <row r="8" ht="21" customHeight="1">
      <c r="A8" s="118"/>
      <c r="B8" s="5"/>
      <c r="C8" s="5"/>
      <c r="D8" s="5"/>
      <c r="E8" s="5"/>
      <c r="F8" s="5"/>
    </row>
    <row r="9" ht="21" customHeight="1">
      <c r="A9" s="118"/>
      <c r="B9" s="5"/>
      <c r="C9" s="5"/>
      <c r="D9" s="5"/>
      <c r="E9" s="5"/>
      <c r="F9" s="5"/>
    </row>
    <row r="10" ht="21" customHeight="1">
      <c r="A10" s="118"/>
      <c r="B10" s="5"/>
      <c r="C10" s="5"/>
      <c r="D10" s="5"/>
      <c r="E10" s="5"/>
      <c r="F10" s="5"/>
    </row>
    <row r="11" ht="21" customHeight="1">
      <c r="A11" s="118"/>
      <c r="B11" s="5"/>
      <c r="C11" s="5"/>
      <c r="D11" s="5"/>
      <c r="E11" s="5"/>
      <c r="F11" s="5"/>
    </row>
    <row r="12" ht="21" customHeight="1">
      <c r="A12" s="118"/>
      <c r="B12" s="5"/>
      <c r="C12" s="5"/>
      <c r="D12" s="5"/>
      <c r="E12" s="5"/>
      <c r="F12" s="5"/>
    </row>
    <row r="13" ht="21" customHeight="1">
      <c r="A13" s="118"/>
      <c r="B13" s="5"/>
      <c r="C13" s="5"/>
      <c r="D13" s="5"/>
      <c r="E13" s="5"/>
      <c r="F13" s="5"/>
    </row>
    <row r="14" ht="21" customHeight="1">
      <c r="A14" s="118"/>
      <c r="B14" s="5"/>
      <c r="C14" s="5"/>
      <c r="D14" s="5"/>
      <c r="E14" s="5"/>
      <c r="F14" s="5"/>
    </row>
    <row r="15" ht="21" customHeight="1">
      <c r="A15" s="118"/>
      <c r="B15" s="5"/>
      <c r="C15" s="5"/>
      <c r="D15" s="5"/>
      <c r="E15" s="5"/>
      <c r="F15" s="5"/>
    </row>
    <row r="16" ht="21" customHeight="1">
      <c r="A16" s="118"/>
      <c r="B16" s="5"/>
      <c r="C16" s="5"/>
      <c r="D16" s="5"/>
      <c r="E16" s="5"/>
      <c r="F16" s="5"/>
    </row>
    <row r="17" ht="21" customHeight="1">
      <c r="A17" s="118"/>
      <c r="B17" s="5"/>
      <c r="C17" s="5"/>
      <c r="D17" s="5"/>
      <c r="E17" s="5"/>
      <c r="F17" s="5"/>
    </row>
    <row r="18" ht="21" customHeight="1">
      <c r="A18" s="118"/>
      <c r="B18" s="5"/>
      <c r="C18" s="5"/>
      <c r="D18" s="5"/>
      <c r="E18" s="5"/>
      <c r="F18" s="5"/>
    </row>
    <row r="19" ht="21" customHeight="1">
      <c r="A19" s="118"/>
      <c r="B19" s="5"/>
      <c r="C19" s="5"/>
      <c r="D19" s="5"/>
      <c r="E19" s="5"/>
      <c r="F19" s="5"/>
    </row>
    <row r="20" ht="21" customHeight="1">
      <c r="A20" s="118"/>
      <c r="B20" s="5"/>
      <c r="C20" s="5"/>
      <c r="D20" s="5"/>
      <c r="E20" s="5"/>
      <c r="F20" s="5"/>
    </row>
    <row r="21" ht="21" customHeight="1">
      <c r="A21" s="118"/>
      <c r="B21" s="5"/>
      <c r="C21" s="5"/>
      <c r="D21" s="5"/>
      <c r="E21" s="5"/>
      <c r="F21" s="5"/>
    </row>
    <row r="22" ht="21" customHeight="1">
      <c r="A22" s="118"/>
      <c r="B22" s="5"/>
      <c r="C22" s="5"/>
      <c r="D22" s="5"/>
      <c r="E22" s="5"/>
      <c r="F22" s="5"/>
    </row>
    <row r="23" ht="21" customHeight="1">
      <c r="A23" s="118"/>
      <c r="B23" s="5"/>
      <c r="C23" s="5"/>
      <c r="D23" s="5"/>
      <c r="E23" s="5"/>
      <c r="F23" s="5"/>
    </row>
    <row r="24" ht="21" customHeight="1">
      <c r="A24" s="118"/>
      <c r="B24" s="5"/>
      <c r="C24" s="5"/>
      <c r="D24" s="5"/>
      <c r="E24" s="5"/>
      <c r="F24" s="5"/>
    </row>
    <row r="25" ht="21" customHeight="1">
      <c r="A25" s="118"/>
      <c r="B25" s="5"/>
      <c r="C25" s="5"/>
      <c r="D25" s="5"/>
      <c r="E25" s="5"/>
      <c r="F25" s="5"/>
    </row>
    <row r="26" ht="21" customHeight="1">
      <c r="A26" s="118"/>
      <c r="B26" s="5"/>
      <c r="C26" s="5"/>
      <c r="D26" s="5"/>
      <c r="E26" s="5"/>
      <c r="F26" s="5"/>
    </row>
    <row r="27" ht="21" customHeight="1">
      <c r="A27" s="118"/>
      <c r="B27" s="5"/>
      <c r="C27" s="5"/>
      <c r="D27" s="5"/>
      <c r="E27" s="5"/>
      <c r="F27" s="5"/>
    </row>
    <row r="28" ht="21" customHeight="1">
      <c r="A28" s="118"/>
      <c r="B28" s="5"/>
      <c r="C28" s="5"/>
      <c r="D28" s="5"/>
      <c r="E28" s="5"/>
      <c r="F28" s="5"/>
    </row>
    <row r="29" ht="21" customHeight="1">
      <c r="A29" s="118"/>
      <c r="B29" s="5"/>
      <c r="C29" s="5"/>
      <c r="D29" s="5"/>
      <c r="E29" s="5"/>
      <c r="F29" s="5"/>
    </row>
    <row r="30" ht="21" customHeight="1">
      <c r="A30" s="118"/>
      <c r="B30" s="5"/>
      <c r="C30" s="5"/>
      <c r="D30" s="5"/>
      <c r="E30" s="5"/>
      <c r="F30" s="5"/>
    </row>
    <row r="31" ht="21" customHeight="1">
      <c r="A31" s="118"/>
      <c r="B31" s="5"/>
      <c r="C31" s="5"/>
      <c r="D31" s="5"/>
      <c r="E31" s="5"/>
      <c r="F31" s="5"/>
    </row>
    <row r="32" ht="21" customHeight="1">
      <c r="A32" s="118"/>
      <c r="B32" s="5"/>
      <c r="C32" s="5"/>
      <c r="D32" s="5"/>
      <c r="E32" s="5"/>
      <c r="F32" s="5"/>
    </row>
    <row r="33" ht="21" customHeight="1">
      <c r="A33" s="118"/>
      <c r="B33" s="5"/>
      <c r="C33" s="5"/>
      <c r="D33" s="5"/>
      <c r="E33" s="5"/>
      <c r="F33" s="5"/>
    </row>
    <row r="34" ht="21" customHeight="1">
      <c r="A34" s="118"/>
      <c r="B34" s="5"/>
      <c r="C34" s="5"/>
      <c r="D34" s="5"/>
      <c r="E34" s="5"/>
      <c r="F34" s="5"/>
    </row>
    <row r="35" ht="21" customHeight="1">
      <c r="A35" s="118"/>
      <c r="B35" s="5"/>
      <c r="C35" s="5"/>
      <c r="D35" s="5"/>
      <c r="E35" s="5"/>
      <c r="F35" s="5"/>
    </row>
    <row r="36" ht="21" customHeight="1">
      <c r="A36" s="118"/>
      <c r="B36" s="5"/>
      <c r="C36" s="5"/>
      <c r="D36" s="5"/>
      <c r="E36" s="5"/>
      <c r="F36" s="5"/>
    </row>
    <row r="37" ht="21" customHeight="1">
      <c r="A37" s="118"/>
      <c r="B37" s="5"/>
      <c r="C37" s="5"/>
      <c r="D37" s="5"/>
      <c r="E37" s="5"/>
      <c r="F37" s="5"/>
    </row>
    <row r="38" ht="21" customHeight="1">
      <c r="A38" s="118"/>
      <c r="B38" s="5"/>
      <c r="C38" s="5"/>
      <c r="D38" s="5"/>
      <c r="E38" s="5"/>
      <c r="F38" s="5"/>
    </row>
    <row r="39" ht="21" customHeight="1">
      <c r="A39" s="118"/>
      <c r="B39" s="5"/>
      <c r="C39" s="5"/>
      <c r="D39" s="5"/>
      <c r="E39" s="5"/>
      <c r="F39" s="5"/>
    </row>
    <row r="40" ht="21" customHeight="1">
      <c r="A40" s="118"/>
      <c r="B40" s="5"/>
      <c r="C40" s="5"/>
      <c r="D40" s="5"/>
      <c r="E40" s="5"/>
      <c r="F40" s="5"/>
    </row>
    <row r="41" ht="21" customHeight="1">
      <c r="A41" s="118"/>
      <c r="B41" s="5"/>
      <c r="C41" s="5"/>
      <c r="D41" s="5"/>
      <c r="E41" s="5"/>
      <c r="F41" s="5"/>
    </row>
    <row r="42" ht="21" customHeight="1">
      <c r="A42" s="118"/>
      <c r="B42" s="5"/>
      <c r="C42" s="5"/>
      <c r="D42" s="5"/>
      <c r="E42" s="5"/>
      <c r="F42" s="5"/>
    </row>
    <row r="43" ht="21" customHeight="1">
      <c r="A43" s="118"/>
      <c r="B43" s="5"/>
      <c r="C43" s="5"/>
      <c r="D43" s="5"/>
      <c r="E43" s="5"/>
      <c r="F43" s="5"/>
    </row>
    <row r="44" ht="21" customHeight="1">
      <c r="A44" s="118"/>
      <c r="B44" s="5"/>
      <c r="C44" s="5"/>
      <c r="D44" s="5"/>
      <c r="E44" s="5"/>
      <c r="F44" s="5"/>
    </row>
    <row r="45" ht="21" customHeight="1">
      <c r="A45" s="118"/>
      <c r="B45" s="5"/>
      <c r="C45" s="5"/>
      <c r="D45" s="5"/>
      <c r="E45" s="5"/>
      <c r="F45" s="5"/>
    </row>
    <row r="46" ht="21" customHeight="1">
      <c r="A46" s="118"/>
      <c r="B46" s="5"/>
      <c r="C46" s="5"/>
      <c r="D46" s="5"/>
      <c r="E46" s="5"/>
      <c r="F46" s="5"/>
    </row>
    <row r="47" ht="21" customHeight="1">
      <c r="A47" s="118"/>
      <c r="B47" s="5"/>
      <c r="C47" s="5"/>
      <c r="D47" s="5"/>
      <c r="E47" s="5"/>
      <c r="F47" s="5"/>
    </row>
    <row r="48" ht="21" customHeight="1">
      <c r="A48" s="118"/>
      <c r="B48" s="5"/>
      <c r="C48" s="5"/>
      <c r="D48" s="5"/>
      <c r="E48" s="5"/>
      <c r="F48" s="5"/>
    </row>
    <row r="49" ht="21" customHeight="1">
      <c r="A49" s="118"/>
      <c r="B49" s="5"/>
      <c r="C49" s="5"/>
      <c r="D49" s="5"/>
      <c r="E49" s="5"/>
      <c r="F49" s="5"/>
    </row>
    <row r="50" ht="21" customHeight="1">
      <c r="A50" s="118"/>
      <c r="B50" s="5"/>
      <c r="C50" s="5"/>
      <c r="D50" s="5"/>
      <c r="E50" s="5"/>
      <c r="F50" s="5"/>
    </row>
    <row r="51" ht="21" customHeight="1">
      <c r="A51" s="118"/>
      <c r="B51" s="5"/>
      <c r="C51" s="5"/>
      <c r="D51" s="5"/>
      <c r="E51" s="5"/>
      <c r="F51" s="5"/>
    </row>
    <row r="52" ht="21" customHeight="1">
      <c r="A52" s="118"/>
      <c r="B52" s="5"/>
      <c r="C52" s="5"/>
      <c r="D52" s="5"/>
      <c r="E52" s="5"/>
      <c r="F52" s="5"/>
    </row>
    <row r="53" ht="21" customHeight="1">
      <c r="A53" s="118"/>
      <c r="B53" s="5"/>
      <c r="C53" s="5"/>
      <c r="D53" s="5"/>
      <c r="E53" s="5"/>
      <c r="F53" s="5"/>
    </row>
    <row r="54" ht="21" customHeight="1">
      <c r="A54" s="118"/>
      <c r="B54" s="5"/>
      <c r="C54" s="5"/>
      <c r="D54" s="5"/>
      <c r="E54" s="5"/>
      <c r="F54" s="5"/>
    </row>
    <row r="55" ht="21" customHeight="1">
      <c r="A55" s="118"/>
      <c r="B55" s="5"/>
      <c r="C55" s="5"/>
      <c r="D55" s="5"/>
      <c r="E55" s="5"/>
      <c r="F55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"/>
  <sheetViews>
    <sheetView workbookViewId="0" showGridLines="0" defaultGridColor="1"/>
  </sheetViews>
  <sheetFormatPr defaultColWidth="14.5" defaultRowHeight="15" customHeight="1" outlineLevelRow="0" outlineLevelCol="0"/>
  <cols>
    <col min="1" max="1" width="33.1719" style="431" customWidth="1"/>
    <col min="2" max="2" width="39.3516" style="431" customWidth="1"/>
    <col min="3" max="3" width="30.1719" style="431" customWidth="1"/>
    <col min="4" max="5" width="28.5" style="431" customWidth="1"/>
    <col min="6" max="16384" width="14.5" style="431" customWidth="1"/>
  </cols>
  <sheetData>
    <row r="1" ht="28.5" customHeight="1" hidden="1">
      <c r="A1" t="s" s="60">
        <v>1407</v>
      </c>
      <c r="B1" t="s" s="60">
        <v>394</v>
      </c>
      <c r="C1" t="s" s="60">
        <v>1417</v>
      </c>
      <c r="D1" t="s" s="60">
        <v>1418</v>
      </c>
      <c r="E1" s="62"/>
    </row>
    <row r="2" ht="37.5" customHeight="1">
      <c r="A2" t="s" s="63">
        <v>1419</v>
      </c>
      <c r="B2" s="432"/>
      <c r="C2" s="65"/>
      <c r="D2" s="433"/>
      <c r="E2" t="s" s="27">
        <f>HYPERLINK("https://www.bikalabs.com","Creative Commons BYSA
Bika Lab Systems")</f>
        <v>12</v>
      </c>
    </row>
    <row r="3" ht="24" customHeight="1">
      <c r="A3" t="s" s="434">
        <v>127</v>
      </c>
      <c r="B3" t="s" s="147">
        <v>394</v>
      </c>
      <c r="C3" t="s" s="434">
        <v>1420</v>
      </c>
      <c r="D3" t="s" s="434">
        <v>1421</v>
      </c>
      <c r="E3" s="383"/>
    </row>
  </sheetData>
  <hyperlinks>
    <hyperlink ref="E2" r:id="rId1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dimension ref="A1:F3"/>
  <sheetViews>
    <sheetView workbookViewId="0" showGridLines="0" defaultGridColor="1"/>
  </sheetViews>
  <sheetFormatPr defaultColWidth="14.5" defaultRowHeight="15" customHeight="1" outlineLevelRow="0" outlineLevelCol="0"/>
  <cols>
    <col min="1" max="1" width="25.6719" style="435" customWidth="1"/>
    <col min="2" max="2" width="28.8516" style="435" customWidth="1"/>
    <col min="3" max="4" width="18.3516" style="435" customWidth="1"/>
    <col min="5" max="5" width="17.1719" style="435" customWidth="1"/>
    <col min="6" max="6" width="32.6719" style="435" customWidth="1"/>
    <col min="7" max="16384" width="14.5" style="435" customWidth="1"/>
  </cols>
  <sheetData>
    <row r="1" ht="28.5" customHeight="1" hidden="1">
      <c r="A1" t="s" s="436">
        <v>1407</v>
      </c>
      <c r="B1" t="s" s="60">
        <v>394</v>
      </c>
      <c r="C1" t="s" s="437">
        <v>1422</v>
      </c>
      <c r="D1" t="s" s="438">
        <v>1423</v>
      </c>
      <c r="E1" t="s" s="439">
        <v>1424</v>
      </c>
      <c r="F1" s="440"/>
    </row>
    <row r="2" ht="37.5" customHeight="1">
      <c r="A2" t="s" s="63">
        <v>1425</v>
      </c>
      <c r="B2" s="441"/>
      <c r="C2" t="s" s="442">
        <v>1426</v>
      </c>
      <c r="D2" s="443"/>
      <c r="E2" s="272"/>
      <c r="F2" t="s" s="27">
        <f>HYPERLINK("https://www.bikalabs.com","Creative Commons BYSA
Bika Lab Systems")</f>
        <v>12</v>
      </c>
    </row>
    <row r="3" ht="24" customHeight="1">
      <c r="A3" t="s" s="75">
        <v>1427</v>
      </c>
      <c r="B3" t="s" s="147">
        <v>1428</v>
      </c>
      <c r="C3" t="s" s="75">
        <v>1429</v>
      </c>
      <c r="D3" t="s" s="75">
        <v>1430</v>
      </c>
      <c r="E3" t="s" s="75">
        <v>1431</v>
      </c>
      <c r="F3" s="126"/>
    </row>
  </sheetData>
  <mergeCells count="1">
    <mergeCell ref="C2:D2"/>
  </mergeCells>
  <hyperlinks>
    <hyperlink ref="F2" r:id="rId1" location="" tooltip="" display="Creative Commons BYSA&#10;Bika Lab Systems"/>
  </hyperlinks>
  <pageMargins left="0.25" right="0.25" top="0.75" bottom="0.75" header="0" footer="0"/>
  <pageSetup firstPageNumber="1" fitToHeight="1" fitToWidth="1" scale="70" useFirstPageNumber="0" orientation="portrait" pageOrder="overThenDown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3"/>
  <sheetViews>
    <sheetView workbookViewId="0" showGridLines="0" defaultGridColor="1"/>
  </sheetViews>
  <sheetFormatPr defaultColWidth="14.5" defaultRowHeight="15" customHeight="1" outlineLevelRow="0" outlineLevelCol="0"/>
  <cols>
    <col min="1" max="1" width="26.8516" style="444" customWidth="1"/>
    <col min="2" max="2" width="25.6719" style="444" customWidth="1"/>
    <col min="3" max="3" width="22.5" style="444" customWidth="1"/>
    <col min="4" max="4" width="25.3516" style="444" customWidth="1"/>
    <col min="5" max="5" width="27.1719" style="444" customWidth="1"/>
    <col min="6" max="7" width="11.8516" style="444" customWidth="1"/>
    <col min="8" max="10" width="23.1719" style="444" customWidth="1"/>
    <col min="11" max="16384" width="14.5" style="444" customWidth="1"/>
  </cols>
  <sheetData>
    <row r="1" ht="24.75" customHeight="1" hidden="1">
      <c r="A1" t="s" s="60">
        <v>316</v>
      </c>
      <c r="B1" t="s" s="60">
        <v>173</v>
      </c>
      <c r="C1" t="s" s="60">
        <v>262</v>
      </c>
      <c r="D1" t="s" s="61">
        <v>1432</v>
      </c>
      <c r="E1" t="s" s="61">
        <v>394</v>
      </c>
      <c r="F1" t="s" s="211">
        <v>1433</v>
      </c>
      <c r="G1" t="s" s="138">
        <v>1434</v>
      </c>
      <c r="H1" s="139"/>
      <c r="I1" s="62"/>
      <c r="J1" s="62"/>
    </row>
    <row r="2" ht="31.5" customHeight="1">
      <c r="A2" t="s" s="445">
        <f>HYPERLINK("https://www.bikalims.org/manual/setup-and-configuration/product-specifications-qc","Analysis Specifications")</f>
        <v>1435</v>
      </c>
      <c r="B2" s="124"/>
      <c r="C2" s="446"/>
      <c r="D2" t="s" s="447">
        <v>1436</v>
      </c>
      <c r="E2" s="443"/>
      <c r="F2" t="s" s="185">
        <v>1437</v>
      </c>
      <c r="G2" s="443"/>
      <c r="H2" t="s" s="448">
        <v>1438</v>
      </c>
      <c r="I2" s="449"/>
      <c r="J2" t="s" s="182">
        <f>HYPERLINK("https://www.bikalabs.com","Creative Commons BYSA
Bika Lab Systems")</f>
        <v>12</v>
      </c>
    </row>
    <row r="3" ht="24" customHeight="1">
      <c r="A3" t="s" s="147">
        <v>127</v>
      </c>
      <c r="B3" t="s" s="147">
        <v>265</v>
      </c>
      <c r="C3" t="s" s="147">
        <v>1439</v>
      </c>
      <c r="D3" t="s" s="147">
        <v>127</v>
      </c>
      <c r="E3" t="s" s="147">
        <v>394</v>
      </c>
      <c r="F3" t="s" s="147">
        <v>1440</v>
      </c>
      <c r="G3" t="s" s="147">
        <v>1441</v>
      </c>
      <c r="H3" s="450"/>
      <c r="I3" s="446"/>
      <c r="J3" s="214"/>
    </row>
  </sheetData>
  <mergeCells count="4">
    <mergeCell ref="A2:C2"/>
    <mergeCell ref="D2:E2"/>
    <mergeCell ref="F2:G2"/>
    <mergeCell ref="H2:I3"/>
  </mergeCells>
  <hyperlinks>
    <hyperlink ref="A2" r:id="rId1" location="" tooltip="" display="Analysis Specifications"/>
    <hyperlink ref="J2" r:id="rId2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/>
  </sheetViews>
  <sheetFormatPr defaultColWidth="14.5" defaultRowHeight="15" customHeight="1" outlineLevelRow="0" outlineLevelCol="0"/>
  <cols>
    <col min="1" max="1" width="30.5" style="451" customWidth="1"/>
    <col min="2" max="2" width="33.1719" style="451" customWidth="1"/>
    <col min="3" max="3" width="36.6719" style="451" customWidth="1"/>
    <col min="4" max="4" width="21.5" style="451" customWidth="1"/>
    <col min="5" max="5" width="13" style="451" customWidth="1"/>
    <col min="6" max="6" width="12.6719" style="451" customWidth="1"/>
    <col min="7" max="7" width="16.8516" style="451" customWidth="1"/>
    <col min="8" max="8" width="26.3516" style="451" customWidth="1"/>
    <col min="9" max="16384" width="14.5" style="451" customWidth="1"/>
  </cols>
  <sheetData>
    <row r="1" ht="24.75" customHeight="1" hidden="1">
      <c r="A1" t="s" s="452">
        <v>173</v>
      </c>
      <c r="B1" t="s" s="452">
        <v>123</v>
      </c>
      <c r="C1" t="s" s="422">
        <v>124</v>
      </c>
      <c r="D1" t="s" s="422">
        <v>1442</v>
      </c>
      <c r="E1" t="s" s="136">
        <v>1443</v>
      </c>
      <c r="F1" t="s" s="172">
        <v>403</v>
      </c>
      <c r="G1" t="s" s="453">
        <v>405</v>
      </c>
      <c r="H1" s="454"/>
    </row>
    <row r="2" ht="37.5" customHeight="1">
      <c r="A2" t="s" s="63">
        <f>HYPERLINK("https://www.bikalims.org/manual/8-analysis-templates/index_html","Analysis Profiles")</f>
        <v>1444</v>
      </c>
      <c r="B2" t="s" s="455">
        <v>1445</v>
      </c>
      <c r="C2" s="456"/>
      <c r="D2" s="456"/>
      <c r="E2" s="336"/>
      <c r="F2" s="67"/>
      <c r="G2" s="457"/>
      <c r="H2" t="s" s="27">
        <f>HYPERLINK("https://www.bikalabs.com","Creative Commons BYSA
Bika Lab Systems")</f>
        <v>12</v>
      </c>
    </row>
    <row r="3" ht="24" customHeight="1">
      <c r="A3" t="s" s="147">
        <v>265</v>
      </c>
      <c r="B3" t="s" s="147">
        <v>127</v>
      </c>
      <c r="C3" t="s" s="75">
        <v>9</v>
      </c>
      <c r="D3" t="s" s="75">
        <v>384</v>
      </c>
      <c r="E3" t="s" s="147">
        <v>1446</v>
      </c>
      <c r="F3" t="s" s="147">
        <v>403</v>
      </c>
      <c r="G3" t="s" s="147">
        <v>155</v>
      </c>
      <c r="H3" s="214"/>
    </row>
  </sheetData>
  <hyperlinks>
    <hyperlink ref="A2" r:id="rId1" location="" tooltip="" display="Analysis Profiles"/>
    <hyperlink ref="H2" r:id="rId2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"/>
  <sheetViews>
    <sheetView workbookViewId="0" showGridLines="0" defaultGridColor="1"/>
  </sheetViews>
  <sheetFormatPr defaultColWidth="14.5" defaultRowHeight="15" customHeight="1" outlineLevelRow="0" outlineLevelCol="0"/>
  <cols>
    <col min="1" max="1" width="39.5" style="458" customWidth="1"/>
    <col min="2" max="3" width="29.6719" style="458" customWidth="1"/>
    <col min="4" max="4" width="27.5" style="458" customWidth="1"/>
    <col min="5" max="5" width="14.5" style="458" customWidth="1"/>
    <col min="6" max="16384" width="14.5" style="458" customWidth="1"/>
  </cols>
  <sheetData>
    <row r="1" ht="24.75" customHeight="1" hidden="1">
      <c r="A1" t="s" s="60">
        <v>1447</v>
      </c>
      <c r="B1" t="s" s="60">
        <v>316</v>
      </c>
      <c r="C1" t="s" s="60">
        <v>1448</v>
      </c>
      <c r="D1" s="62"/>
      <c r="E1" s="5"/>
    </row>
    <row r="2" ht="37.5" customHeight="1">
      <c r="A2" t="s" s="63">
        <f>HYPERLINK("https://www.bikalims.org/manual/8-analysis-templates/index_html","Analysis Profile Services")</f>
        <v>1449</v>
      </c>
      <c r="B2" s="65"/>
      <c r="C2" s="67"/>
      <c r="D2" t="s" s="27">
        <f>HYPERLINK("https://www.bikalabs.com","Creative Commons BYSA
Bika Lab Systems")</f>
        <v>12</v>
      </c>
      <c r="E2" s="5"/>
    </row>
    <row r="3" ht="24" customHeight="1">
      <c r="A3" t="s" s="147">
        <v>1450</v>
      </c>
      <c r="B3" t="s" s="147">
        <v>1451</v>
      </c>
      <c r="C3" t="s" s="147">
        <v>1428</v>
      </c>
      <c r="D3" s="214"/>
      <c r="E3" s="5"/>
    </row>
  </sheetData>
  <hyperlinks>
    <hyperlink ref="A2" r:id="rId1" location="" tooltip="" display="Analysis Profile Services"/>
    <hyperlink ref="D2" r:id="rId2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"/>
  <sheetViews>
    <sheetView workbookViewId="0" showGridLines="0" defaultGridColor="1"/>
  </sheetViews>
  <sheetFormatPr defaultColWidth="14.5" defaultRowHeight="15" customHeight="1" outlineLevelRow="0" outlineLevelCol="0"/>
  <cols>
    <col min="1" max="3" width="24.5" style="459" customWidth="1"/>
    <col min="4" max="5" width="20.6719" style="459" customWidth="1"/>
    <col min="6" max="6" width="23.6719" style="459" customWidth="1"/>
    <col min="7" max="7" width="23.8516" style="459" customWidth="1"/>
    <col min="8" max="16384" width="14.5" style="459" customWidth="1"/>
  </cols>
  <sheetData>
    <row r="1" ht="24.75" customHeight="1" hidden="1">
      <c r="A1" t="s" s="60">
        <v>123</v>
      </c>
      <c r="B1" t="s" s="60">
        <v>173</v>
      </c>
      <c r="C1" t="s" s="136">
        <v>124</v>
      </c>
      <c r="D1" t="s" s="137">
        <v>262</v>
      </c>
      <c r="E1" t="s" s="137">
        <v>270</v>
      </c>
      <c r="F1" t="s" s="137">
        <v>1452</v>
      </c>
      <c r="G1" s="139"/>
    </row>
    <row r="2" ht="37.5" customHeight="1">
      <c r="A2" t="s" s="63">
        <f>HYPERLINK("https://www.bikalims.org/manual/8-analysis-templates/index_html","Sample Registration Templates")</f>
        <v>1453</v>
      </c>
      <c r="B2" s="67"/>
      <c r="C2" s="460"/>
      <c r="D2" t="s" s="461">
        <v>1454</v>
      </c>
      <c r="E2" s="371"/>
      <c r="F2" s="67"/>
      <c r="G2" t="s" s="27">
        <f>HYPERLINK("https://www.bikalabs.com","Creative Commons BYSA
Bika Lab Systems")</f>
        <v>12</v>
      </c>
    </row>
    <row r="3" ht="24" customHeight="1">
      <c r="A3" t="s" s="147">
        <v>127</v>
      </c>
      <c r="B3" t="s" s="147">
        <v>265</v>
      </c>
      <c r="C3" t="s" s="147">
        <v>9</v>
      </c>
      <c r="D3" t="s" s="147">
        <v>268</v>
      </c>
      <c r="E3" t="s" s="147">
        <v>1455</v>
      </c>
      <c r="F3" t="s" s="147">
        <v>1456</v>
      </c>
      <c r="G3" s="214"/>
    </row>
  </sheetData>
  <hyperlinks>
    <hyperlink ref="A2" r:id="rId1" location="" tooltip="" display="Sample Registration Templates"/>
    <hyperlink ref="G2" r:id="rId2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"/>
  <sheetViews>
    <sheetView workbookViewId="0" showGridLines="0" defaultGridColor="1"/>
  </sheetViews>
  <sheetFormatPr defaultColWidth="14.5" defaultRowHeight="15" customHeight="1" outlineLevelRow="0" outlineLevelCol="0"/>
  <cols>
    <col min="1" max="3" width="29.5" style="462" customWidth="1"/>
    <col min="4" max="4" width="19.1719" style="462" customWidth="1"/>
    <col min="5" max="5" width="22" style="462" customWidth="1"/>
    <col min="6" max="16384" width="14.5" style="462" customWidth="1"/>
  </cols>
  <sheetData>
    <row r="1" ht="24.75" customHeight="1" hidden="1">
      <c r="A1" t="s" s="60">
        <v>1457</v>
      </c>
      <c r="B1" t="s" s="60">
        <v>1458</v>
      </c>
      <c r="C1" t="s" s="60">
        <v>379</v>
      </c>
      <c r="D1" t="s" s="60">
        <v>1459</v>
      </c>
      <c r="E1" s="62"/>
    </row>
    <row r="2" ht="37.5" customHeight="1">
      <c r="A2" t="s" s="63">
        <f>HYPERLINK("https://www.bikalims.org/manual/8-analysis-templates/index_html","Sample Template Analyses")</f>
        <v>1460</v>
      </c>
      <c r="B2" s="67"/>
      <c r="C2" s="65"/>
      <c r="D2" s="371"/>
      <c r="E2" t="s" s="27">
        <f>HYPERLINK("https://www.bikalabs.com","Creative Commons BYSA
Bika Lab Systems")</f>
        <v>12</v>
      </c>
    </row>
    <row r="3" ht="24" customHeight="1">
      <c r="A3" t="s" s="147">
        <v>1461</v>
      </c>
      <c r="B3" t="s" s="147">
        <v>1462</v>
      </c>
      <c r="C3" t="s" s="147">
        <v>394</v>
      </c>
      <c r="D3" t="s" s="147">
        <v>1463</v>
      </c>
      <c r="E3" s="383"/>
    </row>
  </sheetData>
  <hyperlinks>
    <hyperlink ref="A2" r:id="rId1" location="" tooltip="" display="Sample Template Analyses"/>
    <hyperlink ref="E2" r:id="rId2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"/>
  <sheetViews>
    <sheetView workbookViewId="0" showGridLines="0" defaultGridColor="1"/>
  </sheetViews>
  <sheetFormatPr defaultColWidth="14.5" defaultRowHeight="15" customHeight="1" outlineLevelRow="0" outlineLevelCol="0"/>
  <cols>
    <col min="1" max="4" width="25" style="463" customWidth="1"/>
    <col min="5" max="5" width="26.8516" style="463" customWidth="1"/>
    <col min="6" max="16384" width="14.5" style="463" customWidth="1"/>
  </cols>
  <sheetData>
    <row r="1" ht="24.75" customHeight="1" hidden="1">
      <c r="A1" t="s" s="60">
        <v>1457</v>
      </c>
      <c r="B1" t="s" s="60">
        <v>1464</v>
      </c>
      <c r="C1" t="s" s="136">
        <v>1465</v>
      </c>
      <c r="D1" t="s" s="137">
        <v>1466</v>
      </c>
      <c r="E1" s="139"/>
    </row>
    <row r="2" ht="37.5" customHeight="1">
      <c r="A2" t="s" s="63">
        <f>HYPERLINK("https://www.bikalims.org/manual/8-analysis-templates/index_html","Sample Template Partitions")</f>
        <v>1467</v>
      </c>
      <c r="B2" s="67"/>
      <c r="C2" t="s" s="464">
        <v>1468</v>
      </c>
      <c r="D2" s="124"/>
      <c r="E2" t="s" s="60">
        <f>HYPERLINK("https://www.bikalabs.com","Creative Commons BYSA
Bika Lab Systems")</f>
        <v>12</v>
      </c>
    </row>
    <row r="3" ht="24" customHeight="1">
      <c r="A3" t="s" s="147">
        <v>1461</v>
      </c>
      <c r="B3" t="s" s="147">
        <v>1469</v>
      </c>
      <c r="C3" t="s" s="147">
        <v>437</v>
      </c>
      <c r="D3" t="s" s="147">
        <v>438</v>
      </c>
      <c r="E3" s="214"/>
    </row>
  </sheetData>
  <mergeCells count="1">
    <mergeCell ref="C2:D2"/>
  </mergeCells>
  <hyperlinks>
    <hyperlink ref="A2" r:id="rId1" location="" tooltip="" display="Sample Template Partitions"/>
    <hyperlink ref="E2" r:id="rId2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"/>
  <sheetViews>
    <sheetView workbookViewId="0" showGridLines="0" defaultGridColor="1"/>
  </sheetViews>
  <sheetFormatPr defaultColWidth="14.5" defaultRowHeight="15" customHeight="1" outlineLevelRow="0" outlineLevelCol="0"/>
  <cols>
    <col min="1" max="1" width="35.3516" style="465" customWidth="1"/>
    <col min="2" max="2" width="36.1719" style="465" customWidth="1"/>
    <col min="3" max="4" width="19.5" style="465" customWidth="1"/>
    <col min="5" max="5" width="21" style="465" customWidth="1"/>
    <col min="6" max="16384" width="14.5" style="465" customWidth="1"/>
  </cols>
  <sheetData>
    <row r="1" ht="20.25" customHeight="1" hidden="1">
      <c r="A1" t="s" s="60">
        <v>123</v>
      </c>
      <c r="B1" t="s" s="60">
        <v>124</v>
      </c>
      <c r="C1" t="s" s="136">
        <v>238</v>
      </c>
      <c r="D1" t="s" s="137">
        <v>1470</v>
      </c>
      <c r="E1" s="139"/>
    </row>
    <row r="2" ht="37.5" customHeight="1">
      <c r="A2" t="s" s="63">
        <f>HYPERLINK("https://www.bikalims.org/manual/qc/reference-definitions","Reference Definitions")</f>
        <v>1471</v>
      </c>
      <c r="B2" t="s" s="461">
        <v>1472</v>
      </c>
      <c r="C2" s="64"/>
      <c r="D2" s="65"/>
      <c r="E2" t="s" s="27">
        <f>HYPERLINK("https://www.bikalabs.com","Creative Commons BYSA
Bika Lab Systems")</f>
        <v>12</v>
      </c>
    </row>
    <row r="3" ht="24" customHeight="1">
      <c r="A3" t="s" s="75">
        <v>127</v>
      </c>
      <c r="B3" t="s" s="75">
        <v>9</v>
      </c>
      <c r="C3" t="s" s="75">
        <v>1473</v>
      </c>
      <c r="D3" t="s" s="75">
        <v>1474</v>
      </c>
      <c r="E3" s="126"/>
    </row>
  </sheetData>
  <hyperlinks>
    <hyperlink ref="A2" r:id="rId1" location="" tooltip="" display="Reference Definitions"/>
    <hyperlink ref="E2" r:id="rId2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8"/>
  <sheetViews>
    <sheetView workbookViewId="0" showGridLines="0" defaultGridColor="1"/>
  </sheetViews>
  <sheetFormatPr defaultColWidth="14.5" defaultRowHeight="15" customHeight="1" outlineLevelRow="0" outlineLevelCol="0"/>
  <cols>
    <col min="1" max="1" width="31.5" style="109" customWidth="1"/>
    <col min="2" max="2" width="46" style="109" customWidth="1"/>
    <col min="3" max="3" width="38.8281" style="109" customWidth="1"/>
    <col min="4" max="4" width="22.3516" style="109" customWidth="1"/>
    <col min="5" max="5" width="14.5" style="109" customWidth="1"/>
    <col min="6" max="16384" width="14.5" style="109" customWidth="1"/>
  </cols>
  <sheetData>
    <row r="1" ht="22.5" customHeight="1" hidden="1">
      <c r="A1" t="s" s="60">
        <v>123</v>
      </c>
      <c r="B1" t="s" s="60">
        <v>124</v>
      </c>
      <c r="C1" t="s" s="60">
        <v>125</v>
      </c>
      <c r="D1" s="62"/>
      <c r="E1" s="5"/>
    </row>
    <row r="2" ht="37.5" customHeight="1">
      <c r="A2" t="s" s="110">
        <v>126</v>
      </c>
      <c r="B2" s="65"/>
      <c r="C2" s="64"/>
      <c r="D2" t="s" s="27">
        <f>HYPERLINK("https://www.bikalabs.com","Creative Commons BYSA
Bika Lab Systems")</f>
        <v>12</v>
      </c>
      <c r="E2" s="5"/>
    </row>
    <row r="3" ht="26.25" customHeight="1">
      <c r="A3" t="s" s="75">
        <v>127</v>
      </c>
      <c r="B3" t="s" s="75">
        <v>9</v>
      </c>
      <c r="C3" t="s" s="75">
        <v>128</v>
      </c>
      <c r="D3" s="111"/>
      <c r="E3" s="5"/>
    </row>
    <row r="4" ht="21" customHeight="1">
      <c r="A4" t="s" s="112">
        <v>129</v>
      </c>
      <c r="B4" t="s" s="113">
        <v>129</v>
      </c>
      <c r="C4" t="s" s="114">
        <v>100</v>
      </c>
      <c r="D4" s="115"/>
      <c r="E4" s="5"/>
    </row>
    <row r="5" ht="21" customHeight="1">
      <c r="A5" t="s" s="116">
        <v>130</v>
      </c>
      <c r="B5" t="s" s="95">
        <v>130</v>
      </c>
      <c r="C5" t="s" s="117">
        <v>102</v>
      </c>
      <c r="D5" s="118"/>
      <c r="E5" s="5"/>
    </row>
    <row r="6" ht="21" customHeight="1">
      <c r="A6" t="s" s="116">
        <v>131</v>
      </c>
      <c r="B6" t="s" s="95">
        <v>131</v>
      </c>
      <c r="C6" t="s" s="117">
        <v>102</v>
      </c>
      <c r="D6" s="118"/>
      <c r="E6" s="5"/>
    </row>
    <row r="7" ht="21" customHeight="1">
      <c r="A7" t="s" s="116">
        <v>132</v>
      </c>
      <c r="B7" t="s" s="95">
        <v>132</v>
      </c>
      <c r="C7" t="s" s="117">
        <v>116</v>
      </c>
      <c r="D7" s="118"/>
      <c r="E7" s="5"/>
    </row>
    <row r="8" ht="21" customHeight="1">
      <c r="A8" t="s" s="116">
        <v>133</v>
      </c>
      <c r="B8" t="s" s="95">
        <v>133</v>
      </c>
      <c r="C8" t="s" s="117">
        <v>96</v>
      </c>
      <c r="D8" s="118"/>
      <c r="E8" s="5"/>
    </row>
    <row r="9" ht="21" customHeight="1">
      <c r="A9" t="s" s="116">
        <v>133</v>
      </c>
      <c r="B9" t="s" s="95">
        <v>133</v>
      </c>
      <c r="C9" t="s" s="117">
        <v>96</v>
      </c>
      <c r="D9" s="118"/>
      <c r="E9" s="5"/>
    </row>
    <row r="10" ht="21" customHeight="1">
      <c r="A10" t="s" s="116">
        <v>134</v>
      </c>
      <c r="B10" t="s" s="95">
        <v>134</v>
      </c>
      <c r="C10" t="s" s="117">
        <v>100</v>
      </c>
      <c r="D10" s="118"/>
      <c r="E10" s="5"/>
    </row>
    <row r="11" ht="21" customHeight="1">
      <c r="A11" t="s" s="116">
        <v>135</v>
      </c>
      <c r="B11" t="s" s="95">
        <v>135</v>
      </c>
      <c r="C11" t="s" s="117">
        <v>102</v>
      </c>
      <c r="D11" s="118"/>
      <c r="E11" s="5"/>
    </row>
    <row r="12" ht="21" customHeight="1">
      <c r="A12" t="s" s="116">
        <v>136</v>
      </c>
      <c r="B12" t="s" s="95">
        <v>136</v>
      </c>
      <c r="C12" t="s" s="117">
        <v>100</v>
      </c>
      <c r="D12" s="118"/>
      <c r="E12" s="5"/>
    </row>
    <row r="13" ht="21" customHeight="1">
      <c r="A13" t="s" s="116">
        <v>137</v>
      </c>
      <c r="B13" t="s" s="95">
        <v>137</v>
      </c>
      <c r="C13" t="s" s="117">
        <v>104</v>
      </c>
      <c r="D13" s="118"/>
      <c r="E13" s="5"/>
    </row>
    <row r="14" ht="21" customHeight="1">
      <c r="A14" t="s" s="116">
        <v>138</v>
      </c>
      <c r="B14" t="s" s="95">
        <v>138</v>
      </c>
      <c r="C14" t="s" s="117">
        <v>96</v>
      </c>
      <c r="D14" s="118"/>
      <c r="E14" s="5"/>
    </row>
    <row r="15" ht="13.55" customHeight="1">
      <c r="A15" t="s" s="116">
        <v>139</v>
      </c>
      <c r="B15" t="s" s="95">
        <v>139</v>
      </c>
      <c r="C15" t="s" s="117">
        <v>106</v>
      </c>
      <c r="D15" s="5"/>
      <c r="E15" s="5"/>
    </row>
    <row r="16" ht="13.55" customHeight="1">
      <c r="A16" t="s" s="116">
        <v>107</v>
      </c>
      <c r="B16" t="s" s="95">
        <v>107</v>
      </c>
      <c r="C16" t="s" s="117">
        <v>108</v>
      </c>
      <c r="D16" s="5"/>
      <c r="E16" s="5"/>
    </row>
    <row r="17" ht="13.55" customHeight="1">
      <c r="A17" t="s" s="116">
        <v>140</v>
      </c>
      <c r="B17" t="s" s="95">
        <v>140</v>
      </c>
      <c r="C17" t="s" s="117">
        <v>102</v>
      </c>
      <c r="D17" s="5"/>
      <c r="E17" s="5"/>
    </row>
    <row r="18" ht="13.55" customHeight="1">
      <c r="A18" t="s" s="116">
        <v>141</v>
      </c>
      <c r="B18" t="s" s="95">
        <v>141</v>
      </c>
      <c r="C18" t="s" s="117">
        <v>102</v>
      </c>
      <c r="D18" s="5"/>
      <c r="E18" s="5"/>
    </row>
    <row r="19" ht="13.55" customHeight="1">
      <c r="A19" t="s" s="116">
        <v>142</v>
      </c>
      <c r="B19" t="s" s="95">
        <v>142</v>
      </c>
      <c r="C19" t="s" s="117">
        <v>100</v>
      </c>
      <c r="D19" s="5"/>
      <c r="E19" s="5"/>
    </row>
    <row r="20" ht="13.55" customHeight="1">
      <c r="A20" t="s" s="116">
        <v>143</v>
      </c>
      <c r="B20" t="s" s="95">
        <v>143</v>
      </c>
      <c r="C20" t="s" s="117">
        <v>100</v>
      </c>
      <c r="D20" s="5"/>
      <c r="E20" s="5"/>
    </row>
    <row r="21" ht="13.55" customHeight="1">
      <c r="A21" t="s" s="116">
        <v>144</v>
      </c>
      <c r="B21" t="s" s="95">
        <v>144</v>
      </c>
      <c r="C21" t="s" s="117">
        <v>111</v>
      </c>
      <c r="D21" s="5"/>
      <c r="E21" s="5"/>
    </row>
    <row r="22" ht="13.55" customHeight="1">
      <c r="A22" t="s" s="119">
        <v>145</v>
      </c>
      <c r="B22" t="s" s="120">
        <v>145</v>
      </c>
      <c r="C22" t="s" s="121">
        <v>96</v>
      </c>
      <c r="D22" s="5"/>
      <c r="E22" s="5"/>
    </row>
    <row r="23" ht="13.55" customHeight="1">
      <c r="A23" s="5"/>
      <c r="B23" s="5"/>
      <c r="C23" s="5"/>
      <c r="D23" s="5"/>
      <c r="E23" s="5"/>
    </row>
    <row r="24" ht="13.55" customHeight="1">
      <c r="A24" s="5"/>
      <c r="B24" s="5"/>
      <c r="C24" s="5"/>
      <c r="D24" s="5"/>
      <c r="E24" s="5"/>
    </row>
    <row r="25" ht="13.55" customHeight="1">
      <c r="A25" s="5"/>
      <c r="B25" s="5"/>
      <c r="C25" s="5"/>
      <c r="D25" s="5"/>
      <c r="E25" s="5"/>
    </row>
    <row r="26" ht="13.55" customHeight="1">
      <c r="A26" s="5"/>
      <c r="B26" s="5"/>
      <c r="C26" s="5"/>
      <c r="D26" s="5"/>
      <c r="E26" s="5"/>
    </row>
    <row r="27" ht="13.55" customHeight="1">
      <c r="A27" s="5"/>
      <c r="B27" s="5"/>
      <c r="C27" s="5"/>
      <c r="D27" s="5"/>
      <c r="E27" s="5"/>
    </row>
    <row r="28" ht="13.55" customHeight="1">
      <c r="A28" s="5"/>
      <c r="B28" s="5"/>
      <c r="C28" s="5"/>
      <c r="D28" s="5"/>
      <c r="E28" s="5"/>
    </row>
    <row r="29" ht="13.55" customHeight="1">
      <c r="A29" s="5"/>
      <c r="B29" s="5"/>
      <c r="C29" s="5"/>
      <c r="D29" s="5"/>
      <c r="E29" s="5"/>
    </row>
    <row r="30" ht="13.55" customHeight="1">
      <c r="A30" s="5"/>
      <c r="B30" s="5"/>
      <c r="C30" s="5"/>
      <c r="D30" s="5"/>
      <c r="E30" s="5"/>
    </row>
    <row r="31" ht="13.55" customHeight="1">
      <c r="A31" s="5"/>
      <c r="B31" s="5"/>
      <c r="C31" s="5"/>
      <c r="D31" s="5"/>
      <c r="E31" s="5"/>
    </row>
    <row r="32" ht="13.55" customHeight="1">
      <c r="A32" s="5"/>
      <c r="B32" s="5"/>
      <c r="C32" s="5"/>
      <c r="D32" s="5"/>
      <c r="E32" s="5"/>
    </row>
    <row r="33" ht="13.55" customHeight="1">
      <c r="A33" s="5"/>
      <c r="B33" s="5"/>
      <c r="C33" s="5"/>
      <c r="D33" s="5"/>
      <c r="E33" s="5"/>
    </row>
    <row r="34" ht="13.55" customHeight="1">
      <c r="A34" s="5"/>
      <c r="B34" s="5"/>
      <c r="C34" s="5"/>
      <c r="D34" s="5"/>
      <c r="E34" s="5"/>
    </row>
    <row r="35" ht="13.55" customHeight="1">
      <c r="A35" s="5"/>
      <c r="B35" s="5"/>
      <c r="C35" s="5"/>
      <c r="D35" s="5"/>
      <c r="E35" s="5"/>
    </row>
    <row r="36" ht="13.55" customHeight="1">
      <c r="A36" s="5"/>
      <c r="B36" s="5"/>
      <c r="C36" s="5"/>
      <c r="D36" s="5"/>
      <c r="E36" s="5"/>
    </row>
    <row r="37" ht="13.55" customHeight="1">
      <c r="A37" s="5"/>
      <c r="B37" s="5"/>
      <c r="C37" s="5"/>
      <c r="D37" s="5"/>
      <c r="E37" s="5"/>
    </row>
    <row r="38" ht="13.55" customHeight="1">
      <c r="A38" s="5"/>
      <c r="B38" s="5"/>
      <c r="C38" s="5"/>
      <c r="D38" s="5"/>
      <c r="E38" s="5"/>
    </row>
    <row r="39" ht="13.55" customHeight="1">
      <c r="A39" s="5"/>
      <c r="B39" s="5"/>
      <c r="C39" s="5"/>
      <c r="D39" s="5"/>
      <c r="E39" s="5"/>
    </row>
    <row r="40" ht="13.55" customHeight="1">
      <c r="A40" s="5"/>
      <c r="B40" s="5"/>
      <c r="C40" s="5"/>
      <c r="D40" s="5"/>
      <c r="E40" s="5"/>
    </row>
    <row r="41" ht="13.55" customHeight="1">
      <c r="A41" s="5"/>
      <c r="B41" s="5"/>
      <c r="C41" s="5"/>
      <c r="D41" s="5"/>
      <c r="E41" s="5"/>
    </row>
    <row r="42" ht="13.55" customHeight="1">
      <c r="A42" s="5"/>
      <c r="B42" s="5"/>
      <c r="C42" s="5"/>
      <c r="D42" s="5"/>
      <c r="E42" s="5"/>
    </row>
    <row r="43" ht="13.55" customHeight="1">
      <c r="A43" s="5"/>
      <c r="B43" s="5"/>
      <c r="C43" s="5"/>
      <c r="D43" s="5"/>
      <c r="E43" s="5"/>
    </row>
    <row r="44" ht="13.55" customHeight="1">
      <c r="A44" s="5"/>
      <c r="B44" s="5"/>
      <c r="C44" s="5"/>
      <c r="D44" s="5"/>
      <c r="E44" s="5"/>
    </row>
    <row r="45" ht="13.55" customHeight="1">
      <c r="A45" s="5"/>
      <c r="B45" s="5"/>
      <c r="C45" s="5"/>
      <c r="D45" s="5"/>
      <c r="E45" s="5"/>
    </row>
    <row r="46" ht="13.55" customHeight="1">
      <c r="A46" s="5"/>
      <c r="B46" s="5"/>
      <c r="C46" s="5"/>
      <c r="D46" s="5"/>
      <c r="E46" s="5"/>
    </row>
    <row r="47" ht="13.55" customHeight="1">
      <c r="A47" s="5"/>
      <c r="B47" s="5"/>
      <c r="C47" s="5"/>
      <c r="D47" s="5"/>
      <c r="E47" s="5"/>
    </row>
    <row r="48" ht="13.55" customHeight="1">
      <c r="A48" s="5"/>
      <c r="B48" s="5"/>
      <c r="C48" s="5"/>
      <c r="D48" s="5"/>
      <c r="E48" s="5"/>
    </row>
    <row r="49" ht="13.55" customHeight="1">
      <c r="A49" s="5"/>
      <c r="B49" s="5"/>
      <c r="C49" s="5"/>
      <c r="D49" s="5"/>
      <c r="E49" s="5"/>
    </row>
    <row r="50" ht="13.55" customHeight="1">
      <c r="A50" s="5"/>
      <c r="B50" s="5"/>
      <c r="C50" s="5"/>
      <c r="D50" s="5"/>
      <c r="E50" s="5"/>
    </row>
    <row r="51" ht="13.55" customHeight="1">
      <c r="A51" s="5"/>
      <c r="B51" s="5"/>
      <c r="C51" s="5"/>
      <c r="D51" s="5"/>
      <c r="E51" s="5"/>
    </row>
    <row r="52" ht="13.55" customHeight="1">
      <c r="A52" s="5"/>
      <c r="B52" s="5"/>
      <c r="C52" s="5"/>
      <c r="D52" s="5"/>
      <c r="E52" s="5"/>
    </row>
    <row r="53" ht="13.55" customHeight="1">
      <c r="A53" s="5"/>
      <c r="B53" s="5"/>
      <c r="C53" s="5"/>
      <c r="D53" s="5"/>
      <c r="E53" s="5"/>
    </row>
    <row r="54" ht="13.55" customHeight="1">
      <c r="A54" s="5"/>
      <c r="B54" s="5"/>
      <c r="C54" s="5"/>
      <c r="D54" s="5"/>
      <c r="E54" s="5"/>
    </row>
    <row r="55" ht="13.55" customHeight="1">
      <c r="A55" s="5"/>
      <c r="B55" s="5"/>
      <c r="C55" s="5"/>
      <c r="D55" s="5"/>
      <c r="E55" s="5"/>
    </row>
    <row r="56" ht="13.55" customHeight="1">
      <c r="A56" s="5"/>
      <c r="B56" s="5"/>
      <c r="C56" s="5"/>
      <c r="D56" s="5"/>
      <c r="E56" s="5"/>
    </row>
    <row r="57" ht="13.55" customHeight="1">
      <c r="A57" s="5"/>
      <c r="B57" s="5"/>
      <c r="C57" s="5"/>
      <c r="D57" s="5"/>
      <c r="E57" s="5"/>
    </row>
    <row r="58" ht="13.55" customHeight="1">
      <c r="A58" s="5"/>
      <c r="B58" s="5"/>
      <c r="C58" s="5"/>
      <c r="D58" s="5"/>
      <c r="E58" s="5"/>
    </row>
    <row r="59" ht="13.55" customHeight="1">
      <c r="A59" s="5"/>
      <c r="B59" s="5"/>
      <c r="C59" s="5"/>
      <c r="D59" s="5"/>
      <c r="E59" s="5"/>
    </row>
    <row r="60" ht="13.55" customHeight="1">
      <c r="A60" s="5"/>
      <c r="B60" s="5"/>
      <c r="C60" s="5"/>
      <c r="D60" s="5"/>
      <c r="E60" s="5"/>
    </row>
    <row r="61" ht="13.55" customHeight="1">
      <c r="A61" s="5"/>
      <c r="B61" s="5"/>
      <c r="C61" s="5"/>
      <c r="D61" s="5"/>
      <c r="E61" s="5"/>
    </row>
    <row r="62" ht="13.55" customHeight="1">
      <c r="A62" s="5"/>
      <c r="B62" s="5"/>
      <c r="C62" s="5"/>
      <c r="D62" s="5"/>
      <c r="E62" s="5"/>
    </row>
    <row r="63" ht="13.55" customHeight="1">
      <c r="A63" s="5"/>
      <c r="B63" s="5"/>
      <c r="C63" s="5"/>
      <c r="D63" s="5"/>
      <c r="E63" s="5"/>
    </row>
    <row r="64" ht="13.55" customHeight="1">
      <c r="A64" s="5"/>
      <c r="B64" s="5"/>
      <c r="C64" s="5"/>
      <c r="D64" s="5"/>
      <c r="E64" s="5"/>
    </row>
    <row r="65" ht="13.55" customHeight="1">
      <c r="A65" s="5"/>
      <c r="B65" s="5"/>
      <c r="C65" s="5"/>
      <c r="D65" s="5"/>
      <c r="E65" s="5"/>
    </row>
    <row r="66" ht="13.55" customHeight="1">
      <c r="A66" s="5"/>
      <c r="B66" s="5"/>
      <c r="C66" s="5"/>
      <c r="D66" s="5"/>
      <c r="E66" s="5"/>
    </row>
    <row r="67" ht="13.55" customHeight="1">
      <c r="A67" s="5"/>
      <c r="B67" s="5"/>
      <c r="C67" s="5"/>
      <c r="D67" s="5"/>
      <c r="E67" s="5"/>
    </row>
    <row r="68" ht="13.55" customHeight="1">
      <c r="A68" s="5"/>
      <c r="B68" s="5"/>
      <c r="C68" s="5"/>
      <c r="D68" s="5"/>
      <c r="E68" s="5"/>
    </row>
    <row r="69" ht="13.55" customHeight="1">
      <c r="A69" s="5"/>
      <c r="B69" s="5"/>
      <c r="C69" s="5"/>
      <c r="D69" s="5"/>
      <c r="E69" s="5"/>
    </row>
    <row r="70" ht="13.55" customHeight="1">
      <c r="A70" s="5"/>
      <c r="B70" s="5"/>
      <c r="C70" s="5"/>
      <c r="D70" s="5"/>
      <c r="E70" s="5"/>
    </row>
    <row r="71" ht="13.55" customHeight="1">
      <c r="A71" s="5"/>
      <c r="B71" s="5"/>
      <c r="C71" s="5"/>
      <c r="D71" s="5"/>
      <c r="E71" s="5"/>
    </row>
    <row r="72" ht="13.55" customHeight="1">
      <c r="A72" s="5"/>
      <c r="B72" s="5"/>
      <c r="C72" s="5"/>
      <c r="D72" s="5"/>
      <c r="E72" s="5"/>
    </row>
    <row r="73" ht="13.55" customHeight="1">
      <c r="A73" s="5"/>
      <c r="B73" s="5"/>
      <c r="C73" s="5"/>
      <c r="D73" s="5"/>
      <c r="E73" s="5"/>
    </row>
    <row r="74" ht="13.55" customHeight="1">
      <c r="A74" s="5"/>
      <c r="B74" s="5"/>
      <c r="C74" s="5"/>
      <c r="D74" s="5"/>
      <c r="E74" s="5"/>
    </row>
    <row r="75" ht="13.55" customHeight="1">
      <c r="A75" s="5"/>
      <c r="B75" s="5"/>
      <c r="C75" s="5"/>
      <c r="D75" s="5"/>
      <c r="E75" s="5"/>
    </row>
    <row r="76" ht="13.55" customHeight="1">
      <c r="A76" s="5"/>
      <c r="B76" s="5"/>
      <c r="C76" s="5"/>
      <c r="D76" s="5"/>
      <c r="E76" s="5"/>
    </row>
    <row r="77" ht="13.55" customHeight="1">
      <c r="A77" s="5"/>
      <c r="B77" s="5"/>
      <c r="C77" s="5"/>
      <c r="D77" s="5"/>
      <c r="E77" s="5"/>
    </row>
    <row r="78" ht="13.55" customHeight="1">
      <c r="A78" s="5"/>
      <c r="B78" s="5"/>
      <c r="C78" s="5"/>
      <c r="D78" s="5"/>
      <c r="E78" s="5"/>
    </row>
    <row r="79" ht="13.55" customHeight="1">
      <c r="A79" s="5"/>
      <c r="B79" s="5"/>
      <c r="C79" s="5"/>
      <c r="D79" s="5"/>
      <c r="E79" s="5"/>
    </row>
    <row r="80" ht="13.55" customHeight="1">
      <c r="A80" s="5"/>
      <c r="B80" s="5"/>
      <c r="C80" s="5"/>
      <c r="D80" s="5"/>
      <c r="E80" s="5"/>
    </row>
    <row r="81" ht="13.55" customHeight="1">
      <c r="A81" s="5"/>
      <c r="B81" s="5"/>
      <c r="C81" s="5"/>
      <c r="D81" s="5"/>
      <c r="E81" s="5"/>
    </row>
    <row r="82" ht="13.55" customHeight="1">
      <c r="A82" s="5"/>
      <c r="B82" s="5"/>
      <c r="C82" s="5"/>
      <c r="D82" s="5"/>
      <c r="E82" s="5"/>
    </row>
    <row r="83" ht="13.55" customHeight="1">
      <c r="A83" s="5"/>
      <c r="B83" s="5"/>
      <c r="C83" s="5"/>
      <c r="D83" s="5"/>
      <c r="E83" s="5"/>
    </row>
    <row r="84" ht="13.55" customHeight="1">
      <c r="A84" s="5"/>
      <c r="B84" s="5"/>
      <c r="C84" s="5"/>
      <c r="D84" s="5"/>
      <c r="E84" s="5"/>
    </row>
    <row r="85" ht="13.55" customHeight="1">
      <c r="A85" s="5"/>
      <c r="B85" s="5"/>
      <c r="C85" s="5"/>
      <c r="D85" s="5"/>
      <c r="E85" s="5"/>
    </row>
    <row r="86" ht="13.55" customHeight="1">
      <c r="A86" s="5"/>
      <c r="B86" s="5"/>
      <c r="C86" s="5"/>
      <c r="D86" s="5"/>
      <c r="E86" s="5"/>
    </row>
    <row r="87" ht="13.55" customHeight="1">
      <c r="A87" s="5"/>
      <c r="B87" s="5"/>
      <c r="C87" s="5"/>
      <c r="D87" s="5"/>
      <c r="E87" s="5"/>
    </row>
    <row r="88" ht="13.55" customHeight="1">
      <c r="A88" s="5"/>
      <c r="B88" s="5"/>
      <c r="C88" s="5"/>
      <c r="D88" s="5"/>
      <c r="E88" s="5"/>
    </row>
    <row r="89" ht="13.55" customHeight="1">
      <c r="A89" s="5"/>
      <c r="B89" s="5"/>
      <c r="C89" s="5"/>
      <c r="D89" s="5"/>
      <c r="E89" s="5"/>
    </row>
    <row r="90" ht="13.55" customHeight="1">
      <c r="A90" s="5"/>
      <c r="B90" s="5"/>
      <c r="C90" s="5"/>
      <c r="D90" s="5"/>
      <c r="E90" s="5"/>
    </row>
    <row r="91" ht="13.55" customHeight="1">
      <c r="A91" s="5"/>
      <c r="B91" s="5"/>
      <c r="C91" s="5"/>
      <c r="D91" s="5"/>
      <c r="E91" s="5"/>
    </row>
    <row r="92" ht="13.55" customHeight="1">
      <c r="A92" s="5"/>
      <c r="B92" s="5"/>
      <c r="C92" s="5"/>
      <c r="D92" s="5"/>
      <c r="E92" s="5"/>
    </row>
    <row r="93" ht="13.55" customHeight="1">
      <c r="A93" s="5"/>
      <c r="B93" s="5"/>
      <c r="C93" s="5"/>
      <c r="D93" s="5"/>
      <c r="E93" s="5"/>
    </row>
    <row r="94" ht="13.55" customHeight="1">
      <c r="A94" s="5"/>
      <c r="B94" s="5"/>
      <c r="C94" s="5"/>
      <c r="D94" s="5"/>
      <c r="E94" s="5"/>
    </row>
    <row r="95" ht="13.55" customHeight="1">
      <c r="A95" s="5"/>
      <c r="B95" s="5"/>
      <c r="C95" s="5"/>
      <c r="D95" s="5"/>
      <c r="E95" s="5"/>
    </row>
    <row r="96" ht="13.55" customHeight="1">
      <c r="A96" s="5"/>
      <c r="B96" s="5"/>
      <c r="C96" s="5"/>
      <c r="D96" s="5"/>
      <c r="E96" s="5"/>
    </row>
    <row r="97" ht="13.55" customHeight="1">
      <c r="A97" s="5"/>
      <c r="B97" s="5"/>
      <c r="C97" s="5"/>
      <c r="D97" s="5"/>
      <c r="E97" s="5"/>
    </row>
    <row r="98" ht="13.55" customHeight="1">
      <c r="A98" s="5"/>
      <c r="B98" s="5"/>
      <c r="C98" s="5"/>
      <c r="D98" s="5"/>
      <c r="E98" s="5"/>
    </row>
    <row r="99" ht="13.55" customHeight="1">
      <c r="A99" s="5"/>
      <c r="B99" s="5"/>
      <c r="C99" s="5"/>
      <c r="D99" s="5"/>
      <c r="E99" s="5"/>
    </row>
    <row r="100" ht="13.55" customHeight="1">
      <c r="A100" s="5"/>
      <c r="B100" s="5"/>
      <c r="C100" s="5"/>
      <c r="D100" s="5"/>
      <c r="E100" s="5"/>
    </row>
    <row r="101" ht="13.55" customHeight="1">
      <c r="A101" s="5"/>
      <c r="B101" s="5"/>
      <c r="C101" s="5"/>
      <c r="D101" s="5"/>
      <c r="E101" s="5"/>
    </row>
    <row r="102" ht="13.55" customHeight="1">
      <c r="A102" s="5"/>
      <c r="B102" s="5"/>
      <c r="C102" s="5"/>
      <c r="D102" s="5"/>
      <c r="E102" s="5"/>
    </row>
    <row r="103" ht="13.55" customHeight="1">
      <c r="A103" s="5"/>
      <c r="B103" s="5"/>
      <c r="C103" s="5"/>
      <c r="D103" s="5"/>
      <c r="E103" s="5"/>
    </row>
    <row r="104" ht="13.55" customHeight="1">
      <c r="A104" s="5"/>
      <c r="B104" s="5"/>
      <c r="C104" s="5"/>
      <c r="D104" s="5"/>
      <c r="E104" s="5"/>
    </row>
    <row r="105" ht="13.55" customHeight="1">
      <c r="A105" s="5"/>
      <c r="B105" s="5"/>
      <c r="C105" s="5"/>
      <c r="D105" s="5"/>
      <c r="E105" s="5"/>
    </row>
    <row r="106" ht="13.55" customHeight="1">
      <c r="A106" s="5"/>
      <c r="B106" s="5"/>
      <c r="C106" s="5"/>
      <c r="D106" s="5"/>
      <c r="E106" s="5"/>
    </row>
    <row r="107" ht="13.55" customHeight="1">
      <c r="A107" s="5"/>
      <c r="B107" s="5"/>
      <c r="C107" s="5"/>
      <c r="D107" s="5"/>
      <c r="E107" s="5"/>
    </row>
    <row r="108" ht="13.55" customHeight="1">
      <c r="A108" s="5"/>
      <c r="B108" s="5"/>
      <c r="C108" s="5"/>
      <c r="D108" s="5"/>
      <c r="E108" s="5"/>
    </row>
    <row r="109" ht="13.55" customHeight="1">
      <c r="A109" s="5"/>
      <c r="B109" s="5"/>
      <c r="C109" s="5"/>
      <c r="D109" s="5"/>
      <c r="E109" s="5"/>
    </row>
    <row r="110" ht="13.55" customHeight="1">
      <c r="A110" s="5"/>
      <c r="B110" s="5"/>
      <c r="C110" s="5"/>
      <c r="D110" s="5"/>
      <c r="E110" s="5"/>
    </row>
    <row r="111" ht="13.55" customHeight="1">
      <c r="A111" s="5"/>
      <c r="B111" s="5"/>
      <c r="C111" s="5"/>
      <c r="D111" s="5"/>
      <c r="E111" s="5"/>
    </row>
    <row r="112" ht="13.55" customHeight="1">
      <c r="A112" s="5"/>
      <c r="B112" s="5"/>
      <c r="C112" s="5"/>
      <c r="D112" s="5"/>
      <c r="E112" s="5"/>
    </row>
    <row r="113" ht="13.55" customHeight="1">
      <c r="A113" s="5"/>
      <c r="B113" s="5"/>
      <c r="C113" s="5"/>
      <c r="D113" s="5"/>
      <c r="E113" s="5"/>
    </row>
    <row r="114" ht="13.55" customHeight="1">
      <c r="A114" s="5"/>
      <c r="B114" s="5"/>
      <c r="C114" s="5"/>
      <c r="D114" s="5"/>
      <c r="E114" s="5"/>
    </row>
    <row r="115" ht="13.55" customHeight="1">
      <c r="A115" s="5"/>
      <c r="B115" s="5"/>
      <c r="C115" s="5"/>
      <c r="D115" s="5"/>
      <c r="E115" s="5"/>
    </row>
    <row r="116" ht="13.55" customHeight="1">
      <c r="A116" s="5"/>
      <c r="B116" s="5"/>
      <c r="C116" s="5"/>
      <c r="D116" s="5"/>
      <c r="E116" s="5"/>
    </row>
    <row r="117" ht="13.55" customHeight="1">
      <c r="A117" s="5"/>
      <c r="B117" s="5"/>
      <c r="C117" s="5"/>
      <c r="D117" s="5"/>
      <c r="E117" s="5"/>
    </row>
    <row r="118" ht="13.55" customHeight="1">
      <c r="A118" s="5"/>
      <c r="B118" s="5"/>
      <c r="C118" s="5"/>
      <c r="D118" s="5"/>
      <c r="E118" s="5"/>
    </row>
    <row r="119" ht="13.55" customHeight="1">
      <c r="A119" s="5"/>
      <c r="B119" s="5"/>
      <c r="C119" s="5"/>
      <c r="D119" s="5"/>
      <c r="E119" s="5"/>
    </row>
    <row r="120" ht="13.55" customHeight="1">
      <c r="A120" s="5"/>
      <c r="B120" s="5"/>
      <c r="C120" s="5"/>
      <c r="D120" s="5"/>
      <c r="E120" s="5"/>
    </row>
    <row r="121" ht="13.55" customHeight="1">
      <c r="A121" s="5"/>
      <c r="B121" s="5"/>
      <c r="C121" s="5"/>
      <c r="D121" s="5"/>
      <c r="E121" s="5"/>
    </row>
    <row r="122" ht="13.55" customHeight="1">
      <c r="A122" s="5"/>
      <c r="B122" s="5"/>
      <c r="C122" s="5"/>
      <c r="D122" s="5"/>
      <c r="E122" s="5"/>
    </row>
    <row r="123" ht="13.55" customHeight="1">
      <c r="A123" s="5"/>
      <c r="B123" s="5"/>
      <c r="C123" s="5"/>
      <c r="D123" s="5"/>
      <c r="E123" s="5"/>
    </row>
    <row r="124" ht="13.55" customHeight="1">
      <c r="A124" s="5"/>
      <c r="B124" s="5"/>
      <c r="C124" s="5"/>
      <c r="D124" s="5"/>
      <c r="E124" s="5"/>
    </row>
    <row r="125" ht="13.55" customHeight="1">
      <c r="A125" s="5"/>
      <c r="B125" s="5"/>
      <c r="C125" s="5"/>
      <c r="D125" s="5"/>
      <c r="E125" s="5"/>
    </row>
    <row r="126" ht="13.55" customHeight="1">
      <c r="A126" s="5"/>
      <c r="B126" s="5"/>
      <c r="C126" s="5"/>
      <c r="D126" s="5"/>
      <c r="E126" s="5"/>
    </row>
    <row r="127" ht="13.55" customHeight="1">
      <c r="A127" s="5"/>
      <c r="B127" s="5"/>
      <c r="C127" s="5"/>
      <c r="D127" s="5"/>
      <c r="E127" s="5"/>
    </row>
    <row r="128" ht="13.55" customHeight="1">
      <c r="A128" s="5"/>
      <c r="B128" s="5"/>
      <c r="C128" s="5"/>
      <c r="D128" s="5"/>
      <c r="E128" s="5"/>
    </row>
    <row r="129" ht="13.55" customHeight="1">
      <c r="A129" s="5"/>
      <c r="B129" s="5"/>
      <c r="C129" s="5"/>
      <c r="D129" s="5"/>
      <c r="E129" s="5"/>
    </row>
    <row r="130" ht="13.55" customHeight="1">
      <c r="A130" s="5"/>
      <c r="B130" s="5"/>
      <c r="C130" s="5"/>
      <c r="D130" s="5"/>
      <c r="E130" s="5"/>
    </row>
    <row r="131" ht="13.55" customHeight="1">
      <c r="A131" s="5"/>
      <c r="B131" s="5"/>
      <c r="C131" s="5"/>
      <c r="D131" s="5"/>
      <c r="E131" s="5"/>
    </row>
    <row r="132" ht="13.55" customHeight="1">
      <c r="A132" s="5"/>
      <c r="B132" s="5"/>
      <c r="C132" s="5"/>
      <c r="D132" s="5"/>
      <c r="E132" s="5"/>
    </row>
    <row r="133" ht="13.55" customHeight="1">
      <c r="A133" s="5"/>
      <c r="B133" s="5"/>
      <c r="C133" s="5"/>
      <c r="D133" s="5"/>
      <c r="E133" s="5"/>
    </row>
    <row r="134" ht="13.55" customHeight="1">
      <c r="A134" s="5"/>
      <c r="B134" s="5"/>
      <c r="C134" s="5"/>
      <c r="D134" s="5"/>
      <c r="E134" s="5"/>
    </row>
    <row r="135" ht="13.55" customHeight="1">
      <c r="A135" s="5"/>
      <c r="B135" s="5"/>
      <c r="C135" s="5"/>
      <c r="D135" s="5"/>
      <c r="E135" s="5"/>
    </row>
    <row r="136" ht="13.55" customHeight="1">
      <c r="A136" s="5"/>
      <c r="B136" s="5"/>
      <c r="C136" s="5"/>
      <c r="D136" s="5"/>
      <c r="E136" s="5"/>
    </row>
    <row r="137" ht="13.55" customHeight="1">
      <c r="A137" s="5"/>
      <c r="B137" s="5"/>
      <c r="C137" s="5"/>
      <c r="D137" s="5"/>
      <c r="E137" s="5"/>
    </row>
    <row r="138" ht="13.55" customHeight="1">
      <c r="A138" s="5"/>
      <c r="B138" s="5"/>
      <c r="C138" s="5"/>
      <c r="D138" s="5"/>
      <c r="E138" s="5"/>
    </row>
    <row r="139" ht="13.55" customHeight="1">
      <c r="A139" s="5"/>
      <c r="B139" s="5"/>
      <c r="C139" s="5"/>
      <c r="D139" s="5"/>
      <c r="E139" s="5"/>
    </row>
    <row r="140" ht="13.55" customHeight="1">
      <c r="A140" s="5"/>
      <c r="B140" s="5"/>
      <c r="C140" s="5"/>
      <c r="D140" s="5"/>
      <c r="E140" s="5"/>
    </row>
    <row r="141" ht="13.55" customHeight="1">
      <c r="A141" s="5"/>
      <c r="B141" s="5"/>
      <c r="C141" s="5"/>
      <c r="D141" s="5"/>
      <c r="E141" s="5"/>
    </row>
    <row r="142" ht="13.55" customHeight="1">
      <c r="A142" s="5"/>
      <c r="B142" s="5"/>
      <c r="C142" s="5"/>
      <c r="D142" s="5"/>
      <c r="E142" s="5"/>
    </row>
    <row r="143" ht="13.55" customHeight="1">
      <c r="A143" s="5"/>
      <c r="B143" s="5"/>
      <c r="C143" s="5"/>
      <c r="D143" s="5"/>
      <c r="E143" s="5"/>
    </row>
    <row r="144" ht="13.55" customHeight="1">
      <c r="A144" s="5"/>
      <c r="B144" s="5"/>
      <c r="C144" s="5"/>
      <c r="D144" s="5"/>
      <c r="E144" s="5"/>
    </row>
    <row r="145" ht="13.55" customHeight="1">
      <c r="A145" s="5"/>
      <c r="B145" s="5"/>
      <c r="C145" s="5"/>
      <c r="D145" s="5"/>
      <c r="E145" s="5"/>
    </row>
    <row r="146" ht="13.55" customHeight="1">
      <c r="A146" s="5"/>
      <c r="B146" s="5"/>
      <c r="C146" s="5"/>
      <c r="D146" s="5"/>
      <c r="E146" s="5"/>
    </row>
    <row r="147" ht="13.55" customHeight="1">
      <c r="A147" s="5"/>
      <c r="B147" s="5"/>
      <c r="C147" s="5"/>
      <c r="D147" s="5"/>
      <c r="E147" s="5"/>
    </row>
    <row r="148" ht="13.55" customHeight="1">
      <c r="A148" s="5"/>
      <c r="B148" s="5"/>
      <c r="C148" s="5"/>
      <c r="D148" s="5"/>
      <c r="E148" s="5"/>
    </row>
    <row r="149" ht="13.55" customHeight="1">
      <c r="A149" s="5"/>
      <c r="B149" s="5"/>
      <c r="C149" s="5"/>
      <c r="D149" s="5"/>
      <c r="E149" s="5"/>
    </row>
    <row r="150" ht="13.55" customHeight="1">
      <c r="A150" s="5"/>
      <c r="B150" s="5"/>
      <c r="C150" s="5"/>
      <c r="D150" s="5"/>
      <c r="E150" s="5"/>
    </row>
    <row r="151" ht="13.55" customHeight="1">
      <c r="A151" s="5"/>
      <c r="B151" s="5"/>
      <c r="C151" s="5"/>
      <c r="D151" s="5"/>
      <c r="E151" s="5"/>
    </row>
    <row r="152" ht="13.55" customHeight="1">
      <c r="A152" s="5"/>
      <c r="B152" s="5"/>
      <c r="C152" s="5"/>
      <c r="D152" s="5"/>
      <c r="E152" s="5"/>
    </row>
    <row r="153" ht="13.55" customHeight="1">
      <c r="A153" s="5"/>
      <c r="B153" s="5"/>
      <c r="C153" s="5"/>
      <c r="D153" s="5"/>
      <c r="E153" s="5"/>
    </row>
    <row r="154" ht="13.55" customHeight="1">
      <c r="A154" s="5"/>
      <c r="B154" s="5"/>
      <c r="C154" s="5"/>
      <c r="D154" s="5"/>
      <c r="E154" s="5"/>
    </row>
    <row r="155" ht="13.55" customHeight="1">
      <c r="A155" s="5"/>
      <c r="B155" s="5"/>
      <c r="C155" s="5"/>
      <c r="D155" s="5"/>
      <c r="E155" s="5"/>
    </row>
    <row r="156" ht="13.55" customHeight="1">
      <c r="A156" s="5"/>
      <c r="B156" s="5"/>
      <c r="C156" s="5"/>
      <c r="D156" s="5"/>
      <c r="E156" s="5"/>
    </row>
    <row r="157" ht="13.55" customHeight="1">
      <c r="A157" s="5"/>
      <c r="B157" s="5"/>
      <c r="C157" s="5"/>
      <c r="D157" s="5"/>
      <c r="E157" s="5"/>
    </row>
    <row r="158" ht="13.55" customHeight="1">
      <c r="A158" s="5"/>
      <c r="B158" s="5"/>
      <c r="C158" s="5"/>
      <c r="D158" s="5"/>
      <c r="E158" s="5"/>
    </row>
    <row r="159" ht="13.55" customHeight="1">
      <c r="A159" s="5"/>
      <c r="B159" s="5"/>
      <c r="C159" s="5"/>
      <c r="D159" s="5"/>
      <c r="E159" s="5"/>
    </row>
    <row r="160" ht="13.55" customHeight="1">
      <c r="A160" s="5"/>
      <c r="B160" s="5"/>
      <c r="C160" s="5"/>
      <c r="D160" s="5"/>
      <c r="E160" s="5"/>
    </row>
    <row r="161" ht="13.55" customHeight="1">
      <c r="A161" s="5"/>
      <c r="B161" s="5"/>
      <c r="C161" s="5"/>
      <c r="D161" s="5"/>
      <c r="E161" s="5"/>
    </row>
    <row r="162" ht="13.55" customHeight="1">
      <c r="A162" s="5"/>
      <c r="B162" s="5"/>
      <c r="C162" s="5"/>
      <c r="D162" s="5"/>
      <c r="E162" s="5"/>
    </row>
    <row r="163" ht="13.55" customHeight="1">
      <c r="A163" s="5"/>
      <c r="B163" s="5"/>
      <c r="C163" s="5"/>
      <c r="D163" s="5"/>
      <c r="E163" s="5"/>
    </row>
    <row r="164" ht="13.55" customHeight="1">
      <c r="A164" s="5"/>
      <c r="B164" s="5"/>
      <c r="C164" s="5"/>
      <c r="D164" s="5"/>
      <c r="E164" s="5"/>
    </row>
    <row r="165" ht="13.55" customHeight="1">
      <c r="A165" s="5"/>
      <c r="B165" s="5"/>
      <c r="C165" s="5"/>
      <c r="D165" s="5"/>
      <c r="E165" s="5"/>
    </row>
    <row r="166" ht="13.55" customHeight="1">
      <c r="A166" s="5"/>
      <c r="B166" s="5"/>
      <c r="C166" s="5"/>
      <c r="D166" s="5"/>
      <c r="E166" s="5"/>
    </row>
    <row r="167" ht="13.55" customHeight="1">
      <c r="A167" s="5"/>
      <c r="B167" s="5"/>
      <c r="C167" s="5"/>
      <c r="D167" s="5"/>
      <c r="E167" s="5"/>
    </row>
    <row r="168" ht="13.55" customHeight="1">
      <c r="A168" s="5"/>
      <c r="B168" s="5"/>
      <c r="C168" s="5"/>
      <c r="D168" s="5"/>
      <c r="E168" s="5"/>
    </row>
  </sheetData>
  <hyperlinks>
    <hyperlink ref="D2" r:id="rId1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dimension ref="A1:G3"/>
  <sheetViews>
    <sheetView workbookViewId="0" showGridLines="0" defaultGridColor="1"/>
  </sheetViews>
  <sheetFormatPr defaultColWidth="14.5" defaultRowHeight="15" customHeight="1" outlineLevelRow="0" outlineLevelCol="0"/>
  <cols>
    <col min="1" max="1" width="36.1719" style="466" customWidth="1"/>
    <col min="2" max="2" width="26.8516" style="466" customWidth="1"/>
    <col min="3" max="3" width="27.1719" style="466" customWidth="1"/>
    <col min="4" max="4" width="25.3516" style="466" customWidth="1"/>
    <col min="5" max="6" width="16.8516" style="466" customWidth="1"/>
    <col min="7" max="7" width="25.5" style="466" customWidth="1"/>
    <col min="8" max="16384" width="14.5" style="466" customWidth="1"/>
  </cols>
  <sheetData>
    <row r="1" ht="20.25" customHeight="1" hidden="1">
      <c r="A1" t="s" s="60">
        <v>1475</v>
      </c>
      <c r="B1" t="s" s="60">
        <v>1432</v>
      </c>
      <c r="C1" t="s" s="60">
        <v>394</v>
      </c>
      <c r="D1" t="s" s="136">
        <v>1476</v>
      </c>
      <c r="E1" t="s" s="138">
        <v>1433</v>
      </c>
      <c r="F1" t="s" s="173">
        <v>1434</v>
      </c>
      <c r="G1" s="62"/>
    </row>
    <row r="2" ht="37.5" customHeight="1">
      <c r="A2" t="s" s="63">
        <v>1477</v>
      </c>
      <c r="B2" s="334"/>
      <c r="C2" s="334"/>
      <c r="D2" s="467"/>
      <c r="E2" t="s" s="181">
        <v>1478</v>
      </c>
      <c r="F2" s="443"/>
      <c r="G2" t="s" s="182">
        <f>HYPERLINK("https://www.bikalabs.com","Creative Commons BYSA
Bika Lab Systems")</f>
        <v>12</v>
      </c>
    </row>
    <row r="3" ht="24" customHeight="1">
      <c r="A3" t="s" s="75">
        <v>1479</v>
      </c>
      <c r="B3" t="s" s="75">
        <v>1462</v>
      </c>
      <c r="C3" t="s" s="75">
        <v>394</v>
      </c>
      <c r="D3" t="s" s="75">
        <v>1480</v>
      </c>
      <c r="E3" t="s" s="75">
        <v>1429</v>
      </c>
      <c r="F3" t="s" s="75">
        <v>1430</v>
      </c>
      <c r="G3" s="126"/>
    </row>
  </sheetData>
  <mergeCells count="1">
    <mergeCell ref="E2:F2"/>
  </mergeCells>
  <hyperlinks>
    <hyperlink ref="G2" r:id="rId1" location="" tooltip="" display="Creative Commons BYSA&#10;Bika Lab Systems"/>
  </hyperlinks>
  <pageMargins left="0.25" right="0.25" top="0.75" bottom="0.75" header="0" footer="0"/>
  <pageSetup firstPageNumber="1" fitToHeight="1" fitToWidth="1" scale="60" useFirstPageNumber="0" orientation="portrait" pageOrder="overThenDown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"/>
  <sheetViews>
    <sheetView workbookViewId="0" showGridLines="0" defaultGridColor="1"/>
  </sheetViews>
  <sheetFormatPr defaultColWidth="14.5" defaultRowHeight="15" customHeight="1" outlineLevelRow="0" outlineLevelCol="0"/>
  <cols>
    <col min="1" max="2" width="28.1719" style="468" customWidth="1"/>
    <col min="3" max="3" width="27.5" style="468" customWidth="1"/>
    <col min="4" max="4" width="30.5" style="468" customWidth="1"/>
    <col min="5" max="5" width="14.5" style="468" customWidth="1"/>
    <col min="6" max="16384" width="14.5" style="468" customWidth="1"/>
  </cols>
  <sheetData>
    <row r="1" ht="20.25" customHeight="1" hidden="1">
      <c r="A1" t="s" s="469">
        <v>123</v>
      </c>
      <c r="B1" t="s" s="469">
        <v>124</v>
      </c>
      <c r="C1" t="s" s="469">
        <v>322</v>
      </c>
      <c r="D1" s="470"/>
      <c r="E1" s="5"/>
    </row>
    <row r="2" ht="37.5" customHeight="1">
      <c r="A2" t="s" s="110">
        <f>HYPERLINK("https://www.bikalims.org/manual/worksheets/worksheets","Worksheet Templates")</f>
        <v>1481</v>
      </c>
      <c r="B2" s="471"/>
      <c r="C2" s="65"/>
      <c r="D2" t="s" s="27">
        <f>HYPERLINK("https://www.bikalabs.com","Creative Commons BYSA
Bika Lab Systems")</f>
        <v>12</v>
      </c>
      <c r="E2" s="5"/>
    </row>
    <row r="3" ht="24" customHeight="1">
      <c r="A3" t="s" s="147">
        <v>127</v>
      </c>
      <c r="B3" t="s" s="147">
        <v>9</v>
      </c>
      <c r="C3" t="s" s="185">
        <v>329</v>
      </c>
      <c r="D3" s="31"/>
      <c r="E3" s="5"/>
    </row>
  </sheetData>
  <hyperlinks>
    <hyperlink ref="A2" r:id="rId1" location="" tooltip="" display="Worksheet Templates"/>
    <hyperlink ref="D2" r:id="rId2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"/>
  <sheetViews>
    <sheetView workbookViewId="0" showGridLines="0" defaultGridColor="1"/>
  </sheetViews>
  <sheetFormatPr defaultColWidth="14.5" defaultRowHeight="15" customHeight="1" outlineLevelRow="0" outlineLevelCol="0"/>
  <cols>
    <col min="1" max="3" width="34.1719" style="472" customWidth="1"/>
    <col min="4" max="4" width="24.1719" style="472" customWidth="1"/>
    <col min="5" max="5" width="14.5" style="472" customWidth="1"/>
    <col min="6" max="16384" width="14.5" style="472" customWidth="1"/>
  </cols>
  <sheetData>
    <row r="1" ht="20.25" customHeight="1" hidden="1">
      <c r="A1" t="s" s="469">
        <v>1482</v>
      </c>
      <c r="B1" t="s" s="469">
        <v>1432</v>
      </c>
      <c r="C1" t="s" s="469">
        <v>394</v>
      </c>
      <c r="D1" s="470"/>
      <c r="E1" s="5"/>
    </row>
    <row r="2" ht="37.5" customHeight="1">
      <c r="A2" t="s" s="110">
        <v>1483</v>
      </c>
      <c r="B2" s="471"/>
      <c r="C2" s="65"/>
      <c r="D2" t="s" s="27">
        <f>HYPERLINK("https://www.bikalabs.com","Creative Commons BYSA
Bika Lab Systems")</f>
        <v>12</v>
      </c>
      <c r="E2" s="5"/>
    </row>
    <row r="3" ht="24" customHeight="1">
      <c r="A3" t="s" s="147">
        <v>1461</v>
      </c>
      <c r="B3" t="s" s="147">
        <v>1462</v>
      </c>
      <c r="C3" t="s" s="147">
        <v>394</v>
      </c>
      <c r="D3" s="214"/>
      <c r="E3" s="5"/>
    </row>
  </sheetData>
  <hyperlinks>
    <hyperlink ref="D2" r:id="rId1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"/>
  <sheetViews>
    <sheetView workbookViewId="0" showGridLines="0" defaultGridColor="1"/>
  </sheetViews>
  <sheetFormatPr defaultColWidth="14.5" defaultRowHeight="15" customHeight="1" outlineLevelRow="0" outlineLevelCol="0"/>
  <cols>
    <col min="1" max="1" width="29.6719" style="473" customWidth="1"/>
    <col min="2" max="2" width="17.5" style="473" customWidth="1"/>
    <col min="3" max="3" width="29" style="473" customWidth="1"/>
    <col min="4" max="6" width="23" style="473" customWidth="1"/>
    <col min="7" max="7" width="27.8516" style="473" customWidth="1"/>
    <col min="8" max="16384" width="14.5" style="473" customWidth="1"/>
  </cols>
  <sheetData>
    <row r="1" ht="20.25" customHeight="1">
      <c r="A1" t="s" s="365">
        <v>1482</v>
      </c>
      <c r="B1" t="s" s="365">
        <v>1484</v>
      </c>
      <c r="C1" t="s" s="254">
        <v>1485</v>
      </c>
      <c r="D1" t="s" s="255">
        <v>1486</v>
      </c>
      <c r="E1" t="s" s="255">
        <v>1487</v>
      </c>
      <c r="F1" t="s" s="255">
        <v>1488</v>
      </c>
      <c r="G1" s="474"/>
    </row>
    <row r="2" ht="35.25" customHeight="1">
      <c r="A2" t="s" s="256">
        <f>HYPERLINK("https://www.bikalims.org/manual/worksheets/worksheets","Worksheet Template Layouts")</f>
        <v>1489</v>
      </c>
      <c r="B2" s="475"/>
      <c r="C2" s="476"/>
      <c r="D2" t="s" s="145">
        <v>1490</v>
      </c>
      <c r="E2" s="70"/>
      <c r="F2" s="72"/>
      <c r="G2" t="s" s="182">
        <f>HYPERLINK("https://www.bikalabs.com","Creative Commons BYSA
Bika Lab Systems")</f>
        <v>12</v>
      </c>
    </row>
    <row r="3" ht="24" customHeight="1">
      <c r="A3" t="s" s="147">
        <v>1461</v>
      </c>
      <c r="B3" t="s" s="75">
        <v>1491</v>
      </c>
      <c r="C3" t="s" s="75">
        <v>1492</v>
      </c>
      <c r="D3" t="s" s="75">
        <v>1493</v>
      </c>
      <c r="E3" t="s" s="75">
        <v>1494</v>
      </c>
      <c r="F3" t="s" s="75">
        <v>1495</v>
      </c>
      <c r="G3" s="126"/>
    </row>
  </sheetData>
  <mergeCells count="1">
    <mergeCell ref="D2:F2"/>
  </mergeCells>
  <hyperlinks>
    <hyperlink ref="A2" r:id="rId1" location="" tooltip="" display="Worksheet Template Layouts"/>
    <hyperlink ref="G2" r:id="rId2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"/>
  <sheetViews>
    <sheetView workbookViewId="0" showGridLines="0" defaultGridColor="1"/>
  </sheetViews>
  <sheetFormatPr defaultColWidth="14.5" defaultRowHeight="15" customHeight="1" outlineLevelRow="0" outlineLevelCol="0"/>
  <cols>
    <col min="1" max="1" width="33.5" style="477" customWidth="1"/>
    <col min="2" max="2" width="50" style="477" customWidth="1"/>
    <col min="3" max="3" width="34" style="477" customWidth="1"/>
    <col min="4" max="5" width="14.5" style="477" customWidth="1"/>
    <col min="6" max="16384" width="14.5" style="477" customWidth="1"/>
  </cols>
  <sheetData>
    <row r="1" ht="20.25" customHeight="1" hidden="1">
      <c r="A1" t="s" s="60">
        <v>123</v>
      </c>
      <c r="B1" t="s" s="60">
        <v>124</v>
      </c>
      <c r="C1" s="62"/>
      <c r="D1" s="5"/>
      <c r="E1" s="5"/>
    </row>
    <row r="2" ht="37.5" customHeight="1">
      <c r="A2" t="s" s="63">
        <v>1496</v>
      </c>
      <c r="B2" s="65"/>
      <c r="C2" t="s" s="27">
        <f>HYPERLINK("https://www.bikalabs.com","Creative Commons BYSA
Bika Lab Systems")</f>
        <v>12</v>
      </c>
      <c r="D2" s="5"/>
      <c r="E2" s="5"/>
    </row>
    <row r="3" ht="24" customHeight="1">
      <c r="A3" t="s" s="147">
        <v>127</v>
      </c>
      <c r="B3" t="s" s="147">
        <v>9</v>
      </c>
      <c r="C3" s="214"/>
      <c r="D3" s="5"/>
      <c r="E3" s="5"/>
    </row>
  </sheetData>
  <hyperlinks>
    <hyperlink ref="C2" r:id="rId1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"/>
  <sheetViews>
    <sheetView workbookViewId="0" showGridLines="0" defaultGridColor="1"/>
  </sheetViews>
  <sheetFormatPr defaultColWidth="14.5" defaultRowHeight="15" customHeight="1" outlineLevelRow="0" outlineLevelCol="0"/>
  <cols>
    <col min="1" max="1" width="31.8516" style="478" customWidth="1"/>
    <col min="2" max="2" width="38" style="478" customWidth="1"/>
    <col min="3" max="3" width="23.6719" style="478" customWidth="1"/>
    <col min="4" max="5" width="14.5" style="478" customWidth="1"/>
    <col min="6" max="16384" width="14.5" style="478" customWidth="1"/>
  </cols>
  <sheetData>
    <row r="1" ht="20.25" customHeight="1" hidden="1">
      <c r="A1" t="s" s="60">
        <v>123</v>
      </c>
      <c r="B1" t="s" s="60">
        <v>124</v>
      </c>
      <c r="C1" s="62"/>
      <c r="D1" s="5"/>
      <c r="E1" s="5"/>
    </row>
    <row r="2" ht="37.5" customHeight="1">
      <c r="A2" t="s" s="63">
        <v>1497</v>
      </c>
      <c r="B2" s="65"/>
      <c r="C2" t="s" s="27">
        <f>HYPERLINK("https://www.bikalabs.com","Creative Commons BYSA
Bika Lab Systems")</f>
        <v>12</v>
      </c>
      <c r="D2" s="5"/>
      <c r="E2" s="5"/>
    </row>
    <row r="3" ht="24" customHeight="1">
      <c r="A3" t="s" s="147">
        <v>127</v>
      </c>
      <c r="B3" t="s" s="147">
        <v>9</v>
      </c>
      <c r="C3" s="214"/>
      <c r="D3" s="5"/>
      <c r="E3" s="5"/>
    </row>
  </sheetData>
  <hyperlinks>
    <hyperlink ref="C2" r:id="rId1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3"/>
  <sheetViews>
    <sheetView workbookViewId="0" showGridLines="0" defaultGridColor="1"/>
  </sheetViews>
  <sheetFormatPr defaultColWidth="14.5" defaultRowHeight="15" customHeight="1" outlineLevelRow="0" outlineLevelCol="0"/>
  <cols>
    <col min="1" max="1" hidden="1" width="14.5" style="479" customWidth="1"/>
    <col min="2" max="2" width="41.6719" style="479" customWidth="1"/>
    <col min="3" max="3" width="15.5" style="479" customWidth="1"/>
    <col min="4" max="4" width="32.6719" style="479" customWidth="1"/>
    <col min="5" max="5" width="14.5" style="479" customWidth="1"/>
    <col min="6" max="16384" width="14.5" style="479" customWidth="1"/>
  </cols>
  <sheetData>
    <row r="1" ht="20.25" customHeight="1" hidden="1">
      <c r="A1" t="s" s="60">
        <v>8</v>
      </c>
      <c r="B1" t="s" s="60">
        <v>9</v>
      </c>
      <c r="C1" t="s" s="136">
        <v>10</v>
      </c>
      <c r="D1" s="424"/>
      <c r="E1" s="4"/>
    </row>
    <row r="2" ht="37.5" customHeight="1">
      <c r="A2" s="480"/>
      <c r="B2" t="s" s="63">
        <f>HYPERLINK("https://www.bikalims.org/manual/setup-and-configuration/main_setup_items","Setup – Global defaults")</f>
        <v>1498</v>
      </c>
      <c r="C2" s="65"/>
      <c r="D2" t="s" s="27">
        <f>HYPERLINK("https://www.bikalabs.com","Creative Commons BYSA
Bika Lab Systems")</f>
        <v>12</v>
      </c>
      <c r="E2" s="5"/>
    </row>
    <row r="3" ht="24" customHeight="1">
      <c r="A3" t="s" s="481">
        <v>8</v>
      </c>
      <c r="B3" t="s" s="147">
        <v>9</v>
      </c>
      <c r="C3" t="s" s="338">
        <v>10</v>
      </c>
      <c r="D3" s="482"/>
      <c r="E3" s="5"/>
    </row>
    <row r="4" ht="24" customHeight="1">
      <c r="A4" t="s" s="483">
        <v>1499</v>
      </c>
      <c r="B4" t="s" s="484">
        <v>1499</v>
      </c>
      <c r="C4" t="s" s="485">
        <v>1500</v>
      </c>
      <c r="D4" s="486"/>
      <c r="E4" s="4"/>
    </row>
    <row r="5" ht="24" customHeight="1">
      <c r="A5" t="s" s="483">
        <v>1501</v>
      </c>
      <c r="B5" t="s" s="487">
        <v>1502</v>
      </c>
      <c r="C5" s="488"/>
      <c r="D5" s="489"/>
      <c r="E5" s="4"/>
    </row>
    <row r="6" ht="24" customHeight="1">
      <c r="A6" t="s" s="483">
        <v>1503</v>
      </c>
      <c r="B6" t="s" s="487">
        <v>1504</v>
      </c>
      <c r="C6" s="490">
        <v>1</v>
      </c>
      <c r="D6" s="489"/>
      <c r="E6" s="4"/>
    </row>
    <row r="7" ht="24" customHeight="1">
      <c r="A7" t="s" s="483">
        <v>1505</v>
      </c>
      <c r="B7" t="s" s="487">
        <v>1506</v>
      </c>
      <c r="C7" s="491"/>
      <c r="D7" s="489"/>
      <c r="E7" s="4"/>
    </row>
    <row r="8" ht="24" customHeight="1">
      <c r="A8" t="s" s="483">
        <v>405</v>
      </c>
      <c r="B8" t="s" s="487">
        <v>1507</v>
      </c>
      <c r="C8" s="491"/>
      <c r="D8" s="489"/>
      <c r="E8" s="4"/>
    </row>
    <row r="9" ht="24" customHeight="1">
      <c r="A9" t="s" s="483">
        <v>1508</v>
      </c>
      <c r="B9" t="s" s="487">
        <v>1509</v>
      </c>
      <c r="C9" s="491"/>
      <c r="D9" s="489"/>
      <c r="E9" s="4"/>
    </row>
    <row r="10" ht="24" customHeight="1">
      <c r="A10" t="s" s="483">
        <v>1510</v>
      </c>
      <c r="B10" t="s" s="487">
        <v>1511</v>
      </c>
      <c r="C10" s="491"/>
      <c r="D10" s="489"/>
      <c r="E10" s="4"/>
    </row>
    <row r="11" ht="24" customHeight="1">
      <c r="A11" t="s" s="483">
        <v>1512</v>
      </c>
      <c r="B11" t="s" s="487">
        <v>1513</v>
      </c>
      <c r="C11" s="491"/>
      <c r="D11" s="489"/>
      <c r="E11" s="4"/>
    </row>
    <row r="12" ht="24" customHeight="1">
      <c r="A12" t="s" s="483">
        <v>1514</v>
      </c>
      <c r="B12" t="s" s="487">
        <v>1515</v>
      </c>
      <c r="C12" s="491"/>
      <c r="D12" s="489"/>
      <c r="E12" s="4"/>
    </row>
    <row r="13" ht="24" customHeight="1">
      <c r="A13" t="s" s="483">
        <v>1516</v>
      </c>
      <c r="B13" t="s" s="487">
        <v>1517</v>
      </c>
      <c r="C13" s="491"/>
      <c r="D13" s="489"/>
      <c r="E13" s="4"/>
    </row>
    <row r="14" ht="24" customHeight="1">
      <c r="A14" t="s" s="483">
        <v>1518</v>
      </c>
      <c r="B14" t="s" s="487">
        <v>1519</v>
      </c>
      <c r="C14" s="491"/>
      <c r="D14" s="489"/>
      <c r="E14" s="4"/>
    </row>
    <row r="15" ht="24" customHeight="1">
      <c r="A15" t="s" s="483">
        <v>1520</v>
      </c>
      <c r="B15" t="s" s="487">
        <v>1521</v>
      </c>
      <c r="C15" s="491"/>
      <c r="D15" s="489"/>
      <c r="E15" s="4"/>
    </row>
    <row r="16" ht="24" customHeight="1">
      <c r="A16" t="s" s="483">
        <v>1522</v>
      </c>
      <c r="B16" t="s" s="487">
        <v>1523</v>
      </c>
      <c r="C16" s="490">
        <v>5</v>
      </c>
      <c r="D16" s="489"/>
      <c r="E16" s="4"/>
    </row>
    <row r="17" ht="24" customHeight="1">
      <c r="A17" t="s" s="483">
        <v>1524</v>
      </c>
      <c r="B17" t="s" s="487">
        <v>1525</v>
      </c>
      <c r="C17" s="490">
        <v>0</v>
      </c>
      <c r="D17" s="489"/>
      <c r="E17" s="4"/>
    </row>
    <row r="18" ht="24" customHeight="1">
      <c r="A18" t="s" s="483">
        <v>1526</v>
      </c>
      <c r="B18" t="s" s="487">
        <v>1527</v>
      </c>
      <c r="C18" s="490">
        <v>0</v>
      </c>
      <c r="D18" s="489"/>
      <c r="E18" s="4"/>
    </row>
    <row r="19" ht="24" customHeight="1">
      <c r="A19" t="s" s="483">
        <v>1528</v>
      </c>
      <c r="B19" t="s" s="487">
        <v>1529</v>
      </c>
      <c r="C19" t="s" s="492">
        <v>1530</v>
      </c>
      <c r="D19" s="489"/>
      <c r="E19" s="4"/>
    </row>
    <row r="20" ht="24" customHeight="1">
      <c r="A20" t="s" s="483">
        <v>1531</v>
      </c>
      <c r="B20" t="s" s="487">
        <v>1532</v>
      </c>
      <c r="C20" t="s" s="493">
        <v>1533</v>
      </c>
      <c r="D20" s="489"/>
      <c r="E20" s="4"/>
    </row>
    <row r="21" ht="24" customHeight="1">
      <c r="A21" t="s" s="483">
        <v>1534</v>
      </c>
      <c r="B21" t="s" s="484">
        <v>1535</v>
      </c>
      <c r="C21" t="s" s="485">
        <v>1500</v>
      </c>
      <c r="D21" s="486"/>
      <c r="E21" s="4"/>
    </row>
    <row r="22" ht="22.5" customHeight="1">
      <c r="A22" s="470"/>
      <c r="B22" s="494"/>
      <c r="C22" s="495"/>
      <c r="D22" s="496"/>
      <c r="E22" s="5"/>
    </row>
    <row r="23" ht="22.5" customHeight="1">
      <c r="A23" s="470"/>
      <c r="B23" s="470"/>
      <c r="C23" s="495"/>
      <c r="D23" s="470"/>
      <c r="E23" s="5"/>
    </row>
  </sheetData>
  <dataValidations count="3">
    <dataValidation type="list" allowBlank="1" showInputMessage="1" showErrorMessage="1" sqref="C5:C6 C11:C15">
      <formula1>"0,1"</formula1>
    </dataValidation>
    <dataValidation type="list" allowBlank="1" showInputMessage="1" showErrorMessage="1" sqref="C19">
      <formula1>"none,register,receive"</formula1>
    </dataValidation>
    <dataValidation type="list" allowBlank="1" showInputMessage="1" showErrorMessage="1" sqref="C20">
      <formula1>"normal,small"</formula1>
    </dataValidation>
  </dataValidations>
  <hyperlinks>
    <hyperlink ref="B2" r:id="rId1" location="" tooltip="" display="Setup – Global defaults"/>
    <hyperlink ref="D2" r:id="rId2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52"/>
  <sheetViews>
    <sheetView workbookViewId="0" showGridLines="0" defaultGridColor="1"/>
  </sheetViews>
  <sheetFormatPr defaultColWidth="14.5" defaultRowHeight="15" customHeight="1" outlineLevelRow="0" outlineLevelCol="0"/>
  <cols>
    <col min="1" max="1" width="15.5" style="497" customWidth="1"/>
    <col min="2" max="2" width="14.1719" style="497" customWidth="1"/>
    <col min="3" max="3" width="15.3516" style="497" customWidth="1"/>
    <col min="4" max="4" width="21.6719" style="497" customWidth="1"/>
    <col min="5" max="5" width="20.5" style="497" customWidth="1"/>
    <col min="6" max="6" width="16" style="497" customWidth="1"/>
    <col min="7" max="7" width="17.1719" style="497" customWidth="1"/>
    <col min="8" max="8" width="17" style="497" customWidth="1"/>
    <col min="9" max="9" width="18.3516" style="497" customWidth="1"/>
    <col min="10" max="10" width="11.6719" style="497" customWidth="1"/>
    <col min="11" max="12" width="14.5" style="497" customWidth="1"/>
    <col min="13" max="13" width="20" style="497" customWidth="1"/>
    <col min="14" max="14" width="14.5" style="497" customWidth="1"/>
    <col min="15" max="16384" width="14.5" style="497" customWidth="1"/>
  </cols>
  <sheetData>
    <row r="1" ht="24" customHeight="1">
      <c r="A1" t="s" s="498">
        <v>1536</v>
      </c>
      <c r="B1" s="318"/>
      <c r="C1" t="s" s="498">
        <v>317</v>
      </c>
      <c r="D1" s="318"/>
      <c r="E1" t="s" s="498">
        <v>1537</v>
      </c>
      <c r="F1" s="318"/>
      <c r="G1" t="s" s="499">
        <v>1538</v>
      </c>
      <c r="H1" t="s" s="499">
        <v>1539</v>
      </c>
      <c r="I1" t="s" s="499">
        <v>1540</v>
      </c>
      <c r="J1" t="s" s="499">
        <v>1541</v>
      </c>
      <c r="K1" t="s" s="499">
        <v>1542</v>
      </c>
      <c r="L1" t="s" s="498">
        <v>93</v>
      </c>
      <c r="M1" s="319"/>
      <c r="N1" s="321"/>
    </row>
    <row r="2" ht="24" customHeight="1">
      <c r="A2" t="s" s="500">
        <v>78</v>
      </c>
      <c r="B2" t="s" s="500">
        <v>1543</v>
      </c>
      <c r="C2" t="s" s="500">
        <v>1544</v>
      </c>
      <c r="D2" t="s" s="500">
        <v>1545</v>
      </c>
      <c r="E2" t="s" s="500">
        <v>1546</v>
      </c>
      <c r="F2" t="s" s="500">
        <v>1547</v>
      </c>
      <c r="G2" s="501"/>
      <c r="H2" s="501"/>
      <c r="I2" s="501"/>
      <c r="J2" s="501"/>
      <c r="K2" s="501"/>
      <c r="L2" t="s" s="500">
        <v>1548</v>
      </c>
      <c r="M2" t="s" s="500">
        <v>316</v>
      </c>
      <c r="N2" t="s" s="500">
        <v>1549</v>
      </c>
    </row>
    <row r="3" ht="21" customHeight="1">
      <c r="A3" t="s" s="502">
        <v>119</v>
      </c>
      <c r="B3" t="s" s="502">
        <v>117</v>
      </c>
      <c r="C3" t="s" s="503">
        <v>1550</v>
      </c>
      <c r="D3" t="s" s="503">
        <v>1551</v>
      </c>
      <c r="E3" t="s" s="503">
        <v>1533</v>
      </c>
      <c r="F3" t="s" s="504">
        <v>1530</v>
      </c>
      <c r="G3" s="505">
        <v>0</v>
      </c>
      <c r="H3" t="s" s="504">
        <v>1552</v>
      </c>
      <c r="I3" t="s" s="504">
        <v>442</v>
      </c>
      <c r="J3" t="s" s="504">
        <v>1553</v>
      </c>
      <c r="K3" t="s" s="506">
        <v>1554</v>
      </c>
      <c r="L3" s="507">
        <v>4</v>
      </c>
      <c r="M3" t="s" s="508">
        <v>1555</v>
      </c>
      <c r="N3" t="s" s="506">
        <v>1556</v>
      </c>
    </row>
    <row r="4" ht="21" customHeight="1">
      <c r="A4" t="s" s="100">
        <v>1557</v>
      </c>
      <c r="B4" t="s" s="100">
        <v>1558</v>
      </c>
      <c r="C4" t="s" s="469">
        <v>1559</v>
      </c>
      <c r="D4" t="s" s="469">
        <v>1560</v>
      </c>
      <c r="E4" t="s" s="469">
        <v>1561</v>
      </c>
      <c r="F4" t="s" s="485">
        <v>1562</v>
      </c>
      <c r="G4" s="509">
        <v>1</v>
      </c>
      <c r="H4" t="s" s="485">
        <v>1563</v>
      </c>
      <c r="I4" t="s" s="485">
        <v>1564</v>
      </c>
      <c r="J4" t="s" s="485">
        <v>1565</v>
      </c>
      <c r="K4" t="s" s="510">
        <v>1566</v>
      </c>
      <c r="L4" s="511">
        <v>248</v>
      </c>
      <c r="M4" t="s" s="512">
        <v>1567</v>
      </c>
      <c r="N4" t="s" s="510">
        <v>1568</v>
      </c>
    </row>
    <row r="5" ht="21" customHeight="1">
      <c r="A5" t="s" s="100">
        <v>98</v>
      </c>
      <c r="B5" t="s" s="100">
        <v>1569</v>
      </c>
      <c r="C5" t="s" s="469">
        <v>1570</v>
      </c>
      <c r="D5" t="s" s="469">
        <v>1571</v>
      </c>
      <c r="E5" s="513"/>
      <c r="F5" t="s" s="485">
        <v>1572</v>
      </c>
      <c r="G5" s="165"/>
      <c r="H5" t="s" s="485">
        <v>1573</v>
      </c>
      <c r="I5" s="165"/>
      <c r="J5" s="165"/>
      <c r="K5" s="514"/>
      <c r="L5" s="511">
        <v>8</v>
      </c>
      <c r="M5" t="s" s="512">
        <v>1574</v>
      </c>
      <c r="N5" t="s" s="510">
        <v>1575</v>
      </c>
    </row>
    <row r="6" ht="21" customHeight="1">
      <c r="A6" t="s" s="100">
        <v>1576</v>
      </c>
      <c r="B6" t="s" s="100">
        <v>1577</v>
      </c>
      <c r="C6" s="513"/>
      <c r="D6" s="513"/>
      <c r="E6" s="513"/>
      <c r="F6" s="165"/>
      <c r="G6" s="165"/>
      <c r="H6" s="165"/>
      <c r="I6" s="165"/>
      <c r="J6" s="165"/>
      <c r="K6" s="514"/>
      <c r="L6" s="511">
        <v>12</v>
      </c>
      <c r="M6" t="s" s="512">
        <v>1578</v>
      </c>
      <c r="N6" t="s" s="510">
        <v>1579</v>
      </c>
    </row>
    <row r="7" ht="21" customHeight="1">
      <c r="A7" t="s" s="100">
        <v>1580</v>
      </c>
      <c r="B7" t="s" s="100">
        <v>1581</v>
      </c>
      <c r="C7" s="513"/>
      <c r="D7" s="513"/>
      <c r="E7" s="165"/>
      <c r="F7" s="165"/>
      <c r="G7" s="165"/>
      <c r="H7" s="165"/>
      <c r="I7" s="165"/>
      <c r="J7" s="165"/>
      <c r="K7" s="514"/>
      <c r="L7" s="511">
        <v>16</v>
      </c>
      <c r="M7" t="s" s="512">
        <v>1582</v>
      </c>
      <c r="N7" t="s" s="510">
        <v>1583</v>
      </c>
    </row>
    <row r="8" ht="21" customHeight="1">
      <c r="A8" t="s" s="100">
        <v>1584</v>
      </c>
      <c r="B8" t="s" s="100">
        <v>1585</v>
      </c>
      <c r="C8" s="165"/>
      <c r="D8" s="165"/>
      <c r="E8" s="165"/>
      <c r="F8" s="165"/>
      <c r="G8" s="165"/>
      <c r="H8" s="165"/>
      <c r="I8" s="165"/>
      <c r="J8" s="165"/>
      <c r="K8" s="514"/>
      <c r="L8" s="511">
        <v>20</v>
      </c>
      <c r="M8" t="s" s="512">
        <v>1586</v>
      </c>
      <c r="N8" t="s" s="510">
        <v>1587</v>
      </c>
    </row>
    <row r="9" ht="21" customHeight="1">
      <c r="A9" t="s" s="100">
        <v>1588</v>
      </c>
      <c r="B9" t="s" s="100">
        <v>1589</v>
      </c>
      <c r="C9" s="165"/>
      <c r="D9" s="165"/>
      <c r="E9" s="165"/>
      <c r="F9" s="165"/>
      <c r="G9" s="165"/>
      <c r="H9" s="165"/>
      <c r="I9" s="165"/>
      <c r="J9" s="165"/>
      <c r="K9" s="514"/>
      <c r="L9" s="511">
        <v>24</v>
      </c>
      <c r="M9" t="s" s="512">
        <v>1590</v>
      </c>
      <c r="N9" t="s" s="510">
        <v>1591</v>
      </c>
    </row>
    <row r="10" ht="21" customHeight="1">
      <c r="A10" t="s" s="100">
        <v>1592</v>
      </c>
      <c r="B10" s="43"/>
      <c r="C10" s="165"/>
      <c r="D10" s="165"/>
      <c r="E10" s="165"/>
      <c r="F10" s="165"/>
      <c r="G10" s="165"/>
      <c r="H10" s="165"/>
      <c r="I10" s="165"/>
      <c r="J10" s="165"/>
      <c r="K10" s="514"/>
      <c r="L10" s="511">
        <v>660</v>
      </c>
      <c r="M10" t="s" s="512">
        <v>1593</v>
      </c>
      <c r="N10" t="s" s="510">
        <v>1594</v>
      </c>
    </row>
    <row r="11" ht="21" customHeight="1">
      <c r="A11" s="515"/>
      <c r="B11" s="515"/>
      <c r="C11" s="516"/>
      <c r="D11" s="516"/>
      <c r="E11" s="516"/>
      <c r="F11" s="517"/>
      <c r="G11" s="517"/>
      <c r="H11" s="165"/>
      <c r="I11" s="165"/>
      <c r="J11" s="517"/>
      <c r="K11" s="517"/>
      <c r="L11" s="509">
        <v>10</v>
      </c>
      <c r="M11" t="s" s="100">
        <v>1595</v>
      </c>
      <c r="N11" t="s" s="485">
        <v>1596</v>
      </c>
    </row>
    <row r="12" ht="26.25" customHeight="1">
      <c r="A12" t="s" s="206">
        <v>69</v>
      </c>
      <c r="B12" t="s" s="207">
        <v>1499</v>
      </c>
      <c r="C12" t="s" s="207">
        <v>1597</v>
      </c>
      <c r="D12" t="s" s="207">
        <v>1598</v>
      </c>
      <c r="E12" t="s" s="207">
        <v>1599</v>
      </c>
      <c r="F12" t="s" s="207">
        <v>1600</v>
      </c>
      <c r="G12" t="s" s="518">
        <v>1601</v>
      </c>
      <c r="H12" s="519"/>
      <c r="I12" s="520"/>
      <c r="J12" s="207"/>
      <c r="K12" s="207"/>
      <c r="L12" s="521">
        <v>28</v>
      </c>
      <c r="M12" t="s" s="100">
        <v>1602</v>
      </c>
      <c r="N12" t="s" s="485">
        <v>1603</v>
      </c>
    </row>
    <row r="13" ht="33.75" customHeight="1">
      <c r="A13" s="8"/>
      <c r="B13" s="8"/>
      <c r="C13" s="8"/>
      <c r="D13" s="8"/>
      <c r="E13" s="8"/>
      <c r="F13" s="522"/>
      <c r="G13" t="s" s="207">
        <v>1604</v>
      </c>
      <c r="H13" t="s" s="207">
        <v>1605</v>
      </c>
      <c r="I13" t="s" s="207">
        <v>1606</v>
      </c>
      <c r="J13" s="207"/>
      <c r="K13" s="207"/>
      <c r="L13" s="521">
        <v>32</v>
      </c>
      <c r="M13" t="s" s="100">
        <v>1607</v>
      </c>
      <c r="N13" t="s" s="485">
        <v>1608</v>
      </c>
    </row>
    <row r="14" ht="18" customHeight="1">
      <c r="A14" t="s" s="485">
        <v>94</v>
      </c>
      <c r="B14" t="s" s="485">
        <v>1609</v>
      </c>
      <c r="C14" t="s" s="469">
        <v>1610</v>
      </c>
      <c r="D14" t="s" s="469">
        <v>1470</v>
      </c>
      <c r="E14" t="s" s="469">
        <v>1611</v>
      </c>
      <c r="F14" t="s" s="485">
        <v>1612</v>
      </c>
      <c r="G14" t="s" s="523">
        <v>1613</v>
      </c>
      <c r="H14" t="s" s="523">
        <v>1613</v>
      </c>
      <c r="I14" t="s" s="523">
        <v>428</v>
      </c>
      <c r="J14" s="269"/>
      <c r="K14" s="269"/>
      <c r="L14" s="509">
        <v>51</v>
      </c>
      <c r="M14" t="s" s="100">
        <v>1614</v>
      </c>
      <c r="N14" t="s" s="485">
        <v>1615</v>
      </c>
    </row>
    <row r="15" ht="18" customHeight="1">
      <c r="A15" t="s" s="485">
        <v>1616</v>
      </c>
      <c r="B15" t="s" s="485">
        <v>1617</v>
      </c>
      <c r="C15" t="s" s="469">
        <v>1618</v>
      </c>
      <c r="D15" t="s" s="469">
        <v>1619</v>
      </c>
      <c r="E15" t="s" s="469">
        <v>1620</v>
      </c>
      <c r="F15" t="s" s="485">
        <v>1621</v>
      </c>
      <c r="G15" t="s" s="485">
        <v>1622</v>
      </c>
      <c r="H15" t="s" s="485">
        <v>1622</v>
      </c>
      <c r="I15" t="s" s="485">
        <v>1623</v>
      </c>
      <c r="J15" s="165"/>
      <c r="K15" s="165"/>
      <c r="L15" s="509">
        <v>533</v>
      </c>
      <c r="M15" t="s" s="100">
        <v>1624</v>
      </c>
      <c r="N15" t="s" s="485">
        <v>1625</v>
      </c>
    </row>
    <row r="16" ht="18" customHeight="1">
      <c r="A16" t="s" s="485">
        <v>1626</v>
      </c>
      <c r="B16" t="s" s="485">
        <v>1627</v>
      </c>
      <c r="C16" t="s" s="469">
        <v>1628</v>
      </c>
      <c r="D16" t="s" s="469">
        <v>1629</v>
      </c>
      <c r="E16" s="513"/>
      <c r="F16" t="s" s="485">
        <v>1630</v>
      </c>
      <c r="G16" t="s" s="485">
        <v>1631</v>
      </c>
      <c r="H16" t="s" s="485">
        <v>1631</v>
      </c>
      <c r="I16" t="s" s="485">
        <v>1632</v>
      </c>
      <c r="J16" s="165"/>
      <c r="K16" s="165"/>
      <c r="L16" s="509">
        <v>36</v>
      </c>
      <c r="M16" t="s" s="100">
        <v>1633</v>
      </c>
      <c r="N16" t="s" s="485">
        <v>1634</v>
      </c>
    </row>
    <row r="17" ht="18" customHeight="1">
      <c r="A17" t="s" s="485">
        <v>1635</v>
      </c>
      <c r="B17" t="s" s="485">
        <v>1636</v>
      </c>
      <c r="C17" t="s" s="469">
        <v>1637</v>
      </c>
      <c r="D17" t="s" s="469">
        <v>1638</v>
      </c>
      <c r="E17" s="513"/>
      <c r="F17" s="165"/>
      <c r="G17" s="165"/>
      <c r="H17" t="s" s="485">
        <v>1639</v>
      </c>
      <c r="I17" t="s" s="485">
        <v>1640</v>
      </c>
      <c r="J17" s="165"/>
      <c r="K17" s="165"/>
      <c r="L17" s="509">
        <v>40</v>
      </c>
      <c r="M17" t="s" s="100">
        <v>1641</v>
      </c>
      <c r="N17" t="s" s="485">
        <v>1642</v>
      </c>
    </row>
    <row r="18" ht="18" customHeight="1">
      <c r="A18" s="165"/>
      <c r="B18" t="s" s="485">
        <v>1643</v>
      </c>
      <c r="C18" t="s" s="469">
        <v>1644</v>
      </c>
      <c r="D18" s="513"/>
      <c r="E18" s="513"/>
      <c r="F18" s="165"/>
      <c r="G18" s="165"/>
      <c r="H18" t="s" s="485">
        <v>1645</v>
      </c>
      <c r="I18" s="165"/>
      <c r="J18" s="165"/>
      <c r="K18" s="165"/>
      <c r="L18" s="509">
        <v>31</v>
      </c>
      <c r="M18" t="s" s="100">
        <v>1646</v>
      </c>
      <c r="N18" t="s" s="485">
        <v>1647</v>
      </c>
    </row>
    <row r="19" ht="18" customHeight="1">
      <c r="A19" s="165"/>
      <c r="B19" t="s" s="485">
        <v>1648</v>
      </c>
      <c r="C19" t="s" s="469">
        <v>1649</v>
      </c>
      <c r="D19" s="513"/>
      <c r="E19" s="513"/>
      <c r="F19" s="165"/>
      <c r="G19" s="165"/>
      <c r="H19" s="165"/>
      <c r="I19" s="165"/>
      <c r="J19" s="165"/>
      <c r="K19" s="165"/>
      <c r="L19" s="509">
        <v>44</v>
      </c>
      <c r="M19" t="s" s="100">
        <v>1650</v>
      </c>
      <c r="N19" t="s" s="485">
        <v>1651</v>
      </c>
    </row>
    <row r="20" ht="18" customHeight="1">
      <c r="A20" s="165"/>
      <c r="B20" t="s" s="485">
        <v>1652</v>
      </c>
      <c r="C20" t="s" s="469">
        <v>1653</v>
      </c>
      <c r="D20" s="513"/>
      <c r="E20" s="513"/>
      <c r="F20" s="165"/>
      <c r="G20" s="165"/>
      <c r="H20" s="165"/>
      <c r="I20" s="165"/>
      <c r="J20" s="165"/>
      <c r="K20" s="165"/>
      <c r="L20" s="509">
        <v>48</v>
      </c>
      <c r="M20" t="s" s="100">
        <v>1654</v>
      </c>
      <c r="N20" t="s" s="485">
        <v>1655</v>
      </c>
    </row>
    <row r="21" ht="18" customHeight="1">
      <c r="A21" s="165"/>
      <c r="B21" t="s" s="485">
        <v>1656</v>
      </c>
      <c r="C21" t="s" s="469">
        <v>1657</v>
      </c>
      <c r="D21" s="513"/>
      <c r="E21" s="513"/>
      <c r="F21" s="165"/>
      <c r="G21" s="165"/>
      <c r="H21" s="165"/>
      <c r="I21" s="165"/>
      <c r="J21" s="165"/>
      <c r="K21" s="165"/>
      <c r="L21" s="509">
        <v>50</v>
      </c>
      <c r="M21" t="s" s="100">
        <v>1658</v>
      </c>
      <c r="N21" t="s" s="485">
        <v>1659</v>
      </c>
    </row>
    <row r="22" ht="18" customHeight="1">
      <c r="A22" s="165"/>
      <c r="B22" t="s" s="485">
        <v>1660</v>
      </c>
      <c r="C22" t="s" s="469">
        <v>1661</v>
      </c>
      <c r="D22" s="513"/>
      <c r="E22" s="513"/>
      <c r="F22" s="165"/>
      <c r="G22" s="165"/>
      <c r="H22" s="165"/>
      <c r="I22" s="165"/>
      <c r="J22" s="165"/>
      <c r="K22" s="165"/>
      <c r="L22" s="509">
        <v>52</v>
      </c>
      <c r="M22" t="s" s="100">
        <v>1662</v>
      </c>
      <c r="N22" t="s" s="485">
        <v>1663</v>
      </c>
    </row>
    <row r="23" ht="18" customHeight="1">
      <c r="A23" s="165"/>
      <c r="B23" t="s" s="485">
        <v>1664</v>
      </c>
      <c r="C23" t="s" s="469">
        <v>1665</v>
      </c>
      <c r="D23" s="513"/>
      <c r="E23" s="513"/>
      <c r="F23" s="165"/>
      <c r="G23" s="165"/>
      <c r="H23" s="165"/>
      <c r="I23" s="165"/>
      <c r="J23" s="165"/>
      <c r="K23" s="165"/>
      <c r="L23" s="509">
        <v>112</v>
      </c>
      <c r="M23" t="s" s="100">
        <v>1666</v>
      </c>
      <c r="N23" t="s" s="485">
        <v>1667</v>
      </c>
    </row>
    <row r="24" ht="18" customHeight="1">
      <c r="A24" s="165"/>
      <c r="B24" t="s" s="485">
        <v>1668</v>
      </c>
      <c r="C24" t="s" s="469">
        <v>1669</v>
      </c>
      <c r="D24" s="513"/>
      <c r="E24" s="513"/>
      <c r="F24" s="165"/>
      <c r="G24" s="165"/>
      <c r="H24" s="165"/>
      <c r="I24" s="165"/>
      <c r="J24" s="165"/>
      <c r="K24" s="165"/>
      <c r="L24" s="509">
        <v>56</v>
      </c>
      <c r="M24" t="s" s="100">
        <v>1670</v>
      </c>
      <c r="N24" t="s" s="485">
        <v>1671</v>
      </c>
    </row>
    <row r="25" ht="18" customHeight="1">
      <c r="A25" s="165"/>
      <c r="B25" t="s" s="485">
        <v>1672</v>
      </c>
      <c r="C25" t="s" s="469">
        <v>1673</v>
      </c>
      <c r="D25" s="513"/>
      <c r="E25" s="513"/>
      <c r="F25" s="165"/>
      <c r="G25" s="165"/>
      <c r="H25" s="165"/>
      <c r="I25" s="165"/>
      <c r="J25" s="165"/>
      <c r="K25" s="165"/>
      <c r="L25" s="509">
        <v>84</v>
      </c>
      <c r="M25" t="s" s="100">
        <v>1674</v>
      </c>
      <c r="N25" t="s" s="485">
        <v>1675</v>
      </c>
    </row>
    <row r="26" ht="18" customHeight="1">
      <c r="A26" s="165"/>
      <c r="B26" t="s" s="485">
        <v>1676</v>
      </c>
      <c r="C26" s="513"/>
      <c r="D26" s="513"/>
      <c r="E26" s="513"/>
      <c r="F26" s="165"/>
      <c r="G26" s="165"/>
      <c r="H26" s="165"/>
      <c r="I26" s="165"/>
      <c r="J26" s="165"/>
      <c r="K26" s="165"/>
      <c r="L26" s="509">
        <v>204</v>
      </c>
      <c r="M26" t="s" s="100">
        <v>1677</v>
      </c>
      <c r="N26" t="s" s="485">
        <v>1678</v>
      </c>
    </row>
    <row r="27" ht="18" customHeight="1">
      <c r="A27" s="43"/>
      <c r="B27" t="s" s="485">
        <v>1679</v>
      </c>
      <c r="C27" s="513"/>
      <c r="D27" s="513"/>
      <c r="E27" s="513"/>
      <c r="F27" s="165"/>
      <c r="G27" s="165"/>
      <c r="H27" s="165"/>
      <c r="I27" s="165"/>
      <c r="J27" s="165"/>
      <c r="K27" s="165"/>
      <c r="L27" s="509">
        <v>60</v>
      </c>
      <c r="M27" t="s" s="100">
        <v>1680</v>
      </c>
      <c r="N27" t="s" s="485">
        <v>1681</v>
      </c>
    </row>
    <row r="28" ht="18" customHeight="1">
      <c r="A28" s="43"/>
      <c r="B28" t="s" s="485">
        <v>1682</v>
      </c>
      <c r="C28" s="513"/>
      <c r="D28" s="513"/>
      <c r="E28" s="513"/>
      <c r="F28" s="165"/>
      <c r="G28" s="165"/>
      <c r="H28" s="165"/>
      <c r="I28" s="165"/>
      <c r="J28" s="165"/>
      <c r="K28" s="165"/>
      <c r="L28" s="509">
        <v>64</v>
      </c>
      <c r="M28" t="s" s="100">
        <v>1683</v>
      </c>
      <c r="N28" t="s" s="485">
        <v>1684</v>
      </c>
    </row>
    <row r="29" ht="18" customHeight="1">
      <c r="A29" s="43"/>
      <c r="B29" t="s" s="485">
        <v>1685</v>
      </c>
      <c r="C29" s="513"/>
      <c r="D29" s="513"/>
      <c r="E29" s="513"/>
      <c r="F29" s="165"/>
      <c r="G29" s="165"/>
      <c r="H29" s="165"/>
      <c r="I29" s="165"/>
      <c r="J29" s="165"/>
      <c r="K29" s="165"/>
      <c r="L29" s="509">
        <v>68</v>
      </c>
      <c r="M29" t="s" s="100">
        <v>1686</v>
      </c>
      <c r="N29" t="s" s="485">
        <v>1687</v>
      </c>
    </row>
    <row r="30" ht="18" customHeight="1">
      <c r="A30" s="43"/>
      <c r="B30" t="s" s="485">
        <v>1688</v>
      </c>
      <c r="C30" s="513"/>
      <c r="D30" s="513"/>
      <c r="E30" s="513"/>
      <c r="F30" s="165"/>
      <c r="G30" s="165"/>
      <c r="H30" s="165"/>
      <c r="I30" s="165"/>
      <c r="J30" s="165"/>
      <c r="K30" s="165"/>
      <c r="L30" s="509">
        <v>535</v>
      </c>
      <c r="M30" t="s" s="100">
        <v>1689</v>
      </c>
      <c r="N30" t="s" s="485">
        <v>1690</v>
      </c>
    </row>
    <row r="31" ht="18" customHeight="1">
      <c r="A31" s="43"/>
      <c r="B31" t="s" s="485">
        <v>1691</v>
      </c>
      <c r="C31" s="513"/>
      <c r="D31" s="513"/>
      <c r="E31" s="513"/>
      <c r="F31" s="165"/>
      <c r="G31" s="165"/>
      <c r="H31" s="165"/>
      <c r="I31" s="165"/>
      <c r="J31" s="165"/>
      <c r="K31" s="165"/>
      <c r="L31" s="509">
        <v>70</v>
      </c>
      <c r="M31" t="s" s="100">
        <v>1692</v>
      </c>
      <c r="N31" t="s" s="485">
        <v>1693</v>
      </c>
    </row>
    <row r="32" ht="18" customHeight="1">
      <c r="A32" s="43"/>
      <c r="B32" t="s" s="485">
        <v>1694</v>
      </c>
      <c r="C32" s="513"/>
      <c r="D32" s="513"/>
      <c r="E32" s="513"/>
      <c r="F32" s="165"/>
      <c r="G32" s="165"/>
      <c r="H32" s="165"/>
      <c r="I32" s="165"/>
      <c r="J32" s="165"/>
      <c r="K32" s="165"/>
      <c r="L32" s="509">
        <v>72</v>
      </c>
      <c r="M32" t="s" s="100">
        <v>1695</v>
      </c>
      <c r="N32" t="s" s="485">
        <v>1696</v>
      </c>
    </row>
    <row r="33" ht="18" customHeight="1">
      <c r="A33" s="43"/>
      <c r="B33" t="s" s="485">
        <v>1697</v>
      </c>
      <c r="C33" s="513"/>
      <c r="D33" s="513"/>
      <c r="E33" s="513"/>
      <c r="F33" s="165"/>
      <c r="G33" s="165"/>
      <c r="H33" s="165"/>
      <c r="I33" s="165"/>
      <c r="J33" s="165"/>
      <c r="K33" s="165"/>
      <c r="L33" s="509">
        <v>74</v>
      </c>
      <c r="M33" t="s" s="100">
        <v>1698</v>
      </c>
      <c r="N33" t="s" s="485">
        <v>1699</v>
      </c>
    </row>
    <row r="34" ht="18" customHeight="1">
      <c r="A34" s="43"/>
      <c r="B34" t="s" s="485">
        <v>1700</v>
      </c>
      <c r="C34" s="513"/>
      <c r="D34" s="513"/>
      <c r="E34" s="513"/>
      <c r="F34" s="165"/>
      <c r="G34" s="165"/>
      <c r="H34" s="165"/>
      <c r="I34" s="165"/>
      <c r="J34" s="165"/>
      <c r="K34" s="165"/>
      <c r="L34" s="509">
        <v>76</v>
      </c>
      <c r="M34" t="s" s="100">
        <v>1701</v>
      </c>
      <c r="N34" t="s" s="485">
        <v>1702</v>
      </c>
    </row>
    <row r="35" ht="18" customHeight="1">
      <c r="A35" s="43"/>
      <c r="B35" t="s" s="485">
        <v>1703</v>
      </c>
      <c r="C35" s="513"/>
      <c r="D35" s="513"/>
      <c r="E35" s="513"/>
      <c r="F35" s="165"/>
      <c r="G35" s="165"/>
      <c r="H35" s="165"/>
      <c r="I35" s="165"/>
      <c r="J35" s="165"/>
      <c r="K35" s="165"/>
      <c r="L35" s="509">
        <v>86</v>
      </c>
      <c r="M35" t="s" s="100">
        <v>1704</v>
      </c>
      <c r="N35" t="s" s="485">
        <v>1705</v>
      </c>
    </row>
    <row r="36" ht="18" customHeight="1">
      <c r="A36" s="43"/>
      <c r="B36" t="s" s="485">
        <v>1706</v>
      </c>
      <c r="C36" s="513"/>
      <c r="D36" s="513"/>
      <c r="E36" s="513"/>
      <c r="F36" s="165"/>
      <c r="G36" s="165"/>
      <c r="H36" s="165"/>
      <c r="I36" s="165"/>
      <c r="J36" s="165"/>
      <c r="K36" s="165"/>
      <c r="L36" s="509">
        <v>96</v>
      </c>
      <c r="M36" t="s" s="100">
        <v>1707</v>
      </c>
      <c r="N36" t="s" s="485">
        <v>1708</v>
      </c>
    </row>
    <row r="37" ht="18" customHeight="1">
      <c r="A37" s="43"/>
      <c r="B37" t="s" s="485">
        <v>1709</v>
      </c>
      <c r="C37" s="513"/>
      <c r="D37" s="513"/>
      <c r="E37" s="513"/>
      <c r="F37" s="165"/>
      <c r="G37" s="165"/>
      <c r="H37" s="165"/>
      <c r="I37" s="165"/>
      <c r="J37" s="165"/>
      <c r="K37" s="165"/>
      <c r="L37" s="509">
        <v>100</v>
      </c>
      <c r="M37" t="s" s="100">
        <v>1710</v>
      </c>
      <c r="N37" t="s" s="485">
        <v>1711</v>
      </c>
    </row>
    <row r="38" ht="18" customHeight="1">
      <c r="A38" s="43"/>
      <c r="B38" t="s" s="485">
        <v>1712</v>
      </c>
      <c r="C38" s="513"/>
      <c r="D38" s="513"/>
      <c r="E38" s="513"/>
      <c r="F38" s="165"/>
      <c r="G38" s="165"/>
      <c r="H38" s="165"/>
      <c r="I38" s="165"/>
      <c r="J38" s="165"/>
      <c r="K38" s="165"/>
      <c r="L38" s="509">
        <v>854</v>
      </c>
      <c r="M38" t="s" s="100">
        <v>1713</v>
      </c>
      <c r="N38" t="s" s="485">
        <v>1714</v>
      </c>
    </row>
    <row r="39" ht="18" customHeight="1">
      <c r="A39" s="43"/>
      <c r="B39" t="s" s="485">
        <v>1715</v>
      </c>
      <c r="C39" s="513"/>
      <c r="D39" s="513"/>
      <c r="E39" s="513"/>
      <c r="F39" s="165"/>
      <c r="G39" s="165"/>
      <c r="H39" s="165"/>
      <c r="I39" s="165"/>
      <c r="J39" s="165"/>
      <c r="K39" s="165"/>
      <c r="L39" s="509">
        <v>108</v>
      </c>
      <c r="M39" t="s" s="100">
        <v>1716</v>
      </c>
      <c r="N39" t="s" s="485">
        <v>1717</v>
      </c>
    </row>
    <row r="40" ht="18" customHeight="1">
      <c r="A40" s="43"/>
      <c r="B40" t="s" s="485">
        <v>1718</v>
      </c>
      <c r="C40" s="513"/>
      <c r="D40" s="513"/>
      <c r="E40" s="513"/>
      <c r="F40" s="165"/>
      <c r="G40" s="165"/>
      <c r="H40" s="165"/>
      <c r="I40" s="165"/>
      <c r="J40" s="165"/>
      <c r="K40" s="165"/>
      <c r="L40" s="509">
        <v>116</v>
      </c>
      <c r="M40" t="s" s="100">
        <v>1719</v>
      </c>
      <c r="N40" t="s" s="485">
        <v>1720</v>
      </c>
    </row>
    <row r="41" ht="18" customHeight="1">
      <c r="A41" s="43"/>
      <c r="B41" t="s" s="485">
        <v>1721</v>
      </c>
      <c r="C41" s="513"/>
      <c r="D41" s="513"/>
      <c r="E41" s="513"/>
      <c r="F41" s="165"/>
      <c r="G41" s="165"/>
      <c r="H41" s="165"/>
      <c r="I41" s="165"/>
      <c r="J41" s="165"/>
      <c r="K41" s="165"/>
      <c r="L41" s="509">
        <v>120</v>
      </c>
      <c r="M41" t="s" s="100">
        <v>1722</v>
      </c>
      <c r="N41" t="s" s="485">
        <v>1723</v>
      </c>
    </row>
    <row r="42" ht="18" customHeight="1">
      <c r="A42" s="43"/>
      <c r="B42" t="s" s="485">
        <v>1724</v>
      </c>
      <c r="C42" s="513"/>
      <c r="D42" s="513"/>
      <c r="E42" s="513"/>
      <c r="F42" s="165"/>
      <c r="G42" s="165"/>
      <c r="H42" s="165"/>
      <c r="I42" s="165"/>
      <c r="J42" s="165"/>
      <c r="K42" s="165"/>
      <c r="L42" s="509">
        <v>124</v>
      </c>
      <c r="M42" t="s" s="100">
        <v>1725</v>
      </c>
      <c r="N42" t="s" s="485">
        <v>1726</v>
      </c>
    </row>
    <row r="43" ht="18" customHeight="1">
      <c r="A43" s="43"/>
      <c r="B43" t="s" s="485">
        <v>1727</v>
      </c>
      <c r="C43" s="513"/>
      <c r="D43" s="513"/>
      <c r="E43" s="513"/>
      <c r="F43" s="165"/>
      <c r="G43" s="165"/>
      <c r="H43" s="165"/>
      <c r="I43" s="165"/>
      <c r="J43" s="165"/>
      <c r="K43" s="165"/>
      <c r="L43" s="509">
        <v>132</v>
      </c>
      <c r="M43" t="s" s="100">
        <v>1728</v>
      </c>
      <c r="N43" t="s" s="485">
        <v>1729</v>
      </c>
    </row>
    <row r="44" ht="18" customHeight="1">
      <c r="A44" s="43"/>
      <c r="B44" t="s" s="485">
        <v>1730</v>
      </c>
      <c r="C44" s="513"/>
      <c r="D44" s="513"/>
      <c r="E44" s="513"/>
      <c r="F44" s="165"/>
      <c r="G44" s="165"/>
      <c r="H44" s="165"/>
      <c r="I44" s="165"/>
      <c r="J44" s="165"/>
      <c r="K44" s="165"/>
      <c r="L44" s="509">
        <v>136</v>
      </c>
      <c r="M44" t="s" s="100">
        <v>1731</v>
      </c>
      <c r="N44" t="s" s="485">
        <v>1732</v>
      </c>
    </row>
    <row r="45" ht="18" customHeight="1">
      <c r="A45" s="43"/>
      <c r="B45" t="s" s="485">
        <v>1733</v>
      </c>
      <c r="C45" s="513"/>
      <c r="D45" s="513"/>
      <c r="E45" s="513"/>
      <c r="F45" s="165"/>
      <c r="G45" s="165"/>
      <c r="H45" s="165"/>
      <c r="I45" s="165"/>
      <c r="J45" s="165"/>
      <c r="K45" s="165"/>
      <c r="L45" s="509">
        <v>140</v>
      </c>
      <c r="M45" t="s" s="100">
        <v>1734</v>
      </c>
      <c r="N45" t="s" s="485">
        <v>1735</v>
      </c>
    </row>
    <row r="46" ht="18" customHeight="1">
      <c r="A46" s="43"/>
      <c r="B46" t="s" s="485">
        <v>1736</v>
      </c>
      <c r="C46" s="513"/>
      <c r="D46" s="513"/>
      <c r="E46" s="513"/>
      <c r="F46" s="165"/>
      <c r="G46" s="165"/>
      <c r="H46" s="165"/>
      <c r="I46" s="165"/>
      <c r="J46" s="165"/>
      <c r="K46" s="165"/>
      <c r="L46" s="509">
        <v>148</v>
      </c>
      <c r="M46" t="s" s="100">
        <v>1737</v>
      </c>
      <c r="N46" t="s" s="485">
        <v>1738</v>
      </c>
    </row>
    <row r="47" ht="18" customHeight="1">
      <c r="A47" s="43"/>
      <c r="B47" t="s" s="485">
        <v>1739</v>
      </c>
      <c r="C47" s="513"/>
      <c r="D47" s="513"/>
      <c r="E47" s="513"/>
      <c r="F47" s="165"/>
      <c r="G47" s="165"/>
      <c r="H47" s="165"/>
      <c r="I47" s="165"/>
      <c r="J47" s="165"/>
      <c r="K47" s="165"/>
      <c r="L47" s="509">
        <v>152</v>
      </c>
      <c r="M47" t="s" s="100">
        <v>1740</v>
      </c>
      <c r="N47" t="s" s="485">
        <v>1741</v>
      </c>
    </row>
    <row r="48" ht="18" customHeight="1">
      <c r="A48" s="43"/>
      <c r="B48" t="s" s="485">
        <v>1742</v>
      </c>
      <c r="C48" s="513"/>
      <c r="D48" s="513"/>
      <c r="E48" s="513"/>
      <c r="F48" s="165"/>
      <c r="G48" s="165"/>
      <c r="H48" s="165"/>
      <c r="I48" s="165"/>
      <c r="J48" s="165"/>
      <c r="K48" s="165"/>
      <c r="L48" s="509">
        <v>156</v>
      </c>
      <c r="M48" t="s" s="100">
        <v>1743</v>
      </c>
      <c r="N48" t="s" s="485">
        <v>1744</v>
      </c>
    </row>
    <row r="49" ht="18" customHeight="1">
      <c r="A49" s="43"/>
      <c r="B49" t="s" s="485">
        <v>1745</v>
      </c>
      <c r="C49" s="513"/>
      <c r="D49" s="513"/>
      <c r="E49" s="513"/>
      <c r="F49" s="165"/>
      <c r="G49" s="165"/>
      <c r="H49" s="165"/>
      <c r="I49" s="165"/>
      <c r="J49" s="165"/>
      <c r="K49" s="165"/>
      <c r="L49" s="509">
        <v>162</v>
      </c>
      <c r="M49" t="s" s="100">
        <v>1746</v>
      </c>
      <c r="N49" t="s" s="485">
        <v>1747</v>
      </c>
    </row>
    <row r="50" ht="18" customHeight="1">
      <c r="A50" s="43"/>
      <c r="B50" t="s" s="485">
        <v>1748</v>
      </c>
      <c r="C50" s="513"/>
      <c r="D50" s="513"/>
      <c r="E50" s="513"/>
      <c r="F50" s="165"/>
      <c r="G50" s="165"/>
      <c r="H50" s="165"/>
      <c r="I50" s="165"/>
      <c r="J50" s="165"/>
      <c r="K50" s="165"/>
      <c r="L50" s="509">
        <v>166</v>
      </c>
      <c r="M50" t="s" s="100">
        <v>1749</v>
      </c>
      <c r="N50" t="s" s="485">
        <v>1750</v>
      </c>
    </row>
    <row r="51" ht="18" customHeight="1">
      <c r="A51" s="43"/>
      <c r="B51" t="s" s="485">
        <v>1751</v>
      </c>
      <c r="C51" s="513"/>
      <c r="D51" s="513"/>
      <c r="E51" s="513"/>
      <c r="F51" s="165"/>
      <c r="G51" s="165"/>
      <c r="H51" s="165"/>
      <c r="I51" s="165"/>
      <c r="J51" s="165"/>
      <c r="K51" s="165"/>
      <c r="L51" s="509">
        <v>170</v>
      </c>
      <c r="M51" t="s" s="100">
        <v>1752</v>
      </c>
      <c r="N51" t="s" s="485">
        <v>1753</v>
      </c>
    </row>
    <row r="52" ht="18" customHeight="1">
      <c r="A52" s="43"/>
      <c r="B52" t="s" s="485">
        <v>1754</v>
      </c>
      <c r="C52" s="513"/>
      <c r="D52" s="513"/>
      <c r="E52" s="513"/>
      <c r="F52" s="165"/>
      <c r="G52" s="165"/>
      <c r="H52" s="165"/>
      <c r="I52" s="165"/>
      <c r="J52" s="165"/>
      <c r="K52" s="165"/>
      <c r="L52" s="509">
        <v>174</v>
      </c>
      <c r="M52" t="s" s="100">
        <v>1755</v>
      </c>
      <c r="N52" t="s" s="485">
        <v>1756</v>
      </c>
    </row>
    <row r="53" ht="18" customHeight="1">
      <c r="A53" s="43"/>
      <c r="B53" t="s" s="485">
        <v>1757</v>
      </c>
      <c r="C53" s="513"/>
      <c r="D53" s="513"/>
      <c r="E53" s="513"/>
      <c r="F53" s="165"/>
      <c r="G53" s="165"/>
      <c r="H53" s="165"/>
      <c r="I53" s="165"/>
      <c r="J53" s="165"/>
      <c r="K53" s="165"/>
      <c r="L53" s="509">
        <v>178</v>
      </c>
      <c r="M53" t="s" s="100">
        <v>1758</v>
      </c>
      <c r="N53" t="s" s="485">
        <v>1759</v>
      </c>
    </row>
    <row r="54" ht="18" customHeight="1">
      <c r="A54" s="43"/>
      <c r="B54" t="s" s="485">
        <v>1760</v>
      </c>
      <c r="C54" s="513"/>
      <c r="D54" s="513"/>
      <c r="E54" s="513"/>
      <c r="F54" s="165"/>
      <c r="G54" s="165"/>
      <c r="H54" s="165"/>
      <c r="I54" s="165"/>
      <c r="J54" s="165"/>
      <c r="K54" s="165"/>
      <c r="L54" s="509">
        <v>180</v>
      </c>
      <c r="M54" t="s" s="100">
        <v>1761</v>
      </c>
      <c r="N54" t="s" s="485">
        <v>1762</v>
      </c>
    </row>
    <row r="55" ht="18" customHeight="1">
      <c r="A55" s="43"/>
      <c r="B55" t="s" s="485">
        <v>1763</v>
      </c>
      <c r="C55" s="513"/>
      <c r="D55" s="513"/>
      <c r="E55" s="513"/>
      <c r="F55" s="165"/>
      <c r="G55" s="165"/>
      <c r="H55" s="165"/>
      <c r="I55" s="165"/>
      <c r="J55" s="165"/>
      <c r="K55" s="165"/>
      <c r="L55" s="509">
        <v>184</v>
      </c>
      <c r="M55" t="s" s="100">
        <v>1764</v>
      </c>
      <c r="N55" t="s" s="485">
        <v>1765</v>
      </c>
    </row>
    <row r="56" ht="18" customHeight="1">
      <c r="A56" s="43"/>
      <c r="B56" t="s" s="485">
        <v>1766</v>
      </c>
      <c r="C56" s="513"/>
      <c r="D56" s="513"/>
      <c r="E56" s="513"/>
      <c r="F56" s="165"/>
      <c r="G56" s="165"/>
      <c r="H56" s="165"/>
      <c r="I56" s="165"/>
      <c r="J56" s="165"/>
      <c r="K56" s="165"/>
      <c r="L56" s="509">
        <v>188</v>
      </c>
      <c r="M56" t="s" s="100">
        <v>1767</v>
      </c>
      <c r="N56" t="s" s="485">
        <v>1768</v>
      </c>
    </row>
    <row r="57" ht="18" customHeight="1">
      <c r="A57" s="43"/>
      <c r="B57" t="s" s="485">
        <v>1769</v>
      </c>
      <c r="C57" s="513"/>
      <c r="D57" s="513"/>
      <c r="E57" s="513"/>
      <c r="F57" s="165"/>
      <c r="G57" s="165"/>
      <c r="H57" s="165"/>
      <c r="I57" s="165"/>
      <c r="J57" s="165"/>
      <c r="K57" s="165"/>
      <c r="L57" s="509">
        <v>384</v>
      </c>
      <c r="M57" t="s" s="100">
        <v>1770</v>
      </c>
      <c r="N57" t="s" s="485">
        <v>1771</v>
      </c>
    </row>
    <row r="58" ht="18" customHeight="1">
      <c r="A58" s="43"/>
      <c r="B58" t="s" s="485">
        <v>1772</v>
      </c>
      <c r="C58" s="513"/>
      <c r="D58" s="513"/>
      <c r="E58" s="513"/>
      <c r="F58" s="165"/>
      <c r="G58" s="165"/>
      <c r="H58" s="165"/>
      <c r="I58" s="165"/>
      <c r="J58" s="165"/>
      <c r="K58" s="165"/>
      <c r="L58" s="509">
        <v>191</v>
      </c>
      <c r="M58" t="s" s="100">
        <v>1773</v>
      </c>
      <c r="N58" t="s" s="485">
        <v>1774</v>
      </c>
    </row>
    <row r="59" ht="18" customHeight="1">
      <c r="A59" s="43"/>
      <c r="B59" t="s" s="485">
        <v>1775</v>
      </c>
      <c r="C59" s="513"/>
      <c r="D59" s="513"/>
      <c r="E59" s="513"/>
      <c r="F59" s="165"/>
      <c r="G59" s="165"/>
      <c r="H59" s="165"/>
      <c r="I59" s="165"/>
      <c r="J59" s="165"/>
      <c r="K59" s="165"/>
      <c r="L59" s="509">
        <v>192</v>
      </c>
      <c r="M59" t="s" s="100">
        <v>1776</v>
      </c>
      <c r="N59" t="s" s="485">
        <v>1777</v>
      </c>
    </row>
    <row r="60" ht="18" customHeight="1">
      <c r="A60" s="43"/>
      <c r="B60" t="s" s="485">
        <v>1778</v>
      </c>
      <c r="C60" s="513"/>
      <c r="D60" s="513"/>
      <c r="E60" s="513"/>
      <c r="F60" s="165"/>
      <c r="G60" s="165"/>
      <c r="H60" s="165"/>
      <c r="I60" s="165"/>
      <c r="J60" s="165"/>
      <c r="K60" s="165"/>
      <c r="L60" s="509">
        <v>531</v>
      </c>
      <c r="M60" t="s" s="100">
        <v>1779</v>
      </c>
      <c r="N60" t="s" s="485">
        <v>1780</v>
      </c>
    </row>
    <row r="61" ht="18" customHeight="1">
      <c r="A61" s="43"/>
      <c r="B61" t="s" s="485">
        <v>1781</v>
      </c>
      <c r="C61" s="513"/>
      <c r="D61" s="513"/>
      <c r="E61" s="513"/>
      <c r="F61" s="165"/>
      <c r="G61" s="165"/>
      <c r="H61" s="165"/>
      <c r="I61" s="165"/>
      <c r="J61" s="165"/>
      <c r="K61" s="165"/>
      <c r="L61" s="509">
        <v>196</v>
      </c>
      <c r="M61" t="s" s="100">
        <v>1782</v>
      </c>
      <c r="N61" t="s" s="485">
        <v>1783</v>
      </c>
    </row>
    <row r="62" ht="18" customHeight="1">
      <c r="A62" s="43"/>
      <c r="B62" t="s" s="485">
        <v>1784</v>
      </c>
      <c r="C62" s="513"/>
      <c r="D62" s="513"/>
      <c r="E62" s="513"/>
      <c r="F62" s="165"/>
      <c r="G62" s="165"/>
      <c r="H62" s="165"/>
      <c r="I62" s="165"/>
      <c r="J62" s="165"/>
      <c r="K62" s="165"/>
      <c r="L62" s="509">
        <v>203</v>
      </c>
      <c r="M62" t="s" s="100">
        <v>1785</v>
      </c>
      <c r="N62" t="s" s="485">
        <v>1786</v>
      </c>
    </row>
    <row r="63" ht="18" customHeight="1">
      <c r="A63" s="43"/>
      <c r="B63" t="s" s="485">
        <v>1787</v>
      </c>
      <c r="C63" s="513"/>
      <c r="D63" s="513"/>
      <c r="E63" s="513"/>
      <c r="F63" s="165"/>
      <c r="G63" s="165"/>
      <c r="H63" s="165"/>
      <c r="I63" s="165"/>
      <c r="J63" s="165"/>
      <c r="K63" s="165"/>
      <c r="L63" s="509">
        <v>208</v>
      </c>
      <c r="M63" t="s" s="100">
        <v>1788</v>
      </c>
      <c r="N63" t="s" s="485">
        <v>1789</v>
      </c>
    </row>
    <row r="64" ht="18" customHeight="1">
      <c r="A64" s="43"/>
      <c r="B64" t="s" s="485">
        <v>1790</v>
      </c>
      <c r="C64" s="513"/>
      <c r="D64" s="513"/>
      <c r="E64" s="513"/>
      <c r="F64" s="165"/>
      <c r="G64" s="165"/>
      <c r="H64" s="165"/>
      <c r="I64" s="165"/>
      <c r="J64" s="165"/>
      <c r="K64" s="165"/>
      <c r="L64" s="509">
        <v>262</v>
      </c>
      <c r="M64" t="s" s="100">
        <v>1791</v>
      </c>
      <c r="N64" t="s" s="485">
        <v>1792</v>
      </c>
    </row>
    <row r="65" ht="18" customHeight="1">
      <c r="A65" s="43"/>
      <c r="B65" t="s" s="485">
        <v>1793</v>
      </c>
      <c r="C65" s="513"/>
      <c r="D65" s="513"/>
      <c r="E65" s="513"/>
      <c r="F65" s="165"/>
      <c r="G65" s="165"/>
      <c r="H65" s="165"/>
      <c r="I65" s="165"/>
      <c r="J65" s="165"/>
      <c r="K65" s="165"/>
      <c r="L65" s="509">
        <v>212</v>
      </c>
      <c r="M65" t="s" s="100">
        <v>1794</v>
      </c>
      <c r="N65" t="s" s="485">
        <v>1795</v>
      </c>
    </row>
    <row r="66" ht="18" customHeight="1">
      <c r="A66" s="43"/>
      <c r="B66" t="s" s="485">
        <v>1796</v>
      </c>
      <c r="C66" s="513"/>
      <c r="D66" s="513"/>
      <c r="E66" s="513"/>
      <c r="F66" s="165"/>
      <c r="G66" s="165"/>
      <c r="H66" s="165"/>
      <c r="I66" s="165"/>
      <c r="J66" s="165"/>
      <c r="K66" s="165"/>
      <c r="L66" s="509">
        <v>214</v>
      </c>
      <c r="M66" t="s" s="100">
        <v>1797</v>
      </c>
      <c r="N66" t="s" s="485">
        <v>1798</v>
      </c>
    </row>
    <row r="67" ht="18" customHeight="1">
      <c r="A67" s="43"/>
      <c r="B67" t="s" s="485">
        <v>1799</v>
      </c>
      <c r="C67" s="513"/>
      <c r="D67" s="513"/>
      <c r="E67" s="513"/>
      <c r="F67" s="165"/>
      <c r="G67" s="165"/>
      <c r="H67" s="165"/>
      <c r="I67" s="165"/>
      <c r="J67" s="165"/>
      <c r="K67" s="165"/>
      <c r="L67" s="509">
        <v>218</v>
      </c>
      <c r="M67" t="s" s="100">
        <v>1800</v>
      </c>
      <c r="N67" t="s" s="485">
        <v>1801</v>
      </c>
    </row>
    <row r="68" ht="18" customHeight="1">
      <c r="A68" s="43"/>
      <c r="B68" t="s" s="485">
        <v>1802</v>
      </c>
      <c r="C68" s="513"/>
      <c r="D68" s="513"/>
      <c r="E68" s="513"/>
      <c r="F68" s="165"/>
      <c r="G68" s="165"/>
      <c r="H68" s="165"/>
      <c r="I68" s="165"/>
      <c r="J68" s="165"/>
      <c r="K68" s="165"/>
      <c r="L68" s="509">
        <v>818</v>
      </c>
      <c r="M68" t="s" s="100">
        <v>1803</v>
      </c>
      <c r="N68" t="s" s="485">
        <v>1804</v>
      </c>
    </row>
    <row r="69" ht="18" customHeight="1">
      <c r="A69" s="43"/>
      <c r="B69" t="s" s="485">
        <v>1805</v>
      </c>
      <c r="C69" s="513"/>
      <c r="D69" s="513"/>
      <c r="E69" s="513"/>
      <c r="F69" s="165"/>
      <c r="G69" s="165"/>
      <c r="H69" s="165"/>
      <c r="I69" s="165"/>
      <c r="J69" s="165"/>
      <c r="K69" s="165"/>
      <c r="L69" s="509">
        <v>222</v>
      </c>
      <c r="M69" t="s" s="100">
        <v>1806</v>
      </c>
      <c r="N69" t="s" s="485">
        <v>1807</v>
      </c>
    </row>
    <row r="70" ht="18" customHeight="1">
      <c r="A70" s="43"/>
      <c r="B70" t="s" s="485">
        <v>1808</v>
      </c>
      <c r="C70" s="513"/>
      <c r="D70" s="513"/>
      <c r="E70" s="513"/>
      <c r="F70" s="165"/>
      <c r="G70" s="165"/>
      <c r="H70" s="165"/>
      <c r="I70" s="165"/>
      <c r="J70" s="165"/>
      <c r="K70" s="165"/>
      <c r="L70" s="509">
        <v>226</v>
      </c>
      <c r="M70" t="s" s="100">
        <v>1809</v>
      </c>
      <c r="N70" t="s" s="485">
        <v>1810</v>
      </c>
    </row>
    <row r="71" ht="18" customHeight="1">
      <c r="A71" s="43"/>
      <c r="B71" t="s" s="485">
        <v>1811</v>
      </c>
      <c r="C71" s="513"/>
      <c r="D71" s="513"/>
      <c r="E71" s="513"/>
      <c r="F71" s="165"/>
      <c r="G71" s="165"/>
      <c r="H71" s="165"/>
      <c r="I71" s="165"/>
      <c r="J71" s="165"/>
      <c r="K71" s="165"/>
      <c r="L71" s="509">
        <v>232</v>
      </c>
      <c r="M71" t="s" s="100">
        <v>1812</v>
      </c>
      <c r="N71" t="s" s="485">
        <v>1813</v>
      </c>
    </row>
    <row r="72" ht="18" customHeight="1">
      <c r="A72" s="43"/>
      <c r="B72" t="s" s="485">
        <v>1814</v>
      </c>
      <c r="C72" s="513"/>
      <c r="D72" s="513"/>
      <c r="E72" s="513"/>
      <c r="F72" s="165"/>
      <c r="G72" s="165"/>
      <c r="H72" s="165"/>
      <c r="I72" s="165"/>
      <c r="J72" s="165"/>
      <c r="K72" s="165"/>
      <c r="L72" s="509">
        <v>233</v>
      </c>
      <c r="M72" t="s" s="100">
        <v>1815</v>
      </c>
      <c r="N72" t="s" s="485">
        <v>1816</v>
      </c>
    </row>
    <row r="73" ht="18" customHeight="1">
      <c r="A73" s="43"/>
      <c r="B73" t="s" s="485">
        <v>1817</v>
      </c>
      <c r="C73" s="513"/>
      <c r="D73" s="513"/>
      <c r="E73" s="513"/>
      <c r="F73" s="165"/>
      <c r="G73" s="165"/>
      <c r="H73" s="165"/>
      <c r="I73" s="165"/>
      <c r="J73" s="165"/>
      <c r="K73" s="165"/>
      <c r="L73" s="509">
        <v>231</v>
      </c>
      <c r="M73" t="s" s="100">
        <v>1818</v>
      </c>
      <c r="N73" t="s" s="485">
        <v>1819</v>
      </c>
    </row>
    <row r="74" ht="18" customHeight="1">
      <c r="A74" s="43"/>
      <c r="B74" t="s" s="485">
        <v>1820</v>
      </c>
      <c r="C74" s="513"/>
      <c r="D74" s="513"/>
      <c r="E74" s="513"/>
      <c r="F74" s="165"/>
      <c r="G74" s="165"/>
      <c r="H74" s="165"/>
      <c r="I74" s="165"/>
      <c r="J74" s="165"/>
      <c r="K74" s="165"/>
      <c r="L74" s="509">
        <v>238</v>
      </c>
      <c r="M74" t="s" s="100">
        <v>1821</v>
      </c>
      <c r="N74" t="s" s="485">
        <v>1822</v>
      </c>
    </row>
    <row r="75" ht="18" customHeight="1">
      <c r="A75" s="43"/>
      <c r="B75" t="s" s="485">
        <v>1823</v>
      </c>
      <c r="C75" s="513"/>
      <c r="D75" s="513"/>
      <c r="E75" s="513"/>
      <c r="F75" s="165"/>
      <c r="G75" s="165"/>
      <c r="H75" s="165"/>
      <c r="I75" s="165"/>
      <c r="J75" s="165"/>
      <c r="K75" s="165"/>
      <c r="L75" s="509">
        <v>234</v>
      </c>
      <c r="M75" t="s" s="100">
        <v>1824</v>
      </c>
      <c r="N75" t="s" s="485">
        <v>1825</v>
      </c>
    </row>
    <row r="76" ht="18" customHeight="1">
      <c r="A76" s="43"/>
      <c r="B76" t="s" s="485">
        <v>1826</v>
      </c>
      <c r="C76" s="513"/>
      <c r="D76" s="513"/>
      <c r="E76" s="513"/>
      <c r="F76" s="165"/>
      <c r="G76" s="165"/>
      <c r="H76" s="165"/>
      <c r="I76" s="165"/>
      <c r="J76" s="165"/>
      <c r="K76" s="165"/>
      <c r="L76" s="509">
        <v>242</v>
      </c>
      <c r="M76" t="s" s="100">
        <v>1827</v>
      </c>
      <c r="N76" t="s" s="485">
        <v>1828</v>
      </c>
    </row>
    <row r="77" ht="18" customHeight="1">
      <c r="A77" s="43"/>
      <c r="B77" t="s" s="485">
        <v>1829</v>
      </c>
      <c r="C77" s="513"/>
      <c r="D77" s="513"/>
      <c r="E77" s="513"/>
      <c r="F77" s="165"/>
      <c r="G77" s="165"/>
      <c r="H77" s="165"/>
      <c r="I77" s="165"/>
      <c r="J77" s="165"/>
      <c r="K77" s="165"/>
      <c r="L77" s="509">
        <v>246</v>
      </c>
      <c r="M77" t="s" s="100">
        <v>1830</v>
      </c>
      <c r="N77" t="s" s="485">
        <v>1831</v>
      </c>
    </row>
    <row r="78" ht="18" customHeight="1">
      <c r="A78" s="43"/>
      <c r="B78" t="s" s="485">
        <v>1832</v>
      </c>
      <c r="C78" s="513"/>
      <c r="D78" s="513"/>
      <c r="E78" s="513"/>
      <c r="F78" s="165"/>
      <c r="G78" s="165"/>
      <c r="H78" s="165"/>
      <c r="I78" s="165"/>
      <c r="J78" s="165"/>
      <c r="K78" s="165"/>
      <c r="L78" s="509">
        <v>250</v>
      </c>
      <c r="M78" t="s" s="100">
        <v>1833</v>
      </c>
      <c r="N78" t="s" s="485">
        <v>1834</v>
      </c>
    </row>
    <row r="79" ht="18" customHeight="1">
      <c r="A79" s="43"/>
      <c r="B79" t="s" s="485">
        <v>1835</v>
      </c>
      <c r="C79" s="513"/>
      <c r="D79" s="513"/>
      <c r="E79" s="513"/>
      <c r="F79" s="165"/>
      <c r="G79" s="165"/>
      <c r="H79" s="165"/>
      <c r="I79" s="165"/>
      <c r="J79" s="165"/>
      <c r="K79" s="165"/>
      <c r="L79" s="509">
        <v>254</v>
      </c>
      <c r="M79" t="s" s="100">
        <v>1836</v>
      </c>
      <c r="N79" t="s" s="485">
        <v>1837</v>
      </c>
    </row>
    <row r="80" ht="18" customHeight="1">
      <c r="A80" s="43"/>
      <c r="B80" t="s" s="485">
        <v>609</v>
      </c>
      <c r="C80" s="513"/>
      <c r="D80" s="513"/>
      <c r="E80" s="513"/>
      <c r="F80" s="165"/>
      <c r="G80" s="165"/>
      <c r="H80" s="165"/>
      <c r="I80" s="165"/>
      <c r="J80" s="165"/>
      <c r="K80" s="165"/>
      <c r="L80" s="509">
        <v>258</v>
      </c>
      <c r="M80" t="s" s="100">
        <v>1838</v>
      </c>
      <c r="N80" t="s" s="485">
        <v>1839</v>
      </c>
    </row>
    <row r="81" ht="18" customHeight="1">
      <c r="A81" s="43"/>
      <c r="B81" t="s" s="485">
        <v>1840</v>
      </c>
      <c r="C81" s="513"/>
      <c r="D81" s="513"/>
      <c r="E81" s="513"/>
      <c r="F81" s="165"/>
      <c r="G81" s="165"/>
      <c r="H81" s="165"/>
      <c r="I81" s="165"/>
      <c r="J81" s="165"/>
      <c r="K81" s="165"/>
      <c r="L81" s="509">
        <v>260</v>
      </c>
      <c r="M81" t="s" s="100">
        <v>1841</v>
      </c>
      <c r="N81" t="s" s="485">
        <v>1842</v>
      </c>
    </row>
    <row r="82" ht="18" customHeight="1">
      <c r="A82" s="43"/>
      <c r="B82" t="s" s="485">
        <v>1843</v>
      </c>
      <c r="C82" s="513"/>
      <c r="D82" s="513"/>
      <c r="E82" s="513"/>
      <c r="F82" s="165"/>
      <c r="G82" s="165"/>
      <c r="H82" s="165"/>
      <c r="I82" s="165"/>
      <c r="J82" s="165"/>
      <c r="K82" s="165"/>
      <c r="L82" s="509">
        <v>266</v>
      </c>
      <c r="M82" t="s" s="100">
        <v>1844</v>
      </c>
      <c r="N82" t="s" s="485">
        <v>1845</v>
      </c>
    </row>
    <row r="83" ht="18" customHeight="1">
      <c r="A83" s="43"/>
      <c r="B83" t="s" s="485">
        <v>1846</v>
      </c>
      <c r="C83" s="513"/>
      <c r="D83" s="513"/>
      <c r="E83" s="513"/>
      <c r="F83" s="165"/>
      <c r="G83" s="165"/>
      <c r="H83" s="165"/>
      <c r="I83" s="165"/>
      <c r="J83" s="165"/>
      <c r="K83" s="165"/>
      <c r="L83" s="509">
        <v>270</v>
      </c>
      <c r="M83" t="s" s="100">
        <v>1847</v>
      </c>
      <c r="N83" t="s" s="485">
        <v>1848</v>
      </c>
    </row>
    <row r="84" ht="18" customHeight="1">
      <c r="A84" s="43"/>
      <c r="B84" t="s" s="485">
        <v>1849</v>
      </c>
      <c r="C84" s="513"/>
      <c r="D84" s="513"/>
      <c r="E84" s="513"/>
      <c r="F84" s="165"/>
      <c r="G84" s="165"/>
      <c r="H84" s="165"/>
      <c r="I84" s="165"/>
      <c r="J84" s="165"/>
      <c r="K84" s="165"/>
      <c r="L84" s="509">
        <v>268</v>
      </c>
      <c r="M84" t="s" s="100">
        <v>1850</v>
      </c>
      <c r="N84" t="s" s="485">
        <v>1851</v>
      </c>
    </row>
    <row r="85" ht="18" customHeight="1">
      <c r="A85" s="43"/>
      <c r="B85" t="s" s="485">
        <v>1852</v>
      </c>
      <c r="C85" s="513"/>
      <c r="D85" s="513"/>
      <c r="E85" s="513"/>
      <c r="F85" s="165"/>
      <c r="G85" s="165"/>
      <c r="H85" s="165"/>
      <c r="I85" s="165"/>
      <c r="J85" s="165"/>
      <c r="K85" s="165"/>
      <c r="L85" s="509">
        <v>276</v>
      </c>
      <c r="M85" t="s" s="100">
        <v>1853</v>
      </c>
      <c r="N85" t="s" s="485">
        <v>1854</v>
      </c>
    </row>
    <row r="86" ht="18" customHeight="1">
      <c r="A86" s="43"/>
      <c r="B86" t="s" s="485">
        <v>1855</v>
      </c>
      <c r="C86" s="513"/>
      <c r="D86" s="513"/>
      <c r="E86" s="513"/>
      <c r="F86" s="165"/>
      <c r="G86" s="165"/>
      <c r="H86" s="165"/>
      <c r="I86" s="165"/>
      <c r="J86" s="165"/>
      <c r="K86" s="165"/>
      <c r="L86" s="509">
        <v>288</v>
      </c>
      <c r="M86" t="s" s="100">
        <v>1856</v>
      </c>
      <c r="N86" t="s" s="485">
        <v>1857</v>
      </c>
    </row>
    <row r="87" ht="18" customHeight="1">
      <c r="A87" s="43"/>
      <c r="B87" t="s" s="485">
        <v>1858</v>
      </c>
      <c r="C87" s="513"/>
      <c r="D87" s="513"/>
      <c r="E87" s="513"/>
      <c r="F87" s="165"/>
      <c r="G87" s="165"/>
      <c r="H87" s="165"/>
      <c r="I87" s="165"/>
      <c r="J87" s="165"/>
      <c r="K87" s="165"/>
      <c r="L87" s="509">
        <v>292</v>
      </c>
      <c r="M87" t="s" s="100">
        <v>1859</v>
      </c>
      <c r="N87" t="s" s="485">
        <v>1860</v>
      </c>
    </row>
    <row r="88" ht="18" customHeight="1">
      <c r="A88" s="43"/>
      <c r="B88" t="s" s="485">
        <v>1861</v>
      </c>
      <c r="C88" s="513"/>
      <c r="D88" s="513"/>
      <c r="E88" s="513"/>
      <c r="F88" s="165"/>
      <c r="G88" s="165"/>
      <c r="H88" s="165"/>
      <c r="I88" s="165"/>
      <c r="J88" s="165"/>
      <c r="K88" s="165"/>
      <c r="L88" s="509">
        <v>300</v>
      </c>
      <c r="M88" t="s" s="100">
        <v>1862</v>
      </c>
      <c r="N88" t="s" s="485">
        <v>1863</v>
      </c>
    </row>
    <row r="89" ht="18" customHeight="1">
      <c r="A89" s="43"/>
      <c r="B89" t="s" s="485">
        <v>1864</v>
      </c>
      <c r="C89" s="513"/>
      <c r="D89" s="513"/>
      <c r="E89" s="513"/>
      <c r="F89" s="165"/>
      <c r="G89" s="165"/>
      <c r="H89" s="165"/>
      <c r="I89" s="165"/>
      <c r="J89" s="165"/>
      <c r="K89" s="165"/>
      <c r="L89" s="509">
        <v>304</v>
      </c>
      <c r="M89" t="s" s="100">
        <v>1865</v>
      </c>
      <c r="N89" t="s" s="485">
        <v>1866</v>
      </c>
    </row>
    <row r="90" ht="18" customHeight="1">
      <c r="A90" s="43"/>
      <c r="B90" t="s" s="485">
        <v>1867</v>
      </c>
      <c r="C90" s="513"/>
      <c r="D90" s="513"/>
      <c r="E90" s="513"/>
      <c r="F90" s="165"/>
      <c r="G90" s="165"/>
      <c r="H90" s="165"/>
      <c r="I90" s="165"/>
      <c r="J90" s="165"/>
      <c r="K90" s="165"/>
      <c r="L90" s="509">
        <v>308</v>
      </c>
      <c r="M90" t="s" s="100">
        <v>1868</v>
      </c>
      <c r="N90" t="s" s="485">
        <v>1869</v>
      </c>
    </row>
    <row r="91" ht="18" customHeight="1">
      <c r="A91" s="43"/>
      <c r="B91" t="s" s="485">
        <v>1870</v>
      </c>
      <c r="C91" s="513"/>
      <c r="D91" s="513"/>
      <c r="E91" s="513"/>
      <c r="F91" s="165"/>
      <c r="G91" s="165"/>
      <c r="H91" s="165"/>
      <c r="I91" s="165"/>
      <c r="J91" s="165"/>
      <c r="K91" s="165"/>
      <c r="L91" s="509">
        <v>312</v>
      </c>
      <c r="M91" t="s" s="100">
        <v>1871</v>
      </c>
      <c r="N91" t="s" s="485">
        <v>1872</v>
      </c>
    </row>
    <row r="92" ht="18" customHeight="1">
      <c r="A92" s="43"/>
      <c r="B92" t="s" s="485">
        <v>1873</v>
      </c>
      <c r="C92" s="513"/>
      <c r="D92" s="513"/>
      <c r="E92" s="513"/>
      <c r="F92" s="165"/>
      <c r="G92" s="165"/>
      <c r="H92" s="165"/>
      <c r="I92" s="165"/>
      <c r="J92" s="165"/>
      <c r="K92" s="165"/>
      <c r="L92" s="509">
        <v>316</v>
      </c>
      <c r="M92" t="s" s="100">
        <v>1874</v>
      </c>
      <c r="N92" t="s" s="485">
        <v>1875</v>
      </c>
    </row>
    <row r="93" ht="18" customHeight="1">
      <c r="A93" s="43"/>
      <c r="B93" t="s" s="485">
        <v>1876</v>
      </c>
      <c r="C93" s="513"/>
      <c r="D93" s="513"/>
      <c r="E93" s="513"/>
      <c r="F93" s="165"/>
      <c r="G93" s="165"/>
      <c r="H93" s="165"/>
      <c r="I93" s="165"/>
      <c r="J93" s="165"/>
      <c r="K93" s="165"/>
      <c r="L93" s="509">
        <v>320</v>
      </c>
      <c r="M93" t="s" s="100">
        <v>1877</v>
      </c>
      <c r="N93" t="s" s="485">
        <v>1878</v>
      </c>
    </row>
    <row r="94" ht="18" customHeight="1">
      <c r="A94" s="43"/>
      <c r="B94" t="s" s="485">
        <v>1879</v>
      </c>
      <c r="C94" s="513"/>
      <c r="D94" s="513"/>
      <c r="E94" s="513"/>
      <c r="F94" s="165"/>
      <c r="G94" s="165"/>
      <c r="H94" s="165"/>
      <c r="I94" s="165"/>
      <c r="J94" s="165"/>
      <c r="K94" s="165"/>
      <c r="L94" s="509">
        <v>831</v>
      </c>
      <c r="M94" t="s" s="100">
        <v>1880</v>
      </c>
      <c r="N94" t="s" s="485">
        <v>1881</v>
      </c>
    </row>
    <row r="95" ht="18" customHeight="1">
      <c r="A95" s="43"/>
      <c r="B95" t="s" s="485">
        <v>1882</v>
      </c>
      <c r="C95" s="513"/>
      <c r="D95" s="513"/>
      <c r="E95" s="513"/>
      <c r="F95" s="165"/>
      <c r="G95" s="165"/>
      <c r="H95" s="165"/>
      <c r="I95" s="165"/>
      <c r="J95" s="165"/>
      <c r="K95" s="165"/>
      <c r="L95" s="509">
        <v>324</v>
      </c>
      <c r="M95" t="s" s="100">
        <v>1883</v>
      </c>
      <c r="N95" t="s" s="485">
        <v>1884</v>
      </c>
    </row>
    <row r="96" ht="18" customHeight="1">
      <c r="A96" s="43"/>
      <c r="B96" t="s" s="485">
        <v>1885</v>
      </c>
      <c r="C96" s="513"/>
      <c r="D96" s="513"/>
      <c r="E96" s="513"/>
      <c r="F96" s="165"/>
      <c r="G96" s="165"/>
      <c r="H96" s="165"/>
      <c r="I96" s="165"/>
      <c r="J96" s="165"/>
      <c r="K96" s="165"/>
      <c r="L96" s="509">
        <v>624</v>
      </c>
      <c r="M96" t="s" s="100">
        <v>1886</v>
      </c>
      <c r="N96" t="s" s="485">
        <v>1887</v>
      </c>
    </row>
    <row r="97" ht="18" customHeight="1">
      <c r="A97" s="43"/>
      <c r="B97" t="s" s="485">
        <v>1888</v>
      </c>
      <c r="C97" s="513"/>
      <c r="D97" s="513"/>
      <c r="E97" s="513"/>
      <c r="F97" s="165"/>
      <c r="G97" s="165"/>
      <c r="H97" s="165"/>
      <c r="I97" s="165"/>
      <c r="J97" s="165"/>
      <c r="K97" s="165"/>
      <c r="L97" s="509">
        <v>328</v>
      </c>
      <c r="M97" t="s" s="100">
        <v>1889</v>
      </c>
      <c r="N97" t="s" s="485">
        <v>1890</v>
      </c>
    </row>
    <row r="98" ht="18" customHeight="1">
      <c r="A98" s="43"/>
      <c r="B98" t="s" s="485">
        <v>1891</v>
      </c>
      <c r="C98" s="513"/>
      <c r="D98" s="513"/>
      <c r="E98" s="513"/>
      <c r="F98" s="165"/>
      <c r="G98" s="165"/>
      <c r="H98" s="165"/>
      <c r="I98" s="165"/>
      <c r="J98" s="165"/>
      <c r="K98" s="165"/>
      <c r="L98" s="509">
        <v>332</v>
      </c>
      <c r="M98" t="s" s="100">
        <v>1892</v>
      </c>
      <c r="N98" t="s" s="485">
        <v>1893</v>
      </c>
    </row>
    <row r="99" ht="18" customHeight="1">
      <c r="A99" s="43"/>
      <c r="B99" t="s" s="485">
        <v>1894</v>
      </c>
      <c r="C99" s="513"/>
      <c r="D99" s="513"/>
      <c r="E99" s="513"/>
      <c r="F99" s="165"/>
      <c r="G99" s="165"/>
      <c r="H99" s="165"/>
      <c r="I99" s="165"/>
      <c r="J99" s="165"/>
      <c r="K99" s="165"/>
      <c r="L99" s="509">
        <v>334</v>
      </c>
      <c r="M99" t="s" s="100">
        <v>1895</v>
      </c>
      <c r="N99" t="s" s="485">
        <v>1896</v>
      </c>
    </row>
    <row r="100" ht="18" customHeight="1">
      <c r="A100" s="43"/>
      <c r="B100" t="s" s="485">
        <v>1897</v>
      </c>
      <c r="C100" s="513"/>
      <c r="D100" s="513"/>
      <c r="E100" s="513"/>
      <c r="F100" s="165"/>
      <c r="G100" s="165"/>
      <c r="H100" s="165"/>
      <c r="I100" s="165"/>
      <c r="J100" s="165"/>
      <c r="K100" s="165"/>
      <c r="L100" s="509">
        <v>336</v>
      </c>
      <c r="M100" t="s" s="100">
        <v>1898</v>
      </c>
      <c r="N100" t="s" s="485">
        <v>1899</v>
      </c>
    </row>
    <row r="101" ht="18" customHeight="1">
      <c r="A101" s="43"/>
      <c r="B101" t="s" s="485">
        <v>1900</v>
      </c>
      <c r="C101" s="513"/>
      <c r="D101" s="513"/>
      <c r="E101" s="513"/>
      <c r="F101" s="165"/>
      <c r="G101" s="165"/>
      <c r="H101" s="165"/>
      <c r="I101" s="165"/>
      <c r="J101" s="165"/>
      <c r="K101" s="165"/>
      <c r="L101" s="509">
        <v>340</v>
      </c>
      <c r="M101" t="s" s="100">
        <v>1901</v>
      </c>
      <c r="N101" t="s" s="485">
        <v>1902</v>
      </c>
    </row>
    <row r="102" ht="18" customHeight="1">
      <c r="A102" s="43"/>
      <c r="B102" t="s" s="485">
        <v>1903</v>
      </c>
      <c r="C102" s="513"/>
      <c r="D102" s="513"/>
      <c r="E102" s="513"/>
      <c r="F102" s="165"/>
      <c r="G102" s="165"/>
      <c r="H102" s="165"/>
      <c r="I102" s="165"/>
      <c r="J102" s="165"/>
      <c r="K102" s="165"/>
      <c r="L102" s="509">
        <v>344</v>
      </c>
      <c r="M102" t="s" s="100">
        <v>1904</v>
      </c>
      <c r="N102" t="s" s="485">
        <v>1905</v>
      </c>
    </row>
    <row r="103" ht="18" customHeight="1">
      <c r="A103" s="43"/>
      <c r="B103" t="s" s="485">
        <v>1906</v>
      </c>
      <c r="C103" s="513"/>
      <c r="D103" s="513"/>
      <c r="E103" s="513"/>
      <c r="F103" s="165"/>
      <c r="G103" s="165"/>
      <c r="H103" s="165"/>
      <c r="I103" s="165"/>
      <c r="J103" s="165"/>
      <c r="K103" s="165"/>
      <c r="L103" s="509">
        <v>348</v>
      </c>
      <c r="M103" t="s" s="100">
        <v>1907</v>
      </c>
      <c r="N103" t="s" s="485">
        <v>1908</v>
      </c>
    </row>
    <row r="104" ht="18" customHeight="1">
      <c r="A104" s="43"/>
      <c r="B104" t="s" s="485">
        <v>1909</v>
      </c>
      <c r="C104" s="513"/>
      <c r="D104" s="513"/>
      <c r="E104" s="513"/>
      <c r="F104" s="165"/>
      <c r="G104" s="165"/>
      <c r="H104" s="165"/>
      <c r="I104" s="165"/>
      <c r="J104" s="165"/>
      <c r="K104" s="165"/>
      <c r="L104" s="509">
        <v>352</v>
      </c>
      <c r="M104" t="s" s="100">
        <v>1910</v>
      </c>
      <c r="N104" t="s" s="485">
        <v>1911</v>
      </c>
    </row>
    <row r="105" ht="18" customHeight="1">
      <c r="A105" s="43"/>
      <c r="B105" t="s" s="485">
        <v>1912</v>
      </c>
      <c r="C105" s="513"/>
      <c r="D105" s="513"/>
      <c r="E105" s="513"/>
      <c r="F105" s="165"/>
      <c r="G105" s="165"/>
      <c r="H105" s="165"/>
      <c r="I105" s="165"/>
      <c r="J105" s="165"/>
      <c r="K105" s="165"/>
      <c r="L105" s="509">
        <v>356</v>
      </c>
      <c r="M105" t="s" s="100">
        <v>1913</v>
      </c>
      <c r="N105" t="s" s="485">
        <v>1500</v>
      </c>
    </row>
    <row r="106" ht="18" customHeight="1">
      <c r="A106" s="43"/>
      <c r="B106" t="s" s="485">
        <v>1914</v>
      </c>
      <c r="C106" s="513"/>
      <c r="D106" s="513"/>
      <c r="E106" s="513"/>
      <c r="F106" s="165"/>
      <c r="G106" s="165"/>
      <c r="H106" s="165"/>
      <c r="I106" s="165"/>
      <c r="J106" s="165"/>
      <c r="K106" s="165"/>
      <c r="L106" s="509">
        <v>360</v>
      </c>
      <c r="M106" t="s" s="100">
        <v>1915</v>
      </c>
      <c r="N106" t="s" s="485">
        <v>314</v>
      </c>
    </row>
    <row r="107" ht="18" customHeight="1">
      <c r="A107" s="43"/>
      <c r="B107" t="s" s="485">
        <v>1916</v>
      </c>
      <c r="C107" s="513"/>
      <c r="D107" s="513"/>
      <c r="E107" s="513"/>
      <c r="F107" s="165"/>
      <c r="G107" s="165"/>
      <c r="H107" s="165"/>
      <c r="I107" s="165"/>
      <c r="J107" s="165"/>
      <c r="K107" s="165"/>
      <c r="L107" s="509">
        <v>364</v>
      </c>
      <c r="M107" t="s" s="100">
        <v>1917</v>
      </c>
      <c r="N107" t="s" s="485">
        <v>1918</v>
      </c>
    </row>
    <row r="108" ht="18" customHeight="1">
      <c r="A108" s="43"/>
      <c r="B108" t="s" s="485">
        <v>1919</v>
      </c>
      <c r="C108" s="513"/>
      <c r="D108" s="513"/>
      <c r="E108" s="513"/>
      <c r="F108" s="165"/>
      <c r="G108" s="165"/>
      <c r="H108" s="165"/>
      <c r="I108" s="165"/>
      <c r="J108" s="165"/>
      <c r="K108" s="165"/>
      <c r="L108" s="509">
        <v>368</v>
      </c>
      <c r="M108" t="s" s="100">
        <v>1920</v>
      </c>
      <c r="N108" t="s" s="485">
        <v>1921</v>
      </c>
    </row>
    <row r="109" ht="18" customHeight="1">
      <c r="A109" s="43"/>
      <c r="B109" t="s" s="485">
        <v>1922</v>
      </c>
      <c r="C109" s="513"/>
      <c r="D109" s="513"/>
      <c r="E109" s="513"/>
      <c r="F109" s="165"/>
      <c r="G109" s="165"/>
      <c r="H109" s="165"/>
      <c r="I109" s="165"/>
      <c r="J109" s="165"/>
      <c r="K109" s="165"/>
      <c r="L109" s="509">
        <v>372</v>
      </c>
      <c r="M109" t="s" s="100">
        <v>1923</v>
      </c>
      <c r="N109" t="s" s="485">
        <v>1924</v>
      </c>
    </row>
    <row r="110" ht="18" customHeight="1">
      <c r="A110" s="43"/>
      <c r="B110" t="s" s="485">
        <v>1925</v>
      </c>
      <c r="C110" s="513"/>
      <c r="D110" s="513"/>
      <c r="E110" s="513"/>
      <c r="F110" s="165"/>
      <c r="G110" s="165"/>
      <c r="H110" s="165"/>
      <c r="I110" s="165"/>
      <c r="J110" s="165"/>
      <c r="K110" s="165"/>
      <c r="L110" s="509">
        <v>833</v>
      </c>
      <c r="M110" t="s" s="100">
        <v>1926</v>
      </c>
      <c r="N110" t="s" s="485">
        <v>1927</v>
      </c>
    </row>
    <row r="111" ht="18" customHeight="1">
      <c r="A111" s="43"/>
      <c r="B111" t="s" s="485">
        <v>1928</v>
      </c>
      <c r="C111" s="513"/>
      <c r="D111" s="513"/>
      <c r="E111" s="513"/>
      <c r="F111" s="165"/>
      <c r="G111" s="165"/>
      <c r="H111" s="165"/>
      <c r="I111" s="165"/>
      <c r="J111" s="165"/>
      <c r="K111" s="165"/>
      <c r="L111" s="509">
        <v>376</v>
      </c>
      <c r="M111" t="s" s="100">
        <v>1929</v>
      </c>
      <c r="N111" t="s" s="485">
        <v>1930</v>
      </c>
    </row>
    <row r="112" ht="18" customHeight="1">
      <c r="A112" s="43"/>
      <c r="B112" t="s" s="485">
        <v>1931</v>
      </c>
      <c r="C112" s="513"/>
      <c r="D112" s="513"/>
      <c r="E112" s="513"/>
      <c r="F112" s="165"/>
      <c r="G112" s="165"/>
      <c r="H112" s="165"/>
      <c r="I112" s="165"/>
      <c r="J112" s="165"/>
      <c r="K112" s="165"/>
      <c r="L112" s="509">
        <v>380</v>
      </c>
      <c r="M112" t="s" s="100">
        <v>1932</v>
      </c>
      <c r="N112" t="s" s="485">
        <v>1933</v>
      </c>
    </row>
    <row r="113" ht="18" customHeight="1">
      <c r="A113" s="43"/>
      <c r="B113" t="s" s="485">
        <v>1934</v>
      </c>
      <c r="C113" s="513"/>
      <c r="D113" s="513"/>
      <c r="E113" s="513"/>
      <c r="F113" s="165"/>
      <c r="G113" s="165"/>
      <c r="H113" s="165"/>
      <c r="I113" s="165"/>
      <c r="J113" s="165"/>
      <c r="K113" s="165"/>
      <c r="L113" s="509">
        <v>388</v>
      </c>
      <c r="M113" t="s" s="100">
        <v>1935</v>
      </c>
      <c r="N113" t="s" s="485">
        <v>1936</v>
      </c>
    </row>
    <row r="114" ht="18" customHeight="1">
      <c r="A114" s="43"/>
      <c r="B114" t="s" s="485">
        <v>1937</v>
      </c>
      <c r="C114" s="513"/>
      <c r="D114" s="513"/>
      <c r="E114" s="513"/>
      <c r="F114" s="165"/>
      <c r="G114" s="165"/>
      <c r="H114" s="165"/>
      <c r="I114" s="165"/>
      <c r="J114" s="165"/>
      <c r="K114" s="165"/>
      <c r="L114" s="509">
        <v>392</v>
      </c>
      <c r="M114" t="s" s="100">
        <v>1938</v>
      </c>
      <c r="N114" t="s" s="485">
        <v>1939</v>
      </c>
    </row>
    <row r="115" ht="18" customHeight="1">
      <c r="A115" s="43"/>
      <c r="B115" t="s" s="485">
        <v>1940</v>
      </c>
      <c r="C115" s="513"/>
      <c r="D115" s="513"/>
      <c r="E115" s="513"/>
      <c r="F115" s="165"/>
      <c r="G115" s="165"/>
      <c r="H115" s="165"/>
      <c r="I115" s="165"/>
      <c r="J115" s="165"/>
      <c r="K115" s="165"/>
      <c r="L115" s="509">
        <v>832</v>
      </c>
      <c r="M115" t="s" s="100">
        <v>1941</v>
      </c>
      <c r="N115" t="s" s="485">
        <v>1942</v>
      </c>
    </row>
    <row r="116" ht="18" customHeight="1">
      <c r="A116" s="43"/>
      <c r="B116" t="s" s="485">
        <v>1943</v>
      </c>
      <c r="C116" s="513"/>
      <c r="D116" s="513"/>
      <c r="E116" s="513"/>
      <c r="F116" s="165"/>
      <c r="G116" s="165"/>
      <c r="H116" s="165"/>
      <c r="I116" s="165"/>
      <c r="J116" s="165"/>
      <c r="K116" s="165"/>
      <c r="L116" s="509">
        <v>400</v>
      </c>
      <c r="M116" t="s" s="100">
        <v>1944</v>
      </c>
      <c r="N116" t="s" s="485">
        <v>1945</v>
      </c>
    </row>
    <row r="117" ht="18" customHeight="1">
      <c r="A117" s="43"/>
      <c r="B117" t="s" s="485">
        <v>1946</v>
      </c>
      <c r="C117" s="513"/>
      <c r="D117" s="513"/>
      <c r="E117" s="513"/>
      <c r="F117" s="165"/>
      <c r="G117" s="165"/>
      <c r="H117" s="165"/>
      <c r="I117" s="165"/>
      <c r="J117" s="165"/>
      <c r="K117" s="165"/>
      <c r="L117" s="509">
        <v>398</v>
      </c>
      <c r="M117" t="s" s="100">
        <v>1947</v>
      </c>
      <c r="N117" t="s" s="485">
        <v>1948</v>
      </c>
    </row>
    <row r="118" ht="18" customHeight="1">
      <c r="A118" s="43"/>
      <c r="B118" t="s" s="485">
        <v>1949</v>
      </c>
      <c r="C118" s="513"/>
      <c r="D118" s="513"/>
      <c r="E118" s="513"/>
      <c r="F118" s="165"/>
      <c r="G118" s="165"/>
      <c r="H118" s="165"/>
      <c r="I118" s="165"/>
      <c r="J118" s="165"/>
      <c r="K118" s="165"/>
      <c r="L118" s="509">
        <v>404</v>
      </c>
      <c r="M118" t="s" s="100">
        <v>1950</v>
      </c>
      <c r="N118" t="s" s="485">
        <v>1951</v>
      </c>
    </row>
    <row r="119" ht="18" customHeight="1">
      <c r="A119" s="43"/>
      <c r="B119" t="s" s="485">
        <v>1952</v>
      </c>
      <c r="C119" s="513"/>
      <c r="D119" s="513"/>
      <c r="E119" s="513"/>
      <c r="F119" s="165"/>
      <c r="G119" s="165"/>
      <c r="H119" s="165"/>
      <c r="I119" s="165"/>
      <c r="J119" s="165"/>
      <c r="K119" s="165"/>
      <c r="L119" s="509">
        <v>296</v>
      </c>
      <c r="M119" t="s" s="100">
        <v>1953</v>
      </c>
      <c r="N119" t="s" s="485">
        <v>1954</v>
      </c>
    </row>
    <row r="120" ht="18" customHeight="1">
      <c r="A120" s="43"/>
      <c r="B120" t="s" s="485">
        <v>1955</v>
      </c>
      <c r="C120" s="513"/>
      <c r="D120" s="513"/>
      <c r="E120" s="513"/>
      <c r="F120" s="165"/>
      <c r="G120" s="165"/>
      <c r="H120" s="165"/>
      <c r="I120" s="165"/>
      <c r="J120" s="165"/>
      <c r="K120" s="165"/>
      <c r="L120" s="509">
        <v>408</v>
      </c>
      <c r="M120" t="s" s="100">
        <v>1956</v>
      </c>
      <c r="N120" t="s" s="485">
        <v>1957</v>
      </c>
    </row>
    <row r="121" ht="18" customHeight="1">
      <c r="A121" s="43"/>
      <c r="B121" t="s" s="485">
        <v>1958</v>
      </c>
      <c r="C121" s="513"/>
      <c r="D121" s="513"/>
      <c r="E121" s="513"/>
      <c r="F121" s="165"/>
      <c r="G121" s="165"/>
      <c r="H121" s="165"/>
      <c r="I121" s="165"/>
      <c r="J121" s="165"/>
      <c r="K121" s="165"/>
      <c r="L121" s="509">
        <v>410</v>
      </c>
      <c r="M121" t="s" s="100">
        <v>1959</v>
      </c>
      <c r="N121" t="s" s="485">
        <v>1960</v>
      </c>
    </row>
    <row r="122" ht="18" customHeight="1">
      <c r="A122" s="43"/>
      <c r="B122" t="s" s="485">
        <v>1961</v>
      </c>
      <c r="C122" s="513"/>
      <c r="D122" s="513"/>
      <c r="E122" s="513"/>
      <c r="F122" s="165"/>
      <c r="G122" s="165"/>
      <c r="H122" s="165"/>
      <c r="I122" s="165"/>
      <c r="J122" s="165"/>
      <c r="K122" s="165"/>
      <c r="L122" s="509">
        <v>414</v>
      </c>
      <c r="M122" t="s" s="100">
        <v>1962</v>
      </c>
      <c r="N122" t="s" s="485">
        <v>1963</v>
      </c>
    </row>
    <row r="123" ht="18" customHeight="1">
      <c r="A123" s="43"/>
      <c r="B123" t="s" s="485">
        <v>1964</v>
      </c>
      <c r="C123" s="513"/>
      <c r="D123" s="513"/>
      <c r="E123" s="513"/>
      <c r="F123" s="165"/>
      <c r="G123" s="165"/>
      <c r="H123" s="165"/>
      <c r="I123" s="165"/>
      <c r="J123" s="165"/>
      <c r="K123" s="165"/>
      <c r="L123" s="509">
        <v>417</v>
      </c>
      <c r="M123" t="s" s="100">
        <v>1965</v>
      </c>
      <c r="N123" t="s" s="485">
        <v>1966</v>
      </c>
    </row>
    <row r="124" ht="18" customHeight="1">
      <c r="A124" s="43"/>
      <c r="B124" t="s" s="485">
        <v>1967</v>
      </c>
      <c r="C124" s="513"/>
      <c r="D124" s="513"/>
      <c r="E124" s="513"/>
      <c r="F124" s="165"/>
      <c r="G124" s="165"/>
      <c r="H124" s="165"/>
      <c r="I124" s="165"/>
      <c r="J124" s="165"/>
      <c r="K124" s="165"/>
      <c r="L124" s="509">
        <v>418</v>
      </c>
      <c r="M124" t="s" s="100">
        <v>1968</v>
      </c>
      <c r="N124" t="s" s="485">
        <v>1969</v>
      </c>
    </row>
    <row r="125" ht="18" customHeight="1">
      <c r="A125" s="43"/>
      <c r="B125" t="s" s="485">
        <v>1970</v>
      </c>
      <c r="C125" s="513"/>
      <c r="D125" s="513"/>
      <c r="E125" s="513"/>
      <c r="F125" s="165"/>
      <c r="G125" s="165"/>
      <c r="H125" s="165"/>
      <c r="I125" s="165"/>
      <c r="J125" s="165"/>
      <c r="K125" s="165"/>
      <c r="L125" s="509">
        <v>428</v>
      </c>
      <c r="M125" t="s" s="100">
        <v>1971</v>
      </c>
      <c r="N125" t="s" s="485">
        <v>1972</v>
      </c>
    </row>
    <row r="126" ht="18" customHeight="1">
      <c r="A126" s="43"/>
      <c r="B126" t="s" s="485">
        <v>1973</v>
      </c>
      <c r="C126" s="513"/>
      <c r="D126" s="513"/>
      <c r="E126" s="513"/>
      <c r="F126" s="165"/>
      <c r="G126" s="165"/>
      <c r="H126" s="165"/>
      <c r="I126" s="165"/>
      <c r="J126" s="165"/>
      <c r="K126" s="165"/>
      <c r="L126" s="509">
        <v>422</v>
      </c>
      <c r="M126" t="s" s="100">
        <v>1974</v>
      </c>
      <c r="N126" t="s" s="485">
        <v>1975</v>
      </c>
    </row>
    <row r="127" ht="18" customHeight="1">
      <c r="A127" s="43"/>
      <c r="B127" t="s" s="485">
        <v>1976</v>
      </c>
      <c r="C127" s="513"/>
      <c r="D127" s="513"/>
      <c r="E127" s="513"/>
      <c r="F127" s="165"/>
      <c r="G127" s="165"/>
      <c r="H127" s="165"/>
      <c r="I127" s="165"/>
      <c r="J127" s="165"/>
      <c r="K127" s="165"/>
      <c r="L127" s="509">
        <v>426</v>
      </c>
      <c r="M127" t="s" s="100">
        <v>1977</v>
      </c>
      <c r="N127" t="s" s="485">
        <v>1978</v>
      </c>
    </row>
    <row r="128" ht="18" customHeight="1">
      <c r="A128" s="43"/>
      <c r="B128" t="s" s="485">
        <v>1979</v>
      </c>
      <c r="C128" s="513"/>
      <c r="D128" s="513"/>
      <c r="E128" s="513"/>
      <c r="F128" s="165"/>
      <c r="G128" s="165"/>
      <c r="H128" s="165"/>
      <c r="I128" s="165"/>
      <c r="J128" s="165"/>
      <c r="K128" s="165"/>
      <c r="L128" s="509">
        <v>430</v>
      </c>
      <c r="M128" t="s" s="100">
        <v>1980</v>
      </c>
      <c r="N128" t="s" s="485">
        <v>1981</v>
      </c>
    </row>
    <row r="129" ht="18" customHeight="1">
      <c r="A129" s="43"/>
      <c r="B129" t="s" s="485">
        <v>1982</v>
      </c>
      <c r="C129" s="513"/>
      <c r="D129" s="513"/>
      <c r="E129" s="513"/>
      <c r="F129" s="165"/>
      <c r="G129" s="165"/>
      <c r="H129" s="165"/>
      <c r="I129" s="165"/>
      <c r="J129" s="165"/>
      <c r="K129" s="165"/>
      <c r="L129" s="509">
        <v>434</v>
      </c>
      <c r="M129" t="s" s="100">
        <v>1983</v>
      </c>
      <c r="N129" t="s" s="485">
        <v>1984</v>
      </c>
    </row>
    <row r="130" ht="18" customHeight="1">
      <c r="A130" s="43"/>
      <c r="B130" t="s" s="485">
        <v>1985</v>
      </c>
      <c r="C130" s="513"/>
      <c r="D130" s="513"/>
      <c r="E130" s="513"/>
      <c r="F130" s="165"/>
      <c r="G130" s="165"/>
      <c r="H130" s="165"/>
      <c r="I130" s="165"/>
      <c r="J130" s="165"/>
      <c r="K130" s="165"/>
      <c r="L130" s="509">
        <v>438</v>
      </c>
      <c r="M130" t="s" s="100">
        <v>1986</v>
      </c>
      <c r="N130" t="s" s="485">
        <v>1987</v>
      </c>
    </row>
    <row r="131" ht="18" customHeight="1">
      <c r="A131" s="43"/>
      <c r="B131" t="s" s="485">
        <v>1988</v>
      </c>
      <c r="C131" s="513"/>
      <c r="D131" s="513"/>
      <c r="E131" s="513"/>
      <c r="F131" s="165"/>
      <c r="G131" s="165"/>
      <c r="H131" s="165"/>
      <c r="I131" s="165"/>
      <c r="J131" s="165"/>
      <c r="K131" s="165"/>
      <c r="L131" s="509">
        <v>440</v>
      </c>
      <c r="M131" t="s" s="100">
        <v>1989</v>
      </c>
      <c r="N131" t="s" s="485">
        <v>1990</v>
      </c>
    </row>
    <row r="132" ht="18" customHeight="1">
      <c r="A132" s="43"/>
      <c r="B132" t="s" s="485">
        <v>1991</v>
      </c>
      <c r="C132" s="513"/>
      <c r="D132" s="513"/>
      <c r="E132" s="513"/>
      <c r="F132" s="165"/>
      <c r="G132" s="165"/>
      <c r="H132" s="165"/>
      <c r="I132" s="165"/>
      <c r="J132" s="165"/>
      <c r="K132" s="165"/>
      <c r="L132" s="509">
        <v>442</v>
      </c>
      <c r="M132" t="s" s="100">
        <v>1992</v>
      </c>
      <c r="N132" t="s" s="485">
        <v>1993</v>
      </c>
    </row>
    <row r="133" ht="18" customHeight="1">
      <c r="A133" s="43"/>
      <c r="B133" t="s" s="485">
        <v>1994</v>
      </c>
      <c r="C133" s="513"/>
      <c r="D133" s="513"/>
      <c r="E133" s="513"/>
      <c r="F133" s="165"/>
      <c r="G133" s="165"/>
      <c r="H133" s="165"/>
      <c r="I133" s="165"/>
      <c r="J133" s="165"/>
      <c r="K133" s="165"/>
      <c r="L133" s="509">
        <v>446</v>
      </c>
      <c r="M133" t="s" s="100">
        <v>1995</v>
      </c>
      <c r="N133" t="s" s="485">
        <v>1996</v>
      </c>
    </row>
    <row r="134" ht="18" customHeight="1">
      <c r="A134" s="43"/>
      <c r="B134" t="s" s="485">
        <v>1997</v>
      </c>
      <c r="C134" s="513"/>
      <c r="D134" s="513"/>
      <c r="E134" s="513"/>
      <c r="F134" s="165"/>
      <c r="G134" s="165"/>
      <c r="H134" s="165"/>
      <c r="I134" s="165"/>
      <c r="J134" s="165"/>
      <c r="K134" s="165"/>
      <c r="L134" s="509">
        <v>807</v>
      </c>
      <c r="M134" t="s" s="100">
        <v>1998</v>
      </c>
      <c r="N134" t="s" s="485">
        <v>1999</v>
      </c>
    </row>
    <row r="135" ht="18" customHeight="1">
      <c r="A135" s="43"/>
      <c r="B135" t="s" s="485">
        <v>2000</v>
      </c>
      <c r="C135" s="513"/>
      <c r="D135" s="513"/>
      <c r="E135" s="513"/>
      <c r="F135" s="165"/>
      <c r="G135" s="165"/>
      <c r="H135" s="165"/>
      <c r="I135" s="165"/>
      <c r="J135" s="165"/>
      <c r="K135" s="165"/>
      <c r="L135" s="509">
        <v>450</v>
      </c>
      <c r="M135" t="s" s="100">
        <v>2001</v>
      </c>
      <c r="N135" t="s" s="485">
        <v>2002</v>
      </c>
    </row>
    <row r="136" ht="18" customHeight="1">
      <c r="A136" s="43"/>
      <c r="B136" t="s" s="485">
        <v>2003</v>
      </c>
      <c r="C136" s="513"/>
      <c r="D136" s="513"/>
      <c r="E136" s="513"/>
      <c r="F136" s="165"/>
      <c r="G136" s="165"/>
      <c r="H136" s="165"/>
      <c r="I136" s="165"/>
      <c r="J136" s="165"/>
      <c r="K136" s="165"/>
      <c r="L136" s="509">
        <v>454</v>
      </c>
      <c r="M136" t="s" s="100">
        <v>2004</v>
      </c>
      <c r="N136" t="s" s="485">
        <v>2005</v>
      </c>
    </row>
    <row r="137" ht="18" customHeight="1">
      <c r="A137" s="43"/>
      <c r="B137" t="s" s="485">
        <v>2006</v>
      </c>
      <c r="C137" s="513"/>
      <c r="D137" s="513"/>
      <c r="E137" s="513"/>
      <c r="F137" s="165"/>
      <c r="G137" s="165"/>
      <c r="H137" s="165"/>
      <c r="I137" s="165"/>
      <c r="J137" s="165"/>
      <c r="K137" s="165"/>
      <c r="L137" s="509">
        <v>458</v>
      </c>
      <c r="M137" t="s" s="100">
        <v>2007</v>
      </c>
      <c r="N137" t="s" s="485">
        <v>2008</v>
      </c>
    </row>
    <row r="138" ht="18" customHeight="1">
      <c r="A138" s="43"/>
      <c r="B138" t="s" s="485">
        <v>2009</v>
      </c>
      <c r="C138" s="513"/>
      <c r="D138" s="513"/>
      <c r="E138" s="513"/>
      <c r="F138" s="165"/>
      <c r="G138" s="165"/>
      <c r="H138" s="165"/>
      <c r="I138" s="165"/>
      <c r="J138" s="165"/>
      <c r="K138" s="165"/>
      <c r="L138" s="509">
        <v>462</v>
      </c>
      <c r="M138" t="s" s="100">
        <v>2010</v>
      </c>
      <c r="N138" t="s" s="485">
        <v>2011</v>
      </c>
    </row>
    <row r="139" ht="18" customHeight="1">
      <c r="A139" s="43"/>
      <c r="B139" t="s" s="485">
        <v>2012</v>
      </c>
      <c r="C139" s="513"/>
      <c r="D139" s="513"/>
      <c r="E139" s="513"/>
      <c r="F139" s="165"/>
      <c r="G139" s="165"/>
      <c r="H139" s="165"/>
      <c r="I139" s="165"/>
      <c r="J139" s="165"/>
      <c r="K139" s="165"/>
      <c r="L139" s="509">
        <v>466</v>
      </c>
      <c r="M139" t="s" s="100">
        <v>2013</v>
      </c>
      <c r="N139" t="s" s="485">
        <v>2014</v>
      </c>
    </row>
    <row r="140" ht="18" customHeight="1">
      <c r="A140" s="43"/>
      <c r="B140" t="s" s="485">
        <v>2015</v>
      </c>
      <c r="C140" s="513"/>
      <c r="D140" s="513"/>
      <c r="E140" s="513"/>
      <c r="F140" s="165"/>
      <c r="G140" s="165"/>
      <c r="H140" s="165"/>
      <c r="I140" s="165"/>
      <c r="J140" s="165"/>
      <c r="K140" s="165"/>
      <c r="L140" s="509">
        <v>470</v>
      </c>
      <c r="M140" t="s" s="100">
        <v>2016</v>
      </c>
      <c r="N140" t="s" s="485">
        <v>2017</v>
      </c>
    </row>
    <row r="141" ht="18" customHeight="1">
      <c r="A141" s="43"/>
      <c r="B141" t="s" s="485">
        <v>2018</v>
      </c>
      <c r="C141" s="513"/>
      <c r="D141" s="513"/>
      <c r="E141" s="513"/>
      <c r="F141" s="165"/>
      <c r="G141" s="165"/>
      <c r="H141" s="165"/>
      <c r="I141" s="165"/>
      <c r="J141" s="165"/>
      <c r="K141" s="165"/>
      <c r="L141" s="509">
        <v>584</v>
      </c>
      <c r="M141" t="s" s="100">
        <v>2019</v>
      </c>
      <c r="N141" t="s" s="485">
        <v>2020</v>
      </c>
    </row>
    <row r="142" ht="18" customHeight="1">
      <c r="A142" s="43"/>
      <c r="B142" t="s" s="485">
        <v>2021</v>
      </c>
      <c r="C142" s="513"/>
      <c r="D142" s="513"/>
      <c r="E142" s="513"/>
      <c r="F142" s="165"/>
      <c r="G142" s="165"/>
      <c r="H142" s="165"/>
      <c r="I142" s="165"/>
      <c r="J142" s="165"/>
      <c r="K142" s="165"/>
      <c r="L142" s="509">
        <v>474</v>
      </c>
      <c r="M142" t="s" s="100">
        <v>2022</v>
      </c>
      <c r="N142" t="s" s="485">
        <v>2023</v>
      </c>
    </row>
    <row r="143" ht="18" customHeight="1">
      <c r="A143" s="43"/>
      <c r="B143" t="s" s="485">
        <v>2024</v>
      </c>
      <c r="C143" s="513"/>
      <c r="D143" s="513"/>
      <c r="E143" s="513"/>
      <c r="F143" s="165"/>
      <c r="G143" s="165"/>
      <c r="H143" s="165"/>
      <c r="I143" s="165"/>
      <c r="J143" s="165"/>
      <c r="K143" s="165"/>
      <c r="L143" s="509">
        <v>478</v>
      </c>
      <c r="M143" t="s" s="100">
        <v>2025</v>
      </c>
      <c r="N143" t="s" s="485">
        <v>2026</v>
      </c>
    </row>
    <row r="144" ht="18" customHeight="1">
      <c r="A144" s="43"/>
      <c r="B144" t="s" s="485">
        <v>2027</v>
      </c>
      <c r="C144" s="513"/>
      <c r="D144" s="513"/>
      <c r="E144" s="513"/>
      <c r="F144" s="165"/>
      <c r="G144" s="165"/>
      <c r="H144" s="165"/>
      <c r="I144" s="165"/>
      <c r="J144" s="165"/>
      <c r="K144" s="165"/>
      <c r="L144" s="509">
        <v>480</v>
      </c>
      <c r="M144" t="s" s="100">
        <v>2028</v>
      </c>
      <c r="N144" t="s" s="485">
        <v>2029</v>
      </c>
    </row>
    <row r="145" ht="18" customHeight="1">
      <c r="A145" s="43"/>
      <c r="B145" t="s" s="485">
        <v>2030</v>
      </c>
      <c r="C145" s="513"/>
      <c r="D145" s="513"/>
      <c r="E145" s="513"/>
      <c r="F145" s="165"/>
      <c r="G145" s="165"/>
      <c r="H145" s="165"/>
      <c r="I145" s="165"/>
      <c r="J145" s="165"/>
      <c r="K145" s="165"/>
      <c r="L145" s="509">
        <v>175</v>
      </c>
      <c r="M145" t="s" s="100">
        <v>2031</v>
      </c>
      <c r="N145" t="s" s="485">
        <v>2032</v>
      </c>
    </row>
    <row r="146" ht="18" customHeight="1">
      <c r="A146" s="43"/>
      <c r="B146" t="s" s="485">
        <v>2033</v>
      </c>
      <c r="C146" s="513"/>
      <c r="D146" s="513"/>
      <c r="E146" s="513"/>
      <c r="F146" s="165"/>
      <c r="G146" s="165"/>
      <c r="H146" s="165"/>
      <c r="I146" s="165"/>
      <c r="J146" s="165"/>
      <c r="K146" s="165"/>
      <c r="L146" s="509">
        <v>484</v>
      </c>
      <c r="M146" t="s" s="100">
        <v>2034</v>
      </c>
      <c r="N146" t="s" s="485">
        <v>2035</v>
      </c>
    </row>
    <row r="147" ht="18" customHeight="1">
      <c r="A147" s="43"/>
      <c r="B147" t="s" s="485">
        <v>2036</v>
      </c>
      <c r="C147" s="513"/>
      <c r="D147" s="513"/>
      <c r="E147" s="513"/>
      <c r="F147" s="165"/>
      <c r="G147" s="165"/>
      <c r="H147" s="165"/>
      <c r="I147" s="165"/>
      <c r="J147" s="165"/>
      <c r="K147" s="165"/>
      <c r="L147" s="509">
        <v>583</v>
      </c>
      <c r="M147" t="s" s="100">
        <v>2037</v>
      </c>
      <c r="N147" t="s" s="485">
        <v>2038</v>
      </c>
    </row>
    <row r="148" ht="18" customHeight="1">
      <c r="A148" s="43"/>
      <c r="B148" t="s" s="485">
        <v>2039</v>
      </c>
      <c r="C148" s="513"/>
      <c r="D148" s="513"/>
      <c r="E148" s="513"/>
      <c r="F148" s="165"/>
      <c r="G148" s="165"/>
      <c r="H148" s="165"/>
      <c r="I148" s="165"/>
      <c r="J148" s="165"/>
      <c r="K148" s="165"/>
      <c r="L148" s="509">
        <v>498</v>
      </c>
      <c r="M148" t="s" s="100">
        <v>2040</v>
      </c>
      <c r="N148" t="s" s="485">
        <v>2041</v>
      </c>
    </row>
    <row r="149" ht="18" customHeight="1">
      <c r="A149" s="43"/>
      <c r="B149" t="s" s="485">
        <v>2042</v>
      </c>
      <c r="C149" s="513"/>
      <c r="D149" s="513"/>
      <c r="E149" s="513"/>
      <c r="F149" s="165"/>
      <c r="G149" s="165"/>
      <c r="H149" s="165"/>
      <c r="I149" s="165"/>
      <c r="J149" s="165"/>
      <c r="K149" s="165"/>
      <c r="L149" s="509">
        <v>492</v>
      </c>
      <c r="M149" t="s" s="100">
        <v>2043</v>
      </c>
      <c r="N149" t="s" s="485">
        <v>2044</v>
      </c>
    </row>
    <row r="150" ht="18" customHeight="1">
      <c r="A150" s="43"/>
      <c r="B150" t="s" s="485">
        <v>2045</v>
      </c>
      <c r="C150" s="513"/>
      <c r="D150" s="513"/>
      <c r="E150" s="513"/>
      <c r="F150" s="165"/>
      <c r="G150" s="165"/>
      <c r="H150" s="165"/>
      <c r="I150" s="165"/>
      <c r="J150" s="165"/>
      <c r="K150" s="165"/>
      <c r="L150" s="509">
        <v>496</v>
      </c>
      <c r="M150" t="s" s="100">
        <v>2046</v>
      </c>
      <c r="N150" t="s" s="485">
        <v>2047</v>
      </c>
    </row>
    <row r="151" ht="18" customHeight="1">
      <c r="A151" s="43"/>
      <c r="B151" t="s" s="485">
        <v>2048</v>
      </c>
      <c r="C151" s="513"/>
      <c r="D151" s="513"/>
      <c r="E151" s="513"/>
      <c r="F151" s="165"/>
      <c r="G151" s="165"/>
      <c r="H151" s="165"/>
      <c r="I151" s="165"/>
      <c r="J151" s="165"/>
      <c r="K151" s="165"/>
      <c r="L151" s="509">
        <v>499</v>
      </c>
      <c r="M151" t="s" s="100">
        <v>2049</v>
      </c>
      <c r="N151" t="s" s="485">
        <v>2050</v>
      </c>
    </row>
    <row r="152" ht="18" customHeight="1">
      <c r="A152" s="43"/>
      <c r="B152" t="s" s="485">
        <v>2051</v>
      </c>
      <c r="C152" s="513"/>
      <c r="D152" s="513"/>
      <c r="E152" s="513"/>
      <c r="F152" s="165"/>
      <c r="G152" s="165"/>
      <c r="H152" s="165"/>
      <c r="I152" s="165"/>
      <c r="J152" s="165"/>
      <c r="K152" s="165"/>
      <c r="L152" s="509">
        <v>500</v>
      </c>
      <c r="M152" t="s" s="100">
        <v>2052</v>
      </c>
      <c r="N152" t="s" s="485">
        <v>2053</v>
      </c>
    </row>
    <row r="153" ht="18" customHeight="1">
      <c r="A153" s="43"/>
      <c r="B153" t="s" s="485">
        <v>2054</v>
      </c>
      <c r="C153" s="513"/>
      <c r="D153" s="513"/>
      <c r="E153" s="513"/>
      <c r="F153" s="165"/>
      <c r="G153" s="165"/>
      <c r="H153" s="165"/>
      <c r="I153" s="165"/>
      <c r="J153" s="165"/>
      <c r="K153" s="165"/>
      <c r="L153" s="509">
        <v>504</v>
      </c>
      <c r="M153" t="s" s="100">
        <v>2055</v>
      </c>
      <c r="N153" t="s" s="485">
        <v>2056</v>
      </c>
    </row>
    <row r="154" ht="18" customHeight="1">
      <c r="A154" s="43"/>
      <c r="B154" t="s" s="485">
        <v>2057</v>
      </c>
      <c r="C154" s="513"/>
      <c r="D154" s="513"/>
      <c r="E154" s="513"/>
      <c r="F154" s="165"/>
      <c r="G154" s="165"/>
      <c r="H154" s="165"/>
      <c r="I154" s="165"/>
      <c r="J154" s="165"/>
      <c r="K154" s="165"/>
      <c r="L154" s="509">
        <v>508</v>
      </c>
      <c r="M154" t="s" s="100">
        <v>2058</v>
      </c>
      <c r="N154" t="s" s="485">
        <v>2059</v>
      </c>
    </row>
    <row r="155" ht="18" customHeight="1">
      <c r="A155" s="43"/>
      <c r="B155" t="s" s="485">
        <v>2060</v>
      </c>
      <c r="C155" s="513"/>
      <c r="D155" s="513"/>
      <c r="E155" s="513"/>
      <c r="F155" s="165"/>
      <c r="G155" s="165"/>
      <c r="H155" s="165"/>
      <c r="I155" s="165"/>
      <c r="J155" s="165"/>
      <c r="K155" s="165"/>
      <c r="L155" s="509">
        <v>104</v>
      </c>
      <c r="M155" t="s" s="100">
        <v>2061</v>
      </c>
      <c r="N155" t="s" s="485">
        <v>2062</v>
      </c>
    </row>
    <row r="156" ht="18" customHeight="1">
      <c r="A156" s="43"/>
      <c r="B156" t="s" s="485">
        <v>2063</v>
      </c>
      <c r="C156" s="513"/>
      <c r="D156" s="513"/>
      <c r="E156" s="513"/>
      <c r="F156" s="165"/>
      <c r="G156" s="165"/>
      <c r="H156" s="165"/>
      <c r="I156" s="165"/>
      <c r="J156" s="165"/>
      <c r="K156" s="165"/>
      <c r="L156" s="509">
        <v>516</v>
      </c>
      <c r="M156" t="s" s="100">
        <v>2064</v>
      </c>
      <c r="N156" t="s" s="485">
        <v>2065</v>
      </c>
    </row>
    <row r="157" ht="18" customHeight="1">
      <c r="A157" s="43"/>
      <c r="B157" t="s" s="485">
        <v>2066</v>
      </c>
      <c r="C157" s="513"/>
      <c r="D157" s="513"/>
      <c r="E157" s="513"/>
      <c r="F157" s="165"/>
      <c r="G157" s="165"/>
      <c r="H157" s="165"/>
      <c r="I157" s="165"/>
      <c r="J157" s="165"/>
      <c r="K157" s="165"/>
      <c r="L157" s="509">
        <v>520</v>
      </c>
      <c r="M157" t="s" s="100">
        <v>2067</v>
      </c>
      <c r="N157" t="s" s="485">
        <v>2068</v>
      </c>
    </row>
    <row r="158" ht="18" customHeight="1">
      <c r="A158" s="43"/>
      <c r="B158" t="s" s="485">
        <v>2069</v>
      </c>
      <c r="C158" s="513"/>
      <c r="D158" s="513"/>
      <c r="E158" s="513"/>
      <c r="F158" s="165"/>
      <c r="G158" s="165"/>
      <c r="H158" s="165"/>
      <c r="I158" s="165"/>
      <c r="J158" s="165"/>
      <c r="K158" s="165"/>
      <c r="L158" s="509">
        <v>524</v>
      </c>
      <c r="M158" t="s" s="100">
        <v>2070</v>
      </c>
      <c r="N158" t="s" s="485">
        <v>2071</v>
      </c>
    </row>
    <row r="159" ht="18" customHeight="1">
      <c r="A159" s="43"/>
      <c r="B159" t="s" s="485">
        <v>2072</v>
      </c>
      <c r="C159" s="513"/>
      <c r="D159" s="513"/>
      <c r="E159" s="513"/>
      <c r="F159" s="165"/>
      <c r="G159" s="165"/>
      <c r="H159" s="165"/>
      <c r="I159" s="165"/>
      <c r="J159" s="165"/>
      <c r="K159" s="165"/>
      <c r="L159" s="509">
        <v>528</v>
      </c>
      <c r="M159" t="s" s="100">
        <v>2073</v>
      </c>
      <c r="N159" t="s" s="485">
        <v>2074</v>
      </c>
    </row>
    <row r="160" ht="18" customHeight="1">
      <c r="A160" s="43"/>
      <c r="B160" t="s" s="485">
        <v>2075</v>
      </c>
      <c r="C160" s="513"/>
      <c r="D160" s="513"/>
      <c r="E160" s="513"/>
      <c r="F160" s="165"/>
      <c r="G160" s="165"/>
      <c r="H160" s="165"/>
      <c r="I160" s="165"/>
      <c r="J160" s="165"/>
      <c r="K160" s="165"/>
      <c r="L160" s="509">
        <v>540</v>
      </c>
      <c r="M160" t="s" s="100">
        <v>2076</v>
      </c>
      <c r="N160" t="s" s="485">
        <v>2077</v>
      </c>
    </row>
    <row r="161" ht="18" customHeight="1">
      <c r="A161" s="43"/>
      <c r="B161" t="s" s="485">
        <v>2078</v>
      </c>
      <c r="C161" s="513"/>
      <c r="D161" s="513"/>
      <c r="E161" s="513"/>
      <c r="F161" s="165"/>
      <c r="G161" s="165"/>
      <c r="H161" s="165"/>
      <c r="I161" s="165"/>
      <c r="J161" s="165"/>
      <c r="K161" s="165"/>
      <c r="L161" s="509">
        <v>554</v>
      </c>
      <c r="M161" t="s" s="100">
        <v>2079</v>
      </c>
      <c r="N161" t="s" s="485">
        <v>2080</v>
      </c>
    </row>
    <row r="162" ht="18" customHeight="1">
      <c r="A162" s="43"/>
      <c r="B162" t="s" s="485">
        <v>2081</v>
      </c>
      <c r="C162" s="513"/>
      <c r="D162" s="513"/>
      <c r="E162" s="513"/>
      <c r="F162" s="165"/>
      <c r="G162" s="165"/>
      <c r="H162" s="165"/>
      <c r="I162" s="165"/>
      <c r="J162" s="165"/>
      <c r="K162" s="165"/>
      <c r="L162" s="509">
        <v>558</v>
      </c>
      <c r="M162" t="s" s="100">
        <v>2082</v>
      </c>
      <c r="N162" t="s" s="485">
        <v>2083</v>
      </c>
    </row>
    <row r="163" ht="18" customHeight="1">
      <c r="A163" s="43"/>
      <c r="B163" t="s" s="485">
        <v>2084</v>
      </c>
      <c r="C163" s="513"/>
      <c r="D163" s="513"/>
      <c r="E163" s="513"/>
      <c r="F163" s="165"/>
      <c r="G163" s="165"/>
      <c r="H163" s="165"/>
      <c r="I163" s="165"/>
      <c r="J163" s="165"/>
      <c r="K163" s="165"/>
      <c r="L163" s="509">
        <v>562</v>
      </c>
      <c r="M163" t="s" s="100">
        <v>2085</v>
      </c>
      <c r="N163" t="s" s="485">
        <v>2086</v>
      </c>
    </row>
    <row r="164" ht="18" customHeight="1">
      <c r="A164" s="43"/>
      <c r="B164" t="s" s="485">
        <v>2087</v>
      </c>
      <c r="C164" s="513"/>
      <c r="D164" s="513"/>
      <c r="E164" s="513"/>
      <c r="F164" s="165"/>
      <c r="G164" s="165"/>
      <c r="H164" s="165"/>
      <c r="I164" s="165"/>
      <c r="J164" s="165"/>
      <c r="K164" s="165"/>
      <c r="L164" s="509">
        <v>566</v>
      </c>
      <c r="M164" t="s" s="100">
        <v>2088</v>
      </c>
      <c r="N164" t="s" s="485">
        <v>2089</v>
      </c>
    </row>
    <row r="165" ht="18" customHeight="1">
      <c r="A165" s="43"/>
      <c r="B165" t="s" s="485">
        <v>2090</v>
      </c>
      <c r="C165" s="513"/>
      <c r="D165" s="513"/>
      <c r="E165" s="513"/>
      <c r="F165" s="165"/>
      <c r="G165" s="165"/>
      <c r="H165" s="165"/>
      <c r="I165" s="165"/>
      <c r="J165" s="165"/>
      <c r="K165" s="165"/>
      <c r="L165" s="509">
        <v>570</v>
      </c>
      <c r="M165" t="s" s="100">
        <v>2091</v>
      </c>
      <c r="N165" t="s" s="485">
        <v>2092</v>
      </c>
    </row>
    <row r="166" ht="18" customHeight="1">
      <c r="A166" s="43"/>
      <c r="B166" t="s" s="485">
        <v>2093</v>
      </c>
      <c r="C166" s="513"/>
      <c r="D166" s="513"/>
      <c r="E166" s="513"/>
      <c r="F166" s="165"/>
      <c r="G166" s="165"/>
      <c r="H166" s="165"/>
      <c r="I166" s="165"/>
      <c r="J166" s="165"/>
      <c r="K166" s="165"/>
      <c r="L166" s="509">
        <v>574</v>
      </c>
      <c r="M166" t="s" s="100">
        <v>2094</v>
      </c>
      <c r="N166" t="s" s="485">
        <v>2095</v>
      </c>
    </row>
    <row r="167" ht="18" customHeight="1">
      <c r="A167" s="43"/>
      <c r="B167" t="s" s="485">
        <v>2096</v>
      </c>
      <c r="C167" s="513"/>
      <c r="D167" s="513"/>
      <c r="E167" s="513"/>
      <c r="F167" s="165"/>
      <c r="G167" s="165"/>
      <c r="H167" s="165"/>
      <c r="I167" s="165"/>
      <c r="J167" s="165"/>
      <c r="K167" s="165"/>
      <c r="L167" s="509">
        <v>580</v>
      </c>
      <c r="M167" t="s" s="100">
        <v>2097</v>
      </c>
      <c r="N167" t="s" s="485">
        <v>2098</v>
      </c>
    </row>
    <row r="168" ht="18" customHeight="1">
      <c r="A168" s="43"/>
      <c r="B168" t="s" s="485">
        <v>2099</v>
      </c>
      <c r="C168" s="513"/>
      <c r="D168" s="513"/>
      <c r="E168" s="513"/>
      <c r="F168" s="165"/>
      <c r="G168" s="165"/>
      <c r="H168" s="165"/>
      <c r="I168" s="165"/>
      <c r="J168" s="165"/>
      <c r="K168" s="165"/>
      <c r="L168" s="509">
        <v>578</v>
      </c>
      <c r="M168" t="s" s="100">
        <v>2100</v>
      </c>
      <c r="N168" t="s" s="485">
        <v>2101</v>
      </c>
    </row>
    <row r="169" ht="18" customHeight="1">
      <c r="A169" s="43"/>
      <c r="B169" t="s" s="485">
        <v>2102</v>
      </c>
      <c r="C169" s="513"/>
      <c r="D169" s="513"/>
      <c r="E169" s="513"/>
      <c r="F169" s="165"/>
      <c r="G169" s="165"/>
      <c r="H169" s="165"/>
      <c r="I169" s="165"/>
      <c r="J169" s="165"/>
      <c r="K169" s="165"/>
      <c r="L169" s="509">
        <v>512</v>
      </c>
      <c r="M169" t="s" s="100">
        <v>2103</v>
      </c>
      <c r="N169" t="s" s="485">
        <v>2104</v>
      </c>
    </row>
    <row r="170" ht="18" customHeight="1">
      <c r="A170" s="43"/>
      <c r="B170" t="s" s="485">
        <v>2105</v>
      </c>
      <c r="C170" s="513"/>
      <c r="D170" s="513"/>
      <c r="E170" s="513"/>
      <c r="F170" s="165"/>
      <c r="G170" s="165"/>
      <c r="H170" s="165"/>
      <c r="I170" s="165"/>
      <c r="J170" s="165"/>
      <c r="K170" s="165"/>
      <c r="L170" s="509">
        <v>586</v>
      </c>
      <c r="M170" t="s" s="100">
        <v>2106</v>
      </c>
      <c r="N170" t="s" s="485">
        <v>2107</v>
      </c>
    </row>
    <row r="171" ht="18" customHeight="1">
      <c r="A171" s="43"/>
      <c r="B171" t="s" s="485">
        <v>2108</v>
      </c>
      <c r="C171" s="513"/>
      <c r="D171" s="513"/>
      <c r="E171" s="513"/>
      <c r="F171" s="165"/>
      <c r="G171" s="165"/>
      <c r="H171" s="165"/>
      <c r="I171" s="165"/>
      <c r="J171" s="165"/>
      <c r="K171" s="165"/>
      <c r="L171" s="509">
        <v>585</v>
      </c>
      <c r="M171" t="s" s="100">
        <v>2109</v>
      </c>
      <c r="N171" t="s" s="485">
        <v>2110</v>
      </c>
    </row>
    <row r="172" ht="18" customHeight="1">
      <c r="A172" s="43"/>
      <c r="B172" t="s" s="485">
        <v>2111</v>
      </c>
      <c r="C172" s="513"/>
      <c r="D172" s="513"/>
      <c r="E172" s="513"/>
      <c r="F172" s="165"/>
      <c r="G172" s="165"/>
      <c r="H172" s="165"/>
      <c r="I172" s="165"/>
      <c r="J172" s="165"/>
      <c r="K172" s="165"/>
      <c r="L172" s="509">
        <v>275</v>
      </c>
      <c r="M172" t="s" s="100">
        <v>2112</v>
      </c>
      <c r="N172" t="s" s="485">
        <v>2113</v>
      </c>
    </row>
    <row r="173" ht="18" customHeight="1">
      <c r="A173" s="43"/>
      <c r="B173" t="s" s="485">
        <v>2114</v>
      </c>
      <c r="C173" s="513"/>
      <c r="D173" s="513"/>
      <c r="E173" s="513"/>
      <c r="F173" s="165"/>
      <c r="G173" s="165"/>
      <c r="H173" s="165"/>
      <c r="I173" s="165"/>
      <c r="J173" s="165"/>
      <c r="K173" s="165"/>
      <c r="L173" s="509">
        <v>591</v>
      </c>
      <c r="M173" t="s" s="100">
        <v>2115</v>
      </c>
      <c r="N173" t="s" s="485">
        <v>2116</v>
      </c>
    </row>
    <row r="174" ht="18" customHeight="1">
      <c r="A174" s="43"/>
      <c r="B174" t="s" s="485">
        <v>2117</v>
      </c>
      <c r="C174" s="513"/>
      <c r="D174" s="513"/>
      <c r="E174" s="513"/>
      <c r="F174" s="165"/>
      <c r="G174" s="165"/>
      <c r="H174" s="165"/>
      <c r="I174" s="165"/>
      <c r="J174" s="165"/>
      <c r="K174" s="165"/>
      <c r="L174" s="509">
        <v>598</v>
      </c>
      <c r="M174" t="s" s="100">
        <v>2118</v>
      </c>
      <c r="N174" t="s" s="485">
        <v>2119</v>
      </c>
    </row>
    <row r="175" ht="18" customHeight="1">
      <c r="A175" s="43"/>
      <c r="B175" t="s" s="485">
        <v>2120</v>
      </c>
      <c r="C175" s="513"/>
      <c r="D175" s="513"/>
      <c r="E175" s="513"/>
      <c r="F175" s="165"/>
      <c r="G175" s="165"/>
      <c r="H175" s="165"/>
      <c r="I175" s="165"/>
      <c r="J175" s="165"/>
      <c r="K175" s="165"/>
      <c r="L175" s="509">
        <v>600</v>
      </c>
      <c r="M175" t="s" s="100">
        <v>2121</v>
      </c>
      <c r="N175" t="s" s="485">
        <v>2122</v>
      </c>
    </row>
    <row r="176" ht="18" customHeight="1">
      <c r="A176" s="43"/>
      <c r="B176" t="s" s="485">
        <v>2123</v>
      </c>
      <c r="C176" s="513"/>
      <c r="D176" s="513"/>
      <c r="E176" s="513"/>
      <c r="F176" s="165"/>
      <c r="G176" s="165"/>
      <c r="H176" s="165"/>
      <c r="I176" s="165"/>
      <c r="J176" s="165"/>
      <c r="K176" s="165"/>
      <c r="L176" s="509">
        <v>604</v>
      </c>
      <c r="M176" t="s" s="100">
        <v>2124</v>
      </c>
      <c r="N176" t="s" s="485">
        <v>2125</v>
      </c>
    </row>
    <row r="177" ht="18" customHeight="1">
      <c r="A177" s="43"/>
      <c r="B177" t="s" s="485">
        <v>2126</v>
      </c>
      <c r="C177" s="513"/>
      <c r="D177" s="513"/>
      <c r="E177" s="513"/>
      <c r="F177" s="165"/>
      <c r="G177" s="165"/>
      <c r="H177" s="165"/>
      <c r="I177" s="165"/>
      <c r="J177" s="165"/>
      <c r="K177" s="165"/>
      <c r="L177" s="509">
        <v>608</v>
      </c>
      <c r="M177" t="s" s="100">
        <v>2127</v>
      </c>
      <c r="N177" t="s" s="485">
        <v>2128</v>
      </c>
    </row>
    <row r="178" ht="18" customHeight="1">
      <c r="A178" s="43"/>
      <c r="B178" t="s" s="485">
        <v>2129</v>
      </c>
      <c r="C178" s="513"/>
      <c r="D178" s="513"/>
      <c r="E178" s="513"/>
      <c r="F178" s="165"/>
      <c r="G178" s="165"/>
      <c r="H178" s="165"/>
      <c r="I178" s="165"/>
      <c r="J178" s="165"/>
      <c r="K178" s="165"/>
      <c r="L178" s="509">
        <v>612</v>
      </c>
      <c r="M178" t="s" s="100">
        <v>2130</v>
      </c>
      <c r="N178" t="s" s="485">
        <v>2131</v>
      </c>
    </row>
    <row r="179" ht="18" customHeight="1">
      <c r="A179" s="43"/>
      <c r="B179" t="s" s="485">
        <v>2132</v>
      </c>
      <c r="C179" s="513"/>
      <c r="D179" s="513"/>
      <c r="E179" s="513"/>
      <c r="F179" s="165"/>
      <c r="G179" s="165"/>
      <c r="H179" s="165"/>
      <c r="I179" s="165"/>
      <c r="J179" s="165"/>
      <c r="K179" s="165"/>
      <c r="L179" s="509">
        <v>616</v>
      </c>
      <c r="M179" t="s" s="100">
        <v>2133</v>
      </c>
      <c r="N179" t="s" s="485">
        <v>2134</v>
      </c>
    </row>
    <row r="180" ht="18" customHeight="1">
      <c r="A180" s="43"/>
      <c r="B180" t="s" s="485">
        <v>2135</v>
      </c>
      <c r="C180" s="513"/>
      <c r="D180" s="513"/>
      <c r="E180" s="513"/>
      <c r="F180" s="165"/>
      <c r="G180" s="165"/>
      <c r="H180" s="165"/>
      <c r="I180" s="165"/>
      <c r="J180" s="165"/>
      <c r="K180" s="165"/>
      <c r="L180" s="509">
        <v>620</v>
      </c>
      <c r="M180" t="s" s="100">
        <v>2136</v>
      </c>
      <c r="N180" t="s" s="485">
        <v>2137</v>
      </c>
    </row>
    <row r="181" ht="18" customHeight="1">
      <c r="A181" s="43"/>
      <c r="B181" t="s" s="485">
        <v>2138</v>
      </c>
      <c r="C181" s="513"/>
      <c r="D181" s="513"/>
      <c r="E181" s="513"/>
      <c r="F181" s="165"/>
      <c r="G181" s="165"/>
      <c r="H181" s="165"/>
      <c r="I181" s="165"/>
      <c r="J181" s="165"/>
      <c r="K181" s="165"/>
      <c r="L181" s="509">
        <v>630</v>
      </c>
      <c r="M181" t="s" s="100">
        <v>2139</v>
      </c>
      <c r="N181" t="s" s="485">
        <v>2140</v>
      </c>
    </row>
    <row r="182" ht="18" customHeight="1">
      <c r="A182" s="43"/>
      <c r="B182" t="s" s="485">
        <v>2141</v>
      </c>
      <c r="C182" s="513"/>
      <c r="D182" s="513"/>
      <c r="E182" s="513"/>
      <c r="F182" s="165"/>
      <c r="G182" s="165"/>
      <c r="H182" s="165"/>
      <c r="I182" s="165"/>
      <c r="J182" s="165"/>
      <c r="K182" s="165"/>
      <c r="L182" s="509">
        <v>634</v>
      </c>
      <c r="M182" t="s" s="100">
        <v>2142</v>
      </c>
      <c r="N182" t="s" s="485">
        <v>2143</v>
      </c>
    </row>
    <row r="183" ht="18" customHeight="1">
      <c r="A183" s="43"/>
      <c r="B183" t="s" s="485">
        <v>2144</v>
      </c>
      <c r="C183" s="513"/>
      <c r="D183" s="513"/>
      <c r="E183" s="513"/>
      <c r="F183" s="165"/>
      <c r="G183" s="165"/>
      <c r="H183" s="165"/>
      <c r="I183" s="165"/>
      <c r="J183" s="165"/>
      <c r="K183" s="165"/>
      <c r="L183" s="509">
        <v>638</v>
      </c>
      <c r="M183" t="s" s="100">
        <v>2145</v>
      </c>
      <c r="N183" t="s" s="485">
        <v>2146</v>
      </c>
    </row>
    <row r="184" ht="18" customHeight="1">
      <c r="A184" s="43"/>
      <c r="B184" t="s" s="485">
        <v>2147</v>
      </c>
      <c r="C184" s="513"/>
      <c r="D184" s="513"/>
      <c r="E184" s="513"/>
      <c r="F184" s="165"/>
      <c r="G184" s="165"/>
      <c r="H184" s="165"/>
      <c r="I184" s="165"/>
      <c r="J184" s="165"/>
      <c r="K184" s="165"/>
      <c r="L184" s="509">
        <v>642</v>
      </c>
      <c r="M184" t="s" s="100">
        <v>2148</v>
      </c>
      <c r="N184" t="s" s="485">
        <v>2149</v>
      </c>
    </row>
    <row r="185" ht="18" customHeight="1">
      <c r="A185" s="43"/>
      <c r="B185" t="s" s="485">
        <v>2150</v>
      </c>
      <c r="C185" s="513"/>
      <c r="D185" s="513"/>
      <c r="E185" s="513"/>
      <c r="F185" s="165"/>
      <c r="G185" s="165"/>
      <c r="H185" s="165"/>
      <c r="I185" s="165"/>
      <c r="J185" s="165"/>
      <c r="K185" s="165"/>
      <c r="L185" s="509">
        <v>643</v>
      </c>
      <c r="M185" t="s" s="100">
        <v>2151</v>
      </c>
      <c r="N185" t="s" s="485">
        <v>2152</v>
      </c>
    </row>
    <row r="186" ht="18" customHeight="1">
      <c r="A186" s="43"/>
      <c r="B186" t="s" s="485">
        <v>2153</v>
      </c>
      <c r="C186" s="513"/>
      <c r="D186" s="513"/>
      <c r="E186" s="513"/>
      <c r="F186" s="165"/>
      <c r="G186" s="165"/>
      <c r="H186" s="165"/>
      <c r="I186" s="165"/>
      <c r="J186" s="165"/>
      <c r="K186" s="165"/>
      <c r="L186" s="509">
        <v>646</v>
      </c>
      <c r="M186" t="s" s="100">
        <v>2154</v>
      </c>
      <c r="N186" t="s" s="485">
        <v>2155</v>
      </c>
    </row>
    <row r="187" ht="18" customHeight="1">
      <c r="A187" s="43"/>
      <c r="B187" t="s" s="485">
        <v>2156</v>
      </c>
      <c r="C187" s="513"/>
      <c r="D187" s="513"/>
      <c r="E187" s="513"/>
      <c r="F187" s="165"/>
      <c r="G187" s="165"/>
      <c r="H187" s="165"/>
      <c r="I187" s="165"/>
      <c r="J187" s="165"/>
      <c r="K187" s="165"/>
      <c r="L187" s="509">
        <v>652</v>
      </c>
      <c r="M187" t="s" s="100">
        <v>2157</v>
      </c>
      <c r="N187" t="s" s="485">
        <v>2158</v>
      </c>
    </row>
    <row r="188" ht="18" customHeight="1">
      <c r="A188" s="43"/>
      <c r="B188" t="s" s="485">
        <v>2159</v>
      </c>
      <c r="C188" s="513"/>
      <c r="D188" s="513"/>
      <c r="E188" s="513"/>
      <c r="F188" s="165"/>
      <c r="G188" s="165"/>
      <c r="H188" s="165"/>
      <c r="I188" s="165"/>
      <c r="J188" s="165"/>
      <c r="K188" s="165"/>
      <c r="L188" s="509">
        <v>654</v>
      </c>
      <c r="M188" t="s" s="100">
        <v>2160</v>
      </c>
      <c r="N188" t="s" s="485">
        <v>2161</v>
      </c>
    </row>
    <row r="189" ht="18" customHeight="1">
      <c r="A189" s="43"/>
      <c r="B189" t="s" s="485">
        <v>2162</v>
      </c>
      <c r="C189" s="513"/>
      <c r="D189" s="513"/>
      <c r="E189" s="513"/>
      <c r="F189" s="165"/>
      <c r="G189" s="165"/>
      <c r="H189" s="165"/>
      <c r="I189" s="165"/>
      <c r="J189" s="165"/>
      <c r="K189" s="165"/>
      <c r="L189" s="509">
        <v>659</v>
      </c>
      <c r="M189" t="s" s="100">
        <v>2163</v>
      </c>
      <c r="N189" t="s" s="485">
        <v>2164</v>
      </c>
    </row>
    <row r="190" ht="18" customHeight="1">
      <c r="A190" s="43"/>
      <c r="B190" t="s" s="485">
        <v>2165</v>
      </c>
      <c r="C190" s="513"/>
      <c r="D190" s="513"/>
      <c r="E190" s="513"/>
      <c r="F190" s="165"/>
      <c r="G190" s="165"/>
      <c r="H190" s="165"/>
      <c r="I190" s="165"/>
      <c r="J190" s="165"/>
      <c r="K190" s="165"/>
      <c r="L190" s="509">
        <v>662</v>
      </c>
      <c r="M190" t="s" s="100">
        <v>2166</v>
      </c>
      <c r="N190" t="s" s="485">
        <v>2167</v>
      </c>
    </row>
    <row r="191" ht="18" customHeight="1">
      <c r="A191" s="43"/>
      <c r="B191" t="s" s="485">
        <v>2168</v>
      </c>
      <c r="C191" s="513"/>
      <c r="D191" s="513"/>
      <c r="E191" s="513"/>
      <c r="F191" s="165"/>
      <c r="G191" s="165"/>
      <c r="H191" s="165"/>
      <c r="I191" s="165"/>
      <c r="J191" s="165"/>
      <c r="K191" s="165"/>
      <c r="L191" s="509">
        <v>663</v>
      </c>
      <c r="M191" t="s" s="100">
        <v>2169</v>
      </c>
      <c r="N191" t="s" s="485">
        <v>2170</v>
      </c>
    </row>
    <row r="192" ht="18" customHeight="1">
      <c r="A192" s="43"/>
      <c r="B192" t="s" s="485">
        <v>2171</v>
      </c>
      <c r="C192" s="513"/>
      <c r="D192" s="513"/>
      <c r="E192" s="513"/>
      <c r="F192" s="165"/>
      <c r="G192" s="165"/>
      <c r="H192" s="165"/>
      <c r="I192" s="165"/>
      <c r="J192" s="165"/>
      <c r="K192" s="165"/>
      <c r="L192" s="509">
        <v>666</v>
      </c>
      <c r="M192" t="s" s="100">
        <v>2172</v>
      </c>
      <c r="N192" t="s" s="485">
        <v>2173</v>
      </c>
    </row>
    <row r="193" ht="18" customHeight="1">
      <c r="A193" s="43"/>
      <c r="B193" s="165"/>
      <c r="C193" s="513"/>
      <c r="D193" s="513"/>
      <c r="E193" s="513"/>
      <c r="F193" s="165"/>
      <c r="G193" s="165"/>
      <c r="H193" s="165"/>
      <c r="I193" s="165"/>
      <c r="J193" s="165"/>
      <c r="K193" s="165"/>
      <c r="L193" s="509">
        <v>670</v>
      </c>
      <c r="M193" t="s" s="100">
        <v>2174</v>
      </c>
      <c r="N193" t="s" s="485">
        <v>2175</v>
      </c>
    </row>
    <row r="194" ht="18" customHeight="1">
      <c r="A194" s="43"/>
      <c r="B194" s="165"/>
      <c r="C194" s="513"/>
      <c r="D194" s="513"/>
      <c r="E194" s="513"/>
      <c r="F194" s="165"/>
      <c r="G194" s="165"/>
      <c r="H194" s="165"/>
      <c r="I194" s="165"/>
      <c r="J194" s="165"/>
      <c r="K194" s="165"/>
      <c r="L194" s="509">
        <v>882</v>
      </c>
      <c r="M194" t="s" s="100">
        <v>2176</v>
      </c>
      <c r="N194" t="s" s="485">
        <v>2177</v>
      </c>
    </row>
    <row r="195" ht="18" customHeight="1">
      <c r="A195" s="43"/>
      <c r="B195" s="165"/>
      <c r="C195" s="513"/>
      <c r="D195" s="513"/>
      <c r="E195" s="513"/>
      <c r="F195" s="165"/>
      <c r="G195" s="165"/>
      <c r="H195" s="165"/>
      <c r="I195" s="165"/>
      <c r="J195" s="165"/>
      <c r="K195" s="165"/>
      <c r="L195" s="509">
        <v>674</v>
      </c>
      <c r="M195" t="s" s="100">
        <v>2178</v>
      </c>
      <c r="N195" t="s" s="485">
        <v>2179</v>
      </c>
    </row>
    <row r="196" ht="18" customHeight="1">
      <c r="A196" s="43"/>
      <c r="B196" s="165"/>
      <c r="C196" s="513"/>
      <c r="D196" s="513"/>
      <c r="E196" s="513"/>
      <c r="F196" s="165"/>
      <c r="G196" s="165"/>
      <c r="H196" s="165"/>
      <c r="I196" s="165"/>
      <c r="J196" s="165"/>
      <c r="K196" s="165"/>
      <c r="L196" s="509">
        <v>678</v>
      </c>
      <c r="M196" t="s" s="100">
        <v>2180</v>
      </c>
      <c r="N196" t="s" s="485">
        <v>2181</v>
      </c>
    </row>
    <row r="197" ht="18" customHeight="1">
      <c r="A197" s="43"/>
      <c r="B197" s="165"/>
      <c r="C197" s="513"/>
      <c r="D197" s="513"/>
      <c r="E197" s="513"/>
      <c r="F197" s="165"/>
      <c r="G197" s="165"/>
      <c r="H197" s="165"/>
      <c r="I197" s="165"/>
      <c r="J197" s="165"/>
      <c r="K197" s="165"/>
      <c r="L197" s="509">
        <v>682</v>
      </c>
      <c r="M197" t="s" s="100">
        <v>2182</v>
      </c>
      <c r="N197" t="s" s="485">
        <v>2183</v>
      </c>
    </row>
    <row r="198" ht="18" customHeight="1">
      <c r="A198" s="43"/>
      <c r="B198" s="165"/>
      <c r="C198" s="513"/>
      <c r="D198" s="513"/>
      <c r="E198" s="513"/>
      <c r="F198" s="165"/>
      <c r="G198" s="165"/>
      <c r="H198" s="165"/>
      <c r="I198" s="165"/>
      <c r="J198" s="165"/>
      <c r="K198" s="165"/>
      <c r="L198" s="509">
        <v>686</v>
      </c>
      <c r="M198" t="s" s="100">
        <v>2184</v>
      </c>
      <c r="N198" t="s" s="485">
        <v>2185</v>
      </c>
    </row>
    <row r="199" ht="18" customHeight="1">
      <c r="A199" s="43"/>
      <c r="B199" s="165"/>
      <c r="C199" s="513"/>
      <c r="D199" s="513"/>
      <c r="E199" s="513"/>
      <c r="F199" s="165"/>
      <c r="G199" s="165"/>
      <c r="H199" s="165"/>
      <c r="I199" s="165"/>
      <c r="J199" s="165"/>
      <c r="K199" s="165"/>
      <c r="L199" s="509">
        <v>688</v>
      </c>
      <c r="M199" t="s" s="100">
        <v>2186</v>
      </c>
      <c r="N199" t="s" s="485">
        <v>2187</v>
      </c>
    </row>
    <row r="200" ht="18" customHeight="1">
      <c r="A200" s="43"/>
      <c r="B200" s="165"/>
      <c r="C200" s="513"/>
      <c r="D200" s="513"/>
      <c r="E200" s="513"/>
      <c r="F200" s="165"/>
      <c r="G200" s="165"/>
      <c r="H200" s="165"/>
      <c r="I200" s="165"/>
      <c r="J200" s="165"/>
      <c r="K200" s="165"/>
      <c r="L200" s="509">
        <v>690</v>
      </c>
      <c r="M200" t="s" s="100">
        <v>2188</v>
      </c>
      <c r="N200" t="s" s="485">
        <v>2189</v>
      </c>
    </row>
    <row r="201" ht="18" customHeight="1">
      <c r="A201" s="43"/>
      <c r="B201" s="165"/>
      <c r="C201" s="513"/>
      <c r="D201" s="513"/>
      <c r="E201" s="513"/>
      <c r="F201" s="165"/>
      <c r="G201" s="165"/>
      <c r="H201" s="165"/>
      <c r="I201" s="165"/>
      <c r="J201" s="165"/>
      <c r="K201" s="165"/>
      <c r="L201" s="509">
        <v>694</v>
      </c>
      <c r="M201" t="s" s="100">
        <v>2190</v>
      </c>
      <c r="N201" t="s" s="485">
        <v>2191</v>
      </c>
    </row>
    <row r="202" ht="18" customHeight="1">
      <c r="A202" s="43"/>
      <c r="B202" s="165"/>
      <c r="C202" s="513"/>
      <c r="D202" s="513"/>
      <c r="E202" s="513"/>
      <c r="F202" s="165"/>
      <c r="G202" s="165"/>
      <c r="H202" s="165"/>
      <c r="I202" s="165"/>
      <c r="J202" s="165"/>
      <c r="K202" s="165"/>
      <c r="L202" s="509">
        <v>702</v>
      </c>
      <c r="M202" t="s" s="100">
        <v>2192</v>
      </c>
      <c r="N202" t="s" s="485">
        <v>2193</v>
      </c>
    </row>
    <row r="203" ht="18" customHeight="1">
      <c r="A203" s="43"/>
      <c r="B203" s="165"/>
      <c r="C203" s="513"/>
      <c r="D203" s="513"/>
      <c r="E203" s="513"/>
      <c r="F203" s="165"/>
      <c r="G203" s="165"/>
      <c r="H203" s="165"/>
      <c r="I203" s="165"/>
      <c r="J203" s="165"/>
      <c r="K203" s="165"/>
      <c r="L203" s="509">
        <v>534</v>
      </c>
      <c r="M203" t="s" s="100">
        <v>2194</v>
      </c>
      <c r="N203" t="s" s="485">
        <v>2195</v>
      </c>
    </row>
    <row r="204" ht="18" customHeight="1">
      <c r="A204" s="43"/>
      <c r="B204" s="165"/>
      <c r="C204" s="513"/>
      <c r="D204" s="513"/>
      <c r="E204" s="513"/>
      <c r="F204" s="165"/>
      <c r="G204" s="165"/>
      <c r="H204" s="165"/>
      <c r="I204" s="165"/>
      <c r="J204" s="165"/>
      <c r="K204" s="165"/>
      <c r="L204" s="509">
        <v>703</v>
      </c>
      <c r="M204" t="s" s="100">
        <v>2196</v>
      </c>
      <c r="N204" t="s" s="485">
        <v>2197</v>
      </c>
    </row>
    <row r="205" ht="18" customHeight="1">
      <c r="A205" s="43"/>
      <c r="B205" s="165"/>
      <c r="C205" s="513"/>
      <c r="D205" s="513"/>
      <c r="E205" s="513"/>
      <c r="F205" s="165"/>
      <c r="G205" s="165"/>
      <c r="H205" s="165"/>
      <c r="I205" s="165"/>
      <c r="J205" s="165"/>
      <c r="K205" s="165"/>
      <c r="L205" s="509">
        <v>705</v>
      </c>
      <c r="M205" t="s" s="100">
        <v>2198</v>
      </c>
      <c r="N205" t="s" s="485">
        <v>2199</v>
      </c>
    </row>
    <row r="206" ht="18" customHeight="1">
      <c r="A206" s="43"/>
      <c r="B206" s="165"/>
      <c r="C206" s="513"/>
      <c r="D206" s="513"/>
      <c r="E206" s="513"/>
      <c r="F206" s="165"/>
      <c r="G206" s="165"/>
      <c r="H206" s="165"/>
      <c r="I206" s="165"/>
      <c r="J206" s="165"/>
      <c r="K206" s="165"/>
      <c r="L206" s="509">
        <v>90</v>
      </c>
      <c r="M206" t="s" s="100">
        <v>2200</v>
      </c>
      <c r="N206" t="s" s="485">
        <v>2201</v>
      </c>
    </row>
    <row r="207" ht="18" customHeight="1">
      <c r="A207" s="43"/>
      <c r="B207" s="165"/>
      <c r="C207" s="513"/>
      <c r="D207" s="513"/>
      <c r="E207" s="513"/>
      <c r="F207" s="165"/>
      <c r="G207" s="165"/>
      <c r="H207" s="165"/>
      <c r="I207" s="165"/>
      <c r="J207" s="165"/>
      <c r="K207" s="165"/>
      <c r="L207" s="509">
        <v>706</v>
      </c>
      <c r="M207" t="s" s="100">
        <v>2202</v>
      </c>
      <c r="N207" t="s" s="485">
        <v>2203</v>
      </c>
    </row>
    <row r="208" ht="18" customHeight="1">
      <c r="A208" s="43"/>
      <c r="B208" s="165"/>
      <c r="C208" s="513"/>
      <c r="D208" s="513"/>
      <c r="E208" s="513"/>
      <c r="F208" s="165"/>
      <c r="G208" s="165"/>
      <c r="H208" s="165"/>
      <c r="I208" s="165"/>
      <c r="J208" s="165"/>
      <c r="K208" s="165"/>
      <c r="L208" s="509">
        <v>710</v>
      </c>
      <c r="M208" t="s" s="100">
        <v>2204</v>
      </c>
      <c r="N208" t="s" s="485">
        <v>2205</v>
      </c>
    </row>
    <row r="209" ht="18" customHeight="1">
      <c r="A209" s="43"/>
      <c r="B209" s="165"/>
      <c r="C209" s="513"/>
      <c r="D209" s="513"/>
      <c r="E209" s="513"/>
      <c r="F209" s="165"/>
      <c r="G209" s="165"/>
      <c r="H209" s="165"/>
      <c r="I209" s="165"/>
      <c r="J209" s="165"/>
      <c r="K209" s="165"/>
      <c r="L209" s="509">
        <v>239</v>
      </c>
      <c r="M209" t="s" s="100">
        <v>2206</v>
      </c>
      <c r="N209" t="s" s="485">
        <v>2207</v>
      </c>
    </row>
    <row r="210" ht="18" customHeight="1">
      <c r="A210" s="43"/>
      <c r="B210" s="165"/>
      <c r="C210" s="513"/>
      <c r="D210" s="513"/>
      <c r="E210" s="513"/>
      <c r="F210" s="165"/>
      <c r="G210" s="165"/>
      <c r="H210" s="165"/>
      <c r="I210" s="165"/>
      <c r="J210" s="165"/>
      <c r="K210" s="165"/>
      <c r="L210" s="509">
        <v>728</v>
      </c>
      <c r="M210" t="s" s="100">
        <v>2208</v>
      </c>
      <c r="N210" t="s" s="485">
        <v>2209</v>
      </c>
    </row>
    <row r="211" ht="18" customHeight="1">
      <c r="A211" s="43"/>
      <c r="B211" s="165"/>
      <c r="C211" s="513"/>
      <c r="D211" s="513"/>
      <c r="E211" s="513"/>
      <c r="F211" s="165"/>
      <c r="G211" s="165"/>
      <c r="H211" s="165"/>
      <c r="I211" s="165"/>
      <c r="J211" s="165"/>
      <c r="K211" s="165"/>
      <c r="L211" s="509">
        <v>724</v>
      </c>
      <c r="M211" t="s" s="100">
        <v>2210</v>
      </c>
      <c r="N211" t="s" s="485">
        <v>2211</v>
      </c>
    </row>
    <row r="212" ht="18" customHeight="1">
      <c r="A212" s="43"/>
      <c r="B212" s="165"/>
      <c r="C212" s="513"/>
      <c r="D212" s="513"/>
      <c r="E212" s="513"/>
      <c r="F212" s="165"/>
      <c r="G212" s="165"/>
      <c r="H212" s="165"/>
      <c r="I212" s="165"/>
      <c r="J212" s="165"/>
      <c r="K212" s="165"/>
      <c r="L212" s="509">
        <v>144</v>
      </c>
      <c r="M212" t="s" s="100">
        <v>2212</v>
      </c>
      <c r="N212" t="s" s="485">
        <v>2213</v>
      </c>
    </row>
    <row r="213" ht="18" customHeight="1">
      <c r="A213" s="43"/>
      <c r="B213" s="165"/>
      <c r="C213" s="513"/>
      <c r="D213" s="513"/>
      <c r="E213" s="513"/>
      <c r="F213" s="165"/>
      <c r="G213" s="165"/>
      <c r="H213" s="165"/>
      <c r="I213" s="165"/>
      <c r="J213" s="165"/>
      <c r="K213" s="165"/>
      <c r="L213" s="509">
        <v>729</v>
      </c>
      <c r="M213" t="s" s="100">
        <v>2214</v>
      </c>
      <c r="N213" t="s" s="485">
        <v>2215</v>
      </c>
    </row>
    <row r="214" ht="18" customHeight="1">
      <c r="A214" s="43"/>
      <c r="B214" s="165"/>
      <c r="C214" s="513"/>
      <c r="D214" s="513"/>
      <c r="E214" s="513"/>
      <c r="F214" s="165"/>
      <c r="G214" s="165"/>
      <c r="H214" s="165"/>
      <c r="I214" s="165"/>
      <c r="J214" s="165"/>
      <c r="K214" s="165"/>
      <c r="L214" s="509">
        <v>740</v>
      </c>
      <c r="M214" t="s" s="100">
        <v>2216</v>
      </c>
      <c r="N214" t="s" s="485">
        <v>2217</v>
      </c>
    </row>
    <row r="215" ht="18" customHeight="1">
      <c r="A215" s="43"/>
      <c r="B215" s="165"/>
      <c r="C215" s="513"/>
      <c r="D215" s="513"/>
      <c r="E215" s="513"/>
      <c r="F215" s="165"/>
      <c r="G215" s="165"/>
      <c r="H215" s="165"/>
      <c r="I215" s="165"/>
      <c r="J215" s="165"/>
      <c r="K215" s="165"/>
      <c r="L215" s="509">
        <v>744</v>
      </c>
      <c r="M215" t="s" s="100">
        <v>2218</v>
      </c>
      <c r="N215" t="s" s="485">
        <v>2219</v>
      </c>
    </row>
    <row r="216" ht="18" customHeight="1">
      <c r="A216" s="43"/>
      <c r="B216" s="165"/>
      <c r="C216" s="513"/>
      <c r="D216" s="513"/>
      <c r="E216" s="513"/>
      <c r="F216" s="165"/>
      <c r="G216" s="165"/>
      <c r="H216" s="165"/>
      <c r="I216" s="165"/>
      <c r="J216" s="165"/>
      <c r="K216" s="165"/>
      <c r="L216" s="509">
        <v>748</v>
      </c>
      <c r="M216" t="s" s="100">
        <v>2220</v>
      </c>
      <c r="N216" t="s" s="485">
        <v>2221</v>
      </c>
    </row>
    <row r="217" ht="18" customHeight="1">
      <c r="A217" s="43"/>
      <c r="B217" s="165"/>
      <c r="C217" s="513"/>
      <c r="D217" s="513"/>
      <c r="E217" s="513"/>
      <c r="F217" s="165"/>
      <c r="G217" s="165"/>
      <c r="H217" s="165"/>
      <c r="I217" s="165"/>
      <c r="J217" s="165"/>
      <c r="K217" s="165"/>
      <c r="L217" s="509">
        <v>752</v>
      </c>
      <c r="M217" t="s" s="100">
        <v>2222</v>
      </c>
      <c r="N217" t="s" s="485">
        <v>2223</v>
      </c>
    </row>
    <row r="218" ht="18" customHeight="1">
      <c r="A218" s="43"/>
      <c r="B218" s="165"/>
      <c r="C218" s="513"/>
      <c r="D218" s="513"/>
      <c r="E218" s="513"/>
      <c r="F218" s="165"/>
      <c r="G218" s="165"/>
      <c r="H218" s="165"/>
      <c r="I218" s="165"/>
      <c r="J218" s="165"/>
      <c r="K218" s="165"/>
      <c r="L218" s="509">
        <v>756</v>
      </c>
      <c r="M218" t="s" s="100">
        <v>2224</v>
      </c>
      <c r="N218" t="s" s="485">
        <v>2225</v>
      </c>
    </row>
    <row r="219" ht="18" customHeight="1">
      <c r="A219" s="43"/>
      <c r="B219" s="165"/>
      <c r="C219" s="513"/>
      <c r="D219" s="513"/>
      <c r="E219" s="513"/>
      <c r="F219" s="165"/>
      <c r="G219" s="165"/>
      <c r="H219" s="165"/>
      <c r="I219" s="165"/>
      <c r="J219" s="165"/>
      <c r="K219" s="165"/>
      <c r="L219" s="509">
        <v>760</v>
      </c>
      <c r="M219" t="s" s="100">
        <v>2226</v>
      </c>
      <c r="N219" t="s" s="485">
        <v>2227</v>
      </c>
    </row>
    <row r="220" ht="18" customHeight="1">
      <c r="A220" s="43"/>
      <c r="B220" s="165"/>
      <c r="C220" s="513"/>
      <c r="D220" s="513"/>
      <c r="E220" s="513"/>
      <c r="F220" s="165"/>
      <c r="G220" s="165"/>
      <c r="H220" s="165"/>
      <c r="I220" s="165"/>
      <c r="J220" s="165"/>
      <c r="K220" s="165"/>
      <c r="L220" s="509">
        <v>158</v>
      </c>
      <c r="M220" t="s" s="100">
        <v>2228</v>
      </c>
      <c r="N220" t="s" s="485">
        <v>2229</v>
      </c>
    </row>
    <row r="221" ht="18" customHeight="1">
      <c r="A221" s="43"/>
      <c r="B221" s="165"/>
      <c r="C221" s="513"/>
      <c r="D221" s="513"/>
      <c r="E221" s="513"/>
      <c r="F221" s="165"/>
      <c r="G221" s="165"/>
      <c r="H221" s="165"/>
      <c r="I221" s="165"/>
      <c r="J221" s="165"/>
      <c r="K221" s="165"/>
      <c r="L221" s="509">
        <v>762</v>
      </c>
      <c r="M221" t="s" s="100">
        <v>2230</v>
      </c>
      <c r="N221" t="s" s="485">
        <v>2231</v>
      </c>
    </row>
    <row r="222" ht="18" customHeight="1">
      <c r="A222" s="43"/>
      <c r="B222" s="165"/>
      <c r="C222" s="513"/>
      <c r="D222" s="513"/>
      <c r="E222" s="513"/>
      <c r="F222" s="165"/>
      <c r="G222" s="165"/>
      <c r="H222" s="165"/>
      <c r="I222" s="165"/>
      <c r="J222" s="165"/>
      <c r="K222" s="165"/>
      <c r="L222" s="509">
        <v>834</v>
      </c>
      <c r="M222" t="s" s="100">
        <v>2232</v>
      </c>
      <c r="N222" t="s" s="485">
        <v>2233</v>
      </c>
    </row>
    <row r="223" ht="18" customHeight="1">
      <c r="A223" s="43"/>
      <c r="B223" s="165"/>
      <c r="C223" s="513"/>
      <c r="D223" s="513"/>
      <c r="E223" s="513"/>
      <c r="F223" s="165"/>
      <c r="G223" s="165"/>
      <c r="H223" s="165"/>
      <c r="I223" s="165"/>
      <c r="J223" s="165"/>
      <c r="K223" s="165"/>
      <c r="L223" s="509">
        <v>764</v>
      </c>
      <c r="M223" t="s" s="100">
        <v>2234</v>
      </c>
      <c r="N223" t="s" s="485">
        <v>2235</v>
      </c>
    </row>
    <row r="224" ht="18" customHeight="1">
      <c r="A224" s="43"/>
      <c r="B224" s="165"/>
      <c r="C224" s="513"/>
      <c r="D224" s="513"/>
      <c r="E224" s="513"/>
      <c r="F224" s="165"/>
      <c r="G224" s="165"/>
      <c r="H224" s="165"/>
      <c r="I224" s="165"/>
      <c r="J224" s="165"/>
      <c r="K224" s="165"/>
      <c r="L224" s="509">
        <v>626</v>
      </c>
      <c r="M224" t="s" s="100">
        <v>2236</v>
      </c>
      <c r="N224" t="s" s="485">
        <v>2237</v>
      </c>
    </row>
    <row r="225" ht="18" customHeight="1">
      <c r="A225" s="43"/>
      <c r="B225" s="165"/>
      <c r="C225" s="513"/>
      <c r="D225" s="513"/>
      <c r="E225" s="513"/>
      <c r="F225" s="165"/>
      <c r="G225" s="165"/>
      <c r="H225" s="165"/>
      <c r="I225" s="165"/>
      <c r="J225" s="165"/>
      <c r="K225" s="165"/>
      <c r="L225" s="509">
        <v>768</v>
      </c>
      <c r="M225" t="s" s="100">
        <v>2238</v>
      </c>
      <c r="N225" t="s" s="485">
        <v>2239</v>
      </c>
    </row>
    <row r="226" ht="18" customHeight="1">
      <c r="A226" s="43"/>
      <c r="B226" s="165"/>
      <c r="C226" s="513"/>
      <c r="D226" s="513"/>
      <c r="E226" s="513"/>
      <c r="F226" s="165"/>
      <c r="G226" s="165"/>
      <c r="H226" s="165"/>
      <c r="I226" s="165"/>
      <c r="J226" s="165"/>
      <c r="K226" s="165"/>
      <c r="L226" s="509">
        <v>772</v>
      </c>
      <c r="M226" t="s" s="100">
        <v>2240</v>
      </c>
      <c r="N226" t="s" s="485">
        <v>2241</v>
      </c>
    </row>
    <row r="227" ht="18" customHeight="1">
      <c r="A227" s="43"/>
      <c r="B227" s="165"/>
      <c r="C227" s="513"/>
      <c r="D227" s="513"/>
      <c r="E227" s="513"/>
      <c r="F227" s="165"/>
      <c r="G227" s="165"/>
      <c r="H227" s="165"/>
      <c r="I227" s="165"/>
      <c r="J227" s="165"/>
      <c r="K227" s="165"/>
      <c r="L227" s="509">
        <v>776</v>
      </c>
      <c r="M227" t="s" s="100">
        <v>2242</v>
      </c>
      <c r="N227" t="s" s="485">
        <v>2243</v>
      </c>
    </row>
    <row r="228" ht="18" customHeight="1">
      <c r="A228" s="43"/>
      <c r="B228" s="165"/>
      <c r="C228" s="513"/>
      <c r="D228" s="513"/>
      <c r="E228" s="513"/>
      <c r="F228" s="165"/>
      <c r="G228" s="165"/>
      <c r="H228" s="165"/>
      <c r="I228" s="165"/>
      <c r="J228" s="165"/>
      <c r="K228" s="165"/>
      <c r="L228" s="509">
        <v>780</v>
      </c>
      <c r="M228" t="s" s="100">
        <v>2244</v>
      </c>
      <c r="N228" t="s" s="485">
        <v>2245</v>
      </c>
    </row>
    <row r="229" ht="18" customHeight="1">
      <c r="A229" s="43"/>
      <c r="B229" s="165"/>
      <c r="C229" s="513"/>
      <c r="D229" s="513"/>
      <c r="E229" s="513"/>
      <c r="F229" s="165"/>
      <c r="G229" s="165"/>
      <c r="H229" s="165"/>
      <c r="I229" s="165"/>
      <c r="J229" s="165"/>
      <c r="K229" s="165"/>
      <c r="L229" s="509">
        <v>788</v>
      </c>
      <c r="M229" t="s" s="100">
        <v>2246</v>
      </c>
      <c r="N229" t="s" s="485">
        <v>2247</v>
      </c>
    </row>
    <row r="230" ht="18" customHeight="1">
      <c r="A230" s="43"/>
      <c r="B230" s="165"/>
      <c r="C230" s="513"/>
      <c r="D230" s="513"/>
      <c r="E230" s="513"/>
      <c r="F230" s="165"/>
      <c r="G230" s="165"/>
      <c r="H230" s="165"/>
      <c r="I230" s="165"/>
      <c r="J230" s="165"/>
      <c r="K230" s="165"/>
      <c r="L230" s="509">
        <v>792</v>
      </c>
      <c r="M230" t="s" s="100">
        <v>2248</v>
      </c>
      <c r="N230" t="s" s="485">
        <v>2249</v>
      </c>
    </row>
    <row r="231" ht="18" customHeight="1">
      <c r="A231" s="43"/>
      <c r="B231" s="165"/>
      <c r="C231" s="513"/>
      <c r="D231" s="513"/>
      <c r="E231" s="513"/>
      <c r="F231" s="165"/>
      <c r="G231" s="165"/>
      <c r="H231" s="165"/>
      <c r="I231" s="165"/>
      <c r="J231" s="165"/>
      <c r="K231" s="165"/>
      <c r="L231" s="509">
        <v>795</v>
      </c>
      <c r="M231" t="s" s="100">
        <v>2250</v>
      </c>
      <c r="N231" t="s" s="485">
        <v>2251</v>
      </c>
    </row>
    <row r="232" ht="18" customHeight="1">
      <c r="A232" s="43"/>
      <c r="B232" s="165"/>
      <c r="C232" s="513"/>
      <c r="D232" s="513"/>
      <c r="E232" s="513"/>
      <c r="F232" s="165"/>
      <c r="G232" s="165"/>
      <c r="H232" s="165"/>
      <c r="I232" s="165"/>
      <c r="J232" s="165"/>
      <c r="K232" s="165"/>
      <c r="L232" s="509">
        <v>796</v>
      </c>
      <c r="M232" t="s" s="100">
        <v>2252</v>
      </c>
      <c r="N232" t="s" s="485">
        <v>2253</v>
      </c>
    </row>
    <row r="233" ht="18" customHeight="1">
      <c r="A233" s="43"/>
      <c r="B233" s="165"/>
      <c r="C233" s="513"/>
      <c r="D233" s="513"/>
      <c r="E233" s="513"/>
      <c r="F233" s="165"/>
      <c r="G233" s="165"/>
      <c r="H233" s="165"/>
      <c r="I233" s="165"/>
      <c r="J233" s="165"/>
      <c r="K233" s="165"/>
      <c r="L233" s="509">
        <v>798</v>
      </c>
      <c r="M233" t="s" s="100">
        <v>2254</v>
      </c>
      <c r="N233" t="s" s="485">
        <v>2255</v>
      </c>
    </row>
    <row r="234" ht="18" customHeight="1">
      <c r="A234" s="43"/>
      <c r="B234" s="165"/>
      <c r="C234" s="513"/>
      <c r="D234" s="513"/>
      <c r="E234" s="513"/>
      <c r="F234" s="165"/>
      <c r="G234" s="165"/>
      <c r="H234" s="165"/>
      <c r="I234" s="165"/>
      <c r="J234" s="165"/>
      <c r="K234" s="165"/>
      <c r="L234" s="509">
        <v>800</v>
      </c>
      <c r="M234" t="s" s="100">
        <v>2256</v>
      </c>
      <c r="N234" t="s" s="485">
        <v>2257</v>
      </c>
    </row>
    <row r="235" ht="18" customHeight="1">
      <c r="A235" s="43"/>
      <c r="B235" s="165"/>
      <c r="C235" s="513"/>
      <c r="D235" s="513"/>
      <c r="E235" s="513"/>
      <c r="F235" s="165"/>
      <c r="G235" s="165"/>
      <c r="H235" s="165"/>
      <c r="I235" s="165"/>
      <c r="J235" s="165"/>
      <c r="K235" s="165"/>
      <c r="L235" s="509">
        <v>804</v>
      </c>
      <c r="M235" t="s" s="100">
        <v>2258</v>
      </c>
      <c r="N235" t="s" s="485">
        <v>2259</v>
      </c>
    </row>
    <row r="236" ht="18" customHeight="1">
      <c r="A236" s="43"/>
      <c r="B236" s="165"/>
      <c r="C236" s="513"/>
      <c r="D236" s="513"/>
      <c r="E236" s="513"/>
      <c r="F236" s="165"/>
      <c r="G236" s="165"/>
      <c r="H236" s="165"/>
      <c r="I236" s="165"/>
      <c r="J236" s="165"/>
      <c r="K236" s="165"/>
      <c r="L236" s="509">
        <v>784</v>
      </c>
      <c r="M236" t="s" s="100">
        <v>2260</v>
      </c>
      <c r="N236" t="s" s="485">
        <v>2261</v>
      </c>
    </row>
    <row r="237" ht="18" customHeight="1">
      <c r="A237" s="43"/>
      <c r="B237" s="165"/>
      <c r="C237" s="513"/>
      <c r="D237" s="513"/>
      <c r="E237" s="513"/>
      <c r="F237" s="165"/>
      <c r="G237" s="165"/>
      <c r="H237" s="165"/>
      <c r="I237" s="165"/>
      <c r="J237" s="165"/>
      <c r="K237" s="165"/>
      <c r="L237" s="509">
        <v>826</v>
      </c>
      <c r="M237" t="s" s="100">
        <v>2262</v>
      </c>
      <c r="N237" t="s" s="485">
        <v>2263</v>
      </c>
    </row>
    <row r="238" ht="18" customHeight="1">
      <c r="A238" s="43"/>
      <c r="B238" s="165"/>
      <c r="C238" s="513"/>
      <c r="D238" s="513"/>
      <c r="E238" s="513"/>
      <c r="F238" s="165"/>
      <c r="G238" s="165"/>
      <c r="H238" s="165"/>
      <c r="I238" s="165"/>
      <c r="J238" s="165"/>
      <c r="K238" s="165"/>
      <c r="L238" s="509">
        <v>840</v>
      </c>
      <c r="M238" t="s" s="100">
        <v>2264</v>
      </c>
      <c r="N238" t="s" s="485">
        <v>2265</v>
      </c>
    </row>
    <row r="239" ht="18" customHeight="1">
      <c r="A239" s="43"/>
      <c r="B239" s="165"/>
      <c r="C239" s="513"/>
      <c r="D239" s="513"/>
      <c r="E239" s="513"/>
      <c r="F239" s="165"/>
      <c r="G239" s="165"/>
      <c r="H239" s="165"/>
      <c r="I239" s="165"/>
      <c r="J239" s="165"/>
      <c r="K239" s="165"/>
      <c r="L239" s="509">
        <v>581</v>
      </c>
      <c r="M239" t="s" s="100">
        <v>2266</v>
      </c>
      <c r="N239" t="s" s="485">
        <v>2267</v>
      </c>
    </row>
    <row r="240" ht="18" customHeight="1">
      <c r="A240" s="43"/>
      <c r="B240" s="165"/>
      <c r="C240" s="513"/>
      <c r="D240" s="513"/>
      <c r="E240" s="513"/>
      <c r="F240" s="165"/>
      <c r="G240" s="165"/>
      <c r="H240" s="165"/>
      <c r="I240" s="165"/>
      <c r="J240" s="165"/>
      <c r="K240" s="165"/>
      <c r="L240" s="509">
        <v>858</v>
      </c>
      <c r="M240" t="s" s="100">
        <v>2268</v>
      </c>
      <c r="N240" t="s" s="485">
        <v>2269</v>
      </c>
    </row>
    <row r="241" ht="18" customHeight="1">
      <c r="A241" s="43"/>
      <c r="B241" s="165"/>
      <c r="C241" s="513"/>
      <c r="D241" s="513"/>
      <c r="E241" s="513"/>
      <c r="F241" s="165"/>
      <c r="G241" s="165"/>
      <c r="H241" s="165"/>
      <c r="I241" s="165"/>
      <c r="J241" s="165"/>
      <c r="K241" s="165"/>
      <c r="L241" s="509">
        <v>860</v>
      </c>
      <c r="M241" t="s" s="100">
        <v>2270</v>
      </c>
      <c r="N241" t="s" s="485">
        <v>2271</v>
      </c>
    </row>
    <row r="242" ht="18" customHeight="1">
      <c r="A242" s="43"/>
      <c r="B242" s="165"/>
      <c r="C242" s="513"/>
      <c r="D242" s="513"/>
      <c r="E242" s="513"/>
      <c r="F242" s="165"/>
      <c r="G242" s="165"/>
      <c r="H242" s="165"/>
      <c r="I242" s="165"/>
      <c r="J242" s="165"/>
      <c r="K242" s="165"/>
      <c r="L242" s="509">
        <v>548</v>
      </c>
      <c r="M242" t="s" s="100">
        <v>2272</v>
      </c>
      <c r="N242" t="s" s="485">
        <v>2273</v>
      </c>
    </row>
    <row r="243" ht="18" customHeight="1">
      <c r="A243" s="43"/>
      <c r="B243" s="165"/>
      <c r="C243" s="513"/>
      <c r="D243" s="513"/>
      <c r="E243" s="513"/>
      <c r="F243" s="165"/>
      <c r="G243" s="165"/>
      <c r="H243" s="165"/>
      <c r="I243" s="165"/>
      <c r="J243" s="165"/>
      <c r="K243" s="165"/>
      <c r="L243" s="509">
        <v>862</v>
      </c>
      <c r="M243" t="s" s="100">
        <v>2274</v>
      </c>
      <c r="N243" t="s" s="485">
        <v>2275</v>
      </c>
    </row>
    <row r="244" ht="18" customHeight="1">
      <c r="A244" s="43"/>
      <c r="B244" s="165"/>
      <c r="C244" s="513"/>
      <c r="D244" s="513"/>
      <c r="E244" s="513"/>
      <c r="F244" s="165"/>
      <c r="G244" s="165"/>
      <c r="H244" s="165"/>
      <c r="I244" s="165"/>
      <c r="J244" s="165"/>
      <c r="K244" s="165"/>
      <c r="L244" s="509">
        <v>704</v>
      </c>
      <c r="M244" t="s" s="100">
        <v>2276</v>
      </c>
      <c r="N244" t="s" s="485">
        <v>2277</v>
      </c>
    </row>
    <row r="245" ht="18" customHeight="1">
      <c r="A245" s="43"/>
      <c r="B245" s="165"/>
      <c r="C245" s="513"/>
      <c r="D245" s="513"/>
      <c r="E245" s="513"/>
      <c r="F245" s="165"/>
      <c r="G245" s="165"/>
      <c r="H245" s="165"/>
      <c r="I245" s="165"/>
      <c r="J245" s="165"/>
      <c r="K245" s="165"/>
      <c r="L245" s="509">
        <v>92</v>
      </c>
      <c r="M245" t="s" s="100">
        <v>2278</v>
      </c>
      <c r="N245" t="s" s="485">
        <v>2279</v>
      </c>
    </row>
    <row r="246" ht="18" customHeight="1">
      <c r="A246" s="43"/>
      <c r="B246" s="165"/>
      <c r="C246" s="513"/>
      <c r="D246" s="513"/>
      <c r="E246" s="513"/>
      <c r="F246" s="165"/>
      <c r="G246" s="165"/>
      <c r="H246" s="165"/>
      <c r="I246" s="165"/>
      <c r="J246" s="165"/>
      <c r="K246" s="165"/>
      <c r="L246" s="509">
        <v>850</v>
      </c>
      <c r="M246" t="s" s="100">
        <v>2280</v>
      </c>
      <c r="N246" t="s" s="485">
        <v>2281</v>
      </c>
    </row>
    <row r="247" ht="18" customHeight="1">
      <c r="A247" s="43"/>
      <c r="B247" s="165"/>
      <c r="C247" s="513"/>
      <c r="D247" s="513"/>
      <c r="E247" s="513"/>
      <c r="F247" s="165"/>
      <c r="G247" s="165"/>
      <c r="H247" s="165"/>
      <c r="I247" s="165"/>
      <c r="J247" s="165"/>
      <c r="K247" s="165"/>
      <c r="L247" s="509">
        <v>876</v>
      </c>
      <c r="M247" t="s" s="100">
        <v>2282</v>
      </c>
      <c r="N247" t="s" s="485">
        <v>2283</v>
      </c>
    </row>
    <row r="248" ht="18" customHeight="1">
      <c r="A248" s="43"/>
      <c r="B248" s="165"/>
      <c r="C248" s="513"/>
      <c r="D248" s="513"/>
      <c r="E248" s="513"/>
      <c r="F248" s="165"/>
      <c r="G248" s="165"/>
      <c r="H248" s="165"/>
      <c r="I248" s="165"/>
      <c r="J248" s="165"/>
      <c r="K248" s="165"/>
      <c r="L248" s="509">
        <v>732</v>
      </c>
      <c r="M248" t="s" s="100">
        <v>2284</v>
      </c>
      <c r="N248" t="s" s="485">
        <v>2285</v>
      </c>
    </row>
    <row r="249" ht="18" customHeight="1">
      <c r="A249" s="43"/>
      <c r="B249" s="165"/>
      <c r="C249" s="513"/>
      <c r="D249" s="513"/>
      <c r="E249" s="513"/>
      <c r="F249" s="165"/>
      <c r="G249" s="165"/>
      <c r="H249" s="165"/>
      <c r="I249" s="165"/>
      <c r="J249" s="165"/>
      <c r="K249" s="165"/>
      <c r="L249" s="509">
        <v>887</v>
      </c>
      <c r="M249" t="s" s="100">
        <v>2286</v>
      </c>
      <c r="N249" t="s" s="485">
        <v>2287</v>
      </c>
    </row>
    <row r="250" ht="18" customHeight="1">
      <c r="A250" s="43"/>
      <c r="B250" s="165"/>
      <c r="C250" s="513"/>
      <c r="D250" s="513"/>
      <c r="E250" s="513"/>
      <c r="F250" s="165"/>
      <c r="G250" s="165"/>
      <c r="H250" s="165"/>
      <c r="I250" s="165"/>
      <c r="J250" s="165"/>
      <c r="K250" s="165"/>
      <c r="L250" s="509">
        <v>894</v>
      </c>
      <c r="M250" t="s" s="100">
        <v>2288</v>
      </c>
      <c r="N250" t="s" s="485">
        <v>2289</v>
      </c>
    </row>
    <row r="251" ht="18" customHeight="1">
      <c r="A251" s="43"/>
      <c r="B251" s="165"/>
      <c r="C251" s="513"/>
      <c r="D251" s="513"/>
      <c r="E251" s="513"/>
      <c r="F251" s="165"/>
      <c r="G251" s="165"/>
      <c r="H251" s="165"/>
      <c r="I251" s="165"/>
      <c r="J251" s="165"/>
      <c r="K251" s="165"/>
      <c r="L251" s="509">
        <v>716</v>
      </c>
      <c r="M251" t="s" s="100">
        <v>2290</v>
      </c>
      <c r="N251" t="s" s="485">
        <v>2291</v>
      </c>
    </row>
    <row r="252" ht="18" customHeight="1">
      <c r="A252" s="43"/>
      <c r="B252" s="165"/>
      <c r="C252" s="513"/>
      <c r="D252" s="513"/>
      <c r="E252" s="513"/>
      <c r="F252" s="165"/>
      <c r="G252" s="165"/>
      <c r="H252" s="165"/>
      <c r="I252" s="165"/>
      <c r="J252" s="165"/>
      <c r="K252" s="165"/>
      <c r="L252" s="5"/>
      <c r="M252" s="5"/>
      <c r="N252" s="5"/>
    </row>
  </sheetData>
  <mergeCells count="16">
    <mergeCell ref="K1:K2"/>
    <mergeCell ref="L1:N1"/>
    <mergeCell ref="A12:A13"/>
    <mergeCell ref="B12:B13"/>
    <mergeCell ref="C12:C13"/>
    <mergeCell ref="D12:D13"/>
    <mergeCell ref="E12:E13"/>
    <mergeCell ref="F12:F13"/>
    <mergeCell ref="G12:I12"/>
    <mergeCell ref="A1:B1"/>
    <mergeCell ref="C1:D1"/>
    <mergeCell ref="E1:F1"/>
    <mergeCell ref="G1:G2"/>
    <mergeCell ref="H1:H2"/>
    <mergeCell ref="I1:I2"/>
    <mergeCell ref="J1:J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251"/>
  <sheetViews>
    <sheetView workbookViewId="0" showGridLines="0" defaultGridColor="1"/>
  </sheetViews>
  <sheetFormatPr defaultColWidth="14.5" defaultRowHeight="15" customHeight="1" outlineLevelRow="0" outlineLevelCol="0"/>
  <cols>
    <col min="1" max="3" width="19.6719" style="524" customWidth="1"/>
    <col min="4" max="26" width="14.5" style="524" customWidth="1"/>
    <col min="27" max="16384" width="14.5" style="524" customWidth="1"/>
  </cols>
  <sheetData>
    <row r="1" ht="24.75" customHeight="1">
      <c r="A1" t="s" s="525">
        <v>2292</v>
      </c>
      <c r="B1" s="519"/>
      <c r="C1" s="520"/>
      <c r="D1" s="526"/>
      <c r="E1" t="s" s="527">
        <v>1499</v>
      </c>
      <c r="F1" s="528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529"/>
      <c r="S1" s="529"/>
      <c r="T1" s="529"/>
      <c r="U1" s="529"/>
      <c r="V1" s="529"/>
      <c r="W1" s="529"/>
      <c r="X1" s="529"/>
      <c r="Y1" s="529"/>
      <c r="Z1" s="529"/>
    </row>
    <row r="2" ht="24.75" customHeight="1">
      <c r="A2" t="s" s="530">
        <v>2293</v>
      </c>
      <c r="B2" t="s" s="531">
        <v>93</v>
      </c>
      <c r="C2" t="s" s="531">
        <v>2294</v>
      </c>
      <c r="D2" s="531"/>
      <c r="E2" t="s" s="531">
        <v>1549</v>
      </c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7" customHeight="1">
      <c r="A3" s="532">
        <v>4</v>
      </c>
      <c r="B3" t="s" s="533">
        <v>1555</v>
      </c>
      <c r="C3" t="s" s="534">
        <v>1556</v>
      </c>
      <c r="D3" s="8"/>
      <c r="E3" t="s" s="535">
        <v>1609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7" customHeight="1">
      <c r="A4" s="536">
        <v>248</v>
      </c>
      <c r="B4" t="s" s="452">
        <v>1567</v>
      </c>
      <c r="C4" t="s" s="210">
        <v>1568</v>
      </c>
      <c r="D4" s="5"/>
      <c r="E4" t="s" s="537">
        <v>1617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7" customHeight="1">
      <c r="A5" s="536">
        <v>8</v>
      </c>
      <c r="B5" t="s" s="452">
        <v>1574</v>
      </c>
      <c r="C5" t="s" s="210">
        <v>1575</v>
      </c>
      <c r="D5" s="5"/>
      <c r="E5" t="s" s="537">
        <v>1627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7" customHeight="1">
      <c r="A6" s="536">
        <v>12</v>
      </c>
      <c r="B6" t="s" s="452">
        <v>1578</v>
      </c>
      <c r="C6" t="s" s="210">
        <v>1579</v>
      </c>
      <c r="D6" s="5"/>
      <c r="E6" t="s" s="537">
        <v>1636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7" customHeight="1">
      <c r="A7" s="536">
        <v>16</v>
      </c>
      <c r="B7" t="s" s="452">
        <v>1582</v>
      </c>
      <c r="C7" t="s" s="210">
        <v>1583</v>
      </c>
      <c r="D7" s="5"/>
      <c r="E7" t="s" s="537">
        <v>1643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7" customHeight="1">
      <c r="A8" s="536">
        <v>20</v>
      </c>
      <c r="B8" t="s" s="452">
        <v>1586</v>
      </c>
      <c r="C8" t="s" s="210">
        <v>1587</v>
      </c>
      <c r="D8" s="5"/>
      <c r="E8" t="s" s="537">
        <v>1648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7" customHeight="1">
      <c r="A9" s="536">
        <v>24</v>
      </c>
      <c r="B9" t="s" s="452">
        <v>1590</v>
      </c>
      <c r="C9" t="s" s="210">
        <v>1591</v>
      </c>
      <c r="D9" s="5"/>
      <c r="E9" t="s" s="537">
        <v>1652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7" customHeight="1">
      <c r="A10" s="536">
        <v>660</v>
      </c>
      <c r="B10" t="s" s="452">
        <v>1593</v>
      </c>
      <c r="C10" t="s" s="210">
        <v>1594</v>
      </c>
      <c r="D10" s="5"/>
      <c r="E10" t="s" s="537">
        <v>1656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7" customHeight="1">
      <c r="A11" s="536">
        <v>10</v>
      </c>
      <c r="B11" t="s" s="452">
        <v>1595</v>
      </c>
      <c r="C11" t="s" s="210">
        <v>1596</v>
      </c>
      <c r="D11" s="5"/>
      <c r="E11" t="s" s="537">
        <v>1660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7" customHeight="1">
      <c r="A12" t="s" s="210">
        <v>2295</v>
      </c>
      <c r="B12" t="s" s="452">
        <v>1602</v>
      </c>
      <c r="C12" t="s" s="210">
        <v>1603</v>
      </c>
      <c r="D12" s="5"/>
      <c r="E12" t="s" s="537">
        <v>1664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7" customHeight="1">
      <c r="A13" s="536">
        <v>32</v>
      </c>
      <c r="B13" t="s" s="452">
        <v>1607</v>
      </c>
      <c r="C13" t="s" s="210">
        <v>1608</v>
      </c>
      <c r="D13" s="5"/>
      <c r="E13" t="s" s="537">
        <v>1668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7" customHeight="1">
      <c r="A14" s="536">
        <v>51</v>
      </c>
      <c r="B14" t="s" s="452">
        <v>1614</v>
      </c>
      <c r="C14" t="s" s="210">
        <v>1615</v>
      </c>
      <c r="D14" s="5"/>
      <c r="E14" t="s" s="537">
        <v>1672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7" customHeight="1">
      <c r="A15" s="536">
        <v>533</v>
      </c>
      <c r="B15" t="s" s="452">
        <v>1624</v>
      </c>
      <c r="C15" t="s" s="210">
        <v>1625</v>
      </c>
      <c r="D15" s="5"/>
      <c r="E15" t="s" s="537">
        <v>1676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7" customHeight="1">
      <c r="A16" s="536">
        <v>36</v>
      </c>
      <c r="B16" t="s" s="452">
        <v>1633</v>
      </c>
      <c r="C16" t="s" s="210">
        <v>1634</v>
      </c>
      <c r="D16" s="5"/>
      <c r="E16" t="s" s="537">
        <v>1679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7" customHeight="1">
      <c r="A17" s="536">
        <v>40</v>
      </c>
      <c r="B17" t="s" s="452">
        <v>1641</v>
      </c>
      <c r="C17" t="s" s="210">
        <v>1642</v>
      </c>
      <c r="D17" s="5"/>
      <c r="E17" t="s" s="537">
        <v>1682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7" customHeight="1">
      <c r="A18" s="536">
        <v>31</v>
      </c>
      <c r="B18" t="s" s="452">
        <v>1646</v>
      </c>
      <c r="C18" t="s" s="210">
        <v>1647</v>
      </c>
      <c r="D18" s="5"/>
      <c r="E18" t="s" s="537">
        <v>1685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7" customHeight="1">
      <c r="A19" s="536">
        <v>44</v>
      </c>
      <c r="B19" t="s" s="452">
        <v>1650</v>
      </c>
      <c r="C19" t="s" s="210">
        <v>1651</v>
      </c>
      <c r="D19" s="5"/>
      <c r="E19" t="s" s="537">
        <v>1688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7" customHeight="1">
      <c r="A20" s="536">
        <v>48</v>
      </c>
      <c r="B20" t="s" s="452">
        <v>1654</v>
      </c>
      <c r="C20" t="s" s="210">
        <v>1655</v>
      </c>
      <c r="D20" s="5"/>
      <c r="E20" t="s" s="537">
        <v>1691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7" customHeight="1">
      <c r="A21" s="536">
        <v>50</v>
      </c>
      <c r="B21" t="s" s="452">
        <v>1658</v>
      </c>
      <c r="C21" t="s" s="210">
        <v>1659</v>
      </c>
      <c r="D21" s="5"/>
      <c r="E21" t="s" s="537">
        <v>1694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7" customHeight="1">
      <c r="A22" s="536">
        <v>52</v>
      </c>
      <c r="B22" t="s" s="452">
        <v>1662</v>
      </c>
      <c r="C22" t="s" s="210">
        <v>1663</v>
      </c>
      <c r="D22" s="5"/>
      <c r="E22" t="s" s="537">
        <v>1697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7" customHeight="1">
      <c r="A23" s="536">
        <v>112</v>
      </c>
      <c r="B23" t="s" s="452">
        <v>1666</v>
      </c>
      <c r="C23" t="s" s="210">
        <v>1667</v>
      </c>
      <c r="D23" s="5"/>
      <c r="E23" t="s" s="537">
        <v>1700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7" customHeight="1">
      <c r="A24" s="536">
        <v>56</v>
      </c>
      <c r="B24" t="s" s="452">
        <v>1670</v>
      </c>
      <c r="C24" t="s" s="210">
        <v>1671</v>
      </c>
      <c r="D24" s="5"/>
      <c r="E24" t="s" s="537">
        <v>1703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7" customHeight="1">
      <c r="A25" s="536">
        <v>84</v>
      </c>
      <c r="B25" t="s" s="452">
        <v>1674</v>
      </c>
      <c r="C25" t="s" s="210">
        <v>1675</v>
      </c>
      <c r="D25" s="5"/>
      <c r="E25" t="s" s="537">
        <v>1706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7" customHeight="1">
      <c r="A26" s="536">
        <v>204</v>
      </c>
      <c r="B26" t="s" s="452">
        <v>1677</v>
      </c>
      <c r="C26" t="s" s="210">
        <v>1678</v>
      </c>
      <c r="D26" s="5"/>
      <c r="E26" t="s" s="537">
        <v>1709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7" customHeight="1">
      <c r="A27" s="536">
        <v>60</v>
      </c>
      <c r="B27" t="s" s="452">
        <v>1680</v>
      </c>
      <c r="C27" t="s" s="210">
        <v>1681</v>
      </c>
      <c r="D27" s="5"/>
      <c r="E27" t="s" s="537">
        <v>1712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7" customHeight="1">
      <c r="A28" s="536">
        <v>64</v>
      </c>
      <c r="B28" t="s" s="452">
        <v>1683</v>
      </c>
      <c r="C28" t="s" s="210">
        <v>1684</v>
      </c>
      <c r="D28" s="5"/>
      <c r="E28" t="s" s="537">
        <v>1715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7" customHeight="1">
      <c r="A29" s="536">
        <v>68</v>
      </c>
      <c r="B29" t="s" s="452">
        <v>1686</v>
      </c>
      <c r="C29" t="s" s="210">
        <v>1687</v>
      </c>
      <c r="D29" s="5"/>
      <c r="E29" t="s" s="537">
        <v>1718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" customHeight="1">
      <c r="A30" s="536">
        <v>535</v>
      </c>
      <c r="B30" t="s" s="452">
        <v>1689</v>
      </c>
      <c r="C30" t="s" s="210">
        <v>1690</v>
      </c>
      <c r="D30" s="5"/>
      <c r="E30" t="s" s="537">
        <v>1721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" customHeight="1">
      <c r="A31" s="536">
        <v>70</v>
      </c>
      <c r="B31" t="s" s="452">
        <v>1692</v>
      </c>
      <c r="C31" t="s" s="210">
        <v>1693</v>
      </c>
      <c r="D31" s="5"/>
      <c r="E31" t="s" s="537">
        <v>1724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" customHeight="1">
      <c r="A32" s="536">
        <v>72</v>
      </c>
      <c r="B32" t="s" s="452">
        <v>1695</v>
      </c>
      <c r="C32" t="s" s="210">
        <v>1696</v>
      </c>
      <c r="D32" s="5"/>
      <c r="E32" t="s" s="537">
        <v>1727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" customHeight="1">
      <c r="A33" s="536">
        <v>74</v>
      </c>
      <c r="B33" t="s" s="452">
        <v>1698</v>
      </c>
      <c r="C33" t="s" s="210">
        <v>1699</v>
      </c>
      <c r="D33" s="5"/>
      <c r="E33" t="s" s="537">
        <v>1730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" customHeight="1">
      <c r="A34" s="536">
        <v>76</v>
      </c>
      <c r="B34" t="s" s="452">
        <v>1701</v>
      </c>
      <c r="C34" t="s" s="210">
        <v>1702</v>
      </c>
      <c r="D34" s="5"/>
      <c r="E34" t="s" s="537">
        <v>1733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" customHeight="1">
      <c r="A35" s="536">
        <v>86</v>
      </c>
      <c r="B35" t="s" s="452">
        <v>1704</v>
      </c>
      <c r="C35" t="s" s="210">
        <v>1705</v>
      </c>
      <c r="D35" s="5"/>
      <c r="E35" t="s" s="537">
        <v>1736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" customHeight="1">
      <c r="A36" s="536">
        <v>96</v>
      </c>
      <c r="B36" t="s" s="452">
        <v>1707</v>
      </c>
      <c r="C36" t="s" s="210">
        <v>1708</v>
      </c>
      <c r="D36" s="5"/>
      <c r="E36" t="s" s="537">
        <v>1739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" customHeight="1">
      <c r="A37" s="536">
        <v>100</v>
      </c>
      <c r="B37" t="s" s="452">
        <v>1710</v>
      </c>
      <c r="C37" t="s" s="210">
        <v>1711</v>
      </c>
      <c r="D37" s="5"/>
      <c r="E37" t="s" s="537">
        <v>1742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" customHeight="1">
      <c r="A38" s="536">
        <v>854</v>
      </c>
      <c r="B38" t="s" s="452">
        <v>1713</v>
      </c>
      <c r="C38" t="s" s="210">
        <v>1714</v>
      </c>
      <c r="D38" s="5"/>
      <c r="E38" t="s" s="537">
        <v>1745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" customHeight="1">
      <c r="A39" s="536">
        <v>108</v>
      </c>
      <c r="B39" t="s" s="452">
        <v>1716</v>
      </c>
      <c r="C39" t="s" s="210">
        <v>1717</v>
      </c>
      <c r="D39" s="5"/>
      <c r="E39" t="s" s="537">
        <v>1748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" customHeight="1">
      <c r="A40" s="536">
        <v>116</v>
      </c>
      <c r="B40" t="s" s="452">
        <v>1719</v>
      </c>
      <c r="C40" t="s" s="210">
        <v>1720</v>
      </c>
      <c r="D40" s="5"/>
      <c r="E40" t="s" s="537">
        <v>1751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" customHeight="1">
      <c r="A41" s="536">
        <v>120</v>
      </c>
      <c r="B41" t="s" s="452">
        <v>1722</v>
      </c>
      <c r="C41" t="s" s="210">
        <v>1723</v>
      </c>
      <c r="D41" s="5"/>
      <c r="E41" t="s" s="537">
        <v>1754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" customHeight="1">
      <c r="A42" s="536">
        <v>124</v>
      </c>
      <c r="B42" t="s" s="452">
        <v>1725</v>
      </c>
      <c r="C42" t="s" s="210">
        <v>1726</v>
      </c>
      <c r="D42" s="5"/>
      <c r="E42" t="s" s="537">
        <v>1757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" customHeight="1">
      <c r="A43" s="536">
        <v>132</v>
      </c>
      <c r="B43" t="s" s="452">
        <v>1728</v>
      </c>
      <c r="C43" t="s" s="210">
        <v>1729</v>
      </c>
      <c r="D43" s="5"/>
      <c r="E43" t="s" s="537">
        <v>1760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" customHeight="1">
      <c r="A44" s="536">
        <v>136</v>
      </c>
      <c r="B44" t="s" s="452">
        <v>1731</v>
      </c>
      <c r="C44" t="s" s="210">
        <v>1732</v>
      </c>
      <c r="D44" s="5"/>
      <c r="E44" t="s" s="537">
        <v>1763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" customHeight="1">
      <c r="A45" s="536">
        <v>140</v>
      </c>
      <c r="B45" t="s" s="452">
        <v>1734</v>
      </c>
      <c r="C45" t="s" s="210">
        <v>1735</v>
      </c>
      <c r="D45" s="5"/>
      <c r="E45" t="s" s="537">
        <v>1766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" customHeight="1">
      <c r="A46" s="536">
        <v>148</v>
      </c>
      <c r="B46" t="s" s="452">
        <v>1737</v>
      </c>
      <c r="C46" t="s" s="210">
        <v>1738</v>
      </c>
      <c r="D46" s="5"/>
      <c r="E46" t="s" s="537">
        <v>1769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" customHeight="1">
      <c r="A47" s="536">
        <v>152</v>
      </c>
      <c r="B47" t="s" s="452">
        <v>1740</v>
      </c>
      <c r="C47" t="s" s="210">
        <v>1741</v>
      </c>
      <c r="D47" s="5"/>
      <c r="E47" t="s" s="537">
        <v>1772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" customHeight="1">
      <c r="A48" s="536">
        <v>156</v>
      </c>
      <c r="B48" t="s" s="452">
        <v>1743</v>
      </c>
      <c r="C48" t="s" s="210">
        <v>1744</v>
      </c>
      <c r="D48" s="5"/>
      <c r="E48" t="s" s="537">
        <v>1775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" customHeight="1">
      <c r="A49" s="536">
        <v>162</v>
      </c>
      <c r="B49" t="s" s="452">
        <v>1746</v>
      </c>
      <c r="C49" t="s" s="210">
        <v>1747</v>
      </c>
      <c r="D49" s="5"/>
      <c r="E49" t="s" s="537">
        <v>1778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" customHeight="1">
      <c r="A50" s="536">
        <v>166</v>
      </c>
      <c r="B50" t="s" s="452">
        <v>1749</v>
      </c>
      <c r="C50" t="s" s="210">
        <v>1750</v>
      </c>
      <c r="D50" s="5"/>
      <c r="E50" t="s" s="537">
        <v>1781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" customHeight="1">
      <c r="A51" s="536">
        <v>170</v>
      </c>
      <c r="B51" t="s" s="452">
        <v>1752</v>
      </c>
      <c r="C51" t="s" s="210">
        <v>1753</v>
      </c>
      <c r="D51" s="5"/>
      <c r="E51" t="s" s="537">
        <v>1784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" customHeight="1">
      <c r="A52" s="536">
        <v>174</v>
      </c>
      <c r="B52" t="s" s="452">
        <v>1755</v>
      </c>
      <c r="C52" t="s" s="210">
        <v>1756</v>
      </c>
      <c r="D52" s="5"/>
      <c r="E52" t="s" s="537">
        <v>1787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" customHeight="1">
      <c r="A53" s="536">
        <v>178</v>
      </c>
      <c r="B53" t="s" s="452">
        <v>1758</v>
      </c>
      <c r="C53" t="s" s="210">
        <v>1759</v>
      </c>
      <c r="D53" s="5"/>
      <c r="E53" t="s" s="537">
        <v>1790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" customHeight="1">
      <c r="A54" s="536">
        <v>180</v>
      </c>
      <c r="B54" t="s" s="452">
        <v>1761</v>
      </c>
      <c r="C54" t="s" s="210">
        <v>1762</v>
      </c>
      <c r="D54" s="5"/>
      <c r="E54" t="s" s="537">
        <v>1793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" customHeight="1">
      <c r="A55" s="536">
        <v>184</v>
      </c>
      <c r="B55" t="s" s="452">
        <v>1764</v>
      </c>
      <c r="C55" t="s" s="210">
        <v>1765</v>
      </c>
      <c r="D55" s="5"/>
      <c r="E55" t="s" s="537">
        <v>1796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" customHeight="1">
      <c r="A56" s="536">
        <v>188</v>
      </c>
      <c r="B56" t="s" s="452">
        <v>1767</v>
      </c>
      <c r="C56" t="s" s="210">
        <v>1768</v>
      </c>
      <c r="D56" s="5"/>
      <c r="E56" t="s" s="537">
        <v>1799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" customHeight="1">
      <c r="A57" s="536">
        <v>384</v>
      </c>
      <c r="B57" t="s" s="452">
        <v>1770</v>
      </c>
      <c r="C57" t="s" s="210">
        <v>1771</v>
      </c>
      <c r="D57" s="5"/>
      <c r="E57" t="s" s="537">
        <v>1802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" customHeight="1">
      <c r="A58" s="536">
        <v>191</v>
      </c>
      <c r="B58" t="s" s="452">
        <v>1773</v>
      </c>
      <c r="C58" t="s" s="210">
        <v>1774</v>
      </c>
      <c r="D58" s="5"/>
      <c r="E58" t="s" s="537">
        <v>1805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" customHeight="1">
      <c r="A59" s="536">
        <v>192</v>
      </c>
      <c r="B59" t="s" s="452">
        <v>1776</v>
      </c>
      <c r="C59" t="s" s="210">
        <v>1777</v>
      </c>
      <c r="D59" s="5"/>
      <c r="E59" t="s" s="537">
        <v>1808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" customHeight="1">
      <c r="A60" s="536">
        <v>531</v>
      </c>
      <c r="B60" t="s" s="452">
        <v>1779</v>
      </c>
      <c r="C60" t="s" s="210">
        <v>1780</v>
      </c>
      <c r="D60" s="5"/>
      <c r="E60" t="s" s="537">
        <v>1811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" customHeight="1">
      <c r="A61" s="536">
        <v>196</v>
      </c>
      <c r="B61" t="s" s="452">
        <v>1782</v>
      </c>
      <c r="C61" t="s" s="210">
        <v>1783</v>
      </c>
      <c r="D61" s="5"/>
      <c r="E61" t="s" s="537">
        <v>1814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" customHeight="1">
      <c r="A62" s="536">
        <v>203</v>
      </c>
      <c r="B62" t="s" s="452">
        <v>1785</v>
      </c>
      <c r="C62" t="s" s="210">
        <v>1786</v>
      </c>
      <c r="D62" s="5"/>
      <c r="E62" t="s" s="537">
        <v>1817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" customHeight="1">
      <c r="A63" s="536">
        <v>208</v>
      </c>
      <c r="B63" t="s" s="452">
        <v>1788</v>
      </c>
      <c r="C63" t="s" s="210">
        <v>1789</v>
      </c>
      <c r="D63" s="5"/>
      <c r="E63" t="s" s="537">
        <v>1820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" customHeight="1">
      <c r="A64" s="536">
        <v>262</v>
      </c>
      <c r="B64" t="s" s="452">
        <v>1791</v>
      </c>
      <c r="C64" t="s" s="210">
        <v>1792</v>
      </c>
      <c r="D64" s="5"/>
      <c r="E64" t="s" s="537">
        <v>1823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" customHeight="1">
      <c r="A65" s="536">
        <v>212</v>
      </c>
      <c r="B65" t="s" s="452">
        <v>1794</v>
      </c>
      <c r="C65" t="s" s="210">
        <v>1795</v>
      </c>
      <c r="D65" s="5"/>
      <c r="E65" t="s" s="537">
        <v>1826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" customHeight="1">
      <c r="A66" s="536">
        <v>214</v>
      </c>
      <c r="B66" t="s" s="452">
        <v>1797</v>
      </c>
      <c r="C66" t="s" s="210">
        <v>1798</v>
      </c>
      <c r="D66" s="5"/>
      <c r="E66" t="s" s="537">
        <v>1829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" customHeight="1">
      <c r="A67" s="536">
        <v>218</v>
      </c>
      <c r="B67" t="s" s="452">
        <v>1800</v>
      </c>
      <c r="C67" t="s" s="210">
        <v>1801</v>
      </c>
      <c r="D67" s="5"/>
      <c r="E67" t="s" s="537">
        <v>1832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" customHeight="1">
      <c r="A68" s="536">
        <v>818</v>
      </c>
      <c r="B68" t="s" s="452">
        <v>1803</v>
      </c>
      <c r="C68" t="s" s="210">
        <v>1804</v>
      </c>
      <c r="D68" s="5"/>
      <c r="E68" t="s" s="537">
        <v>1835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" customHeight="1">
      <c r="A69" s="536">
        <v>222</v>
      </c>
      <c r="B69" t="s" s="452">
        <v>1806</v>
      </c>
      <c r="C69" t="s" s="210">
        <v>1807</v>
      </c>
      <c r="D69" s="5"/>
      <c r="E69" t="s" s="537">
        <v>609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" customHeight="1">
      <c r="A70" s="536">
        <v>226</v>
      </c>
      <c r="B70" t="s" s="452">
        <v>1809</v>
      </c>
      <c r="C70" t="s" s="210">
        <v>1810</v>
      </c>
      <c r="D70" s="5"/>
      <c r="E70" t="s" s="537">
        <v>1840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" customHeight="1">
      <c r="A71" s="536">
        <v>232</v>
      </c>
      <c r="B71" t="s" s="452">
        <v>1812</v>
      </c>
      <c r="C71" t="s" s="210">
        <v>1813</v>
      </c>
      <c r="D71" s="5"/>
      <c r="E71" t="s" s="537">
        <v>1843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" customHeight="1">
      <c r="A72" s="536">
        <v>233</v>
      </c>
      <c r="B72" t="s" s="452">
        <v>1815</v>
      </c>
      <c r="C72" t="s" s="210">
        <v>1816</v>
      </c>
      <c r="D72" s="5"/>
      <c r="E72" t="s" s="537">
        <v>1846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" customHeight="1">
      <c r="A73" s="536">
        <v>231</v>
      </c>
      <c r="B73" t="s" s="452">
        <v>1818</v>
      </c>
      <c r="C73" t="s" s="210">
        <v>1819</v>
      </c>
      <c r="D73" s="5"/>
      <c r="E73" t="s" s="537">
        <v>1849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" customHeight="1">
      <c r="A74" s="536">
        <v>238</v>
      </c>
      <c r="B74" t="s" s="452">
        <v>1821</v>
      </c>
      <c r="C74" t="s" s="210">
        <v>1822</v>
      </c>
      <c r="D74" s="5"/>
      <c r="E74" t="s" s="537">
        <v>1852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" customHeight="1">
      <c r="A75" s="536">
        <v>234</v>
      </c>
      <c r="B75" t="s" s="452">
        <v>1824</v>
      </c>
      <c r="C75" t="s" s="210">
        <v>1825</v>
      </c>
      <c r="D75" s="5"/>
      <c r="E75" t="s" s="537">
        <v>1855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" customHeight="1">
      <c r="A76" s="536">
        <v>242</v>
      </c>
      <c r="B76" t="s" s="452">
        <v>1827</v>
      </c>
      <c r="C76" t="s" s="210">
        <v>1828</v>
      </c>
      <c r="D76" s="5"/>
      <c r="E76" t="s" s="537">
        <v>1858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" customHeight="1">
      <c r="A77" s="536">
        <v>246</v>
      </c>
      <c r="B77" t="s" s="452">
        <v>1830</v>
      </c>
      <c r="C77" t="s" s="210">
        <v>1831</v>
      </c>
      <c r="D77" s="5"/>
      <c r="E77" t="s" s="537">
        <v>1861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" customHeight="1">
      <c r="A78" s="536">
        <v>250</v>
      </c>
      <c r="B78" t="s" s="452">
        <v>1833</v>
      </c>
      <c r="C78" t="s" s="210">
        <v>1834</v>
      </c>
      <c r="D78" s="5"/>
      <c r="E78" t="s" s="537">
        <v>1864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" customHeight="1">
      <c r="A79" s="536">
        <v>254</v>
      </c>
      <c r="B79" t="s" s="452">
        <v>1836</v>
      </c>
      <c r="C79" t="s" s="210">
        <v>1837</v>
      </c>
      <c r="D79" s="5"/>
      <c r="E79" t="s" s="537">
        <v>1867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" customHeight="1">
      <c r="A80" s="536">
        <v>258</v>
      </c>
      <c r="B80" t="s" s="452">
        <v>1838</v>
      </c>
      <c r="C80" t="s" s="210">
        <v>1839</v>
      </c>
      <c r="D80" s="5"/>
      <c r="E80" t="s" s="537">
        <v>1870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" customHeight="1">
      <c r="A81" s="536">
        <v>260</v>
      </c>
      <c r="B81" t="s" s="452">
        <v>1841</v>
      </c>
      <c r="C81" t="s" s="210">
        <v>1842</v>
      </c>
      <c r="D81" s="5"/>
      <c r="E81" t="s" s="537">
        <v>1873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" customHeight="1">
      <c r="A82" s="536">
        <v>266</v>
      </c>
      <c r="B82" t="s" s="452">
        <v>1844</v>
      </c>
      <c r="C82" t="s" s="210">
        <v>1845</v>
      </c>
      <c r="D82" s="5"/>
      <c r="E82" t="s" s="537">
        <v>1876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" customHeight="1">
      <c r="A83" s="536">
        <v>270</v>
      </c>
      <c r="B83" t="s" s="452">
        <v>1847</v>
      </c>
      <c r="C83" t="s" s="210">
        <v>1848</v>
      </c>
      <c r="D83" s="5"/>
      <c r="E83" t="s" s="537">
        <v>1879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" customHeight="1">
      <c r="A84" s="536">
        <v>268</v>
      </c>
      <c r="B84" t="s" s="452">
        <v>1850</v>
      </c>
      <c r="C84" t="s" s="210">
        <v>1851</v>
      </c>
      <c r="D84" s="5"/>
      <c r="E84" t="s" s="537">
        <v>1882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" customHeight="1">
      <c r="A85" s="536">
        <v>276</v>
      </c>
      <c r="B85" t="s" s="452">
        <v>1853</v>
      </c>
      <c r="C85" t="s" s="210">
        <v>1854</v>
      </c>
      <c r="D85" s="5"/>
      <c r="E85" t="s" s="537">
        <v>1885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" customHeight="1">
      <c r="A86" s="536">
        <v>288</v>
      </c>
      <c r="B86" t="s" s="452">
        <v>1856</v>
      </c>
      <c r="C86" t="s" s="210">
        <v>1857</v>
      </c>
      <c r="D86" s="5"/>
      <c r="E86" t="s" s="537">
        <v>1888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" customHeight="1">
      <c r="A87" s="536">
        <v>292</v>
      </c>
      <c r="B87" t="s" s="452">
        <v>1859</v>
      </c>
      <c r="C87" t="s" s="210">
        <v>1860</v>
      </c>
      <c r="D87" s="5"/>
      <c r="E87" t="s" s="537">
        <v>1891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" customHeight="1">
      <c r="A88" s="536">
        <v>300</v>
      </c>
      <c r="B88" t="s" s="452">
        <v>1862</v>
      </c>
      <c r="C88" t="s" s="210">
        <v>1863</v>
      </c>
      <c r="D88" s="5"/>
      <c r="E88" t="s" s="537">
        <v>1894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" customHeight="1">
      <c r="A89" s="536">
        <v>304</v>
      </c>
      <c r="B89" t="s" s="452">
        <v>1865</v>
      </c>
      <c r="C89" t="s" s="210">
        <v>1866</v>
      </c>
      <c r="D89" s="5"/>
      <c r="E89" t="s" s="537">
        <v>1897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" customHeight="1">
      <c r="A90" s="536">
        <v>308</v>
      </c>
      <c r="B90" t="s" s="452">
        <v>1868</v>
      </c>
      <c r="C90" t="s" s="210">
        <v>1869</v>
      </c>
      <c r="D90" s="5"/>
      <c r="E90" t="s" s="537">
        <v>1900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" customHeight="1">
      <c r="A91" s="536">
        <v>312</v>
      </c>
      <c r="B91" t="s" s="452">
        <v>1871</v>
      </c>
      <c r="C91" t="s" s="210">
        <v>1872</v>
      </c>
      <c r="D91" s="5"/>
      <c r="E91" t="s" s="537">
        <v>1903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" customHeight="1">
      <c r="A92" s="536">
        <v>316</v>
      </c>
      <c r="B92" t="s" s="452">
        <v>1874</v>
      </c>
      <c r="C92" t="s" s="210">
        <v>1875</v>
      </c>
      <c r="D92" s="5"/>
      <c r="E92" t="s" s="537">
        <v>1906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" customHeight="1">
      <c r="A93" s="536">
        <v>320</v>
      </c>
      <c r="B93" t="s" s="452">
        <v>1877</v>
      </c>
      <c r="C93" t="s" s="210">
        <v>1878</v>
      </c>
      <c r="D93" s="5"/>
      <c r="E93" t="s" s="537">
        <v>1909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" customHeight="1">
      <c r="A94" s="536">
        <v>831</v>
      </c>
      <c r="B94" t="s" s="452">
        <v>1880</v>
      </c>
      <c r="C94" t="s" s="210">
        <v>1881</v>
      </c>
      <c r="D94" s="5"/>
      <c r="E94" t="s" s="537">
        <v>1912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" customHeight="1">
      <c r="A95" s="536">
        <v>324</v>
      </c>
      <c r="B95" t="s" s="452">
        <v>1883</v>
      </c>
      <c r="C95" t="s" s="210">
        <v>1884</v>
      </c>
      <c r="D95" s="5"/>
      <c r="E95" t="s" s="537">
        <v>1914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" customHeight="1">
      <c r="A96" s="536">
        <v>624</v>
      </c>
      <c r="B96" t="s" s="452">
        <v>1886</v>
      </c>
      <c r="C96" t="s" s="210">
        <v>1887</v>
      </c>
      <c r="D96" s="5"/>
      <c r="E96" t="s" s="537">
        <v>1916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" customHeight="1">
      <c r="A97" s="536">
        <v>328</v>
      </c>
      <c r="B97" t="s" s="452">
        <v>1889</v>
      </c>
      <c r="C97" t="s" s="210">
        <v>1890</v>
      </c>
      <c r="D97" s="5"/>
      <c r="E97" t="s" s="537">
        <v>1919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" customHeight="1">
      <c r="A98" s="536">
        <v>332</v>
      </c>
      <c r="B98" t="s" s="452">
        <v>1892</v>
      </c>
      <c r="C98" t="s" s="210">
        <v>1893</v>
      </c>
      <c r="D98" s="5"/>
      <c r="E98" t="s" s="537">
        <v>1922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" customHeight="1">
      <c r="A99" s="536">
        <v>334</v>
      </c>
      <c r="B99" t="s" s="452">
        <v>1895</v>
      </c>
      <c r="C99" t="s" s="210">
        <v>1896</v>
      </c>
      <c r="D99" s="5"/>
      <c r="E99" t="s" s="537">
        <v>1925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" customHeight="1">
      <c r="A100" s="536">
        <v>336</v>
      </c>
      <c r="B100" t="s" s="452">
        <v>1898</v>
      </c>
      <c r="C100" t="s" s="210">
        <v>1899</v>
      </c>
      <c r="D100" s="5"/>
      <c r="E100" t="s" s="537">
        <v>1928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" customHeight="1">
      <c r="A101" s="536">
        <v>340</v>
      </c>
      <c r="B101" t="s" s="452">
        <v>1901</v>
      </c>
      <c r="C101" t="s" s="210">
        <v>1902</v>
      </c>
      <c r="D101" s="5"/>
      <c r="E101" t="s" s="537">
        <v>1931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" customHeight="1">
      <c r="A102" s="536">
        <v>344</v>
      </c>
      <c r="B102" t="s" s="452">
        <v>1904</v>
      </c>
      <c r="C102" t="s" s="210">
        <v>1905</v>
      </c>
      <c r="D102" s="5"/>
      <c r="E102" t="s" s="537">
        <v>1934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" customHeight="1">
      <c r="A103" s="536">
        <v>348</v>
      </c>
      <c r="B103" t="s" s="452">
        <v>1907</v>
      </c>
      <c r="C103" t="s" s="210">
        <v>1908</v>
      </c>
      <c r="D103" s="5"/>
      <c r="E103" t="s" s="537">
        <v>1937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" customHeight="1">
      <c r="A104" s="536">
        <v>352</v>
      </c>
      <c r="B104" t="s" s="452">
        <v>1910</v>
      </c>
      <c r="C104" t="s" s="210">
        <v>1911</v>
      </c>
      <c r="D104" s="5"/>
      <c r="E104" t="s" s="537">
        <v>1940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" customHeight="1">
      <c r="A105" s="536">
        <v>356</v>
      </c>
      <c r="B105" t="s" s="452">
        <v>1913</v>
      </c>
      <c r="C105" t="s" s="210">
        <v>1500</v>
      </c>
      <c r="D105" s="5"/>
      <c r="E105" t="s" s="537">
        <v>1943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" customHeight="1">
      <c r="A106" s="536">
        <v>360</v>
      </c>
      <c r="B106" t="s" s="452">
        <v>1915</v>
      </c>
      <c r="C106" t="s" s="210">
        <v>314</v>
      </c>
      <c r="D106" s="5"/>
      <c r="E106" t="s" s="537">
        <v>1946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" customHeight="1">
      <c r="A107" s="536">
        <v>364</v>
      </c>
      <c r="B107" t="s" s="452">
        <v>1917</v>
      </c>
      <c r="C107" t="s" s="210">
        <v>1918</v>
      </c>
      <c r="D107" s="5"/>
      <c r="E107" t="s" s="537">
        <v>1949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" customHeight="1">
      <c r="A108" s="536">
        <v>368</v>
      </c>
      <c r="B108" t="s" s="452">
        <v>1920</v>
      </c>
      <c r="C108" t="s" s="210">
        <v>1921</v>
      </c>
      <c r="D108" s="5"/>
      <c r="E108" t="s" s="537">
        <v>1952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" customHeight="1">
      <c r="A109" s="536">
        <v>372</v>
      </c>
      <c r="B109" t="s" s="452">
        <v>1923</v>
      </c>
      <c r="C109" t="s" s="210">
        <v>1924</v>
      </c>
      <c r="D109" s="5"/>
      <c r="E109" t="s" s="537">
        <v>1955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" customHeight="1">
      <c r="A110" s="536">
        <v>833</v>
      </c>
      <c r="B110" t="s" s="452">
        <v>1926</v>
      </c>
      <c r="C110" t="s" s="210">
        <v>1927</v>
      </c>
      <c r="D110" s="5"/>
      <c r="E110" t="s" s="537">
        <v>1958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" customHeight="1">
      <c r="A111" s="536">
        <v>376</v>
      </c>
      <c r="B111" t="s" s="452">
        <v>1929</v>
      </c>
      <c r="C111" t="s" s="210">
        <v>1930</v>
      </c>
      <c r="D111" s="5"/>
      <c r="E111" t="s" s="537">
        <v>1961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" customHeight="1">
      <c r="A112" s="536">
        <v>380</v>
      </c>
      <c r="B112" t="s" s="452">
        <v>1932</v>
      </c>
      <c r="C112" t="s" s="210">
        <v>1933</v>
      </c>
      <c r="D112" s="5"/>
      <c r="E112" t="s" s="537">
        <v>1964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" customHeight="1">
      <c r="A113" s="536">
        <v>388</v>
      </c>
      <c r="B113" t="s" s="452">
        <v>1935</v>
      </c>
      <c r="C113" t="s" s="210">
        <v>1936</v>
      </c>
      <c r="D113" s="5"/>
      <c r="E113" t="s" s="537">
        <v>1967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" customHeight="1">
      <c r="A114" s="536">
        <v>392</v>
      </c>
      <c r="B114" t="s" s="452">
        <v>1938</v>
      </c>
      <c r="C114" t="s" s="210">
        <v>1939</v>
      </c>
      <c r="D114" s="5"/>
      <c r="E114" t="s" s="537">
        <v>1970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" customHeight="1">
      <c r="A115" s="536">
        <v>832</v>
      </c>
      <c r="B115" t="s" s="452">
        <v>1941</v>
      </c>
      <c r="C115" t="s" s="210">
        <v>1942</v>
      </c>
      <c r="D115" s="5"/>
      <c r="E115" t="s" s="537">
        <v>1973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" customHeight="1">
      <c r="A116" s="536">
        <v>400</v>
      </c>
      <c r="B116" t="s" s="452">
        <v>1944</v>
      </c>
      <c r="C116" t="s" s="210">
        <v>1945</v>
      </c>
      <c r="D116" s="5"/>
      <c r="E116" t="s" s="537">
        <v>1976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" customHeight="1">
      <c r="A117" s="536">
        <v>398</v>
      </c>
      <c r="B117" t="s" s="452">
        <v>1947</v>
      </c>
      <c r="C117" t="s" s="210">
        <v>1948</v>
      </c>
      <c r="D117" s="5"/>
      <c r="E117" t="s" s="537">
        <v>1979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" customHeight="1">
      <c r="A118" s="536">
        <v>404</v>
      </c>
      <c r="B118" t="s" s="452">
        <v>1950</v>
      </c>
      <c r="C118" t="s" s="210">
        <v>1951</v>
      </c>
      <c r="D118" s="5"/>
      <c r="E118" t="s" s="537">
        <v>1982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" customHeight="1">
      <c r="A119" s="536">
        <v>296</v>
      </c>
      <c r="B119" t="s" s="452">
        <v>1953</v>
      </c>
      <c r="C119" t="s" s="210">
        <v>1954</v>
      </c>
      <c r="D119" s="5"/>
      <c r="E119" t="s" s="537">
        <v>1985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" customHeight="1">
      <c r="A120" s="536">
        <v>408</v>
      </c>
      <c r="B120" t="s" s="452">
        <v>1956</v>
      </c>
      <c r="C120" t="s" s="210">
        <v>1957</v>
      </c>
      <c r="D120" s="5"/>
      <c r="E120" t="s" s="537">
        <v>1988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" customHeight="1">
      <c r="A121" s="536">
        <v>410</v>
      </c>
      <c r="B121" t="s" s="452">
        <v>1959</v>
      </c>
      <c r="C121" t="s" s="210">
        <v>1960</v>
      </c>
      <c r="D121" s="5"/>
      <c r="E121" t="s" s="537">
        <v>1991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" customHeight="1">
      <c r="A122" s="536">
        <v>414</v>
      </c>
      <c r="B122" t="s" s="452">
        <v>1962</v>
      </c>
      <c r="C122" t="s" s="210">
        <v>1963</v>
      </c>
      <c r="D122" s="5"/>
      <c r="E122" t="s" s="537">
        <v>1994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" customHeight="1">
      <c r="A123" s="536">
        <v>417</v>
      </c>
      <c r="B123" t="s" s="452">
        <v>1965</v>
      </c>
      <c r="C123" t="s" s="210">
        <v>1966</v>
      </c>
      <c r="D123" s="5"/>
      <c r="E123" t="s" s="537">
        <v>1997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" customHeight="1">
      <c r="A124" s="536">
        <v>418</v>
      </c>
      <c r="B124" t="s" s="452">
        <v>1968</v>
      </c>
      <c r="C124" t="s" s="210">
        <v>1969</v>
      </c>
      <c r="D124" s="5"/>
      <c r="E124" t="s" s="537">
        <v>2000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" customHeight="1">
      <c r="A125" s="536">
        <v>428</v>
      </c>
      <c r="B125" t="s" s="452">
        <v>1971</v>
      </c>
      <c r="C125" t="s" s="210">
        <v>1972</v>
      </c>
      <c r="D125" s="5"/>
      <c r="E125" t="s" s="537">
        <v>2003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" customHeight="1">
      <c r="A126" s="536">
        <v>422</v>
      </c>
      <c r="B126" t="s" s="452">
        <v>1974</v>
      </c>
      <c r="C126" t="s" s="210">
        <v>1975</v>
      </c>
      <c r="D126" s="5"/>
      <c r="E126" t="s" s="537">
        <v>2006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" customHeight="1">
      <c r="A127" s="536">
        <v>426</v>
      </c>
      <c r="B127" t="s" s="452">
        <v>1977</v>
      </c>
      <c r="C127" t="s" s="210">
        <v>1978</v>
      </c>
      <c r="D127" s="5"/>
      <c r="E127" t="s" s="537">
        <v>2009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" customHeight="1">
      <c r="A128" s="536">
        <v>430</v>
      </c>
      <c r="B128" t="s" s="452">
        <v>1980</v>
      </c>
      <c r="C128" t="s" s="210">
        <v>1981</v>
      </c>
      <c r="D128" s="5"/>
      <c r="E128" t="s" s="537">
        <v>2012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" customHeight="1">
      <c r="A129" s="536">
        <v>434</v>
      </c>
      <c r="B129" t="s" s="452">
        <v>1983</v>
      </c>
      <c r="C129" t="s" s="210">
        <v>1984</v>
      </c>
      <c r="D129" s="5"/>
      <c r="E129" t="s" s="537">
        <v>2015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" customHeight="1">
      <c r="A130" s="536">
        <v>438</v>
      </c>
      <c r="B130" t="s" s="452">
        <v>1986</v>
      </c>
      <c r="C130" t="s" s="210">
        <v>1987</v>
      </c>
      <c r="D130" s="5"/>
      <c r="E130" t="s" s="537">
        <v>2018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" customHeight="1">
      <c r="A131" s="536">
        <v>440</v>
      </c>
      <c r="B131" t="s" s="452">
        <v>1989</v>
      </c>
      <c r="C131" t="s" s="210">
        <v>1990</v>
      </c>
      <c r="D131" s="5"/>
      <c r="E131" t="s" s="537">
        <v>2021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" customHeight="1">
      <c r="A132" s="536">
        <v>442</v>
      </c>
      <c r="B132" t="s" s="452">
        <v>1992</v>
      </c>
      <c r="C132" t="s" s="210">
        <v>1993</v>
      </c>
      <c r="D132" s="5"/>
      <c r="E132" t="s" s="537">
        <v>2024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" customHeight="1">
      <c r="A133" s="536">
        <v>446</v>
      </c>
      <c r="B133" t="s" s="452">
        <v>1995</v>
      </c>
      <c r="C133" t="s" s="210">
        <v>1996</v>
      </c>
      <c r="D133" s="5"/>
      <c r="E133" t="s" s="537">
        <v>2027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" customHeight="1">
      <c r="A134" s="536">
        <v>807</v>
      </c>
      <c r="B134" t="s" s="452">
        <v>1998</v>
      </c>
      <c r="C134" t="s" s="210">
        <v>1999</v>
      </c>
      <c r="D134" s="5"/>
      <c r="E134" t="s" s="537">
        <v>2030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" customHeight="1">
      <c r="A135" s="536">
        <v>450</v>
      </c>
      <c r="B135" t="s" s="452">
        <v>2001</v>
      </c>
      <c r="C135" t="s" s="210">
        <v>2002</v>
      </c>
      <c r="D135" s="5"/>
      <c r="E135" t="s" s="537">
        <v>2033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" customHeight="1">
      <c r="A136" s="536">
        <v>454</v>
      </c>
      <c r="B136" t="s" s="452">
        <v>2004</v>
      </c>
      <c r="C136" t="s" s="210">
        <v>2005</v>
      </c>
      <c r="D136" s="5"/>
      <c r="E136" t="s" s="537">
        <v>2036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" customHeight="1">
      <c r="A137" s="536">
        <v>458</v>
      </c>
      <c r="B137" t="s" s="452">
        <v>2007</v>
      </c>
      <c r="C137" t="s" s="210">
        <v>2008</v>
      </c>
      <c r="D137" s="5"/>
      <c r="E137" t="s" s="537">
        <v>2039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" customHeight="1">
      <c r="A138" s="536">
        <v>462</v>
      </c>
      <c r="B138" t="s" s="452">
        <v>2010</v>
      </c>
      <c r="C138" t="s" s="210">
        <v>2011</v>
      </c>
      <c r="D138" s="5"/>
      <c r="E138" t="s" s="537">
        <v>2042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" customHeight="1">
      <c r="A139" s="536">
        <v>466</v>
      </c>
      <c r="B139" t="s" s="452">
        <v>2013</v>
      </c>
      <c r="C139" t="s" s="210">
        <v>2014</v>
      </c>
      <c r="D139" s="5"/>
      <c r="E139" t="s" s="537">
        <v>2045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" customHeight="1">
      <c r="A140" s="536">
        <v>470</v>
      </c>
      <c r="B140" t="s" s="452">
        <v>2016</v>
      </c>
      <c r="C140" t="s" s="210">
        <v>2017</v>
      </c>
      <c r="D140" s="5"/>
      <c r="E140" t="s" s="537">
        <v>2048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" customHeight="1">
      <c r="A141" s="536">
        <v>584</v>
      </c>
      <c r="B141" t="s" s="452">
        <v>2019</v>
      </c>
      <c r="C141" t="s" s="210">
        <v>2020</v>
      </c>
      <c r="D141" s="5"/>
      <c r="E141" t="s" s="537">
        <v>2051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" customHeight="1">
      <c r="A142" s="536">
        <v>474</v>
      </c>
      <c r="B142" t="s" s="452">
        <v>2022</v>
      </c>
      <c r="C142" t="s" s="210">
        <v>2023</v>
      </c>
      <c r="D142" s="5"/>
      <c r="E142" t="s" s="537">
        <v>2054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" customHeight="1">
      <c r="A143" s="536">
        <v>478</v>
      </c>
      <c r="B143" t="s" s="452">
        <v>2025</v>
      </c>
      <c r="C143" t="s" s="210">
        <v>2026</v>
      </c>
      <c r="D143" s="5"/>
      <c r="E143" t="s" s="537">
        <v>2057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" customHeight="1">
      <c r="A144" s="536">
        <v>480</v>
      </c>
      <c r="B144" t="s" s="452">
        <v>2028</v>
      </c>
      <c r="C144" t="s" s="210">
        <v>2029</v>
      </c>
      <c r="D144" s="5"/>
      <c r="E144" t="s" s="537">
        <v>2060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" customHeight="1">
      <c r="A145" s="536">
        <v>175</v>
      </c>
      <c r="B145" t="s" s="452">
        <v>2031</v>
      </c>
      <c r="C145" t="s" s="210">
        <v>2032</v>
      </c>
      <c r="D145" s="5"/>
      <c r="E145" t="s" s="537">
        <v>2063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" customHeight="1">
      <c r="A146" s="536">
        <v>484</v>
      </c>
      <c r="B146" t="s" s="452">
        <v>2034</v>
      </c>
      <c r="C146" t="s" s="210">
        <v>2035</v>
      </c>
      <c r="D146" s="5"/>
      <c r="E146" t="s" s="537">
        <v>2066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" customHeight="1">
      <c r="A147" s="536">
        <v>583</v>
      </c>
      <c r="B147" t="s" s="452">
        <v>2037</v>
      </c>
      <c r="C147" t="s" s="210">
        <v>2038</v>
      </c>
      <c r="D147" s="5"/>
      <c r="E147" t="s" s="537">
        <v>2069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" customHeight="1">
      <c r="A148" s="536">
        <v>498</v>
      </c>
      <c r="B148" t="s" s="452">
        <v>2040</v>
      </c>
      <c r="C148" t="s" s="210">
        <v>2041</v>
      </c>
      <c r="D148" s="5"/>
      <c r="E148" t="s" s="537">
        <v>2072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" customHeight="1">
      <c r="A149" s="536">
        <v>492</v>
      </c>
      <c r="B149" t="s" s="452">
        <v>2043</v>
      </c>
      <c r="C149" t="s" s="210">
        <v>2044</v>
      </c>
      <c r="D149" s="5"/>
      <c r="E149" t="s" s="537">
        <v>2075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" customHeight="1">
      <c r="A150" s="536">
        <v>496</v>
      </c>
      <c r="B150" t="s" s="452">
        <v>2046</v>
      </c>
      <c r="C150" t="s" s="210">
        <v>2047</v>
      </c>
      <c r="D150" s="5"/>
      <c r="E150" t="s" s="537">
        <v>2078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" customHeight="1">
      <c r="A151" s="536">
        <v>499</v>
      </c>
      <c r="B151" t="s" s="452">
        <v>2049</v>
      </c>
      <c r="C151" t="s" s="210">
        <v>2050</v>
      </c>
      <c r="D151" s="5"/>
      <c r="E151" t="s" s="537">
        <v>2081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" customHeight="1">
      <c r="A152" s="536">
        <v>500</v>
      </c>
      <c r="B152" t="s" s="452">
        <v>2052</v>
      </c>
      <c r="C152" t="s" s="210">
        <v>2053</v>
      </c>
      <c r="D152" s="5"/>
      <c r="E152" t="s" s="537">
        <v>2084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" customHeight="1">
      <c r="A153" s="536">
        <v>504</v>
      </c>
      <c r="B153" t="s" s="452">
        <v>2055</v>
      </c>
      <c r="C153" t="s" s="210">
        <v>2056</v>
      </c>
      <c r="D153" s="5"/>
      <c r="E153" t="s" s="537">
        <v>2087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" customHeight="1">
      <c r="A154" s="536">
        <v>508</v>
      </c>
      <c r="B154" t="s" s="452">
        <v>2058</v>
      </c>
      <c r="C154" t="s" s="210">
        <v>2059</v>
      </c>
      <c r="D154" s="5"/>
      <c r="E154" t="s" s="537">
        <v>2090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" customHeight="1">
      <c r="A155" s="536">
        <v>104</v>
      </c>
      <c r="B155" t="s" s="452">
        <v>2061</v>
      </c>
      <c r="C155" t="s" s="210">
        <v>2062</v>
      </c>
      <c r="D155" s="5"/>
      <c r="E155" t="s" s="537">
        <v>2093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" customHeight="1">
      <c r="A156" s="536">
        <v>516</v>
      </c>
      <c r="B156" t="s" s="452">
        <v>2064</v>
      </c>
      <c r="C156" t="s" s="210">
        <v>2065</v>
      </c>
      <c r="D156" s="5"/>
      <c r="E156" t="s" s="537">
        <v>2096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" customHeight="1">
      <c r="A157" s="536">
        <v>520</v>
      </c>
      <c r="B157" t="s" s="452">
        <v>2067</v>
      </c>
      <c r="C157" t="s" s="210">
        <v>2068</v>
      </c>
      <c r="D157" s="5"/>
      <c r="E157" t="s" s="537">
        <v>2099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" customHeight="1">
      <c r="A158" s="536">
        <v>524</v>
      </c>
      <c r="B158" t="s" s="452">
        <v>2070</v>
      </c>
      <c r="C158" t="s" s="210">
        <v>2071</v>
      </c>
      <c r="D158" s="5"/>
      <c r="E158" t="s" s="537">
        <v>2102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" customHeight="1">
      <c r="A159" s="536">
        <v>528</v>
      </c>
      <c r="B159" t="s" s="452">
        <v>2073</v>
      </c>
      <c r="C159" t="s" s="210">
        <v>2074</v>
      </c>
      <c r="D159" s="5"/>
      <c r="E159" t="s" s="537">
        <v>2105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" customHeight="1">
      <c r="A160" s="536">
        <v>540</v>
      </c>
      <c r="B160" t="s" s="452">
        <v>2076</v>
      </c>
      <c r="C160" t="s" s="210">
        <v>2077</v>
      </c>
      <c r="D160" s="5"/>
      <c r="E160" t="s" s="537">
        <v>2108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" customHeight="1">
      <c r="A161" s="536">
        <v>554</v>
      </c>
      <c r="B161" t="s" s="452">
        <v>2079</v>
      </c>
      <c r="C161" t="s" s="210">
        <v>2080</v>
      </c>
      <c r="D161" s="5"/>
      <c r="E161" t="s" s="537">
        <v>2111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" customHeight="1">
      <c r="A162" s="536">
        <v>558</v>
      </c>
      <c r="B162" t="s" s="452">
        <v>2082</v>
      </c>
      <c r="C162" t="s" s="210">
        <v>2083</v>
      </c>
      <c r="D162" s="5"/>
      <c r="E162" t="s" s="537">
        <v>2114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" customHeight="1">
      <c r="A163" s="536">
        <v>562</v>
      </c>
      <c r="B163" t="s" s="452">
        <v>2085</v>
      </c>
      <c r="C163" t="s" s="210">
        <v>2086</v>
      </c>
      <c r="D163" s="5"/>
      <c r="E163" t="s" s="537">
        <v>2117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" customHeight="1">
      <c r="A164" s="536">
        <v>566</v>
      </c>
      <c r="B164" t="s" s="452">
        <v>2088</v>
      </c>
      <c r="C164" t="s" s="210">
        <v>2089</v>
      </c>
      <c r="D164" s="5"/>
      <c r="E164" t="s" s="537">
        <v>2120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" customHeight="1">
      <c r="A165" s="536">
        <v>570</v>
      </c>
      <c r="B165" t="s" s="452">
        <v>2091</v>
      </c>
      <c r="C165" t="s" s="210">
        <v>2092</v>
      </c>
      <c r="D165" s="5"/>
      <c r="E165" t="s" s="537">
        <v>2123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" customHeight="1">
      <c r="A166" s="536">
        <v>574</v>
      </c>
      <c r="B166" t="s" s="452">
        <v>2094</v>
      </c>
      <c r="C166" t="s" s="210">
        <v>2095</v>
      </c>
      <c r="D166" s="5"/>
      <c r="E166" t="s" s="537">
        <v>2126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" customHeight="1">
      <c r="A167" s="536">
        <v>580</v>
      </c>
      <c r="B167" t="s" s="452">
        <v>2097</v>
      </c>
      <c r="C167" t="s" s="210">
        <v>2098</v>
      </c>
      <c r="D167" s="5"/>
      <c r="E167" t="s" s="537">
        <v>2129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" customHeight="1">
      <c r="A168" s="536">
        <v>578</v>
      </c>
      <c r="B168" t="s" s="452">
        <v>2100</v>
      </c>
      <c r="C168" t="s" s="210">
        <v>2101</v>
      </c>
      <c r="D168" s="5"/>
      <c r="E168" t="s" s="537">
        <v>2132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" customHeight="1">
      <c r="A169" s="536">
        <v>512</v>
      </c>
      <c r="B169" t="s" s="452">
        <v>2103</v>
      </c>
      <c r="C169" t="s" s="210">
        <v>2104</v>
      </c>
      <c r="D169" s="5"/>
      <c r="E169" t="s" s="537">
        <v>2135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" customHeight="1">
      <c r="A170" s="536">
        <v>586</v>
      </c>
      <c r="B170" t="s" s="452">
        <v>2106</v>
      </c>
      <c r="C170" t="s" s="210">
        <v>2107</v>
      </c>
      <c r="D170" s="5"/>
      <c r="E170" t="s" s="537">
        <v>2138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" customHeight="1">
      <c r="A171" s="536">
        <v>585</v>
      </c>
      <c r="B171" t="s" s="452">
        <v>2109</v>
      </c>
      <c r="C171" t="s" s="210">
        <v>2110</v>
      </c>
      <c r="D171" s="5"/>
      <c r="E171" t="s" s="537">
        <v>2141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" customHeight="1">
      <c r="A172" s="536">
        <v>275</v>
      </c>
      <c r="B172" t="s" s="452">
        <v>2112</v>
      </c>
      <c r="C172" t="s" s="210">
        <v>2113</v>
      </c>
      <c r="D172" s="5"/>
      <c r="E172" t="s" s="537">
        <v>2144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" customHeight="1">
      <c r="A173" s="536">
        <v>591</v>
      </c>
      <c r="B173" t="s" s="452">
        <v>2115</v>
      </c>
      <c r="C173" t="s" s="210">
        <v>2116</v>
      </c>
      <c r="D173" s="5"/>
      <c r="E173" t="s" s="537">
        <v>2147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" customHeight="1">
      <c r="A174" s="536">
        <v>598</v>
      </c>
      <c r="B174" t="s" s="452">
        <v>2118</v>
      </c>
      <c r="C174" t="s" s="210">
        <v>2119</v>
      </c>
      <c r="D174" s="5"/>
      <c r="E174" t="s" s="537">
        <v>2150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" customHeight="1">
      <c r="A175" s="536">
        <v>600</v>
      </c>
      <c r="B175" t="s" s="452">
        <v>2121</v>
      </c>
      <c r="C175" t="s" s="210">
        <v>2122</v>
      </c>
      <c r="D175" s="5"/>
      <c r="E175" t="s" s="537">
        <v>2153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" customHeight="1">
      <c r="A176" s="536">
        <v>604</v>
      </c>
      <c r="B176" t="s" s="452">
        <v>2124</v>
      </c>
      <c r="C176" t="s" s="210">
        <v>2125</v>
      </c>
      <c r="D176" s="5"/>
      <c r="E176" t="s" s="537">
        <v>2156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" customHeight="1">
      <c r="A177" s="536">
        <v>608</v>
      </c>
      <c r="B177" t="s" s="452">
        <v>2127</v>
      </c>
      <c r="C177" t="s" s="210">
        <v>2128</v>
      </c>
      <c r="D177" s="5"/>
      <c r="E177" t="s" s="537">
        <v>2159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" customHeight="1">
      <c r="A178" s="536">
        <v>612</v>
      </c>
      <c r="B178" t="s" s="452">
        <v>2130</v>
      </c>
      <c r="C178" t="s" s="210">
        <v>2131</v>
      </c>
      <c r="D178" s="5"/>
      <c r="E178" t="s" s="537">
        <v>2162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" customHeight="1">
      <c r="A179" s="536">
        <v>616</v>
      </c>
      <c r="B179" t="s" s="452">
        <v>2133</v>
      </c>
      <c r="C179" t="s" s="210">
        <v>2134</v>
      </c>
      <c r="D179" s="5"/>
      <c r="E179" t="s" s="537">
        <v>2165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" customHeight="1">
      <c r="A180" s="536">
        <v>620</v>
      </c>
      <c r="B180" t="s" s="452">
        <v>2136</v>
      </c>
      <c r="C180" t="s" s="210">
        <v>2137</v>
      </c>
      <c r="D180" s="5"/>
      <c r="E180" t="s" s="537">
        <v>2168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" customHeight="1">
      <c r="A181" s="536">
        <v>630</v>
      </c>
      <c r="B181" t="s" s="452">
        <v>2139</v>
      </c>
      <c r="C181" t="s" s="210">
        <v>2140</v>
      </c>
      <c r="D181" s="5"/>
      <c r="E181" t="s" s="537">
        <v>2171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" customHeight="1">
      <c r="A182" s="536">
        <v>634</v>
      </c>
      <c r="B182" t="s" s="452">
        <v>2142</v>
      </c>
      <c r="C182" t="s" s="210">
        <v>2143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" customHeight="1">
      <c r="A183" s="536">
        <v>638</v>
      </c>
      <c r="B183" t="s" s="452">
        <v>2145</v>
      </c>
      <c r="C183" t="s" s="210">
        <v>2146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" customHeight="1">
      <c r="A184" s="536">
        <v>642</v>
      </c>
      <c r="B184" t="s" s="452">
        <v>2148</v>
      </c>
      <c r="C184" t="s" s="210">
        <v>2149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" customHeight="1">
      <c r="A185" s="536">
        <v>643</v>
      </c>
      <c r="B185" t="s" s="452">
        <v>2151</v>
      </c>
      <c r="C185" t="s" s="210">
        <v>2152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" customHeight="1">
      <c r="A186" s="536">
        <v>646</v>
      </c>
      <c r="B186" t="s" s="452">
        <v>2154</v>
      </c>
      <c r="C186" t="s" s="210">
        <v>2155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" customHeight="1">
      <c r="A187" s="536">
        <v>652</v>
      </c>
      <c r="B187" t="s" s="452">
        <v>2157</v>
      </c>
      <c r="C187" t="s" s="210">
        <v>2158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" customHeight="1">
      <c r="A188" s="536">
        <v>654</v>
      </c>
      <c r="B188" t="s" s="452">
        <v>2160</v>
      </c>
      <c r="C188" t="s" s="210">
        <v>2161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" customHeight="1">
      <c r="A189" s="536">
        <v>659</v>
      </c>
      <c r="B189" t="s" s="452">
        <v>2163</v>
      </c>
      <c r="C189" t="s" s="210">
        <v>2164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" customHeight="1">
      <c r="A190" s="536">
        <v>662</v>
      </c>
      <c r="B190" t="s" s="452">
        <v>2166</v>
      </c>
      <c r="C190" t="s" s="210">
        <v>2167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" customHeight="1">
      <c r="A191" s="536">
        <v>663</v>
      </c>
      <c r="B191" t="s" s="452">
        <v>2169</v>
      </c>
      <c r="C191" t="s" s="210">
        <v>2170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" customHeight="1">
      <c r="A192" s="536">
        <v>666</v>
      </c>
      <c r="B192" t="s" s="452">
        <v>2172</v>
      </c>
      <c r="C192" t="s" s="210">
        <v>2173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" customHeight="1">
      <c r="A193" s="536">
        <v>670</v>
      </c>
      <c r="B193" t="s" s="452">
        <v>2174</v>
      </c>
      <c r="C193" t="s" s="210">
        <v>2175</v>
      </c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" customHeight="1">
      <c r="A194" s="536">
        <v>882</v>
      </c>
      <c r="B194" t="s" s="452">
        <v>2176</v>
      </c>
      <c r="C194" t="s" s="210">
        <v>2177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" customHeight="1">
      <c r="A195" s="536">
        <v>674</v>
      </c>
      <c r="B195" t="s" s="452">
        <v>2178</v>
      </c>
      <c r="C195" t="s" s="210">
        <v>2179</v>
      </c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" customHeight="1">
      <c r="A196" s="536">
        <v>678</v>
      </c>
      <c r="B196" t="s" s="452">
        <v>2180</v>
      </c>
      <c r="C196" t="s" s="210">
        <v>2181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" customHeight="1">
      <c r="A197" s="536">
        <v>682</v>
      </c>
      <c r="B197" t="s" s="452">
        <v>2182</v>
      </c>
      <c r="C197" t="s" s="210">
        <v>2183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" customHeight="1">
      <c r="A198" s="536">
        <v>686</v>
      </c>
      <c r="B198" t="s" s="452">
        <v>2184</v>
      </c>
      <c r="C198" t="s" s="210">
        <v>2185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" customHeight="1">
      <c r="A199" s="536">
        <v>688</v>
      </c>
      <c r="B199" t="s" s="452">
        <v>2186</v>
      </c>
      <c r="C199" t="s" s="210">
        <v>2187</v>
      </c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" customHeight="1">
      <c r="A200" s="536">
        <v>690</v>
      </c>
      <c r="B200" t="s" s="452">
        <v>2188</v>
      </c>
      <c r="C200" t="s" s="210">
        <v>2189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" customHeight="1">
      <c r="A201" s="536">
        <v>694</v>
      </c>
      <c r="B201" t="s" s="452">
        <v>2190</v>
      </c>
      <c r="C201" t="s" s="210">
        <v>2191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" customHeight="1">
      <c r="A202" s="536">
        <v>702</v>
      </c>
      <c r="B202" t="s" s="452">
        <v>2192</v>
      </c>
      <c r="C202" t="s" s="210">
        <v>2193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" customHeight="1">
      <c r="A203" s="536">
        <v>534</v>
      </c>
      <c r="B203" t="s" s="452">
        <v>2194</v>
      </c>
      <c r="C203" t="s" s="210">
        <v>2195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" customHeight="1">
      <c r="A204" s="536">
        <v>703</v>
      </c>
      <c r="B204" t="s" s="452">
        <v>2196</v>
      </c>
      <c r="C204" t="s" s="210">
        <v>2197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" customHeight="1">
      <c r="A205" s="536">
        <v>705</v>
      </c>
      <c r="B205" t="s" s="452">
        <v>2198</v>
      </c>
      <c r="C205" t="s" s="210">
        <v>2199</v>
      </c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" customHeight="1">
      <c r="A206" s="536">
        <v>90</v>
      </c>
      <c r="B206" t="s" s="452">
        <v>2200</v>
      </c>
      <c r="C206" t="s" s="210">
        <v>2201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" customHeight="1">
      <c r="A207" s="536">
        <v>706</v>
      </c>
      <c r="B207" t="s" s="452">
        <v>2202</v>
      </c>
      <c r="C207" t="s" s="210">
        <v>2203</v>
      </c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" customHeight="1">
      <c r="A208" s="536">
        <v>710</v>
      </c>
      <c r="B208" t="s" s="452">
        <v>2204</v>
      </c>
      <c r="C208" t="s" s="210">
        <v>2205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" customHeight="1">
      <c r="A209" s="536">
        <v>239</v>
      </c>
      <c r="B209" t="s" s="452">
        <v>2206</v>
      </c>
      <c r="C209" t="s" s="210">
        <v>2207</v>
      </c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" customHeight="1">
      <c r="A210" s="536">
        <v>728</v>
      </c>
      <c r="B210" t="s" s="452">
        <v>2208</v>
      </c>
      <c r="C210" t="s" s="210">
        <v>2209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" customHeight="1">
      <c r="A211" s="536">
        <v>724</v>
      </c>
      <c r="B211" t="s" s="452">
        <v>2210</v>
      </c>
      <c r="C211" t="s" s="210">
        <v>2211</v>
      </c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" customHeight="1">
      <c r="A212" s="536">
        <v>144</v>
      </c>
      <c r="B212" t="s" s="452">
        <v>2212</v>
      </c>
      <c r="C212" t="s" s="210">
        <v>2213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" customHeight="1">
      <c r="A213" s="536">
        <v>729</v>
      </c>
      <c r="B213" t="s" s="452">
        <v>2214</v>
      </c>
      <c r="C213" t="s" s="210">
        <v>2215</v>
      </c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" customHeight="1">
      <c r="A214" s="536">
        <v>740</v>
      </c>
      <c r="B214" t="s" s="452">
        <v>2216</v>
      </c>
      <c r="C214" t="s" s="210">
        <v>2217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" customHeight="1">
      <c r="A215" s="536">
        <v>744</v>
      </c>
      <c r="B215" t="s" s="452">
        <v>2218</v>
      </c>
      <c r="C215" t="s" s="210">
        <v>2219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" customHeight="1">
      <c r="A216" s="536">
        <v>748</v>
      </c>
      <c r="B216" t="s" s="452">
        <v>2220</v>
      </c>
      <c r="C216" t="s" s="210">
        <v>2221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" customHeight="1">
      <c r="A217" s="536">
        <v>752</v>
      </c>
      <c r="B217" t="s" s="452">
        <v>2222</v>
      </c>
      <c r="C217" t="s" s="210">
        <v>2223</v>
      </c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" customHeight="1">
      <c r="A218" s="536">
        <v>756</v>
      </c>
      <c r="B218" t="s" s="452">
        <v>2224</v>
      </c>
      <c r="C218" t="s" s="210">
        <v>2225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" customHeight="1">
      <c r="A219" s="536">
        <v>760</v>
      </c>
      <c r="B219" t="s" s="452">
        <v>2226</v>
      </c>
      <c r="C219" t="s" s="210">
        <v>2227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" customHeight="1">
      <c r="A220" s="536">
        <v>158</v>
      </c>
      <c r="B220" t="s" s="452">
        <v>2228</v>
      </c>
      <c r="C220" t="s" s="210">
        <v>2229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" customHeight="1">
      <c r="A221" s="536">
        <v>762</v>
      </c>
      <c r="B221" t="s" s="452">
        <v>2230</v>
      </c>
      <c r="C221" t="s" s="210">
        <v>2231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" customHeight="1">
      <c r="A222" s="536">
        <v>834</v>
      </c>
      <c r="B222" t="s" s="452">
        <v>2232</v>
      </c>
      <c r="C222" t="s" s="210">
        <v>2233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" customHeight="1">
      <c r="A223" s="536">
        <v>764</v>
      </c>
      <c r="B223" t="s" s="452">
        <v>2234</v>
      </c>
      <c r="C223" t="s" s="210">
        <v>2235</v>
      </c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" customHeight="1">
      <c r="A224" s="536">
        <v>626</v>
      </c>
      <c r="B224" t="s" s="452">
        <v>2236</v>
      </c>
      <c r="C224" t="s" s="210">
        <v>2237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" customHeight="1">
      <c r="A225" s="536">
        <v>768</v>
      </c>
      <c r="B225" t="s" s="452">
        <v>2238</v>
      </c>
      <c r="C225" t="s" s="210">
        <v>2239</v>
      </c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" customHeight="1">
      <c r="A226" s="536">
        <v>772</v>
      </c>
      <c r="B226" t="s" s="452">
        <v>2240</v>
      </c>
      <c r="C226" t="s" s="210">
        <v>2241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" customHeight="1">
      <c r="A227" s="536">
        <v>776</v>
      </c>
      <c r="B227" t="s" s="452">
        <v>2242</v>
      </c>
      <c r="C227" t="s" s="210">
        <v>2243</v>
      </c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" customHeight="1">
      <c r="A228" s="536">
        <v>780</v>
      </c>
      <c r="B228" t="s" s="452">
        <v>2244</v>
      </c>
      <c r="C228" t="s" s="210">
        <v>2245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" customHeight="1">
      <c r="A229" s="536">
        <v>788</v>
      </c>
      <c r="B229" t="s" s="452">
        <v>2246</v>
      </c>
      <c r="C229" t="s" s="210">
        <v>2247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" customHeight="1">
      <c r="A230" s="536">
        <v>792</v>
      </c>
      <c r="B230" t="s" s="452">
        <v>2248</v>
      </c>
      <c r="C230" t="s" s="210">
        <v>2249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" customHeight="1">
      <c r="A231" s="536">
        <v>795</v>
      </c>
      <c r="B231" t="s" s="452">
        <v>2250</v>
      </c>
      <c r="C231" t="s" s="210">
        <v>2251</v>
      </c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" customHeight="1">
      <c r="A232" s="536">
        <v>796</v>
      </c>
      <c r="B232" t="s" s="452">
        <v>2252</v>
      </c>
      <c r="C232" t="s" s="210">
        <v>2253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" customHeight="1">
      <c r="A233" s="536">
        <v>798</v>
      </c>
      <c r="B233" t="s" s="452">
        <v>2254</v>
      </c>
      <c r="C233" t="s" s="210">
        <v>2255</v>
      </c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" customHeight="1">
      <c r="A234" s="536">
        <v>800</v>
      </c>
      <c r="B234" t="s" s="452">
        <v>2256</v>
      </c>
      <c r="C234" t="s" s="210">
        <v>2257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" customHeight="1">
      <c r="A235" s="536">
        <v>804</v>
      </c>
      <c r="B235" t="s" s="452">
        <v>2258</v>
      </c>
      <c r="C235" t="s" s="210">
        <v>2259</v>
      </c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" customHeight="1">
      <c r="A236" s="536">
        <v>784</v>
      </c>
      <c r="B236" t="s" s="452">
        <v>2260</v>
      </c>
      <c r="C236" t="s" s="210">
        <v>2261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" customHeight="1">
      <c r="A237" s="536">
        <v>826</v>
      </c>
      <c r="B237" t="s" s="452">
        <v>2262</v>
      </c>
      <c r="C237" t="s" s="210">
        <v>2263</v>
      </c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" customHeight="1">
      <c r="A238" s="536">
        <v>840</v>
      </c>
      <c r="B238" t="s" s="452">
        <v>2264</v>
      </c>
      <c r="C238" t="s" s="210">
        <v>2265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" customHeight="1">
      <c r="A239" s="536">
        <v>581</v>
      </c>
      <c r="B239" t="s" s="452">
        <v>2266</v>
      </c>
      <c r="C239" t="s" s="210">
        <v>2267</v>
      </c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" customHeight="1">
      <c r="A240" s="536">
        <v>858</v>
      </c>
      <c r="B240" t="s" s="452">
        <v>2268</v>
      </c>
      <c r="C240" t="s" s="210">
        <v>2269</v>
      </c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" customHeight="1">
      <c r="A241" s="536">
        <v>860</v>
      </c>
      <c r="B241" t="s" s="452">
        <v>2270</v>
      </c>
      <c r="C241" t="s" s="210">
        <v>2271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" customHeight="1">
      <c r="A242" s="536">
        <v>548</v>
      </c>
      <c r="B242" t="s" s="452">
        <v>2272</v>
      </c>
      <c r="C242" t="s" s="210">
        <v>2273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" customHeight="1">
      <c r="A243" s="536">
        <v>862</v>
      </c>
      <c r="B243" t="s" s="452">
        <v>2274</v>
      </c>
      <c r="C243" t="s" s="210">
        <v>2275</v>
      </c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" customHeight="1">
      <c r="A244" s="536">
        <v>704</v>
      </c>
      <c r="B244" t="s" s="452">
        <v>2276</v>
      </c>
      <c r="C244" t="s" s="210">
        <v>2277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" customHeight="1">
      <c r="A245" s="536">
        <v>92</v>
      </c>
      <c r="B245" t="s" s="452">
        <v>2278</v>
      </c>
      <c r="C245" t="s" s="210">
        <v>2279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" customHeight="1">
      <c r="A246" s="536">
        <v>850</v>
      </c>
      <c r="B246" t="s" s="452">
        <v>2280</v>
      </c>
      <c r="C246" t="s" s="210">
        <v>2281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" customHeight="1">
      <c r="A247" s="536">
        <v>876</v>
      </c>
      <c r="B247" t="s" s="452">
        <v>2282</v>
      </c>
      <c r="C247" t="s" s="210">
        <v>2283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" customHeight="1">
      <c r="A248" s="536">
        <v>732</v>
      </c>
      <c r="B248" t="s" s="452">
        <v>2284</v>
      </c>
      <c r="C248" t="s" s="210">
        <v>2285</v>
      </c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" customHeight="1">
      <c r="A249" s="536">
        <v>887</v>
      </c>
      <c r="B249" t="s" s="452">
        <v>2286</v>
      </c>
      <c r="C249" t="s" s="210">
        <v>2287</v>
      </c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" customHeight="1">
      <c r="A250" s="536">
        <v>894</v>
      </c>
      <c r="B250" t="s" s="452">
        <v>2288</v>
      </c>
      <c r="C250" t="s" s="210">
        <v>2289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" customHeight="1">
      <c r="A251" s="536">
        <v>716</v>
      </c>
      <c r="B251" t="s" s="452">
        <v>2290</v>
      </c>
      <c r="C251" t="s" s="210">
        <v>2291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72"/>
  <sheetViews>
    <sheetView workbookViewId="0" showGridLines="0" defaultGridColor="1"/>
  </sheetViews>
  <sheetFormatPr defaultColWidth="14.5" defaultRowHeight="15" customHeight="1" outlineLevelRow="0" outlineLevelCol="0"/>
  <cols>
    <col min="1" max="1" width="38" style="538" customWidth="1"/>
    <col min="2" max="2" width="29.5" style="538" customWidth="1"/>
    <col min="3" max="4" width="50" style="538" customWidth="1"/>
    <col min="5" max="5" width="14.5" style="538" customWidth="1"/>
    <col min="6" max="16384" width="14.5" style="538" customWidth="1"/>
  </cols>
  <sheetData>
    <row r="1" ht="30" customHeight="1">
      <c r="A1" t="s" s="539">
        <v>2296</v>
      </c>
      <c r="B1" s="540"/>
      <c r="C1" s="540"/>
      <c r="D1" s="541"/>
      <c r="E1" s="5"/>
    </row>
    <row r="2" ht="22.5" customHeight="1" hidden="1">
      <c r="A2" s="542"/>
      <c r="B2" s="543"/>
      <c r="C2" s="543"/>
      <c r="D2" s="544"/>
      <c r="E2" s="5"/>
    </row>
    <row r="3" ht="22.5" customHeight="1">
      <c r="A3" t="s" s="206">
        <v>2297</v>
      </c>
      <c r="B3" t="s" s="207">
        <v>13</v>
      </c>
      <c r="C3" t="s" s="207">
        <v>9</v>
      </c>
      <c r="D3" s="544"/>
      <c r="E3" s="5"/>
    </row>
    <row r="4" ht="18" customHeight="1">
      <c r="A4" t="s" s="545">
        <v>2298</v>
      </c>
      <c r="B4" t="s" s="545">
        <v>2299</v>
      </c>
      <c r="C4" t="s" s="545">
        <v>2300</v>
      </c>
      <c r="D4" s="546"/>
      <c r="E4" s="5"/>
    </row>
    <row r="5" ht="18" customHeight="1">
      <c r="A5" t="s" s="422">
        <v>2301</v>
      </c>
      <c r="B5" t="s" s="422">
        <v>2302</v>
      </c>
      <c r="C5" t="s" s="422">
        <v>2303</v>
      </c>
      <c r="D5" s="546"/>
      <c r="E5" s="5"/>
    </row>
    <row r="6" ht="18" customHeight="1">
      <c r="A6" t="s" s="422">
        <v>2304</v>
      </c>
      <c r="B6" s="546"/>
      <c r="C6" s="546"/>
      <c r="D6" s="546"/>
      <c r="E6" s="5"/>
    </row>
    <row r="7" ht="18" customHeight="1">
      <c r="A7" t="s" s="422">
        <v>2305</v>
      </c>
      <c r="B7" s="546"/>
      <c r="C7" s="546"/>
      <c r="D7" s="546"/>
      <c r="E7" s="5"/>
    </row>
    <row r="8" ht="18" customHeight="1">
      <c r="A8" t="s" s="422">
        <v>2306</v>
      </c>
      <c r="B8" t="s" s="422">
        <v>2307</v>
      </c>
      <c r="C8" t="s" s="422">
        <v>2308</v>
      </c>
      <c r="D8" s="546"/>
      <c r="E8" s="5"/>
    </row>
    <row r="9" ht="18" customHeight="1">
      <c r="A9" t="s" s="422">
        <v>2309</v>
      </c>
      <c r="B9" t="s" s="422">
        <v>2310</v>
      </c>
      <c r="C9" t="s" s="422">
        <v>2311</v>
      </c>
      <c r="D9" s="546"/>
      <c r="E9" s="5"/>
    </row>
    <row r="10" ht="18" customHeight="1">
      <c r="A10" t="s" s="422">
        <v>2312</v>
      </c>
      <c r="B10" t="s" s="422">
        <v>2313</v>
      </c>
      <c r="C10" t="s" s="422">
        <v>2314</v>
      </c>
      <c r="D10" s="546"/>
      <c r="E10" s="5"/>
    </row>
    <row r="11" ht="18" customHeight="1">
      <c r="A11" t="s" s="422">
        <v>2315</v>
      </c>
      <c r="B11" t="s" s="422">
        <v>2316</v>
      </c>
      <c r="C11" t="s" s="422">
        <v>2317</v>
      </c>
      <c r="D11" s="546"/>
      <c r="E11" s="5"/>
    </row>
    <row r="12" ht="18" customHeight="1">
      <c r="A12" t="s" s="422">
        <v>2318</v>
      </c>
      <c r="B12" t="s" s="422">
        <v>2319</v>
      </c>
      <c r="C12" t="s" s="422">
        <v>2320</v>
      </c>
      <c r="D12" s="546"/>
      <c r="E12" s="5"/>
    </row>
    <row r="13" ht="18" customHeight="1">
      <c r="A13" t="s" s="422">
        <v>2321</v>
      </c>
      <c r="B13" t="s" s="422">
        <v>2322</v>
      </c>
      <c r="C13" s="546"/>
      <c r="D13" s="546"/>
      <c r="E13" s="5"/>
    </row>
    <row r="14" ht="18" customHeight="1">
      <c r="A14" t="s" s="422">
        <v>2323</v>
      </c>
      <c r="B14" t="s" s="422">
        <v>2324</v>
      </c>
      <c r="C14" t="s" s="422">
        <v>2325</v>
      </c>
      <c r="D14" s="546"/>
      <c r="E14" s="5"/>
    </row>
    <row r="15" ht="18" customHeight="1">
      <c r="A15" t="s" s="422">
        <v>2326</v>
      </c>
      <c r="B15" t="s" s="422">
        <v>2327</v>
      </c>
      <c r="C15" t="s" s="422">
        <v>2328</v>
      </c>
      <c r="D15" s="546"/>
      <c r="E15" s="5"/>
    </row>
    <row r="16" ht="18" customHeight="1">
      <c r="A16" t="s" s="422">
        <v>2329</v>
      </c>
      <c r="B16" t="s" s="422">
        <v>2330</v>
      </c>
      <c r="C16" t="s" s="422">
        <v>2331</v>
      </c>
      <c r="D16" s="546"/>
      <c r="E16" s="5"/>
    </row>
    <row r="17" ht="18" customHeight="1">
      <c r="A17" t="s" s="422">
        <v>2332</v>
      </c>
      <c r="B17" t="s" s="422">
        <v>2333</v>
      </c>
      <c r="C17" t="s" s="422">
        <v>2334</v>
      </c>
      <c r="D17" s="546"/>
      <c r="E17" s="5"/>
    </row>
    <row r="18" ht="18" customHeight="1">
      <c r="A18" t="s" s="422">
        <v>2335</v>
      </c>
      <c r="B18" s="546"/>
      <c r="C18" s="546"/>
      <c r="D18" s="546"/>
      <c r="E18" s="5"/>
    </row>
    <row r="19" ht="18" customHeight="1">
      <c r="A19" t="s" s="422">
        <v>2336</v>
      </c>
      <c r="B19" s="546"/>
      <c r="C19" s="546"/>
      <c r="D19" s="547"/>
      <c r="E19" s="5"/>
    </row>
    <row r="20" ht="18" customHeight="1">
      <c r="A20" t="s" s="422">
        <v>2337</v>
      </c>
      <c r="B20" s="546"/>
      <c r="C20" s="546"/>
      <c r="D20" s="547"/>
      <c r="E20" s="5"/>
    </row>
    <row r="21" ht="18" customHeight="1">
      <c r="A21" t="s" s="422">
        <v>2338</v>
      </c>
      <c r="B21" s="546"/>
      <c r="C21" s="546"/>
      <c r="D21" s="547"/>
      <c r="E21" s="5"/>
    </row>
    <row r="22" ht="18" customHeight="1">
      <c r="A22" t="s" s="422">
        <v>2339</v>
      </c>
      <c r="B22" t="s" s="422">
        <v>2340</v>
      </c>
      <c r="C22" s="546"/>
      <c r="D22" s="546"/>
      <c r="E22" s="5"/>
    </row>
    <row r="23" ht="18" customHeight="1">
      <c r="A23" t="s" s="422">
        <v>2341</v>
      </c>
      <c r="B23" t="s" s="422">
        <v>2342</v>
      </c>
      <c r="C23" s="546"/>
      <c r="D23" s="546"/>
      <c r="E23" s="5"/>
    </row>
    <row r="24" ht="18" customHeight="1">
      <c r="A24" t="s" s="422">
        <v>2343</v>
      </c>
      <c r="B24" t="s" s="422">
        <v>2344</v>
      </c>
      <c r="C24" t="s" s="422">
        <v>2345</v>
      </c>
      <c r="D24" s="546"/>
      <c r="E24" s="5"/>
    </row>
    <row r="25" ht="17" customHeight="1">
      <c r="A25" t="s" s="422">
        <v>390</v>
      </c>
      <c r="B25" t="s" s="422">
        <v>2346</v>
      </c>
      <c r="C25" s="546"/>
      <c r="D25" s="546"/>
      <c r="E25" s="5"/>
    </row>
    <row r="26" ht="18" customHeight="1">
      <c r="A26" t="s" s="422">
        <v>2347</v>
      </c>
      <c r="B26" s="546"/>
      <c r="C26" s="546"/>
      <c r="D26" s="546"/>
      <c r="E26" s="5"/>
    </row>
    <row r="27" ht="18" customHeight="1">
      <c r="A27" t="s" s="422">
        <v>2348</v>
      </c>
      <c r="B27" s="546"/>
      <c r="C27" s="546"/>
      <c r="D27" s="546"/>
      <c r="E27" s="5"/>
    </row>
    <row r="28" ht="18" customHeight="1">
      <c r="A28" t="s" s="422">
        <v>2349</v>
      </c>
      <c r="B28" t="s" s="422">
        <v>2350</v>
      </c>
      <c r="C28" t="s" s="422">
        <v>2351</v>
      </c>
      <c r="D28" s="546"/>
      <c r="E28" s="5"/>
    </row>
    <row r="29" ht="18" customHeight="1">
      <c r="A29" t="s" s="422">
        <v>2352</v>
      </c>
      <c r="B29" t="s" s="422">
        <v>2353</v>
      </c>
      <c r="C29" t="s" s="422">
        <v>2354</v>
      </c>
      <c r="D29" s="546"/>
      <c r="E29" s="5"/>
    </row>
    <row r="30" ht="18" customHeight="1">
      <c r="A30" t="s" s="422">
        <v>2355</v>
      </c>
      <c r="B30" t="s" s="422">
        <v>2356</v>
      </c>
      <c r="C30" s="546"/>
      <c r="D30" s="547"/>
      <c r="E30" s="5"/>
    </row>
    <row r="31" ht="18" customHeight="1">
      <c r="A31" t="s" s="422">
        <v>2357</v>
      </c>
      <c r="B31" t="s" s="422">
        <v>2358</v>
      </c>
      <c r="C31" t="s" s="422">
        <v>2359</v>
      </c>
      <c r="D31" s="547"/>
      <c r="E31" s="5"/>
    </row>
    <row r="32" ht="18" customHeight="1">
      <c r="A32" t="s" s="422">
        <v>2360</v>
      </c>
      <c r="B32" t="s" s="422">
        <v>2361</v>
      </c>
      <c r="C32" t="s" s="422">
        <v>2362</v>
      </c>
      <c r="D32" s="546"/>
      <c r="E32" s="5"/>
    </row>
    <row r="33" ht="18" customHeight="1">
      <c r="A33" t="s" s="422">
        <v>2363</v>
      </c>
      <c r="B33" s="546"/>
      <c r="C33" s="546"/>
      <c r="D33" s="546"/>
      <c r="E33" s="5"/>
    </row>
    <row r="34" ht="18" customHeight="1">
      <c r="A34" t="s" s="422">
        <v>2364</v>
      </c>
      <c r="B34" s="546"/>
      <c r="C34" s="546"/>
      <c r="D34" s="546"/>
      <c r="E34" s="5"/>
    </row>
    <row r="35" ht="18" customHeight="1">
      <c r="A35" t="s" s="422">
        <v>2365</v>
      </c>
      <c r="B35" t="s" s="422">
        <v>2366</v>
      </c>
      <c r="C35" t="s" s="422">
        <v>2367</v>
      </c>
      <c r="D35" s="546"/>
      <c r="E35" s="5"/>
    </row>
    <row r="36" ht="18" customHeight="1">
      <c r="A36" t="s" s="422">
        <v>2368</v>
      </c>
      <c r="B36" s="546"/>
      <c r="C36" s="546"/>
      <c r="D36" s="546"/>
      <c r="E36" s="5"/>
    </row>
    <row r="37" ht="18" customHeight="1">
      <c r="A37" t="s" s="422">
        <v>2369</v>
      </c>
      <c r="B37" t="s" s="422">
        <v>2370</v>
      </c>
      <c r="C37" t="s" s="422">
        <v>2371</v>
      </c>
      <c r="D37" s="546"/>
      <c r="E37" s="5"/>
    </row>
    <row r="38" ht="18" customHeight="1">
      <c r="A38" t="s" s="422">
        <v>2372</v>
      </c>
      <c r="B38" t="s" s="422">
        <v>2373</v>
      </c>
      <c r="C38" t="s" s="422">
        <v>2374</v>
      </c>
      <c r="D38" s="546"/>
      <c r="E38" s="5"/>
    </row>
    <row r="39" ht="18" customHeight="1">
      <c r="A39" t="s" s="422">
        <v>2375</v>
      </c>
      <c r="B39" s="546"/>
      <c r="C39" s="546"/>
      <c r="D39" s="546"/>
      <c r="E39" s="5"/>
    </row>
    <row r="40" ht="18" customHeight="1">
      <c r="A40" t="s" s="422">
        <v>2376</v>
      </c>
      <c r="B40" t="s" s="422">
        <v>2377</v>
      </c>
      <c r="C40" t="s" s="422">
        <v>2378</v>
      </c>
      <c r="D40" s="546"/>
      <c r="E40" s="5"/>
    </row>
    <row r="41" ht="18" customHeight="1">
      <c r="A41" t="s" s="422">
        <v>2379</v>
      </c>
      <c r="B41" t="s" s="422">
        <v>2380</v>
      </c>
      <c r="C41" t="s" s="422">
        <v>2381</v>
      </c>
      <c r="D41" s="546"/>
      <c r="E41" s="5"/>
    </row>
    <row r="42" ht="18" customHeight="1">
      <c r="A42" t="s" s="422">
        <v>2382</v>
      </c>
      <c r="B42" t="s" s="422">
        <v>2383</v>
      </c>
      <c r="C42" t="s" s="422">
        <v>341</v>
      </c>
      <c r="D42" s="546"/>
      <c r="E42" s="5"/>
    </row>
    <row r="43" ht="18" customHeight="1">
      <c r="A43" t="s" s="422">
        <v>2384</v>
      </c>
      <c r="B43" t="s" s="422">
        <v>2385</v>
      </c>
      <c r="C43" s="547"/>
      <c r="D43" s="546"/>
      <c r="E43" s="5"/>
    </row>
    <row r="44" ht="18" customHeight="1">
      <c r="A44" t="s" s="422">
        <v>2386</v>
      </c>
      <c r="B44" t="s" s="422">
        <v>2387</v>
      </c>
      <c r="C44" s="546"/>
      <c r="D44" s="547"/>
      <c r="E44" s="5"/>
    </row>
    <row r="45" ht="18" customHeight="1">
      <c r="A45" t="s" s="422">
        <v>2388</v>
      </c>
      <c r="B45" t="s" s="422">
        <v>2389</v>
      </c>
      <c r="C45" t="s" s="422">
        <v>2390</v>
      </c>
      <c r="D45" s="547"/>
      <c r="E45" s="5"/>
    </row>
    <row r="46" ht="18" customHeight="1">
      <c r="A46" t="s" s="422">
        <v>2391</v>
      </c>
      <c r="B46" s="546"/>
      <c r="C46" s="546"/>
      <c r="D46" s="546"/>
      <c r="E46" s="5"/>
    </row>
    <row r="47" ht="18" customHeight="1">
      <c r="A47" t="s" s="422">
        <v>2392</v>
      </c>
      <c r="B47" t="s" s="422">
        <v>2393</v>
      </c>
      <c r="C47" t="s" s="422">
        <v>2394</v>
      </c>
      <c r="D47" s="546"/>
      <c r="E47" s="5"/>
    </row>
    <row r="48" ht="18" customHeight="1">
      <c r="A48" t="s" s="422">
        <v>2395</v>
      </c>
      <c r="B48" t="s" s="422">
        <v>2396</v>
      </c>
      <c r="C48" t="s" s="422">
        <v>2397</v>
      </c>
      <c r="D48" s="546"/>
      <c r="E48" s="5"/>
    </row>
    <row r="49" ht="18" customHeight="1">
      <c r="A49" t="s" s="422">
        <v>2398</v>
      </c>
      <c r="B49" t="s" s="422">
        <v>2399</v>
      </c>
      <c r="C49" s="546"/>
      <c r="D49" s="546"/>
      <c r="E49" s="5"/>
    </row>
    <row r="50" ht="18" customHeight="1">
      <c r="A50" t="s" s="422">
        <v>2400</v>
      </c>
      <c r="B50" t="s" s="422">
        <v>2401</v>
      </c>
      <c r="C50" t="s" s="422">
        <v>2402</v>
      </c>
      <c r="D50" s="546"/>
      <c r="E50" s="5"/>
    </row>
    <row r="51" ht="18" customHeight="1">
      <c r="A51" t="s" s="422">
        <v>2403</v>
      </c>
      <c r="B51" t="s" s="422">
        <v>2404</v>
      </c>
      <c r="C51" t="s" s="422">
        <v>2405</v>
      </c>
      <c r="D51" s="546"/>
      <c r="E51" s="5"/>
    </row>
    <row r="52" ht="18" customHeight="1">
      <c r="A52" t="s" s="422">
        <v>2406</v>
      </c>
      <c r="B52" t="s" s="422">
        <v>2407</v>
      </c>
      <c r="C52" t="s" s="422">
        <v>2408</v>
      </c>
      <c r="D52" s="546"/>
      <c r="E52" s="5"/>
    </row>
    <row r="53" ht="18" customHeight="1">
      <c r="A53" t="s" s="422">
        <v>2409</v>
      </c>
      <c r="B53" t="s" s="422">
        <v>2410</v>
      </c>
      <c r="C53" t="s" s="422">
        <v>2411</v>
      </c>
      <c r="D53" s="546"/>
      <c r="E53" s="5"/>
    </row>
    <row r="54" ht="18" customHeight="1">
      <c r="A54" t="s" s="422">
        <v>2412</v>
      </c>
      <c r="B54" t="s" s="422">
        <v>2413</v>
      </c>
      <c r="C54" t="s" s="422">
        <v>2414</v>
      </c>
      <c r="D54" s="546"/>
      <c r="E54" s="5"/>
    </row>
    <row r="55" ht="18" customHeight="1">
      <c r="A55" t="s" s="422">
        <v>2415</v>
      </c>
      <c r="B55" t="s" s="422">
        <v>2416</v>
      </c>
      <c r="C55" t="s" s="422">
        <v>2417</v>
      </c>
      <c r="D55" s="546"/>
      <c r="E55" s="5"/>
    </row>
    <row r="56" ht="18" customHeight="1">
      <c r="A56" t="s" s="422">
        <v>2418</v>
      </c>
      <c r="B56" t="s" s="422">
        <v>2419</v>
      </c>
      <c r="C56" t="s" s="422">
        <v>152</v>
      </c>
      <c r="D56" s="546"/>
      <c r="E56" s="5"/>
    </row>
    <row r="57" ht="18" customHeight="1">
      <c r="A57" t="s" s="422">
        <v>2420</v>
      </c>
      <c r="B57" t="s" s="422">
        <v>2421</v>
      </c>
      <c r="C57" t="s" s="422">
        <v>2422</v>
      </c>
      <c r="D57" s="546"/>
      <c r="E57" s="5"/>
    </row>
    <row r="58" ht="18" customHeight="1">
      <c r="A58" t="s" s="422">
        <v>2423</v>
      </c>
      <c r="B58" s="546"/>
      <c r="C58" s="546"/>
      <c r="D58" s="546"/>
      <c r="E58" s="5"/>
    </row>
    <row r="59" ht="18" customHeight="1">
      <c r="A59" t="s" s="422">
        <v>2424</v>
      </c>
      <c r="B59" t="s" s="422">
        <v>2425</v>
      </c>
      <c r="C59" s="546"/>
      <c r="D59" s="546"/>
      <c r="E59" s="5"/>
    </row>
    <row r="60" ht="18" customHeight="1">
      <c r="A60" t="s" s="422">
        <v>2426</v>
      </c>
      <c r="B60" s="546"/>
      <c r="C60" s="546"/>
      <c r="D60" s="546"/>
      <c r="E60" s="5"/>
    </row>
    <row r="61" ht="18" customHeight="1">
      <c r="A61" t="s" s="422">
        <v>2427</v>
      </c>
      <c r="B61" s="546"/>
      <c r="C61" s="546"/>
      <c r="D61" s="547"/>
      <c r="E61" s="5"/>
    </row>
    <row r="62" ht="18" customHeight="1">
      <c r="A62" t="s" s="422">
        <v>2428</v>
      </c>
      <c r="B62" s="546"/>
      <c r="C62" s="546"/>
      <c r="D62" s="547"/>
      <c r="E62" s="5"/>
    </row>
    <row r="63" ht="18" customHeight="1">
      <c r="A63" t="s" s="422">
        <v>2429</v>
      </c>
      <c r="B63" t="s" s="422">
        <v>2430</v>
      </c>
      <c r="C63" t="s" s="422">
        <v>2431</v>
      </c>
      <c r="D63" s="547"/>
      <c r="E63" s="5"/>
    </row>
    <row r="64" ht="18" customHeight="1">
      <c r="A64" t="s" s="422">
        <v>2429</v>
      </c>
      <c r="B64" s="546"/>
      <c r="C64" s="546"/>
      <c r="D64" s="546"/>
      <c r="E64" s="5"/>
    </row>
    <row r="65" ht="18" customHeight="1">
      <c r="A65" t="s" s="422">
        <v>2432</v>
      </c>
      <c r="B65" s="546"/>
      <c r="C65" s="546"/>
      <c r="D65" s="546"/>
      <c r="E65" s="5"/>
    </row>
    <row r="66" ht="18" customHeight="1">
      <c r="A66" t="s" s="422">
        <v>2433</v>
      </c>
      <c r="B66" s="546"/>
      <c r="C66" s="546"/>
      <c r="D66" s="546"/>
      <c r="E66" s="5"/>
    </row>
    <row r="67" ht="18" customHeight="1">
      <c r="A67" t="s" s="422">
        <v>2434</v>
      </c>
      <c r="B67" t="s" s="422">
        <v>2435</v>
      </c>
      <c r="C67" s="546"/>
      <c r="D67" s="546"/>
      <c r="E67" s="5"/>
    </row>
    <row r="68" ht="18" customHeight="1">
      <c r="A68" t="s" s="422">
        <v>1433</v>
      </c>
      <c r="B68" t="s" s="422">
        <v>2436</v>
      </c>
      <c r="C68" s="546"/>
      <c r="D68" s="547"/>
      <c r="E68" s="5"/>
    </row>
    <row r="69" ht="18" customHeight="1">
      <c r="A69" t="s" s="422">
        <v>2437</v>
      </c>
      <c r="B69" t="s" s="422">
        <v>2438</v>
      </c>
      <c r="C69" t="s" s="422">
        <v>2439</v>
      </c>
      <c r="D69" s="547"/>
      <c r="E69" s="5"/>
    </row>
    <row r="70" ht="18" customHeight="1">
      <c r="A70" t="s" s="422">
        <v>2440</v>
      </c>
      <c r="B70" t="s" s="422">
        <v>2441</v>
      </c>
      <c r="C70" s="546"/>
      <c r="D70" s="547"/>
      <c r="E70" s="5"/>
    </row>
    <row r="71" ht="18" customHeight="1">
      <c r="A71" t="s" s="422">
        <v>2442</v>
      </c>
      <c r="B71" t="s" s="422">
        <v>2443</v>
      </c>
      <c r="C71" t="s" s="422">
        <v>2444</v>
      </c>
      <c r="D71" s="547"/>
      <c r="E71" s="5"/>
    </row>
    <row r="72" ht="18" customHeight="1">
      <c r="A72" t="s" s="422">
        <v>2445</v>
      </c>
      <c r="B72" t="s" s="422">
        <v>2446</v>
      </c>
      <c r="C72" t="s" s="422">
        <v>2431</v>
      </c>
      <c r="D72" s="547"/>
      <c r="E72" s="5"/>
    </row>
    <row r="73" ht="18" customHeight="1">
      <c r="A73" t="s" s="422">
        <v>2447</v>
      </c>
      <c r="B73" s="547"/>
      <c r="C73" s="547"/>
      <c r="D73" s="547"/>
      <c r="E73" s="5"/>
    </row>
    <row r="74" ht="18" customHeight="1">
      <c r="A74" t="s" s="422">
        <v>2448</v>
      </c>
      <c r="B74" s="546"/>
      <c r="C74" s="546"/>
      <c r="D74" s="546"/>
      <c r="E74" s="5"/>
    </row>
    <row r="75" ht="18" customHeight="1">
      <c r="A75" t="s" s="422">
        <v>2449</v>
      </c>
      <c r="B75" s="547"/>
      <c r="C75" s="547"/>
      <c r="D75" s="546"/>
      <c r="E75" s="5"/>
    </row>
    <row r="76" ht="18" customHeight="1">
      <c r="A76" t="s" s="422">
        <v>2450</v>
      </c>
      <c r="B76" s="547"/>
      <c r="C76" s="547"/>
      <c r="D76" s="546"/>
      <c r="E76" s="5"/>
    </row>
    <row r="77" ht="18" customHeight="1">
      <c r="A77" t="s" s="422">
        <v>442</v>
      </c>
      <c r="B77" t="s" s="422">
        <v>2451</v>
      </c>
      <c r="C77" t="s" s="422">
        <v>2452</v>
      </c>
      <c r="D77" s="546"/>
      <c r="E77" s="5"/>
    </row>
    <row r="78" ht="18" customHeight="1">
      <c r="A78" t="s" s="422">
        <v>2453</v>
      </c>
      <c r="B78" s="546"/>
      <c r="C78" s="546"/>
      <c r="D78" s="546"/>
      <c r="E78" s="5"/>
    </row>
    <row r="79" ht="18" customHeight="1">
      <c r="A79" t="s" s="422">
        <v>2454</v>
      </c>
      <c r="B79" s="546"/>
      <c r="C79" s="546"/>
      <c r="D79" s="546"/>
      <c r="E79" s="5"/>
    </row>
    <row r="80" ht="18" customHeight="1">
      <c r="A80" t="s" s="422">
        <v>2455</v>
      </c>
      <c r="B80" s="546"/>
      <c r="C80" s="546"/>
      <c r="D80" s="546"/>
      <c r="E80" s="5"/>
    </row>
    <row r="81" ht="18" customHeight="1">
      <c r="A81" t="s" s="422">
        <v>2456</v>
      </c>
      <c r="B81" t="s" s="422">
        <v>2457</v>
      </c>
      <c r="C81" t="s" s="422">
        <v>2458</v>
      </c>
      <c r="D81" s="546"/>
      <c r="E81" s="5"/>
    </row>
    <row r="82" ht="18" customHeight="1">
      <c r="A82" t="s" s="422">
        <v>2459</v>
      </c>
      <c r="B82" t="s" s="422">
        <v>2460</v>
      </c>
      <c r="C82" t="s" s="422">
        <v>2431</v>
      </c>
      <c r="D82" s="546"/>
      <c r="E82" s="5"/>
    </row>
    <row r="83" ht="18" customHeight="1">
      <c r="A83" t="s" s="422">
        <v>2461</v>
      </c>
      <c r="B83" t="s" s="422">
        <v>2462</v>
      </c>
      <c r="C83" t="s" s="422">
        <v>2431</v>
      </c>
      <c r="D83" s="546"/>
      <c r="E83" s="5"/>
    </row>
    <row r="84" ht="18" customHeight="1">
      <c r="A84" t="s" s="422">
        <v>2463</v>
      </c>
      <c r="B84" s="546"/>
      <c r="C84" s="546"/>
      <c r="D84" s="547"/>
      <c r="E84" s="5"/>
    </row>
    <row r="85" ht="18" customHeight="1">
      <c r="A85" t="s" s="422">
        <v>2464</v>
      </c>
      <c r="B85" t="s" s="422">
        <v>2465</v>
      </c>
      <c r="C85" t="s" s="422">
        <v>2466</v>
      </c>
      <c r="D85" s="546"/>
      <c r="E85" s="5"/>
    </row>
    <row r="86" ht="18" customHeight="1">
      <c r="A86" t="s" s="422">
        <v>1564</v>
      </c>
      <c r="B86" t="s" s="422">
        <v>2467</v>
      </c>
      <c r="C86" t="s" s="422">
        <v>2468</v>
      </c>
      <c r="D86" s="546"/>
      <c r="E86" s="5"/>
    </row>
    <row r="87" ht="18" customHeight="1">
      <c r="A87" t="s" s="422">
        <v>2469</v>
      </c>
      <c r="B87" t="s" s="422">
        <v>2470</v>
      </c>
      <c r="C87" t="s" s="422">
        <v>2471</v>
      </c>
      <c r="D87" s="546"/>
      <c r="E87" s="5"/>
    </row>
    <row r="88" ht="18" customHeight="1">
      <c r="A88" t="s" s="422">
        <v>2472</v>
      </c>
      <c r="B88" t="s" s="422">
        <v>2473</v>
      </c>
      <c r="C88" t="s" s="422">
        <v>2474</v>
      </c>
      <c r="D88" s="546"/>
      <c r="E88" s="5"/>
    </row>
    <row r="89" ht="18" customHeight="1">
      <c r="A89" t="s" s="422">
        <v>2475</v>
      </c>
      <c r="B89" t="s" s="422">
        <v>2476</v>
      </c>
      <c r="C89" t="s" s="422">
        <v>2477</v>
      </c>
      <c r="D89" s="546"/>
      <c r="E89" s="5"/>
    </row>
    <row r="90" ht="18" customHeight="1">
      <c r="A90" t="s" s="422">
        <v>2478</v>
      </c>
      <c r="B90" t="s" s="422">
        <v>2479</v>
      </c>
      <c r="C90" t="s" s="422">
        <v>2480</v>
      </c>
      <c r="D90" s="546"/>
      <c r="E90" s="5"/>
    </row>
    <row r="91" ht="18" customHeight="1">
      <c r="A91" t="s" s="422">
        <v>2481</v>
      </c>
      <c r="B91" t="s" s="422">
        <v>2482</v>
      </c>
      <c r="C91" t="s" s="422">
        <v>2483</v>
      </c>
      <c r="D91" s="546"/>
      <c r="E91" s="5"/>
    </row>
    <row r="92" ht="18" customHeight="1">
      <c r="A92" t="s" s="422">
        <v>2484</v>
      </c>
      <c r="B92" s="546"/>
      <c r="C92" s="546"/>
      <c r="D92" s="546"/>
      <c r="E92" s="5"/>
    </row>
    <row r="93" ht="18" customHeight="1">
      <c r="A93" t="s" s="422">
        <v>2485</v>
      </c>
      <c r="B93" s="546"/>
      <c r="C93" s="546"/>
      <c r="D93" s="546"/>
      <c r="E93" s="5"/>
    </row>
    <row r="94" ht="18" customHeight="1">
      <c r="A94" t="s" s="422">
        <v>2486</v>
      </c>
      <c r="B94" t="s" s="422">
        <v>2487</v>
      </c>
      <c r="C94" t="s" s="422">
        <v>2488</v>
      </c>
      <c r="D94" s="546"/>
      <c r="E94" s="5"/>
    </row>
    <row r="95" ht="18" customHeight="1">
      <c r="A95" t="s" s="422">
        <v>1565</v>
      </c>
      <c r="B95" t="s" s="422">
        <v>2489</v>
      </c>
      <c r="C95" s="547"/>
      <c r="D95" s="546"/>
      <c r="E95" s="5"/>
    </row>
    <row r="96" ht="18" customHeight="1">
      <c r="A96" t="s" s="422">
        <v>1565</v>
      </c>
      <c r="B96" t="s" s="422">
        <v>2489</v>
      </c>
      <c r="C96" t="s" s="422">
        <v>2490</v>
      </c>
      <c r="D96" s="546"/>
      <c r="E96" s="5"/>
    </row>
    <row r="97" ht="18" customHeight="1">
      <c r="A97" t="s" s="422">
        <v>2491</v>
      </c>
      <c r="B97" t="s" s="422">
        <v>2492</v>
      </c>
      <c r="C97" t="s" s="422">
        <v>2493</v>
      </c>
      <c r="D97" s="546"/>
      <c r="E97" s="5"/>
    </row>
    <row r="98" ht="18" customHeight="1">
      <c r="A98" t="s" s="422">
        <v>2494</v>
      </c>
      <c r="B98" s="546"/>
      <c r="C98" s="546"/>
      <c r="D98" s="546"/>
      <c r="E98" s="5"/>
    </row>
    <row r="99" ht="18" customHeight="1">
      <c r="A99" t="s" s="422">
        <v>2495</v>
      </c>
      <c r="B99" s="546"/>
      <c r="C99" s="546"/>
      <c r="D99" s="546"/>
      <c r="E99" s="5"/>
    </row>
    <row r="100" ht="18" customHeight="1">
      <c r="A100" t="s" s="422">
        <v>2496</v>
      </c>
      <c r="B100" t="s" s="422">
        <v>2497</v>
      </c>
      <c r="C100" t="s" s="422">
        <v>2498</v>
      </c>
      <c r="D100" s="546"/>
      <c r="E100" s="5"/>
    </row>
    <row r="101" ht="18" customHeight="1">
      <c r="A101" s="546"/>
      <c r="B101" s="546"/>
      <c r="C101" s="546"/>
      <c r="D101" s="546"/>
      <c r="E101" s="5"/>
    </row>
    <row r="102" ht="18" customHeight="1">
      <c r="A102" s="546"/>
      <c r="B102" s="546"/>
      <c r="C102" s="546"/>
      <c r="D102" s="546"/>
      <c r="E102" s="5"/>
    </row>
    <row r="103" ht="18" customHeight="1">
      <c r="A103" s="546"/>
      <c r="B103" s="546"/>
      <c r="C103" s="546"/>
      <c r="D103" s="546"/>
      <c r="E103" s="5"/>
    </row>
    <row r="104" ht="18" customHeight="1">
      <c r="A104" s="546"/>
      <c r="B104" s="546"/>
      <c r="C104" s="546"/>
      <c r="D104" s="546"/>
      <c r="E104" s="5"/>
    </row>
    <row r="105" ht="18" customHeight="1">
      <c r="A105" s="546"/>
      <c r="B105" s="546"/>
      <c r="C105" s="546"/>
      <c r="D105" s="546"/>
      <c r="E105" s="5"/>
    </row>
    <row r="106" ht="18" customHeight="1">
      <c r="A106" s="546"/>
      <c r="B106" s="546"/>
      <c r="C106" s="546"/>
      <c r="D106" s="546"/>
      <c r="E106" s="5"/>
    </row>
    <row r="107" ht="18" customHeight="1">
      <c r="A107" s="546"/>
      <c r="B107" s="546"/>
      <c r="C107" s="546"/>
      <c r="D107" s="546"/>
      <c r="E107" s="5"/>
    </row>
    <row r="108" ht="18" customHeight="1">
      <c r="A108" s="546"/>
      <c r="B108" s="546"/>
      <c r="C108" s="546"/>
      <c r="D108" s="546"/>
      <c r="E108" s="5"/>
    </row>
    <row r="109" ht="18" customHeight="1">
      <c r="A109" s="546"/>
      <c r="B109" s="546"/>
      <c r="C109" s="546"/>
      <c r="D109" s="546"/>
      <c r="E109" s="5"/>
    </row>
    <row r="110" ht="13.55" customHeight="1">
      <c r="A110" s="5"/>
      <c r="B110" s="5"/>
      <c r="C110" s="5"/>
      <c r="D110" s="5"/>
      <c r="E110" s="5"/>
    </row>
    <row r="111" ht="13.55" customHeight="1">
      <c r="A111" s="5"/>
      <c r="B111" s="5"/>
      <c r="C111" s="5"/>
      <c r="D111" s="5"/>
      <c r="E111" s="5"/>
    </row>
    <row r="112" ht="13.55" customHeight="1">
      <c r="A112" s="5"/>
      <c r="B112" s="5"/>
      <c r="C112" s="5"/>
      <c r="D112" s="5"/>
      <c r="E112" s="5"/>
    </row>
    <row r="113" ht="13.55" customHeight="1">
      <c r="A113" s="5"/>
      <c r="B113" s="5"/>
      <c r="C113" s="5"/>
      <c r="D113" s="5"/>
      <c r="E113" s="5"/>
    </row>
    <row r="114" ht="13.55" customHeight="1">
      <c r="A114" s="5"/>
      <c r="B114" s="5"/>
      <c r="C114" s="5"/>
      <c r="D114" s="5"/>
      <c r="E114" s="5"/>
    </row>
    <row r="115" ht="13.55" customHeight="1">
      <c r="A115" s="5"/>
      <c r="B115" s="5"/>
      <c r="C115" s="5"/>
      <c r="D115" s="5"/>
      <c r="E115" s="5"/>
    </row>
    <row r="116" ht="13.55" customHeight="1">
      <c r="A116" s="5"/>
      <c r="B116" s="5"/>
      <c r="C116" s="5"/>
      <c r="D116" s="5"/>
      <c r="E116" s="5"/>
    </row>
    <row r="117" ht="13.55" customHeight="1">
      <c r="A117" s="5"/>
      <c r="B117" s="5"/>
      <c r="C117" s="5"/>
      <c r="D117" s="5"/>
      <c r="E117" s="5"/>
    </row>
    <row r="118" ht="13.55" customHeight="1">
      <c r="A118" s="5"/>
      <c r="B118" s="5"/>
      <c r="C118" s="5"/>
      <c r="D118" s="5"/>
      <c r="E118" s="5"/>
    </row>
    <row r="119" ht="13.55" customHeight="1">
      <c r="A119" s="5"/>
      <c r="B119" s="5"/>
      <c r="C119" s="5"/>
      <c r="D119" s="5"/>
      <c r="E119" s="5"/>
    </row>
    <row r="120" ht="13.55" customHeight="1">
      <c r="A120" s="5"/>
      <c r="B120" s="5"/>
      <c r="C120" s="5"/>
      <c r="D120" s="5"/>
      <c r="E120" s="5"/>
    </row>
    <row r="121" ht="13.55" customHeight="1">
      <c r="A121" s="5"/>
      <c r="B121" s="5"/>
      <c r="C121" s="5"/>
      <c r="D121" s="5"/>
      <c r="E121" s="5"/>
    </row>
    <row r="122" ht="13.55" customHeight="1">
      <c r="A122" s="5"/>
      <c r="B122" s="5"/>
      <c r="C122" s="5"/>
      <c r="D122" s="5"/>
      <c r="E122" s="5"/>
    </row>
    <row r="123" ht="13.55" customHeight="1">
      <c r="A123" s="5"/>
      <c r="B123" s="5"/>
      <c r="C123" s="5"/>
      <c r="D123" s="5"/>
      <c r="E123" s="5"/>
    </row>
    <row r="124" ht="13.55" customHeight="1">
      <c r="A124" s="5"/>
      <c r="B124" s="5"/>
      <c r="C124" s="5"/>
      <c r="D124" s="5"/>
      <c r="E124" s="5"/>
    </row>
    <row r="125" ht="13.55" customHeight="1">
      <c r="A125" s="5"/>
      <c r="B125" s="5"/>
      <c r="C125" s="5"/>
      <c r="D125" s="5"/>
      <c r="E125" s="5"/>
    </row>
    <row r="126" ht="13.55" customHeight="1">
      <c r="A126" s="5"/>
      <c r="B126" s="5"/>
      <c r="C126" s="5"/>
      <c r="D126" s="5"/>
      <c r="E126" s="5"/>
    </row>
    <row r="127" ht="13.55" customHeight="1">
      <c r="A127" s="5"/>
      <c r="B127" s="5"/>
      <c r="C127" s="5"/>
      <c r="D127" s="5"/>
      <c r="E127" s="5"/>
    </row>
    <row r="128" ht="13.55" customHeight="1">
      <c r="A128" s="5"/>
      <c r="B128" s="5"/>
      <c r="C128" s="5"/>
      <c r="D128" s="5"/>
      <c r="E128" s="5"/>
    </row>
    <row r="129" ht="13.55" customHeight="1">
      <c r="A129" s="5"/>
      <c r="B129" s="5"/>
      <c r="C129" s="5"/>
      <c r="D129" s="5"/>
      <c r="E129" s="5"/>
    </row>
    <row r="130" ht="13.55" customHeight="1">
      <c r="A130" s="5"/>
      <c r="B130" s="5"/>
      <c r="C130" s="5"/>
      <c r="D130" s="5"/>
      <c r="E130" s="5"/>
    </row>
    <row r="131" ht="13.55" customHeight="1">
      <c r="A131" s="5"/>
      <c r="B131" s="5"/>
      <c r="C131" s="5"/>
      <c r="D131" s="5"/>
      <c r="E131" s="5"/>
    </row>
    <row r="132" ht="13.55" customHeight="1">
      <c r="A132" s="5"/>
      <c r="B132" s="5"/>
      <c r="C132" s="5"/>
      <c r="D132" s="5"/>
      <c r="E132" s="5"/>
    </row>
    <row r="133" ht="13.55" customHeight="1">
      <c r="A133" s="5"/>
      <c r="B133" s="5"/>
      <c r="C133" s="5"/>
      <c r="D133" s="5"/>
      <c r="E133" s="5"/>
    </row>
    <row r="134" ht="13.55" customHeight="1">
      <c r="A134" s="5"/>
      <c r="B134" s="5"/>
      <c r="C134" s="5"/>
      <c r="D134" s="5"/>
      <c r="E134" s="5"/>
    </row>
    <row r="135" ht="13.55" customHeight="1">
      <c r="A135" s="5"/>
      <c r="B135" s="5"/>
      <c r="C135" s="5"/>
      <c r="D135" s="5"/>
      <c r="E135" s="5"/>
    </row>
    <row r="136" ht="13.55" customHeight="1">
      <c r="A136" s="5"/>
      <c r="B136" s="5"/>
      <c r="C136" s="5"/>
      <c r="D136" s="5"/>
      <c r="E136" s="5"/>
    </row>
    <row r="137" ht="13.55" customHeight="1">
      <c r="A137" s="5"/>
      <c r="B137" s="5"/>
      <c r="C137" s="5"/>
      <c r="D137" s="5"/>
      <c r="E137" s="5"/>
    </row>
    <row r="138" ht="13.55" customHeight="1">
      <c r="A138" s="5"/>
      <c r="B138" s="5"/>
      <c r="C138" s="5"/>
      <c r="D138" s="5"/>
      <c r="E138" s="5"/>
    </row>
    <row r="139" ht="13.55" customHeight="1">
      <c r="A139" s="5"/>
      <c r="B139" s="5"/>
      <c r="C139" s="5"/>
      <c r="D139" s="5"/>
      <c r="E139" s="5"/>
    </row>
    <row r="140" ht="13.55" customHeight="1">
      <c r="A140" s="5"/>
      <c r="B140" s="5"/>
      <c r="C140" s="5"/>
      <c r="D140" s="5"/>
      <c r="E140" s="5"/>
    </row>
    <row r="141" ht="13.55" customHeight="1">
      <c r="A141" s="5"/>
      <c r="B141" s="5"/>
      <c r="C141" s="5"/>
      <c r="D141" s="5"/>
      <c r="E141" s="5"/>
    </row>
    <row r="142" ht="13.55" customHeight="1">
      <c r="A142" s="5"/>
      <c r="B142" s="5"/>
      <c r="C142" s="5"/>
      <c r="D142" s="5"/>
      <c r="E142" s="5"/>
    </row>
    <row r="143" ht="13.55" customHeight="1">
      <c r="A143" s="5"/>
      <c r="B143" s="5"/>
      <c r="C143" s="5"/>
      <c r="D143" s="5"/>
      <c r="E143" s="5"/>
    </row>
    <row r="144" ht="13.55" customHeight="1">
      <c r="A144" s="5"/>
      <c r="B144" s="5"/>
      <c r="C144" s="5"/>
      <c r="D144" s="5"/>
      <c r="E144" s="5"/>
    </row>
    <row r="145" ht="13.55" customHeight="1">
      <c r="A145" s="5"/>
      <c r="B145" s="5"/>
      <c r="C145" s="5"/>
      <c r="D145" s="5"/>
      <c r="E145" s="5"/>
    </row>
    <row r="146" ht="13.55" customHeight="1">
      <c r="A146" s="5"/>
      <c r="B146" s="5"/>
      <c r="C146" s="5"/>
      <c r="D146" s="5"/>
      <c r="E146" s="5"/>
    </row>
    <row r="147" ht="13.55" customHeight="1">
      <c r="A147" s="5"/>
      <c r="B147" s="5"/>
      <c r="C147" s="5"/>
      <c r="D147" s="5"/>
      <c r="E147" s="5"/>
    </row>
    <row r="148" ht="13.55" customHeight="1">
      <c r="A148" s="5"/>
      <c r="B148" s="5"/>
      <c r="C148" s="5"/>
      <c r="D148" s="5"/>
      <c r="E148" s="5"/>
    </row>
    <row r="149" ht="13.55" customHeight="1">
      <c r="A149" s="5"/>
      <c r="B149" s="5"/>
      <c r="C149" s="5"/>
      <c r="D149" s="5"/>
      <c r="E149" s="5"/>
    </row>
    <row r="150" ht="13.55" customHeight="1">
      <c r="A150" s="5"/>
      <c r="B150" s="5"/>
      <c r="C150" s="5"/>
      <c r="D150" s="5"/>
      <c r="E150" s="5"/>
    </row>
    <row r="151" ht="13.55" customHeight="1">
      <c r="A151" s="5"/>
      <c r="B151" s="5"/>
      <c r="C151" s="5"/>
      <c r="D151" s="5"/>
      <c r="E151" s="5"/>
    </row>
    <row r="152" ht="13.55" customHeight="1">
      <c r="A152" s="5"/>
      <c r="B152" s="5"/>
      <c r="C152" s="5"/>
      <c r="D152" s="5"/>
      <c r="E152" s="5"/>
    </row>
    <row r="153" ht="13.55" customHeight="1">
      <c r="A153" s="5"/>
      <c r="B153" s="5"/>
      <c r="C153" s="5"/>
      <c r="D153" s="5"/>
      <c r="E153" s="5"/>
    </row>
    <row r="154" ht="13.55" customHeight="1">
      <c r="A154" s="5"/>
      <c r="B154" s="5"/>
      <c r="C154" s="5"/>
      <c r="D154" s="5"/>
      <c r="E154" s="5"/>
    </row>
    <row r="155" ht="13.55" customHeight="1">
      <c r="A155" s="5"/>
      <c r="B155" s="5"/>
      <c r="C155" s="5"/>
      <c r="D155" s="5"/>
      <c r="E155" s="5"/>
    </row>
    <row r="156" ht="13.55" customHeight="1">
      <c r="A156" s="5"/>
      <c r="B156" s="5"/>
      <c r="C156" s="5"/>
      <c r="D156" s="5"/>
      <c r="E156" s="5"/>
    </row>
    <row r="157" ht="13.55" customHeight="1">
      <c r="A157" s="5"/>
      <c r="B157" s="5"/>
      <c r="C157" s="5"/>
      <c r="D157" s="5"/>
      <c r="E157" s="5"/>
    </row>
    <row r="158" ht="13.55" customHeight="1">
      <c r="A158" s="5"/>
      <c r="B158" s="5"/>
      <c r="C158" s="5"/>
      <c r="D158" s="5"/>
      <c r="E158" s="5"/>
    </row>
    <row r="159" ht="13.55" customHeight="1">
      <c r="A159" s="5"/>
      <c r="B159" s="5"/>
      <c r="C159" s="5"/>
      <c r="D159" s="5"/>
      <c r="E159" s="5"/>
    </row>
    <row r="160" ht="13.55" customHeight="1">
      <c r="A160" s="5"/>
      <c r="B160" s="5"/>
      <c r="C160" s="5"/>
      <c r="D160" s="5"/>
      <c r="E160" s="5"/>
    </row>
    <row r="161" ht="13.55" customHeight="1">
      <c r="A161" s="5"/>
      <c r="B161" s="5"/>
      <c r="C161" s="5"/>
      <c r="D161" s="5"/>
      <c r="E161" s="5"/>
    </row>
    <row r="162" ht="13.55" customHeight="1">
      <c r="A162" s="5"/>
      <c r="B162" s="5"/>
      <c r="C162" s="5"/>
      <c r="D162" s="5"/>
      <c r="E162" s="5"/>
    </row>
    <row r="163" ht="13.55" customHeight="1">
      <c r="A163" s="5"/>
      <c r="B163" s="5"/>
      <c r="C163" s="5"/>
      <c r="D163" s="5"/>
      <c r="E163" s="5"/>
    </row>
    <row r="164" ht="13.55" customHeight="1">
      <c r="A164" s="5"/>
      <c r="B164" s="5"/>
      <c r="C164" s="5"/>
      <c r="D164" s="5"/>
      <c r="E164" s="5"/>
    </row>
    <row r="165" ht="13.55" customHeight="1">
      <c r="A165" s="5"/>
      <c r="B165" s="5"/>
      <c r="C165" s="5"/>
      <c r="D165" s="5"/>
      <c r="E165" s="5"/>
    </row>
    <row r="166" ht="13.55" customHeight="1">
      <c r="A166" s="5"/>
      <c r="B166" s="5"/>
      <c r="C166" s="5"/>
      <c r="D166" s="5"/>
      <c r="E166" s="5"/>
    </row>
    <row r="167" ht="13.55" customHeight="1">
      <c r="A167" s="5"/>
      <c r="B167" s="5"/>
      <c r="C167" s="5"/>
      <c r="D167" s="5"/>
      <c r="E167" s="5"/>
    </row>
    <row r="168" ht="13.55" customHeight="1">
      <c r="A168" s="5"/>
      <c r="B168" s="5"/>
      <c r="C168" s="5"/>
      <c r="D168" s="5"/>
      <c r="E168" s="5"/>
    </row>
    <row r="169" ht="13.55" customHeight="1">
      <c r="A169" s="5"/>
      <c r="B169" s="5"/>
      <c r="C169" s="5"/>
      <c r="D169" s="5"/>
      <c r="E169" s="5"/>
    </row>
    <row r="170" ht="13.55" customHeight="1">
      <c r="A170" s="5"/>
      <c r="B170" s="5"/>
      <c r="C170" s="5"/>
      <c r="D170" s="5"/>
      <c r="E170" s="5"/>
    </row>
    <row r="171" ht="13.55" customHeight="1">
      <c r="A171" s="5"/>
      <c r="B171" s="5"/>
      <c r="C171" s="5"/>
      <c r="D171" s="5"/>
      <c r="E171" s="5"/>
    </row>
    <row r="172" ht="13.55" customHeight="1">
      <c r="A172" s="5"/>
      <c r="B172" s="5"/>
      <c r="C172" s="5"/>
      <c r="D172" s="5"/>
      <c r="E172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/>
  </sheetViews>
  <sheetFormatPr defaultColWidth="14.5" defaultRowHeight="15" customHeight="1" outlineLevelRow="0" outlineLevelCol="0"/>
  <cols>
    <col min="1" max="1" width="26" style="122" customWidth="1"/>
    <col min="2" max="2" width="60.5" style="122" customWidth="1"/>
    <col min="3" max="6" width="10.5" style="122" customWidth="1"/>
    <col min="7" max="7" width="23" style="122" customWidth="1"/>
    <col min="8" max="16384" width="14.5" style="122" customWidth="1"/>
  </cols>
  <sheetData>
    <row r="1" ht="20.25" customHeight="1" hidden="1">
      <c r="A1" t="s" s="60">
        <v>123</v>
      </c>
      <c r="B1" t="s" s="60">
        <v>124</v>
      </c>
      <c r="C1" t="s" s="60">
        <v>146</v>
      </c>
      <c r="D1" t="s" s="60">
        <v>147</v>
      </c>
      <c r="E1" t="s" s="60">
        <v>148</v>
      </c>
      <c r="F1" t="s" s="60">
        <v>149</v>
      </c>
      <c r="G1" s="62"/>
    </row>
    <row r="2" ht="37.5" customHeight="1">
      <c r="A2" t="s" s="110">
        <v>150</v>
      </c>
      <c r="B2" t="s" s="123">
        <v>151</v>
      </c>
      <c r="C2" s="124"/>
      <c r="D2" s="125"/>
      <c r="E2" s="125"/>
      <c r="F2" s="125"/>
      <c r="G2" t="s" s="60">
        <f>HYPERLINK("https://www.bikalabs.com","Creative Commons BYSA
Bika Lab Systems")</f>
        <v>12</v>
      </c>
    </row>
    <row r="3" ht="24" customHeight="1">
      <c r="A3" t="s" s="75">
        <v>127</v>
      </c>
      <c r="B3" t="s" s="75">
        <v>9</v>
      </c>
      <c r="C3" t="s" s="75">
        <v>152</v>
      </c>
      <c r="D3" t="s" s="75">
        <v>153</v>
      </c>
      <c r="E3" t="s" s="75">
        <v>154</v>
      </c>
      <c r="F3" t="s" s="75">
        <v>155</v>
      </c>
      <c r="G3" s="126"/>
    </row>
    <row r="4" ht="21" customHeight="1">
      <c r="A4" s="127"/>
      <c r="B4" s="128"/>
      <c r="C4" s="129"/>
      <c r="D4" s="129"/>
      <c r="E4" s="130"/>
      <c r="F4" s="129"/>
      <c r="G4" s="131"/>
    </row>
    <row r="5" ht="21" customHeight="1">
      <c r="A5" s="131"/>
      <c r="B5" s="132"/>
      <c r="C5" s="133"/>
      <c r="D5" s="133"/>
      <c r="E5" s="134"/>
      <c r="F5" s="133"/>
      <c r="G5" s="131"/>
    </row>
    <row r="6" ht="21" customHeight="1">
      <c r="A6" s="131"/>
      <c r="B6" s="132"/>
      <c r="C6" s="133"/>
      <c r="D6" s="133"/>
      <c r="E6" s="134"/>
      <c r="F6" s="133"/>
      <c r="G6" s="131"/>
    </row>
    <row r="7" ht="21" customHeight="1">
      <c r="A7" s="131"/>
      <c r="B7" s="132"/>
      <c r="C7" s="133"/>
      <c r="D7" s="133"/>
      <c r="E7" s="134"/>
      <c r="F7" s="133"/>
      <c r="G7" s="131"/>
    </row>
    <row r="8" ht="21" customHeight="1">
      <c r="A8" s="131"/>
      <c r="B8" s="132"/>
      <c r="C8" s="133"/>
      <c r="D8" s="133"/>
      <c r="E8" s="134"/>
      <c r="F8" s="133"/>
      <c r="G8" s="131"/>
    </row>
    <row r="9" ht="21" customHeight="1">
      <c r="A9" s="131"/>
      <c r="B9" s="132"/>
      <c r="C9" s="133"/>
      <c r="D9" s="133"/>
      <c r="E9" s="134"/>
      <c r="F9" s="133"/>
      <c r="G9" s="131"/>
    </row>
    <row r="10" ht="21" customHeight="1" hidden="1">
      <c r="A10" s="131"/>
      <c r="B10" s="132"/>
      <c r="C10" s="133"/>
      <c r="D10" s="133"/>
      <c r="E10" s="134"/>
      <c r="F10" s="133"/>
      <c r="G10" s="131"/>
    </row>
    <row r="11" ht="21" customHeight="1" hidden="1">
      <c r="A11" s="131"/>
      <c r="B11" s="132"/>
      <c r="C11" s="133"/>
      <c r="D11" s="133"/>
      <c r="E11" s="134"/>
      <c r="F11" s="133"/>
      <c r="G11" s="131"/>
    </row>
    <row r="12" ht="21" customHeight="1" hidden="1">
      <c r="A12" s="131"/>
      <c r="B12" s="132"/>
      <c r="C12" s="133"/>
      <c r="D12" s="133"/>
      <c r="E12" s="134"/>
      <c r="F12" s="133"/>
      <c r="G12" s="131"/>
    </row>
    <row r="13" ht="21" customHeight="1" hidden="1">
      <c r="A13" s="131"/>
      <c r="B13" s="132"/>
      <c r="C13" s="133"/>
      <c r="D13" s="133"/>
      <c r="E13" s="134"/>
      <c r="F13" s="133"/>
      <c r="G13" s="131"/>
    </row>
    <row r="14" ht="21" customHeight="1" hidden="1">
      <c r="A14" s="131"/>
      <c r="B14" s="132"/>
      <c r="C14" s="133"/>
      <c r="D14" s="133"/>
      <c r="E14" s="134"/>
      <c r="F14" s="133"/>
      <c r="G14" s="131"/>
    </row>
    <row r="15" ht="21" customHeight="1" hidden="1">
      <c r="A15" s="131"/>
      <c r="B15" s="132"/>
      <c r="C15" s="133"/>
      <c r="D15" s="133"/>
      <c r="E15" s="134"/>
      <c r="F15" s="133"/>
      <c r="G15" s="131"/>
    </row>
    <row r="16" ht="21" customHeight="1" hidden="1">
      <c r="A16" s="131"/>
      <c r="B16" s="132"/>
      <c r="C16" s="133"/>
      <c r="D16" s="133"/>
      <c r="E16" s="134"/>
      <c r="F16" s="133"/>
      <c r="G16" s="131"/>
    </row>
    <row r="17" ht="21" customHeight="1" hidden="1">
      <c r="A17" s="131"/>
      <c r="B17" s="132"/>
      <c r="C17" s="133"/>
      <c r="D17" s="133"/>
      <c r="E17" s="134"/>
      <c r="F17" s="133"/>
      <c r="G17" s="131"/>
    </row>
    <row r="18" ht="21" customHeight="1" hidden="1">
      <c r="A18" s="131"/>
      <c r="B18" s="132"/>
      <c r="C18" s="133"/>
      <c r="D18" s="133"/>
      <c r="E18" s="134"/>
      <c r="F18" s="133"/>
      <c r="G18" s="131"/>
    </row>
    <row r="19" ht="21" customHeight="1" hidden="1">
      <c r="A19" s="131"/>
      <c r="B19" s="132"/>
      <c r="C19" s="133"/>
      <c r="D19" s="133"/>
      <c r="E19" s="134"/>
      <c r="F19" s="133"/>
      <c r="G19" s="131"/>
    </row>
    <row r="20" ht="21" customHeight="1" hidden="1">
      <c r="A20" s="131"/>
      <c r="B20" s="132"/>
      <c r="C20" s="133"/>
      <c r="D20" s="133"/>
      <c r="E20" s="134"/>
      <c r="F20" s="133"/>
      <c r="G20" s="131"/>
    </row>
    <row r="21" ht="21" customHeight="1" hidden="1">
      <c r="A21" s="131"/>
      <c r="B21" s="132"/>
      <c r="C21" s="133"/>
      <c r="D21" s="133"/>
      <c r="E21" s="134"/>
      <c r="F21" s="133"/>
      <c r="G21" s="131"/>
    </row>
    <row r="22" ht="21" customHeight="1" hidden="1">
      <c r="A22" s="131"/>
      <c r="B22" s="132"/>
      <c r="C22" s="133"/>
      <c r="D22" s="133"/>
      <c r="E22" s="134"/>
      <c r="F22" s="133"/>
      <c r="G22" s="131"/>
    </row>
    <row r="23" ht="21" customHeight="1">
      <c r="A23" s="131"/>
      <c r="B23" s="132"/>
      <c r="C23" s="133"/>
      <c r="D23" s="133"/>
      <c r="E23" s="134"/>
      <c r="F23" s="133"/>
      <c r="G23" s="131"/>
    </row>
  </sheetData>
  <mergeCells count="1">
    <mergeCell ref="B2:F2"/>
  </mergeCells>
  <dataValidations count="1">
    <dataValidation type="list" allowBlank="1" showInputMessage="1" showErrorMessage="1" sqref="D10:D22">
      <formula1>"','',%,% m/m,°,°C,A,A/m,A/m2,au,Bq,C,cd,cd/m2,CFU/h,CFU/mL,CFU/g,CFU/swab,d,eV,F,g,g/100g,g/dL,Gy,H,h,ha"</formula1>
    </dataValidation>
  </dataValidations>
  <hyperlinks>
    <hyperlink ref="G2" r:id="rId1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5"/>
  <sheetViews>
    <sheetView workbookViewId="0" showGridLines="0" defaultGridColor="1"/>
  </sheetViews>
  <sheetFormatPr defaultColWidth="14.5" defaultRowHeight="15" customHeight="1" outlineLevelRow="0" outlineLevelCol="0"/>
  <cols>
    <col min="1" max="1" width="28.6719" style="135" customWidth="1"/>
    <col min="2" max="2" width="12.6719" style="135" customWidth="1"/>
    <col min="3" max="3" width="12.8516" style="135" customWidth="1"/>
    <col min="4" max="4" width="9.35156" style="135" customWidth="1"/>
    <col min="5" max="5" width="16.5" style="135" customWidth="1"/>
    <col min="6" max="6" width="17.3516" style="135" customWidth="1"/>
    <col min="7" max="7" width="19" style="135" customWidth="1"/>
    <col min="8" max="8" width="20.5" style="135" customWidth="1"/>
    <col min="9" max="9" width="12.6719" style="135" customWidth="1"/>
    <col min="10" max="10" width="18.6719" style="135" customWidth="1"/>
    <col min="11" max="11" width="8.85156" style="135" customWidth="1"/>
    <col min="12" max="12" width="14" style="135" customWidth="1"/>
    <col min="13" max="13" width="21" style="135" customWidth="1"/>
    <col min="14" max="15" width="14.5" style="135" customWidth="1"/>
    <col min="16" max="16" width="9.17188" style="135" customWidth="1"/>
    <col min="17" max="17" width="14.5" style="135" customWidth="1"/>
    <col min="18" max="18" width="21.6719" style="135" customWidth="1"/>
    <col min="19" max="20" width="14.5" style="135" customWidth="1"/>
    <col min="21" max="21" width="9.17188" style="135" customWidth="1"/>
    <col min="22" max="22" width="14.5" style="135" customWidth="1"/>
    <col min="23" max="23" width="28.5" style="135" customWidth="1"/>
    <col min="24" max="16384" width="14.5" style="135" customWidth="1"/>
  </cols>
  <sheetData>
    <row r="1" ht="23.25" customHeight="1" hidden="1">
      <c r="A1" t="s" s="60">
        <v>13</v>
      </c>
      <c r="B1" t="s" s="60">
        <v>156</v>
      </c>
      <c r="C1" t="s" s="60">
        <v>157</v>
      </c>
      <c r="D1" t="s" s="60">
        <v>158</v>
      </c>
      <c r="E1" t="s" s="136">
        <v>33</v>
      </c>
      <c r="F1" t="s" s="137">
        <v>35</v>
      </c>
      <c r="G1" t="s" s="137">
        <v>37</v>
      </c>
      <c r="H1" t="s" s="138">
        <v>39</v>
      </c>
      <c r="I1" t="s" s="138">
        <v>41</v>
      </c>
      <c r="J1" t="s" s="138">
        <v>43</v>
      </c>
      <c r="K1" t="s" s="138">
        <v>45</v>
      </c>
      <c r="L1" t="s" s="138">
        <v>47</v>
      </c>
      <c r="M1" t="s" s="138">
        <v>49</v>
      </c>
      <c r="N1" t="s" s="138">
        <v>51</v>
      </c>
      <c r="O1" t="s" s="138">
        <v>53</v>
      </c>
      <c r="P1" t="s" s="138">
        <v>55</v>
      </c>
      <c r="Q1" t="s" s="138">
        <v>57</v>
      </c>
      <c r="R1" t="s" s="138">
        <v>59</v>
      </c>
      <c r="S1" t="s" s="138">
        <v>61</v>
      </c>
      <c r="T1" t="s" s="138">
        <v>63</v>
      </c>
      <c r="U1" t="s" s="138">
        <v>65</v>
      </c>
      <c r="V1" t="s" s="138">
        <v>67</v>
      </c>
      <c r="W1" s="139"/>
    </row>
    <row r="2" ht="31.5" customHeight="1">
      <c r="A2" t="s" s="63">
        <f>HYPERLINK("https://www.bikalims.org/manual/clients/","Clients")</f>
        <v>159</v>
      </c>
      <c r="B2" s="140"/>
      <c r="C2" t="s" s="141">
        <v>160</v>
      </c>
      <c r="D2" s="142"/>
      <c r="E2" s="143"/>
      <c r="F2" s="65"/>
      <c r="G2" s="144"/>
      <c r="H2" t="s" s="145">
        <v>161</v>
      </c>
      <c r="I2" s="70"/>
      <c r="J2" s="71"/>
      <c r="K2" s="71"/>
      <c r="L2" s="72"/>
      <c r="M2" t="s" s="145">
        <v>162</v>
      </c>
      <c r="N2" s="70"/>
      <c r="O2" s="71"/>
      <c r="P2" s="71"/>
      <c r="Q2" s="72"/>
      <c r="R2" t="s" s="145">
        <v>163</v>
      </c>
      <c r="S2" s="70"/>
      <c r="T2" s="71"/>
      <c r="U2" s="71"/>
      <c r="V2" s="72"/>
      <c r="W2" t="s" s="146">
        <f>HYPERLINK("https://www.bikalabs.com","Creative Commons BYSA
Bika Lab Systems")</f>
        <v>12</v>
      </c>
    </row>
    <row r="3" ht="30" customHeight="1">
      <c r="A3" t="s" s="75">
        <v>164</v>
      </c>
      <c r="B3" t="s" s="75">
        <v>165</v>
      </c>
      <c r="C3" t="s" s="75">
        <v>166</v>
      </c>
      <c r="D3" t="s" s="75">
        <v>167</v>
      </c>
      <c r="E3" t="s" s="75">
        <v>168</v>
      </c>
      <c r="F3" t="s" s="75">
        <v>35</v>
      </c>
      <c r="G3" t="s" s="75">
        <v>38</v>
      </c>
      <c r="H3" t="s" s="75">
        <v>89</v>
      </c>
      <c r="I3" t="s" s="75">
        <v>90</v>
      </c>
      <c r="J3" t="s" s="75">
        <v>169</v>
      </c>
      <c r="K3" t="s" s="75">
        <v>92</v>
      </c>
      <c r="L3" t="s" s="75">
        <v>93</v>
      </c>
      <c r="M3" t="s" s="147">
        <v>170</v>
      </c>
      <c r="N3" t="s" s="75">
        <v>90</v>
      </c>
      <c r="O3" t="s" s="75">
        <v>91</v>
      </c>
      <c r="P3" t="s" s="75">
        <v>92</v>
      </c>
      <c r="Q3" t="s" s="75">
        <v>93</v>
      </c>
      <c r="R3" t="s" s="147">
        <v>170</v>
      </c>
      <c r="S3" t="s" s="148">
        <v>90</v>
      </c>
      <c r="T3" t="s" s="149">
        <v>91</v>
      </c>
      <c r="U3" t="s" s="149">
        <v>92</v>
      </c>
      <c r="V3" t="s" s="150">
        <v>93</v>
      </c>
      <c r="W3" s="151"/>
    </row>
    <row r="4" ht="21" customHeight="1">
      <c r="A4" t="s" s="152">
        <v>171</v>
      </c>
      <c r="B4" s="153">
        <v>1</v>
      </c>
      <c r="C4" s="154"/>
      <c r="D4" s="155"/>
      <c r="E4" s="156"/>
      <c r="F4" s="157"/>
      <c r="G4" s="158"/>
      <c r="H4" s="159"/>
      <c r="I4" s="159"/>
      <c r="J4" s="159"/>
      <c r="K4" s="159"/>
      <c r="L4" s="160"/>
      <c r="M4" s="159"/>
      <c r="N4" s="159"/>
      <c r="O4" s="159"/>
      <c r="P4" s="159"/>
      <c r="Q4" s="160"/>
      <c r="R4" s="159"/>
      <c r="S4" s="161"/>
      <c r="T4" s="161"/>
      <c r="U4" s="161"/>
      <c r="V4" s="115"/>
      <c r="W4" s="99"/>
    </row>
    <row r="5" ht="21" customHeight="1">
      <c r="A5" t="s" s="162">
        <v>172</v>
      </c>
      <c r="B5" s="163">
        <v>2</v>
      </c>
      <c r="C5" s="164"/>
      <c r="D5" s="165"/>
      <c r="E5" s="166"/>
      <c r="F5" s="167"/>
      <c r="G5" s="92"/>
      <c r="H5" s="86"/>
      <c r="I5" s="86"/>
      <c r="J5" s="86"/>
      <c r="K5" s="86"/>
      <c r="L5" s="168"/>
      <c r="M5" s="86"/>
      <c r="N5" s="86"/>
      <c r="O5" s="86"/>
      <c r="P5" s="86"/>
      <c r="Q5" s="168"/>
      <c r="R5" s="86"/>
      <c r="S5" s="86"/>
      <c r="T5" s="86"/>
      <c r="U5" s="86"/>
      <c r="V5" s="168"/>
      <c r="W5" s="169"/>
    </row>
  </sheetData>
  <mergeCells count="4">
    <mergeCell ref="C2:D2"/>
    <mergeCell ref="H2:L2"/>
    <mergeCell ref="M2:Q2"/>
    <mergeCell ref="R2:V2"/>
  </mergeCells>
  <dataValidations count="2">
    <dataValidation type="list" allowBlank="1" showInputMessage="1" showErrorMessage="1" sqref="C4:D5">
      <formula1>"0,1"</formula1>
    </dataValidation>
    <dataValidation type="list" allowBlank="1" showInputMessage="1" showErrorMessage="1" sqref="L4:L5 Q4:Q5 V4:V5">
      <formula1>"Afghanistan,Åland Islands,Albania,Algeria,American Samoa,Andorra,Angola,Anguilla,Antarctica,Antigua and Barbuda,Argentina,Armenia,Aruba,Australia,Austria,Azerbaijan,Bahamas,Bahrain,Bangladesh,Barbados,Belarus,Belgium,Belize,Benin,Bermuda,Bhutan"</formula1>
    </dataValidation>
  </dataValidations>
  <hyperlinks>
    <hyperlink ref="A2" r:id="rId1" location="" tooltip="" display="Clients"/>
    <hyperlink ref="W2" r:id="rId2" location="" tooltip="" display="Creative Commons BYSA&#10;Bika Lab Systems"/>
  </hyperlinks>
  <pageMargins left="0.7" right="0.7" top="0.75" bottom="0.75" header="0" footer="0"/>
  <pageSetup firstPageNumber="1" fitToHeight="1" fitToWidth="1" scale="100" useFirstPageNumber="0" orientation="portrait" pageOrder="overThenDown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70"/>
  <sheetViews>
    <sheetView workbookViewId="0" showGridLines="0" defaultGridColor="1"/>
  </sheetViews>
  <sheetFormatPr defaultColWidth="14.5" defaultRowHeight="15" customHeight="1" outlineLevelRow="0" outlineLevelCol="0"/>
  <cols>
    <col min="1" max="1" width="29.3516" style="170" customWidth="1"/>
    <col min="2" max="2" width="11" style="170" customWidth="1"/>
    <col min="3" max="3" width="16.8516" style="170" customWidth="1"/>
    <col min="4" max="8" hidden="1" width="14.5" style="170" customWidth="1"/>
    <col min="9" max="9" width="18.8516" style="170" customWidth="1"/>
    <col min="10" max="10" width="22.1719" style="170" customWidth="1"/>
    <col min="11" max="11" width="20" style="170" customWidth="1"/>
    <col min="12" max="12" width="21.3516" style="170" customWidth="1"/>
    <col min="13" max="13" width="26.8516" style="170" customWidth="1"/>
    <col min="14" max="14" width="25.5" style="170" customWidth="1"/>
    <col min="15" max="15" width="22.6719" style="170" customWidth="1"/>
    <col min="16" max="16" width="23.5" style="170" customWidth="1"/>
    <col min="17" max="17" width="15.3516" style="170" customWidth="1"/>
    <col min="18" max="18" width="17.3516" style="170" customWidth="1"/>
    <col min="19" max="19" width="9.5" style="170" customWidth="1"/>
    <col min="20" max="20" width="20.5" style="170" customWidth="1"/>
    <col min="21" max="21" width="28.5" style="170" customWidth="1"/>
    <col min="22" max="22" width="11.5" style="170" customWidth="1"/>
    <col min="23" max="23" width="18.6719" style="170" customWidth="1"/>
    <col min="24" max="24" width="11.5" style="170" customWidth="1"/>
    <col min="25" max="25" width="17.1719" style="170" customWidth="1"/>
    <col min="26" max="26" width="26.5" style="170" customWidth="1"/>
    <col min="27" max="16384" width="14.5" style="170" customWidth="1"/>
  </cols>
  <sheetData>
    <row r="1" ht="23.25" customHeight="1" hidden="1">
      <c r="A1" t="s" s="60">
        <v>173</v>
      </c>
      <c r="B1" t="s" s="60">
        <v>69</v>
      </c>
      <c r="C1" t="s" s="171">
        <v>70</v>
      </c>
      <c r="D1" t="s" s="172">
        <v>71</v>
      </c>
      <c r="E1" t="s" s="137">
        <v>76</v>
      </c>
      <c r="F1" t="s" s="137">
        <v>77</v>
      </c>
      <c r="G1" t="s" s="137">
        <v>74</v>
      </c>
      <c r="H1" t="s" s="137">
        <v>85</v>
      </c>
      <c r="I1" t="s" s="138">
        <v>72</v>
      </c>
      <c r="J1" t="s" s="173">
        <v>174</v>
      </c>
      <c r="K1" t="s" s="61">
        <v>73</v>
      </c>
      <c r="L1" t="s" s="60">
        <v>37</v>
      </c>
      <c r="M1" t="s" s="61">
        <v>175</v>
      </c>
      <c r="N1" t="s" s="61">
        <v>176</v>
      </c>
      <c r="O1" t="s" s="61">
        <v>177</v>
      </c>
      <c r="P1" t="s" s="61">
        <v>39</v>
      </c>
      <c r="Q1" t="s" s="61">
        <v>41</v>
      </c>
      <c r="R1" t="s" s="61">
        <v>43</v>
      </c>
      <c r="S1" t="s" s="61">
        <v>45</v>
      </c>
      <c r="T1" t="s" s="61">
        <v>47</v>
      </c>
      <c r="U1" t="s" s="61">
        <v>49</v>
      </c>
      <c r="V1" t="s" s="61">
        <v>51</v>
      </c>
      <c r="W1" t="s" s="61">
        <v>53</v>
      </c>
      <c r="X1" t="s" s="61">
        <v>55</v>
      </c>
      <c r="Y1" t="s" s="61">
        <v>57</v>
      </c>
      <c r="Z1" s="62"/>
    </row>
    <row r="2" ht="37.5" customHeight="1">
      <c r="A2" t="s" s="110">
        <f>HYPERLINK("https://www.bikalims.org/manual/clients/client-contacts-client-users","Client Contacts")</f>
        <v>178</v>
      </c>
      <c r="B2" t="s" s="174">
        <v>179</v>
      </c>
      <c r="C2" s="175"/>
      <c r="D2" s="176"/>
      <c r="E2" s="177"/>
      <c r="F2" s="178"/>
      <c r="G2" s="179"/>
      <c r="H2" s="176"/>
      <c r="I2" t="s" s="145">
        <v>35</v>
      </c>
      <c r="J2" s="70"/>
      <c r="K2" s="72"/>
      <c r="L2" s="176"/>
      <c r="M2" t="s" s="145">
        <v>180</v>
      </c>
      <c r="N2" s="70"/>
      <c r="O2" s="72"/>
      <c r="P2" t="s" s="180">
        <v>161</v>
      </c>
      <c r="Q2" s="70"/>
      <c r="R2" s="71"/>
      <c r="S2" s="71"/>
      <c r="T2" s="72"/>
      <c r="U2" t="s" s="181">
        <v>162</v>
      </c>
      <c r="V2" s="70"/>
      <c r="W2" s="71"/>
      <c r="X2" s="71"/>
      <c r="Y2" s="72"/>
      <c r="Z2" t="s" s="182">
        <f>HYPERLINK("https://www.bikalabs.com","Creative Commons BYSA
Bika Lab Systems")</f>
        <v>12</v>
      </c>
    </row>
    <row r="3" ht="24" customHeight="1">
      <c r="A3" t="s" s="147">
        <v>181</v>
      </c>
      <c r="B3" t="s" s="75">
        <v>69</v>
      </c>
      <c r="C3" t="s" s="75">
        <v>182</v>
      </c>
      <c r="D3" t="s" s="75">
        <v>183</v>
      </c>
      <c r="E3" t="s" s="75">
        <v>76</v>
      </c>
      <c r="F3" t="s" s="75">
        <v>77</v>
      </c>
      <c r="G3" t="s" s="75">
        <v>84</v>
      </c>
      <c r="H3" t="s" s="147">
        <v>85</v>
      </c>
      <c r="I3" t="s" s="75">
        <v>184</v>
      </c>
      <c r="J3" t="s" s="75">
        <v>185</v>
      </c>
      <c r="K3" t="s" s="75">
        <v>186</v>
      </c>
      <c r="L3" t="s" s="75">
        <v>38</v>
      </c>
      <c r="M3" t="s" s="75">
        <v>187</v>
      </c>
      <c r="N3" t="s" s="75">
        <v>188</v>
      </c>
      <c r="O3" t="s" s="75">
        <v>189</v>
      </c>
      <c r="P3" t="s" s="75">
        <v>89</v>
      </c>
      <c r="Q3" t="s" s="147">
        <v>90</v>
      </c>
      <c r="R3" t="s" s="147">
        <v>169</v>
      </c>
      <c r="S3" t="s" s="147">
        <v>92</v>
      </c>
      <c r="T3" t="s" s="147">
        <v>93</v>
      </c>
      <c r="U3" t="s" s="183">
        <v>170</v>
      </c>
      <c r="V3" t="s" s="147">
        <v>90</v>
      </c>
      <c r="W3" t="s" s="184">
        <v>169</v>
      </c>
      <c r="X3" t="s" s="147">
        <v>92</v>
      </c>
      <c r="Y3" t="s" s="185">
        <v>93</v>
      </c>
      <c r="Z3" s="31"/>
    </row>
    <row r="4" ht="21" customHeight="1">
      <c r="A4" s="155"/>
      <c r="B4" s="155"/>
      <c r="C4" s="186"/>
      <c r="D4" s="187"/>
      <c r="E4" s="158"/>
      <c r="F4" s="158"/>
      <c r="G4" s="158"/>
      <c r="H4" s="158"/>
      <c r="I4" s="157"/>
      <c r="J4" s="160"/>
      <c r="K4" s="157"/>
      <c r="L4" s="188"/>
      <c r="M4" s="189"/>
      <c r="N4" s="189"/>
      <c r="O4" s="189"/>
      <c r="P4" s="155"/>
      <c r="Q4" s="189"/>
      <c r="R4" s="189"/>
      <c r="S4" s="189"/>
      <c r="T4" s="189"/>
      <c r="U4" s="155"/>
      <c r="V4" s="189"/>
      <c r="W4" s="190"/>
      <c r="X4" s="189"/>
      <c r="Y4" s="189"/>
      <c r="Z4" s="43"/>
    </row>
    <row r="5" ht="21" customHeight="1">
      <c r="A5" s="165"/>
      <c r="B5" s="165"/>
      <c r="C5" s="191"/>
      <c r="D5" s="92"/>
      <c r="E5" s="92"/>
      <c r="F5" s="92"/>
      <c r="G5" s="92"/>
      <c r="H5" s="92"/>
      <c r="I5" s="192"/>
      <c r="J5" s="193"/>
      <c r="K5" s="192"/>
      <c r="L5" s="194"/>
      <c r="M5" s="43"/>
      <c r="N5" s="43"/>
      <c r="O5" s="43"/>
      <c r="P5" s="165"/>
      <c r="Q5" s="43"/>
      <c r="R5" s="43"/>
      <c r="S5" s="43"/>
      <c r="T5" s="43"/>
      <c r="U5" s="165"/>
      <c r="V5" s="43"/>
      <c r="W5" s="43"/>
      <c r="X5" s="43"/>
      <c r="Y5" s="43"/>
      <c r="Z5" s="43"/>
    </row>
    <row r="6" ht="21" customHeight="1">
      <c r="A6" s="165"/>
      <c r="B6" s="165"/>
      <c r="C6" s="191"/>
      <c r="D6" s="92"/>
      <c r="E6" s="92"/>
      <c r="F6" s="92"/>
      <c r="G6" s="92"/>
      <c r="H6" s="92"/>
      <c r="I6" s="192"/>
      <c r="J6" s="193"/>
      <c r="K6" s="192"/>
      <c r="L6" s="194"/>
      <c r="M6" s="43"/>
      <c r="N6" s="43"/>
      <c r="O6" s="43"/>
      <c r="P6" s="165"/>
      <c r="Q6" s="43"/>
      <c r="R6" s="43"/>
      <c r="S6" s="43"/>
      <c r="T6" s="43"/>
      <c r="U6" s="165"/>
      <c r="V6" s="43"/>
      <c r="W6" s="43"/>
      <c r="X6" s="43"/>
      <c r="Y6" s="43"/>
      <c r="Z6" s="43"/>
    </row>
    <row r="7" ht="21" customHeight="1">
      <c r="A7" s="165"/>
      <c r="B7" s="165"/>
      <c r="C7" s="191"/>
      <c r="D7" s="92"/>
      <c r="E7" s="92"/>
      <c r="F7" s="92"/>
      <c r="G7" s="92"/>
      <c r="H7" s="92"/>
      <c r="I7" s="192"/>
      <c r="J7" s="193"/>
      <c r="K7" s="192"/>
      <c r="L7" s="194"/>
      <c r="M7" s="43"/>
      <c r="N7" s="43"/>
      <c r="O7" s="43"/>
      <c r="P7" s="165"/>
      <c r="Q7" s="43"/>
      <c r="R7" s="43"/>
      <c r="S7" s="43"/>
      <c r="T7" s="43"/>
      <c r="U7" s="165"/>
      <c r="V7" s="43"/>
      <c r="W7" s="43"/>
      <c r="X7" s="43"/>
      <c r="Y7" s="43"/>
      <c r="Z7" s="43"/>
    </row>
    <row r="8" ht="21" customHeight="1">
      <c r="A8" s="165"/>
      <c r="B8" s="165"/>
      <c r="C8" s="191"/>
      <c r="D8" s="92"/>
      <c r="E8" s="92"/>
      <c r="F8" s="92"/>
      <c r="G8" s="92"/>
      <c r="H8" s="92"/>
      <c r="I8" s="192"/>
      <c r="J8" s="193"/>
      <c r="K8" s="192"/>
      <c r="L8" s="194"/>
      <c r="M8" s="43"/>
      <c r="N8" s="43"/>
      <c r="O8" s="43"/>
      <c r="P8" s="165"/>
      <c r="Q8" s="43"/>
      <c r="R8" s="43"/>
      <c r="S8" s="43"/>
      <c r="T8" s="43"/>
      <c r="U8" s="165"/>
      <c r="V8" s="43"/>
      <c r="W8" s="43"/>
      <c r="X8" s="43"/>
      <c r="Y8" s="43"/>
      <c r="Z8" s="43"/>
    </row>
    <row r="9" ht="21" customHeight="1">
      <c r="A9" s="165"/>
      <c r="B9" s="165"/>
      <c r="C9" s="191"/>
      <c r="D9" s="92"/>
      <c r="E9" s="92"/>
      <c r="F9" s="92"/>
      <c r="G9" s="92"/>
      <c r="H9" s="92"/>
      <c r="I9" s="192"/>
      <c r="J9" s="193"/>
      <c r="K9" s="192"/>
      <c r="L9" s="194"/>
      <c r="M9" s="43"/>
      <c r="N9" s="43"/>
      <c r="O9" s="43"/>
      <c r="P9" s="165"/>
      <c r="Q9" s="43"/>
      <c r="R9" s="43"/>
      <c r="S9" s="43"/>
      <c r="T9" s="43"/>
      <c r="U9" s="165"/>
      <c r="V9" s="43"/>
      <c r="W9" s="43"/>
      <c r="X9" s="43"/>
      <c r="Y9" s="43"/>
      <c r="Z9" s="43"/>
    </row>
    <row r="10" ht="21" customHeight="1">
      <c r="A10" s="165"/>
      <c r="B10" s="165"/>
      <c r="C10" s="191"/>
      <c r="D10" s="92"/>
      <c r="E10" s="92"/>
      <c r="F10" s="92"/>
      <c r="G10" s="92"/>
      <c r="H10" s="92"/>
      <c r="I10" s="192"/>
      <c r="J10" s="193"/>
      <c r="K10" s="192"/>
      <c r="L10" s="194"/>
      <c r="M10" s="43"/>
      <c r="N10" s="43"/>
      <c r="O10" s="43"/>
      <c r="P10" s="165"/>
      <c r="Q10" s="43"/>
      <c r="R10" s="43"/>
      <c r="S10" s="43"/>
      <c r="T10" s="43"/>
      <c r="U10" s="165"/>
      <c r="V10" s="43"/>
      <c r="W10" s="43"/>
      <c r="X10" s="43"/>
      <c r="Y10" s="43"/>
      <c r="Z10" s="43"/>
    </row>
    <row r="11" ht="21" customHeight="1">
      <c r="A11" s="165"/>
      <c r="B11" s="165"/>
      <c r="C11" s="191"/>
      <c r="D11" s="92"/>
      <c r="E11" s="92"/>
      <c r="F11" s="92"/>
      <c r="G11" s="92"/>
      <c r="H11" s="92"/>
      <c r="I11" s="192"/>
      <c r="J11" s="193"/>
      <c r="K11" s="192"/>
      <c r="L11" s="194"/>
      <c r="M11" s="43"/>
      <c r="N11" s="43"/>
      <c r="O11" s="43"/>
      <c r="P11" s="165"/>
      <c r="Q11" s="43"/>
      <c r="R11" s="43"/>
      <c r="S11" s="43"/>
      <c r="T11" s="43"/>
      <c r="U11" s="165"/>
      <c r="V11" s="43"/>
      <c r="W11" s="43"/>
      <c r="X11" s="43"/>
      <c r="Y11" s="43"/>
      <c r="Z11" s="43"/>
    </row>
    <row r="12" ht="21" customHeight="1">
      <c r="A12" s="165"/>
      <c r="B12" s="165"/>
      <c r="C12" s="191"/>
      <c r="D12" s="92"/>
      <c r="E12" s="92"/>
      <c r="F12" s="92"/>
      <c r="G12" s="92"/>
      <c r="H12" s="92"/>
      <c r="I12" s="192"/>
      <c r="J12" s="193"/>
      <c r="K12" s="192"/>
      <c r="L12" s="194"/>
      <c r="M12" s="43"/>
      <c r="N12" s="43"/>
      <c r="O12" s="43"/>
      <c r="P12" s="165"/>
      <c r="Q12" s="43"/>
      <c r="R12" s="43"/>
      <c r="S12" s="43"/>
      <c r="T12" s="43"/>
      <c r="U12" s="165"/>
      <c r="V12" s="43"/>
      <c r="W12" s="43"/>
      <c r="X12" s="43"/>
      <c r="Y12" s="43"/>
      <c r="Z12" s="43"/>
    </row>
    <row r="13" ht="21" customHeight="1">
      <c r="A13" s="165"/>
      <c r="B13" s="165"/>
      <c r="C13" s="191"/>
      <c r="D13" s="92"/>
      <c r="E13" s="92"/>
      <c r="F13" s="92"/>
      <c r="G13" s="92"/>
      <c r="H13" s="92"/>
      <c r="I13" s="192"/>
      <c r="J13" s="193"/>
      <c r="K13" s="192"/>
      <c r="L13" s="194"/>
      <c r="M13" s="43"/>
      <c r="N13" s="43"/>
      <c r="O13" s="43"/>
      <c r="P13" s="165"/>
      <c r="Q13" s="43"/>
      <c r="R13" s="43"/>
      <c r="S13" s="43"/>
      <c r="T13" s="43"/>
      <c r="U13" s="165"/>
      <c r="V13" s="43"/>
      <c r="W13" s="43"/>
      <c r="X13" s="43"/>
      <c r="Y13" s="43"/>
      <c r="Z13" s="43"/>
    </row>
    <row r="14" ht="21" customHeight="1">
      <c r="A14" s="165"/>
      <c r="B14" s="165"/>
      <c r="C14" s="191"/>
      <c r="D14" s="92"/>
      <c r="E14" s="92"/>
      <c r="F14" s="92"/>
      <c r="G14" s="92"/>
      <c r="H14" s="92"/>
      <c r="I14" s="192"/>
      <c r="J14" s="193"/>
      <c r="K14" s="192"/>
      <c r="L14" s="194"/>
      <c r="M14" s="43"/>
      <c r="N14" s="43"/>
      <c r="O14" s="43"/>
      <c r="P14" s="165"/>
      <c r="Q14" s="43"/>
      <c r="R14" s="43"/>
      <c r="S14" s="43"/>
      <c r="T14" s="43"/>
      <c r="U14" s="165"/>
      <c r="V14" s="43"/>
      <c r="W14" s="43"/>
      <c r="X14" s="43"/>
      <c r="Y14" s="43"/>
      <c r="Z14" s="43"/>
    </row>
    <row r="15" ht="21" customHeight="1" hidden="1">
      <c r="A15" s="165"/>
      <c r="B15" s="165"/>
      <c r="C15" s="191"/>
      <c r="D15" s="92"/>
      <c r="E15" s="92"/>
      <c r="F15" s="92"/>
      <c r="G15" s="92"/>
      <c r="H15" s="92"/>
      <c r="I15" s="192"/>
      <c r="J15" s="193"/>
      <c r="K15" s="192"/>
      <c r="L15" s="194"/>
      <c r="M15" s="43"/>
      <c r="N15" s="43"/>
      <c r="O15" s="43"/>
      <c r="P15" s="165"/>
      <c r="Q15" s="43"/>
      <c r="R15" s="43"/>
      <c r="S15" s="43"/>
      <c r="T15" s="43"/>
      <c r="U15" s="165"/>
      <c r="V15" s="43"/>
      <c r="W15" s="43"/>
      <c r="X15" s="43"/>
      <c r="Y15" s="43"/>
      <c r="Z15" s="43"/>
    </row>
    <row r="16" ht="21" customHeight="1" hidden="1">
      <c r="A16" s="165"/>
      <c r="B16" s="165"/>
      <c r="C16" s="191"/>
      <c r="D16" s="92"/>
      <c r="E16" s="92"/>
      <c r="F16" s="92"/>
      <c r="G16" s="92"/>
      <c r="H16" s="92"/>
      <c r="I16" s="192"/>
      <c r="J16" s="193"/>
      <c r="K16" s="192"/>
      <c r="L16" s="194"/>
      <c r="M16" s="43"/>
      <c r="N16" s="43"/>
      <c r="O16" s="43"/>
      <c r="P16" s="165"/>
      <c r="Q16" s="43"/>
      <c r="R16" s="43"/>
      <c r="S16" s="43"/>
      <c r="T16" s="43"/>
      <c r="U16" s="165"/>
      <c r="V16" s="43"/>
      <c r="W16" s="43"/>
      <c r="X16" s="43"/>
      <c r="Y16" s="43"/>
      <c r="Z16" s="43"/>
    </row>
    <row r="17" ht="21" customHeight="1" hidden="1">
      <c r="A17" s="165"/>
      <c r="B17" s="165"/>
      <c r="C17" s="191"/>
      <c r="D17" s="92"/>
      <c r="E17" s="92"/>
      <c r="F17" s="92"/>
      <c r="G17" s="92"/>
      <c r="H17" s="92"/>
      <c r="I17" s="192"/>
      <c r="J17" s="193"/>
      <c r="K17" s="192"/>
      <c r="L17" s="194"/>
      <c r="M17" s="43"/>
      <c r="N17" s="43"/>
      <c r="O17" s="43"/>
      <c r="P17" s="165"/>
      <c r="Q17" s="43"/>
      <c r="R17" s="43"/>
      <c r="S17" s="43"/>
      <c r="T17" s="43"/>
      <c r="U17" s="165"/>
      <c r="V17" s="43"/>
      <c r="W17" s="43"/>
      <c r="X17" s="43"/>
      <c r="Y17" s="43"/>
      <c r="Z17" s="43"/>
    </row>
    <row r="18" ht="21" customHeight="1" hidden="1">
      <c r="A18" s="165"/>
      <c r="B18" s="165"/>
      <c r="C18" s="191"/>
      <c r="D18" s="92"/>
      <c r="E18" s="92"/>
      <c r="F18" s="92"/>
      <c r="G18" s="92"/>
      <c r="H18" s="92"/>
      <c r="I18" s="192"/>
      <c r="J18" s="193"/>
      <c r="K18" s="192"/>
      <c r="L18" s="194"/>
      <c r="M18" s="43"/>
      <c r="N18" s="43"/>
      <c r="O18" s="43"/>
      <c r="P18" s="165"/>
      <c r="Q18" s="43"/>
      <c r="R18" s="43"/>
      <c r="S18" s="43"/>
      <c r="T18" s="43"/>
      <c r="U18" s="165"/>
      <c r="V18" s="43"/>
      <c r="W18" s="43"/>
      <c r="X18" s="43"/>
      <c r="Y18" s="43"/>
      <c r="Z18" s="43"/>
    </row>
    <row r="19" ht="21" customHeight="1" hidden="1">
      <c r="A19" s="165"/>
      <c r="B19" s="165"/>
      <c r="C19" s="191"/>
      <c r="D19" s="92"/>
      <c r="E19" s="92"/>
      <c r="F19" s="92"/>
      <c r="G19" s="92"/>
      <c r="H19" s="92"/>
      <c r="I19" s="192"/>
      <c r="J19" s="193"/>
      <c r="K19" s="192"/>
      <c r="L19" s="194"/>
      <c r="M19" s="43"/>
      <c r="N19" s="43"/>
      <c r="O19" s="43"/>
      <c r="P19" s="165"/>
      <c r="Q19" s="43"/>
      <c r="R19" s="43"/>
      <c r="S19" s="43"/>
      <c r="T19" s="43"/>
      <c r="U19" s="165"/>
      <c r="V19" s="43"/>
      <c r="W19" s="43"/>
      <c r="X19" s="43"/>
      <c r="Y19" s="43"/>
      <c r="Z19" s="43"/>
    </row>
    <row r="20" ht="21" customHeight="1" hidden="1">
      <c r="A20" s="165"/>
      <c r="B20" s="165"/>
      <c r="C20" s="191"/>
      <c r="D20" s="92"/>
      <c r="E20" s="92"/>
      <c r="F20" s="92"/>
      <c r="G20" s="92"/>
      <c r="H20" s="92"/>
      <c r="I20" s="192"/>
      <c r="J20" s="193"/>
      <c r="K20" s="192"/>
      <c r="L20" s="194"/>
      <c r="M20" s="43"/>
      <c r="N20" s="43"/>
      <c r="O20" s="43"/>
      <c r="P20" s="165"/>
      <c r="Q20" s="43"/>
      <c r="R20" s="43"/>
      <c r="S20" s="43"/>
      <c r="T20" s="43"/>
      <c r="U20" s="165"/>
      <c r="V20" s="43"/>
      <c r="W20" s="43"/>
      <c r="X20" s="43"/>
      <c r="Y20" s="43"/>
      <c r="Z20" s="43"/>
    </row>
    <row r="21" ht="21" customHeight="1" hidden="1">
      <c r="A21" s="165"/>
      <c r="B21" s="165"/>
      <c r="C21" s="191"/>
      <c r="D21" s="92"/>
      <c r="E21" s="92"/>
      <c r="F21" s="92"/>
      <c r="G21" s="92"/>
      <c r="H21" s="92"/>
      <c r="I21" s="192"/>
      <c r="J21" s="193"/>
      <c r="K21" s="192"/>
      <c r="L21" s="194"/>
      <c r="M21" s="43"/>
      <c r="N21" s="43"/>
      <c r="O21" s="43"/>
      <c r="P21" s="165"/>
      <c r="Q21" s="43"/>
      <c r="R21" s="43"/>
      <c r="S21" s="43"/>
      <c r="T21" s="43"/>
      <c r="U21" s="165"/>
      <c r="V21" s="43"/>
      <c r="W21" s="43"/>
      <c r="X21" s="43"/>
      <c r="Y21" s="43"/>
      <c r="Z21" s="43"/>
    </row>
    <row r="22" ht="21" customHeight="1" hidden="1">
      <c r="A22" s="165"/>
      <c r="B22" s="165"/>
      <c r="C22" s="191"/>
      <c r="D22" s="92"/>
      <c r="E22" s="92"/>
      <c r="F22" s="92"/>
      <c r="G22" s="92"/>
      <c r="H22" s="92"/>
      <c r="I22" s="192"/>
      <c r="J22" s="193"/>
      <c r="K22" s="192"/>
      <c r="L22" s="194"/>
      <c r="M22" s="43"/>
      <c r="N22" s="43"/>
      <c r="O22" s="43"/>
      <c r="P22" s="165"/>
      <c r="Q22" s="43"/>
      <c r="R22" s="43"/>
      <c r="S22" s="43"/>
      <c r="T22" s="43"/>
      <c r="U22" s="165"/>
      <c r="V22" s="43"/>
      <c r="W22" s="43"/>
      <c r="X22" s="43"/>
      <c r="Y22" s="43"/>
      <c r="Z22" s="43"/>
    </row>
    <row r="23" ht="21" customHeight="1" hidden="1">
      <c r="A23" s="165"/>
      <c r="B23" s="165"/>
      <c r="C23" s="191"/>
      <c r="D23" s="92"/>
      <c r="E23" s="92"/>
      <c r="F23" s="92"/>
      <c r="G23" s="92"/>
      <c r="H23" s="92"/>
      <c r="I23" s="192"/>
      <c r="J23" s="193"/>
      <c r="K23" s="192"/>
      <c r="L23" s="194"/>
      <c r="M23" s="43"/>
      <c r="N23" s="43"/>
      <c r="O23" s="43"/>
      <c r="P23" s="165"/>
      <c r="Q23" s="43"/>
      <c r="R23" s="43"/>
      <c r="S23" s="43"/>
      <c r="T23" s="43"/>
      <c r="U23" s="165"/>
      <c r="V23" s="43"/>
      <c r="W23" s="43"/>
      <c r="X23" s="43"/>
      <c r="Y23" s="43"/>
      <c r="Z23" s="43"/>
    </row>
    <row r="24" ht="21" customHeight="1" hidden="1">
      <c r="A24" s="165"/>
      <c r="B24" s="165"/>
      <c r="C24" s="191"/>
      <c r="D24" s="92"/>
      <c r="E24" s="92"/>
      <c r="F24" s="92"/>
      <c r="G24" s="92"/>
      <c r="H24" s="92"/>
      <c r="I24" s="192"/>
      <c r="J24" s="193"/>
      <c r="K24" s="192"/>
      <c r="L24" s="194"/>
      <c r="M24" s="43"/>
      <c r="N24" s="43"/>
      <c r="O24" s="43"/>
      <c r="P24" s="165"/>
      <c r="Q24" s="43"/>
      <c r="R24" s="43"/>
      <c r="S24" s="43"/>
      <c r="T24" s="43"/>
      <c r="U24" s="165"/>
      <c r="V24" s="43"/>
      <c r="W24" s="43"/>
      <c r="X24" s="43"/>
      <c r="Y24" s="43"/>
      <c r="Z24" s="43"/>
    </row>
    <row r="25" ht="21" customHeight="1" hidden="1">
      <c r="A25" s="165"/>
      <c r="B25" s="165"/>
      <c r="C25" s="191"/>
      <c r="D25" s="92"/>
      <c r="E25" s="92"/>
      <c r="F25" s="92"/>
      <c r="G25" s="92"/>
      <c r="H25" s="92"/>
      <c r="I25" s="192"/>
      <c r="J25" s="193"/>
      <c r="K25" s="192"/>
      <c r="L25" s="194"/>
      <c r="M25" s="43"/>
      <c r="N25" s="43"/>
      <c r="O25" s="43"/>
      <c r="P25" s="165"/>
      <c r="Q25" s="43"/>
      <c r="R25" s="43"/>
      <c r="S25" s="43"/>
      <c r="T25" s="43"/>
      <c r="U25" s="165"/>
      <c r="V25" s="43"/>
      <c r="W25" s="43"/>
      <c r="X25" s="43"/>
      <c r="Y25" s="43"/>
      <c r="Z25" s="43"/>
    </row>
    <row r="26" ht="21" customHeight="1" hidden="1">
      <c r="A26" s="165"/>
      <c r="B26" s="165"/>
      <c r="C26" s="191"/>
      <c r="D26" s="92"/>
      <c r="E26" s="92"/>
      <c r="F26" s="92"/>
      <c r="G26" s="92"/>
      <c r="H26" s="92"/>
      <c r="I26" s="192"/>
      <c r="J26" s="193"/>
      <c r="K26" s="192"/>
      <c r="L26" s="194"/>
      <c r="M26" s="43"/>
      <c r="N26" s="43"/>
      <c r="O26" s="43"/>
      <c r="P26" s="165"/>
      <c r="Q26" s="43"/>
      <c r="R26" s="43"/>
      <c r="S26" s="43"/>
      <c r="T26" s="43"/>
      <c r="U26" s="165"/>
      <c r="V26" s="43"/>
      <c r="W26" s="43"/>
      <c r="X26" s="43"/>
      <c r="Y26" s="43"/>
      <c r="Z26" s="43"/>
    </row>
    <row r="27" ht="21" customHeight="1" hidden="1">
      <c r="A27" s="165"/>
      <c r="B27" s="165"/>
      <c r="C27" s="100"/>
      <c r="D27" s="43"/>
      <c r="E27" s="43"/>
      <c r="F27" s="43"/>
      <c r="G27" s="43"/>
      <c r="H27" s="43"/>
      <c r="I27" s="195"/>
      <c r="J27" s="196"/>
      <c r="K27" s="192"/>
      <c r="L27" s="194"/>
      <c r="M27" s="43"/>
      <c r="N27" s="43"/>
      <c r="O27" s="43"/>
      <c r="P27" s="165"/>
      <c r="Q27" s="43"/>
      <c r="R27" s="43"/>
      <c r="S27" s="43"/>
      <c r="T27" s="43"/>
      <c r="U27" s="165"/>
      <c r="V27" s="43"/>
      <c r="W27" s="43"/>
      <c r="X27" s="43"/>
      <c r="Y27" s="43"/>
      <c r="Z27" s="43"/>
    </row>
    <row r="28" ht="21" customHeight="1" hidden="1">
      <c r="A28" s="165"/>
      <c r="B28" s="165"/>
      <c r="C28" s="100"/>
      <c r="D28" s="43"/>
      <c r="E28" s="43"/>
      <c r="F28" s="43"/>
      <c r="G28" s="43"/>
      <c r="H28" s="43"/>
      <c r="I28" s="195"/>
      <c r="J28" s="196"/>
      <c r="K28" s="192"/>
      <c r="L28" s="194"/>
      <c r="M28" s="43"/>
      <c r="N28" s="43"/>
      <c r="O28" s="43"/>
      <c r="P28" s="165"/>
      <c r="Q28" s="43"/>
      <c r="R28" s="43"/>
      <c r="S28" s="43"/>
      <c r="T28" s="43"/>
      <c r="U28" s="165"/>
      <c r="V28" s="43"/>
      <c r="W28" s="43"/>
      <c r="X28" s="43"/>
      <c r="Y28" s="43"/>
      <c r="Z28" s="43"/>
    </row>
    <row r="29" ht="21" customHeight="1" hidden="1">
      <c r="A29" s="165"/>
      <c r="B29" s="165"/>
      <c r="C29" s="100"/>
      <c r="D29" s="43"/>
      <c r="E29" s="43"/>
      <c r="F29" s="43"/>
      <c r="G29" s="43"/>
      <c r="H29" s="43"/>
      <c r="I29" s="195"/>
      <c r="J29" s="196"/>
      <c r="K29" s="192"/>
      <c r="L29" s="194"/>
      <c r="M29" s="43"/>
      <c r="N29" s="43"/>
      <c r="O29" s="43"/>
      <c r="P29" s="165"/>
      <c r="Q29" s="43"/>
      <c r="R29" s="43"/>
      <c r="S29" s="43"/>
      <c r="T29" s="43"/>
      <c r="U29" s="165"/>
      <c r="V29" s="43"/>
      <c r="W29" s="43"/>
      <c r="X29" s="43"/>
      <c r="Y29" s="43"/>
      <c r="Z29" s="43"/>
    </row>
    <row r="30" ht="21" customHeight="1" hidden="1">
      <c r="A30" s="165"/>
      <c r="B30" s="165"/>
      <c r="C30" s="100"/>
      <c r="D30" s="43"/>
      <c r="E30" s="43"/>
      <c r="F30" s="43"/>
      <c r="G30" s="43"/>
      <c r="H30" s="43"/>
      <c r="I30" s="195"/>
      <c r="J30" s="196"/>
      <c r="K30" s="192"/>
      <c r="L30" s="194"/>
      <c r="M30" s="43"/>
      <c r="N30" s="43"/>
      <c r="O30" s="43"/>
      <c r="P30" s="165"/>
      <c r="Q30" s="43"/>
      <c r="R30" s="43"/>
      <c r="S30" s="43"/>
      <c r="T30" s="43"/>
      <c r="U30" s="165"/>
      <c r="V30" s="43"/>
      <c r="W30" s="43"/>
      <c r="X30" s="43"/>
      <c r="Y30" s="43"/>
      <c r="Z30" s="43"/>
    </row>
    <row r="31" ht="21" customHeight="1" hidden="1">
      <c r="A31" s="165"/>
      <c r="B31" s="165"/>
      <c r="C31" s="100"/>
      <c r="D31" s="43"/>
      <c r="E31" s="43"/>
      <c r="F31" s="43"/>
      <c r="G31" s="43"/>
      <c r="H31" s="43"/>
      <c r="I31" s="195"/>
      <c r="J31" s="196"/>
      <c r="K31" s="192"/>
      <c r="L31" s="194"/>
      <c r="M31" s="43"/>
      <c r="N31" s="43"/>
      <c r="O31" s="43"/>
      <c r="P31" s="165"/>
      <c r="Q31" s="43"/>
      <c r="R31" s="43"/>
      <c r="S31" s="43"/>
      <c r="T31" s="43"/>
      <c r="U31" s="165"/>
      <c r="V31" s="43"/>
      <c r="W31" s="43"/>
      <c r="X31" s="43"/>
      <c r="Y31" s="43"/>
      <c r="Z31" s="43"/>
    </row>
    <row r="32" ht="21" customHeight="1" hidden="1">
      <c r="A32" s="165"/>
      <c r="B32" s="165"/>
      <c r="C32" s="100"/>
      <c r="D32" s="43"/>
      <c r="E32" s="43"/>
      <c r="F32" s="43"/>
      <c r="G32" s="43"/>
      <c r="H32" s="43"/>
      <c r="I32" s="195"/>
      <c r="J32" s="196"/>
      <c r="K32" s="192"/>
      <c r="L32" s="194"/>
      <c r="M32" s="43"/>
      <c r="N32" s="43"/>
      <c r="O32" s="43"/>
      <c r="P32" s="165"/>
      <c r="Q32" s="43"/>
      <c r="R32" s="43"/>
      <c r="S32" s="43"/>
      <c r="T32" s="43"/>
      <c r="U32" s="165"/>
      <c r="V32" s="43"/>
      <c r="W32" s="43"/>
      <c r="X32" s="43"/>
      <c r="Y32" s="43"/>
      <c r="Z32" s="43"/>
    </row>
    <row r="33" ht="21" customHeight="1" hidden="1">
      <c r="A33" s="165"/>
      <c r="B33" s="165"/>
      <c r="C33" s="100"/>
      <c r="D33" s="43"/>
      <c r="E33" s="43"/>
      <c r="F33" s="43"/>
      <c r="G33" s="43"/>
      <c r="H33" s="43"/>
      <c r="I33" s="195"/>
      <c r="J33" s="196"/>
      <c r="K33" s="192"/>
      <c r="L33" s="194"/>
      <c r="M33" s="43"/>
      <c r="N33" s="43"/>
      <c r="O33" s="43"/>
      <c r="P33" s="165"/>
      <c r="Q33" s="43"/>
      <c r="R33" s="43"/>
      <c r="S33" s="43"/>
      <c r="T33" s="43"/>
      <c r="U33" s="165"/>
      <c r="V33" s="43"/>
      <c r="W33" s="43"/>
      <c r="X33" s="43"/>
      <c r="Y33" s="43"/>
      <c r="Z33" s="43"/>
    </row>
    <row r="34" ht="21" customHeight="1" hidden="1">
      <c r="A34" s="165"/>
      <c r="B34" s="165"/>
      <c r="C34" s="100"/>
      <c r="D34" s="43"/>
      <c r="E34" s="43"/>
      <c r="F34" s="43"/>
      <c r="G34" s="43"/>
      <c r="H34" s="43"/>
      <c r="I34" s="195"/>
      <c r="J34" s="197"/>
      <c r="K34" s="195"/>
      <c r="L34" s="43"/>
      <c r="M34" s="43"/>
      <c r="N34" s="43"/>
      <c r="O34" s="43"/>
      <c r="P34" s="165"/>
      <c r="Q34" s="43"/>
      <c r="R34" s="43"/>
      <c r="S34" s="43"/>
      <c r="T34" s="43"/>
      <c r="U34" s="165"/>
      <c r="V34" s="43"/>
      <c r="W34" s="43"/>
      <c r="X34" s="43"/>
      <c r="Y34" s="43"/>
      <c r="Z34" s="43"/>
    </row>
    <row r="35" ht="21" customHeight="1" hidden="1">
      <c r="A35" s="165"/>
      <c r="B35" s="165"/>
      <c r="C35" s="100"/>
      <c r="D35" s="43"/>
      <c r="E35" s="43"/>
      <c r="F35" s="43"/>
      <c r="G35" s="43"/>
      <c r="H35" s="43"/>
      <c r="I35" s="195"/>
      <c r="J35" s="197"/>
      <c r="K35" s="195"/>
      <c r="L35" s="43"/>
      <c r="M35" s="43"/>
      <c r="N35" s="43"/>
      <c r="O35" s="43"/>
      <c r="P35" s="165"/>
      <c r="Q35" s="43"/>
      <c r="R35" s="43"/>
      <c r="S35" s="43"/>
      <c r="T35" s="43"/>
      <c r="U35" s="165"/>
      <c r="V35" s="43"/>
      <c r="W35" s="43"/>
      <c r="X35" s="43"/>
      <c r="Y35" s="43"/>
      <c r="Z35" s="43"/>
    </row>
    <row r="36" ht="21" customHeight="1" hidden="1">
      <c r="A36" s="165"/>
      <c r="B36" s="165"/>
      <c r="C36" s="100"/>
      <c r="D36" s="43"/>
      <c r="E36" s="43"/>
      <c r="F36" s="43"/>
      <c r="G36" s="43"/>
      <c r="H36" s="43"/>
      <c r="I36" s="195"/>
      <c r="J36" s="197"/>
      <c r="K36" s="195"/>
      <c r="L36" s="43"/>
      <c r="M36" s="43"/>
      <c r="N36" s="43"/>
      <c r="O36" s="43"/>
      <c r="P36" s="165"/>
      <c r="Q36" s="43"/>
      <c r="R36" s="43"/>
      <c r="S36" s="43"/>
      <c r="T36" s="43"/>
      <c r="U36" s="165"/>
      <c r="V36" s="43"/>
      <c r="W36" s="43"/>
      <c r="X36" s="43"/>
      <c r="Y36" s="43"/>
      <c r="Z36" s="43"/>
    </row>
    <row r="37" ht="21" customHeight="1" hidden="1">
      <c r="A37" s="165"/>
      <c r="B37" s="165"/>
      <c r="C37" s="100"/>
      <c r="D37" s="43"/>
      <c r="E37" s="43"/>
      <c r="F37" s="43"/>
      <c r="G37" s="43"/>
      <c r="H37" s="43"/>
      <c r="I37" s="195"/>
      <c r="J37" s="197"/>
      <c r="K37" s="195"/>
      <c r="L37" s="43"/>
      <c r="M37" s="43"/>
      <c r="N37" s="43"/>
      <c r="O37" s="43"/>
      <c r="P37" s="165"/>
      <c r="Q37" s="43"/>
      <c r="R37" s="43"/>
      <c r="S37" s="43"/>
      <c r="T37" s="43"/>
      <c r="U37" s="165"/>
      <c r="V37" s="43"/>
      <c r="W37" s="43"/>
      <c r="X37" s="43"/>
      <c r="Y37" s="43"/>
      <c r="Z37" s="43"/>
    </row>
    <row r="38" ht="21" customHeight="1" hidden="1">
      <c r="A38" s="165"/>
      <c r="B38" s="165"/>
      <c r="C38" s="100"/>
      <c r="D38" s="43"/>
      <c r="E38" s="43"/>
      <c r="F38" s="43"/>
      <c r="G38" s="43"/>
      <c r="H38" s="43"/>
      <c r="I38" s="195"/>
      <c r="J38" s="197"/>
      <c r="K38" s="195"/>
      <c r="L38" s="43"/>
      <c r="M38" s="43"/>
      <c r="N38" s="43"/>
      <c r="O38" s="43"/>
      <c r="P38" s="165"/>
      <c r="Q38" s="43"/>
      <c r="R38" s="43"/>
      <c r="S38" s="43"/>
      <c r="T38" s="43"/>
      <c r="U38" s="165"/>
      <c r="V38" s="43"/>
      <c r="W38" s="43"/>
      <c r="X38" s="43"/>
      <c r="Y38" s="43"/>
      <c r="Z38" s="43"/>
    </row>
    <row r="39" ht="21" customHeight="1" hidden="1">
      <c r="A39" s="165"/>
      <c r="B39" s="165"/>
      <c r="C39" s="100"/>
      <c r="D39" s="43"/>
      <c r="E39" s="43"/>
      <c r="F39" s="43"/>
      <c r="G39" s="43"/>
      <c r="H39" s="43"/>
      <c r="I39" s="195"/>
      <c r="J39" s="197"/>
      <c r="K39" s="195"/>
      <c r="L39" s="43"/>
      <c r="M39" s="43"/>
      <c r="N39" s="43"/>
      <c r="O39" s="43"/>
      <c r="P39" s="165"/>
      <c r="Q39" s="43"/>
      <c r="R39" s="43"/>
      <c r="S39" s="43"/>
      <c r="T39" s="43"/>
      <c r="U39" s="165"/>
      <c r="V39" s="43"/>
      <c r="W39" s="43"/>
      <c r="X39" s="43"/>
      <c r="Y39" s="43"/>
      <c r="Z39" s="43"/>
    </row>
    <row r="40" ht="21" customHeight="1" hidden="1">
      <c r="A40" s="165"/>
      <c r="B40" s="165"/>
      <c r="C40" s="100"/>
      <c r="D40" s="43"/>
      <c r="E40" s="43"/>
      <c r="F40" s="43"/>
      <c r="G40" s="43"/>
      <c r="H40" s="43"/>
      <c r="I40" s="195"/>
      <c r="J40" s="197"/>
      <c r="K40" s="195"/>
      <c r="L40" s="43"/>
      <c r="M40" s="43"/>
      <c r="N40" s="43"/>
      <c r="O40" s="43"/>
      <c r="P40" s="165"/>
      <c r="Q40" s="43"/>
      <c r="R40" s="43"/>
      <c r="S40" s="43"/>
      <c r="T40" s="43"/>
      <c r="U40" s="165"/>
      <c r="V40" s="43"/>
      <c r="W40" s="43"/>
      <c r="X40" s="43"/>
      <c r="Y40" s="43"/>
      <c r="Z40" s="43"/>
    </row>
    <row r="41" ht="21" customHeight="1" hidden="1">
      <c r="A41" s="165"/>
      <c r="B41" s="165"/>
      <c r="C41" s="100"/>
      <c r="D41" s="43"/>
      <c r="E41" s="43"/>
      <c r="F41" s="43"/>
      <c r="G41" s="43"/>
      <c r="H41" s="43"/>
      <c r="I41" s="195"/>
      <c r="J41" s="197"/>
      <c r="K41" s="195"/>
      <c r="L41" s="43"/>
      <c r="M41" s="43"/>
      <c r="N41" s="43"/>
      <c r="O41" s="43"/>
      <c r="P41" s="165"/>
      <c r="Q41" s="43"/>
      <c r="R41" s="43"/>
      <c r="S41" s="43"/>
      <c r="T41" s="43"/>
      <c r="U41" s="165"/>
      <c r="V41" s="43"/>
      <c r="W41" s="43"/>
      <c r="X41" s="43"/>
      <c r="Y41" s="43"/>
      <c r="Z41" s="43"/>
    </row>
    <row r="42" ht="21" customHeight="1" hidden="1">
      <c r="A42" s="165"/>
      <c r="B42" s="165"/>
      <c r="C42" s="100"/>
      <c r="D42" s="43"/>
      <c r="E42" s="43"/>
      <c r="F42" s="43"/>
      <c r="G42" s="43"/>
      <c r="H42" s="43"/>
      <c r="I42" s="195"/>
      <c r="J42" s="197"/>
      <c r="K42" s="195"/>
      <c r="L42" s="43"/>
      <c r="M42" s="43"/>
      <c r="N42" s="43"/>
      <c r="O42" s="43"/>
      <c r="P42" s="165"/>
      <c r="Q42" s="43"/>
      <c r="R42" s="43"/>
      <c r="S42" s="43"/>
      <c r="T42" s="43"/>
      <c r="U42" s="165"/>
      <c r="V42" s="43"/>
      <c r="W42" s="43"/>
      <c r="X42" s="43"/>
      <c r="Y42" s="43"/>
      <c r="Z42" s="43"/>
    </row>
    <row r="43" ht="21" customHeight="1" hidden="1">
      <c r="A43" s="165"/>
      <c r="B43" s="165"/>
      <c r="C43" s="100"/>
      <c r="D43" s="43"/>
      <c r="E43" s="43"/>
      <c r="F43" s="43"/>
      <c r="G43" s="43"/>
      <c r="H43" s="43"/>
      <c r="I43" s="195"/>
      <c r="J43" s="197"/>
      <c r="K43" s="195"/>
      <c r="L43" s="43"/>
      <c r="M43" s="43"/>
      <c r="N43" s="43"/>
      <c r="O43" s="43"/>
      <c r="P43" s="165"/>
      <c r="Q43" s="43"/>
      <c r="R43" s="43"/>
      <c r="S43" s="43"/>
      <c r="T43" s="43"/>
      <c r="U43" s="165"/>
      <c r="V43" s="43"/>
      <c r="W43" s="43"/>
      <c r="X43" s="43"/>
      <c r="Y43" s="43"/>
      <c r="Z43" s="43"/>
    </row>
    <row r="44" ht="21" customHeight="1" hidden="1">
      <c r="A44" s="165"/>
      <c r="B44" s="165"/>
      <c r="C44" s="43"/>
      <c r="D44" s="43"/>
      <c r="E44" s="43"/>
      <c r="F44" s="43"/>
      <c r="G44" s="43"/>
      <c r="H44" s="100"/>
      <c r="I44" s="195"/>
      <c r="J44" s="197"/>
      <c r="K44" s="195"/>
      <c r="L44" s="43"/>
      <c r="M44" s="43"/>
      <c r="N44" s="43"/>
      <c r="O44" s="43"/>
      <c r="P44" s="165"/>
      <c r="Q44" s="43"/>
      <c r="R44" s="43"/>
      <c r="S44" s="43"/>
      <c r="T44" s="43"/>
      <c r="U44" s="165"/>
      <c r="V44" s="43"/>
      <c r="W44" s="43"/>
      <c r="X44" s="43"/>
      <c r="Y44" s="43"/>
      <c r="Z44" s="43"/>
    </row>
    <row r="45" ht="21" customHeight="1" hidden="1">
      <c r="A45" s="165"/>
      <c r="B45" s="165"/>
      <c r="C45" s="43"/>
      <c r="D45" s="43"/>
      <c r="E45" s="43"/>
      <c r="F45" s="43"/>
      <c r="G45" s="43"/>
      <c r="H45" s="100"/>
      <c r="I45" s="195"/>
      <c r="J45" s="197"/>
      <c r="K45" s="195"/>
      <c r="L45" s="43"/>
      <c r="M45" s="43"/>
      <c r="N45" s="43"/>
      <c r="O45" s="43"/>
      <c r="P45" s="165"/>
      <c r="Q45" s="43"/>
      <c r="R45" s="43"/>
      <c r="S45" s="43"/>
      <c r="T45" s="43"/>
      <c r="U45" s="165"/>
      <c r="V45" s="43"/>
      <c r="W45" s="43"/>
      <c r="X45" s="43"/>
      <c r="Y45" s="43"/>
      <c r="Z45" s="43"/>
    </row>
    <row r="46" ht="21" customHeight="1" hidden="1">
      <c r="A46" s="165"/>
      <c r="B46" s="165"/>
      <c r="C46" s="43"/>
      <c r="D46" s="43"/>
      <c r="E46" s="43"/>
      <c r="F46" s="43"/>
      <c r="G46" s="43"/>
      <c r="H46" s="100"/>
      <c r="I46" s="195"/>
      <c r="J46" s="197"/>
      <c r="K46" s="195"/>
      <c r="L46" s="43"/>
      <c r="M46" s="43"/>
      <c r="N46" s="118"/>
      <c r="O46" s="43"/>
      <c r="P46" s="165"/>
      <c r="Q46" s="43"/>
      <c r="R46" s="43"/>
      <c r="S46" s="43"/>
      <c r="T46" s="43"/>
      <c r="U46" s="165"/>
      <c r="V46" s="43"/>
      <c r="W46" s="43"/>
      <c r="X46" s="43"/>
      <c r="Y46" s="43"/>
      <c r="Z46" s="43"/>
    </row>
    <row r="47" ht="21" customHeight="1" hidden="1">
      <c r="A47" s="165"/>
      <c r="B47" s="165"/>
      <c r="C47" s="43"/>
      <c r="D47" s="43"/>
      <c r="E47" s="43"/>
      <c r="F47" s="43"/>
      <c r="G47" s="118"/>
      <c r="H47" s="100"/>
      <c r="I47" s="195"/>
      <c r="J47" s="197"/>
      <c r="K47" s="195"/>
      <c r="L47" s="43"/>
      <c r="M47" s="43"/>
      <c r="N47" s="118"/>
      <c r="O47" s="43"/>
      <c r="P47" s="165"/>
      <c r="Q47" s="43"/>
      <c r="R47" s="43"/>
      <c r="S47" s="43"/>
      <c r="T47" s="43"/>
      <c r="U47" s="165"/>
      <c r="V47" s="43"/>
      <c r="W47" s="43"/>
      <c r="X47" s="43"/>
      <c r="Y47" s="43"/>
      <c r="Z47" s="43"/>
    </row>
    <row r="48" ht="21" customHeight="1" hidden="1">
      <c r="A48" s="165"/>
      <c r="B48" s="165"/>
      <c r="C48" s="43"/>
      <c r="D48" s="43"/>
      <c r="E48" s="43"/>
      <c r="F48" s="43"/>
      <c r="G48" s="118"/>
      <c r="H48" s="100"/>
      <c r="I48" s="195"/>
      <c r="J48" s="197"/>
      <c r="K48" s="195"/>
      <c r="L48" s="43"/>
      <c r="M48" s="43"/>
      <c r="N48" s="118"/>
      <c r="O48" s="43"/>
      <c r="P48" s="165"/>
      <c r="Q48" s="43"/>
      <c r="R48" s="43"/>
      <c r="S48" s="43"/>
      <c r="T48" s="43"/>
      <c r="U48" s="165"/>
      <c r="V48" s="43"/>
      <c r="W48" s="43"/>
      <c r="X48" s="43"/>
      <c r="Y48" s="43"/>
      <c r="Z48" s="43"/>
    </row>
    <row r="49" ht="21" customHeight="1" hidden="1">
      <c r="A49" s="165"/>
      <c r="B49" s="165"/>
      <c r="C49" s="43"/>
      <c r="D49" s="43"/>
      <c r="E49" s="43"/>
      <c r="F49" s="43"/>
      <c r="G49" s="118"/>
      <c r="H49" s="100"/>
      <c r="I49" s="195"/>
      <c r="J49" s="197"/>
      <c r="K49" s="195"/>
      <c r="L49" s="43"/>
      <c r="M49" s="43"/>
      <c r="N49" s="43"/>
      <c r="O49" s="43"/>
      <c r="P49" s="165"/>
      <c r="Q49" s="43"/>
      <c r="R49" s="43"/>
      <c r="S49" s="43"/>
      <c r="T49" s="43"/>
      <c r="U49" s="165"/>
      <c r="V49" s="43"/>
      <c r="W49" s="43"/>
      <c r="X49" s="43"/>
      <c r="Y49" s="43"/>
      <c r="Z49" s="43"/>
    </row>
    <row r="50" ht="21" customHeight="1" hidden="1">
      <c r="A50" s="165"/>
      <c r="B50" s="165"/>
      <c r="C50" s="43"/>
      <c r="D50" s="43"/>
      <c r="E50" s="43"/>
      <c r="F50" s="43"/>
      <c r="G50" s="43"/>
      <c r="H50" s="100"/>
      <c r="I50" s="195"/>
      <c r="J50" s="197"/>
      <c r="K50" s="195"/>
      <c r="L50" s="43"/>
      <c r="M50" s="43"/>
      <c r="N50" s="43"/>
      <c r="O50" s="43"/>
      <c r="P50" s="165"/>
      <c r="Q50" s="43"/>
      <c r="R50" s="43"/>
      <c r="S50" s="43"/>
      <c r="T50" s="43"/>
      <c r="U50" s="165"/>
      <c r="V50" s="43"/>
      <c r="W50" s="43"/>
      <c r="X50" s="43"/>
      <c r="Y50" s="43"/>
      <c r="Z50" s="43"/>
    </row>
    <row r="51" ht="21" customHeight="1" hidden="1">
      <c r="A51" s="165"/>
      <c r="B51" s="165"/>
      <c r="C51" s="43"/>
      <c r="D51" s="43"/>
      <c r="E51" s="43"/>
      <c r="F51" s="43"/>
      <c r="G51" s="43"/>
      <c r="H51" s="100"/>
      <c r="I51" s="195"/>
      <c r="J51" s="197"/>
      <c r="K51" s="195"/>
      <c r="L51" s="43"/>
      <c r="M51" s="43"/>
      <c r="N51" s="43"/>
      <c r="O51" s="43"/>
      <c r="P51" s="165"/>
      <c r="Q51" s="43"/>
      <c r="R51" s="43"/>
      <c r="S51" s="43"/>
      <c r="T51" s="43"/>
      <c r="U51" s="165"/>
      <c r="V51" s="43"/>
      <c r="W51" s="43"/>
      <c r="X51" s="43"/>
      <c r="Y51" s="43"/>
      <c r="Z51" s="43"/>
    </row>
    <row r="52" ht="21" customHeight="1" hidden="1">
      <c r="A52" s="165"/>
      <c r="B52" s="165"/>
      <c r="C52" s="43"/>
      <c r="D52" s="43"/>
      <c r="E52" s="43"/>
      <c r="F52" s="43"/>
      <c r="G52" s="43"/>
      <c r="H52" s="100"/>
      <c r="I52" s="195"/>
      <c r="J52" s="197"/>
      <c r="K52" s="195"/>
      <c r="L52" s="43"/>
      <c r="M52" s="43"/>
      <c r="N52" s="43"/>
      <c r="O52" s="43"/>
      <c r="P52" s="165"/>
      <c r="Q52" s="43"/>
      <c r="R52" s="43"/>
      <c r="S52" s="43"/>
      <c r="T52" s="43"/>
      <c r="U52" s="165"/>
      <c r="V52" s="43"/>
      <c r="W52" s="43"/>
      <c r="X52" s="43"/>
      <c r="Y52" s="43"/>
      <c r="Z52" s="43"/>
    </row>
    <row r="53" ht="21" customHeight="1" hidden="1">
      <c r="A53" s="165"/>
      <c r="B53" s="165"/>
      <c r="C53" s="43"/>
      <c r="D53" s="43"/>
      <c r="E53" s="43"/>
      <c r="F53" s="43"/>
      <c r="G53" s="43"/>
      <c r="H53" s="100"/>
      <c r="I53" s="195"/>
      <c r="J53" s="197"/>
      <c r="K53" s="195"/>
      <c r="L53" s="43"/>
      <c r="M53" s="43"/>
      <c r="N53" s="43"/>
      <c r="O53" s="43"/>
      <c r="P53" s="165"/>
      <c r="Q53" s="43"/>
      <c r="R53" s="43"/>
      <c r="S53" s="43"/>
      <c r="T53" s="43"/>
      <c r="U53" s="165"/>
      <c r="V53" s="43"/>
      <c r="W53" s="43"/>
      <c r="X53" s="43"/>
      <c r="Y53" s="43"/>
      <c r="Z53" s="43"/>
    </row>
    <row r="54" ht="21" customHeight="1" hidden="1">
      <c r="A54" s="165"/>
      <c r="B54" s="165"/>
      <c r="C54" s="43"/>
      <c r="D54" s="43"/>
      <c r="E54" s="43"/>
      <c r="F54" s="43"/>
      <c r="G54" s="43"/>
      <c r="H54" s="100"/>
      <c r="I54" s="195"/>
      <c r="J54" s="197"/>
      <c r="K54" s="195"/>
      <c r="L54" s="43"/>
      <c r="M54" s="43"/>
      <c r="N54" s="43"/>
      <c r="O54" s="43"/>
      <c r="P54" s="165"/>
      <c r="Q54" s="43"/>
      <c r="R54" s="43"/>
      <c r="S54" s="43"/>
      <c r="T54" s="43"/>
      <c r="U54" s="165"/>
      <c r="V54" s="43"/>
      <c r="W54" s="43"/>
      <c r="X54" s="43"/>
      <c r="Y54" s="43"/>
      <c r="Z54" s="43"/>
    </row>
    <row r="55" ht="21" customHeight="1" hidden="1">
      <c r="A55" s="165"/>
      <c r="B55" s="165"/>
      <c r="C55" s="43"/>
      <c r="D55" s="43"/>
      <c r="E55" s="43"/>
      <c r="F55" s="43"/>
      <c r="G55" s="43"/>
      <c r="H55" s="100"/>
      <c r="I55" s="195"/>
      <c r="J55" s="197"/>
      <c r="K55" s="195"/>
      <c r="L55" s="43"/>
      <c r="M55" s="43"/>
      <c r="N55" s="43"/>
      <c r="O55" s="43"/>
      <c r="P55" s="165"/>
      <c r="Q55" s="43"/>
      <c r="R55" s="43"/>
      <c r="S55" s="43"/>
      <c r="T55" s="43"/>
      <c r="U55" s="165"/>
      <c r="V55" s="43"/>
      <c r="W55" s="43"/>
      <c r="X55" s="43"/>
      <c r="Y55" s="43"/>
      <c r="Z55" s="43"/>
    </row>
    <row r="56" ht="21" customHeight="1" hidden="1">
      <c r="A56" s="165"/>
      <c r="B56" s="165"/>
      <c r="C56" s="43"/>
      <c r="D56" s="43"/>
      <c r="E56" s="43"/>
      <c r="F56" s="43"/>
      <c r="G56" s="43"/>
      <c r="H56" s="100"/>
      <c r="I56" s="195"/>
      <c r="J56" s="197"/>
      <c r="K56" s="195"/>
      <c r="L56" s="43"/>
      <c r="M56" s="43"/>
      <c r="N56" s="43"/>
      <c r="O56" s="43"/>
      <c r="P56" s="165"/>
      <c r="Q56" s="43"/>
      <c r="R56" s="43"/>
      <c r="S56" s="43"/>
      <c r="T56" s="43"/>
      <c r="U56" s="165"/>
      <c r="V56" s="43"/>
      <c r="W56" s="43"/>
      <c r="X56" s="43"/>
      <c r="Y56" s="43"/>
      <c r="Z56" s="43"/>
    </row>
    <row r="57" ht="21" customHeight="1" hidden="1">
      <c r="A57" s="165"/>
      <c r="B57" s="165"/>
      <c r="C57" s="43"/>
      <c r="D57" s="43"/>
      <c r="E57" s="43"/>
      <c r="F57" s="43"/>
      <c r="G57" s="43"/>
      <c r="H57" s="100"/>
      <c r="I57" s="195"/>
      <c r="J57" s="197"/>
      <c r="K57" s="195"/>
      <c r="L57" s="43"/>
      <c r="M57" s="43"/>
      <c r="N57" s="43"/>
      <c r="O57" s="43"/>
      <c r="P57" s="165"/>
      <c r="Q57" s="43"/>
      <c r="R57" s="43"/>
      <c r="S57" s="43"/>
      <c r="T57" s="43"/>
      <c r="U57" s="165"/>
      <c r="V57" s="43"/>
      <c r="W57" s="43"/>
      <c r="X57" s="43"/>
      <c r="Y57" s="43"/>
      <c r="Z57" s="43"/>
    </row>
    <row r="58" ht="21" customHeight="1" hidden="1">
      <c r="A58" s="165"/>
      <c r="B58" s="165"/>
      <c r="C58" s="43"/>
      <c r="D58" s="43"/>
      <c r="E58" s="43"/>
      <c r="F58" s="43"/>
      <c r="G58" s="43"/>
      <c r="H58" s="100"/>
      <c r="I58" s="195"/>
      <c r="J58" s="197"/>
      <c r="K58" s="195"/>
      <c r="L58" s="43"/>
      <c r="M58" s="43"/>
      <c r="N58" s="43"/>
      <c r="O58" s="43"/>
      <c r="P58" s="165"/>
      <c r="Q58" s="43"/>
      <c r="R58" s="43"/>
      <c r="S58" s="43"/>
      <c r="T58" s="43"/>
      <c r="U58" s="165"/>
      <c r="V58" s="43"/>
      <c r="W58" s="43"/>
      <c r="X58" s="43"/>
      <c r="Y58" s="43"/>
      <c r="Z58" s="43"/>
    </row>
    <row r="59" ht="21" customHeight="1" hidden="1">
      <c r="A59" s="165"/>
      <c r="B59" s="165"/>
      <c r="C59" s="43"/>
      <c r="D59" s="43"/>
      <c r="E59" s="43"/>
      <c r="F59" s="43"/>
      <c r="G59" s="43"/>
      <c r="H59" s="100"/>
      <c r="I59" s="195"/>
      <c r="J59" s="197"/>
      <c r="K59" s="195"/>
      <c r="L59" s="43"/>
      <c r="M59" s="43"/>
      <c r="N59" s="43"/>
      <c r="O59" s="43"/>
      <c r="P59" s="165"/>
      <c r="Q59" s="43"/>
      <c r="R59" s="43"/>
      <c r="S59" s="43"/>
      <c r="T59" s="43"/>
      <c r="U59" s="165"/>
      <c r="V59" s="43"/>
      <c r="W59" s="43"/>
      <c r="X59" s="43"/>
      <c r="Y59" s="43"/>
      <c r="Z59" s="43"/>
    </row>
    <row r="60" ht="21" customHeight="1" hidden="1">
      <c r="A60" s="165"/>
      <c r="B60" s="165"/>
      <c r="C60" s="43"/>
      <c r="D60" s="43"/>
      <c r="E60" s="43"/>
      <c r="F60" s="43"/>
      <c r="G60" s="43"/>
      <c r="H60" s="100"/>
      <c r="I60" s="195"/>
      <c r="J60" s="197"/>
      <c r="K60" s="195"/>
      <c r="L60" s="43"/>
      <c r="M60" s="43"/>
      <c r="N60" s="43"/>
      <c r="O60" s="43"/>
      <c r="P60" s="165"/>
      <c r="Q60" s="43"/>
      <c r="R60" s="43"/>
      <c r="S60" s="43"/>
      <c r="T60" s="43"/>
      <c r="U60" s="165"/>
      <c r="V60" s="43"/>
      <c r="W60" s="43"/>
      <c r="X60" s="43"/>
      <c r="Y60" s="43"/>
      <c r="Z60" s="43"/>
    </row>
    <row r="61" ht="21" customHeight="1" hidden="1">
      <c r="A61" s="165"/>
      <c r="B61" s="165"/>
      <c r="C61" s="43"/>
      <c r="D61" s="43"/>
      <c r="E61" s="43"/>
      <c r="F61" s="43"/>
      <c r="G61" s="43"/>
      <c r="H61" s="100"/>
      <c r="I61" s="195"/>
      <c r="J61" s="197"/>
      <c r="K61" s="195"/>
      <c r="L61" s="43"/>
      <c r="M61" s="43"/>
      <c r="N61" s="43"/>
      <c r="O61" s="43"/>
      <c r="P61" s="165"/>
      <c r="Q61" s="43"/>
      <c r="R61" s="43"/>
      <c r="S61" s="43"/>
      <c r="T61" s="43"/>
      <c r="U61" s="165"/>
      <c r="V61" s="43"/>
      <c r="W61" s="43"/>
      <c r="X61" s="43"/>
      <c r="Y61" s="43"/>
      <c r="Z61" s="43"/>
    </row>
    <row r="62" ht="21" customHeight="1" hidden="1">
      <c r="A62" s="165"/>
      <c r="B62" s="165"/>
      <c r="C62" s="43"/>
      <c r="D62" s="43"/>
      <c r="E62" s="43"/>
      <c r="F62" s="43"/>
      <c r="G62" s="43"/>
      <c r="H62" s="100"/>
      <c r="I62" s="195"/>
      <c r="J62" s="197"/>
      <c r="K62" s="195"/>
      <c r="L62" s="43"/>
      <c r="M62" s="43"/>
      <c r="N62" s="43"/>
      <c r="O62" s="43"/>
      <c r="P62" s="165"/>
      <c r="Q62" s="43"/>
      <c r="R62" s="43"/>
      <c r="S62" s="43"/>
      <c r="T62" s="43"/>
      <c r="U62" s="165"/>
      <c r="V62" s="43"/>
      <c r="W62" s="43"/>
      <c r="X62" s="43"/>
      <c r="Y62" s="43"/>
      <c r="Z62" s="43"/>
    </row>
    <row r="63" ht="21" customHeight="1" hidden="1">
      <c r="A63" s="165"/>
      <c r="B63" s="165"/>
      <c r="C63" s="43"/>
      <c r="D63" s="43"/>
      <c r="E63" s="43"/>
      <c r="F63" s="43"/>
      <c r="G63" s="43"/>
      <c r="H63" s="100"/>
      <c r="I63" s="195"/>
      <c r="J63" s="197"/>
      <c r="K63" s="195"/>
      <c r="L63" s="43"/>
      <c r="M63" s="43"/>
      <c r="N63" s="43"/>
      <c r="O63" s="43"/>
      <c r="P63" s="165"/>
      <c r="Q63" s="43"/>
      <c r="R63" s="43"/>
      <c r="S63" s="43"/>
      <c r="T63" s="43"/>
      <c r="U63" s="165"/>
      <c r="V63" s="43"/>
      <c r="W63" s="43"/>
      <c r="X63" s="43"/>
      <c r="Y63" s="43"/>
      <c r="Z63" s="43"/>
    </row>
    <row r="64" ht="21" customHeight="1" hidden="1">
      <c r="A64" s="165"/>
      <c r="B64" s="165"/>
      <c r="C64" s="43"/>
      <c r="D64" s="43"/>
      <c r="E64" s="43"/>
      <c r="F64" s="43"/>
      <c r="G64" s="43"/>
      <c r="H64" s="100"/>
      <c r="I64" s="195"/>
      <c r="J64" s="197"/>
      <c r="K64" s="195"/>
      <c r="L64" s="43"/>
      <c r="M64" s="43"/>
      <c r="N64" s="43"/>
      <c r="O64" s="43"/>
      <c r="P64" s="165"/>
      <c r="Q64" s="43"/>
      <c r="R64" s="43"/>
      <c r="S64" s="43"/>
      <c r="T64" s="43"/>
      <c r="U64" s="165"/>
      <c r="V64" s="43"/>
      <c r="W64" s="43"/>
      <c r="X64" s="43"/>
      <c r="Y64" s="43"/>
      <c r="Z64" s="43"/>
    </row>
    <row r="65" ht="21" customHeight="1" hidden="1">
      <c r="A65" s="165"/>
      <c r="B65" s="165"/>
      <c r="C65" s="43"/>
      <c r="D65" s="43"/>
      <c r="E65" s="43"/>
      <c r="F65" s="43"/>
      <c r="G65" s="43"/>
      <c r="H65" s="100"/>
      <c r="I65" s="195"/>
      <c r="J65" s="197"/>
      <c r="K65" s="195"/>
      <c r="L65" s="43"/>
      <c r="M65" s="43"/>
      <c r="N65" s="43"/>
      <c r="O65" s="43"/>
      <c r="P65" s="165"/>
      <c r="Q65" s="43"/>
      <c r="R65" s="43"/>
      <c r="S65" s="43"/>
      <c r="T65" s="43"/>
      <c r="U65" s="165"/>
      <c r="V65" s="43"/>
      <c r="W65" s="43"/>
      <c r="X65" s="43"/>
      <c r="Y65" s="43"/>
      <c r="Z65" s="43"/>
    </row>
    <row r="66" ht="21" customHeight="1" hidden="1">
      <c r="A66" s="165"/>
      <c r="B66" s="165"/>
      <c r="C66" s="43"/>
      <c r="D66" s="43"/>
      <c r="E66" s="43"/>
      <c r="F66" s="43"/>
      <c r="G66" s="43"/>
      <c r="H66" s="100"/>
      <c r="I66" s="195"/>
      <c r="J66" s="197"/>
      <c r="K66" s="195"/>
      <c r="L66" s="43"/>
      <c r="M66" s="43"/>
      <c r="N66" s="43"/>
      <c r="O66" s="43"/>
      <c r="P66" s="165"/>
      <c r="Q66" s="43"/>
      <c r="R66" s="43"/>
      <c r="S66" s="43"/>
      <c r="T66" s="43"/>
      <c r="U66" s="165"/>
      <c r="V66" s="43"/>
      <c r="W66" s="43"/>
      <c r="X66" s="43"/>
      <c r="Y66" s="43"/>
      <c r="Z66" s="43"/>
    </row>
    <row r="67" ht="21" customHeight="1" hidden="1">
      <c r="A67" s="165"/>
      <c r="B67" s="165"/>
      <c r="C67" s="43"/>
      <c r="D67" s="43"/>
      <c r="E67" s="43"/>
      <c r="F67" s="43"/>
      <c r="G67" s="43"/>
      <c r="H67" s="100"/>
      <c r="I67" s="195"/>
      <c r="J67" s="197"/>
      <c r="K67" s="195"/>
      <c r="L67" s="43"/>
      <c r="M67" s="43"/>
      <c r="N67" s="43"/>
      <c r="O67" s="43"/>
      <c r="P67" s="165"/>
      <c r="Q67" s="43"/>
      <c r="R67" s="43"/>
      <c r="S67" s="43"/>
      <c r="T67" s="43"/>
      <c r="U67" s="165"/>
      <c r="V67" s="43"/>
      <c r="W67" s="43"/>
      <c r="X67" s="43"/>
      <c r="Y67" s="43"/>
      <c r="Z67" s="43"/>
    </row>
    <row r="68" ht="21" customHeight="1" hidden="1">
      <c r="A68" s="165"/>
      <c r="B68" s="165"/>
      <c r="C68" s="43"/>
      <c r="D68" s="43"/>
      <c r="E68" s="43"/>
      <c r="F68" s="43"/>
      <c r="G68" s="43"/>
      <c r="H68" s="100"/>
      <c r="I68" s="195"/>
      <c r="J68" s="197"/>
      <c r="K68" s="195"/>
      <c r="L68" s="43"/>
      <c r="M68" s="43"/>
      <c r="N68" s="43"/>
      <c r="O68" s="43"/>
      <c r="P68" s="165"/>
      <c r="Q68" s="43"/>
      <c r="R68" s="43"/>
      <c r="S68" s="43"/>
      <c r="T68" s="43"/>
      <c r="U68" s="165"/>
      <c r="V68" s="43"/>
      <c r="W68" s="43"/>
      <c r="X68" s="43"/>
      <c r="Y68" s="43"/>
      <c r="Z68" s="43"/>
    </row>
    <row r="69" ht="21" customHeight="1" hidden="1">
      <c r="A69" s="165"/>
      <c r="B69" s="165"/>
      <c r="C69" s="43"/>
      <c r="D69" s="43"/>
      <c r="E69" s="43"/>
      <c r="F69" s="43"/>
      <c r="G69" s="43"/>
      <c r="H69" s="100"/>
      <c r="I69" s="195"/>
      <c r="J69" s="197"/>
      <c r="K69" s="195"/>
      <c r="L69" s="43"/>
      <c r="M69" s="43"/>
      <c r="N69" s="43"/>
      <c r="O69" s="43"/>
      <c r="P69" s="165"/>
      <c r="Q69" s="43"/>
      <c r="R69" s="43"/>
      <c r="S69" s="43"/>
      <c r="T69" s="43"/>
      <c r="U69" s="165"/>
      <c r="V69" s="43"/>
      <c r="W69" s="43"/>
      <c r="X69" s="43"/>
      <c r="Y69" s="43"/>
      <c r="Z69" s="43"/>
    </row>
    <row r="70" ht="21" customHeight="1">
      <c r="A70" s="165"/>
      <c r="B70" s="165"/>
      <c r="C70" s="43"/>
      <c r="D70" s="43"/>
      <c r="E70" s="43"/>
      <c r="F70" s="43"/>
      <c r="G70" s="43"/>
      <c r="H70" s="100"/>
      <c r="I70" s="198"/>
      <c r="J70" s="197"/>
      <c r="K70" s="198"/>
      <c r="L70" s="43"/>
      <c r="M70" s="43"/>
      <c r="N70" s="43"/>
      <c r="O70" s="43"/>
      <c r="P70" s="165"/>
      <c r="Q70" s="43"/>
      <c r="R70" s="43"/>
      <c r="S70" s="43"/>
      <c r="T70" s="43"/>
      <c r="U70" s="165"/>
      <c r="V70" s="43"/>
      <c r="W70" s="43"/>
      <c r="X70" s="43"/>
      <c r="Y70" s="43"/>
      <c r="Z70" s="43"/>
    </row>
  </sheetData>
  <mergeCells count="5">
    <mergeCell ref="B2:C2"/>
    <mergeCell ref="I2:K2"/>
    <mergeCell ref="M2:O2"/>
    <mergeCell ref="P2:T2"/>
    <mergeCell ref="U2:Y2"/>
  </mergeCells>
  <dataValidations count="5">
    <dataValidation type="list" allowBlank="1" showInputMessage="1" showErrorMessage="1" sqref="A4:A70">
      <formula1>"AA Test"</formula1>
    </dataValidation>
    <dataValidation type="list" allowBlank="1" showInputMessage="1" showErrorMessage="1" sqref="B4:B70">
      <formula1>"Mr,Ms,Dr,Prof"</formula1>
    </dataValidation>
    <dataValidation type="list" allowBlank="1" showInputMessage="1" showErrorMessage="1" sqref="M4:M70">
      <formula1>"email,pdf"</formula1>
    </dataValidation>
    <dataValidation type="list" allowBlank="1" showInputMessage="1" showErrorMessage="1" sqref="O4:O70">
      <formula1>"0,1"</formula1>
    </dataValidation>
    <dataValidation type="list" allowBlank="1" showInputMessage="1" showErrorMessage="1" sqref="T4:T70 Y4:Y70">
      <formula1>"Afghanistan,Åland Islands,Albania,Algeria,American Samoa,Andorra,Angola,Anguilla,Antarctica,Antigua and Barbuda,Argentina,Armenia,Aruba,Australia,Austria,Azerbaijan,Bahamas,Bahrain,Bangladesh,Barbados,Belarus,Belgium,Belize,Benin,Bermuda,Bhutan"</formula1>
    </dataValidation>
  </dataValidations>
  <hyperlinks>
    <hyperlink ref="A2" r:id="rId1" location="" tooltip="" display="Client Contacts"/>
    <hyperlink ref="Z2" r:id="rId2" location="" tooltip="" display="Creative Commons BYSA&#10;Bika Lab Systems"/>
  </hyperlinks>
  <pageMargins left="0.7" right="0.7" top="0.75" bottom="0.75" header="0" footer="0"/>
  <pageSetup firstPageNumber="1" fitToHeight="1" fitToWidth="1" scale="100" useFirstPageNumber="0" orientation="portrait" pageOrder="overThenDown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0"/>
  <sheetViews>
    <sheetView workbookViewId="0" showGridLines="0" defaultGridColor="1"/>
  </sheetViews>
  <sheetFormatPr defaultColWidth="14.5" defaultRowHeight="15" customHeight="1" outlineLevelRow="0" outlineLevelCol="0"/>
  <cols>
    <col min="1" max="1" width="33.8516" style="199" customWidth="1"/>
    <col min="2" max="2" width="57.3516" style="199" customWidth="1"/>
    <col min="3" max="3" width="32.1719" style="199" customWidth="1"/>
    <col min="4" max="5" width="14.5" style="199" customWidth="1"/>
    <col min="6" max="16384" width="14.5" style="199" customWidth="1"/>
  </cols>
  <sheetData>
    <row r="1" ht="24.75" customHeight="1" hidden="1">
      <c r="A1" t="s" s="60">
        <v>123</v>
      </c>
      <c r="B1" t="s" s="60">
        <v>124</v>
      </c>
      <c r="C1" s="62"/>
      <c r="D1" s="5"/>
      <c r="E1" s="5"/>
    </row>
    <row r="2" ht="37.5" customHeight="1">
      <c r="A2" t="s" s="110">
        <v>190</v>
      </c>
      <c r="B2" s="65"/>
      <c r="C2" t="s" s="200">
        <f>HYPERLINK("https://www.bikalabs.com","Creative Commons BYSA
Bika Lab Systems")</f>
        <v>12</v>
      </c>
      <c r="D2" s="4"/>
      <c r="E2" s="5"/>
    </row>
    <row r="3" ht="24" customHeight="1">
      <c r="A3" t="s" s="75">
        <v>127</v>
      </c>
      <c r="B3" t="s" s="75">
        <v>9</v>
      </c>
      <c r="C3" s="201"/>
      <c r="D3" s="5"/>
      <c r="E3" s="5"/>
    </row>
    <row r="4" ht="21" customHeight="1">
      <c r="A4" s="189"/>
      <c r="B4" s="189"/>
      <c r="C4" s="43"/>
      <c r="D4" s="5"/>
      <c r="E4" s="5"/>
    </row>
    <row r="5" ht="21" customHeight="1">
      <c r="A5" s="43"/>
      <c r="B5" s="43"/>
      <c r="C5" s="43"/>
      <c r="D5" s="5"/>
      <c r="E5" s="5"/>
    </row>
    <row r="6" ht="21" customHeight="1">
      <c r="A6" s="43"/>
      <c r="B6" s="43"/>
      <c r="C6" s="43"/>
      <c r="D6" s="5"/>
      <c r="E6" s="5"/>
    </row>
    <row r="7" ht="21" customHeight="1" hidden="1">
      <c r="A7" s="43"/>
      <c r="B7" s="43"/>
      <c r="C7" s="43"/>
      <c r="D7" s="5"/>
      <c r="E7" s="5"/>
    </row>
    <row r="8" ht="21" customHeight="1" hidden="1">
      <c r="A8" s="43"/>
      <c r="B8" s="43"/>
      <c r="C8" s="43"/>
      <c r="D8" s="5"/>
      <c r="E8" s="5"/>
    </row>
    <row r="9" ht="21" customHeight="1" hidden="1">
      <c r="A9" s="43"/>
      <c r="B9" s="43"/>
      <c r="C9" s="43"/>
      <c r="D9" s="5"/>
      <c r="E9" s="5"/>
    </row>
    <row r="10" ht="21" customHeight="1" hidden="1">
      <c r="A10" s="43"/>
      <c r="B10" s="43"/>
      <c r="C10" s="43"/>
      <c r="D10" s="5"/>
      <c r="E10" s="5"/>
    </row>
    <row r="11" ht="21" customHeight="1" hidden="1">
      <c r="A11" s="43"/>
      <c r="B11" s="43"/>
      <c r="C11" s="43"/>
      <c r="D11" s="5"/>
      <c r="E11" s="5"/>
    </row>
    <row r="12" ht="21" customHeight="1" hidden="1">
      <c r="A12" s="43"/>
      <c r="B12" s="43"/>
      <c r="C12" s="43"/>
      <c r="D12" s="5"/>
      <c r="E12" s="5"/>
    </row>
    <row r="13" ht="21" customHeight="1" hidden="1">
      <c r="A13" s="43"/>
      <c r="B13" s="43"/>
      <c r="C13" s="43"/>
      <c r="D13" s="5"/>
      <c r="E13" s="5"/>
    </row>
    <row r="14" ht="21" customHeight="1" hidden="1">
      <c r="A14" s="43"/>
      <c r="B14" s="43"/>
      <c r="C14" s="43"/>
      <c r="D14" s="5"/>
      <c r="E14" s="5"/>
    </row>
    <row r="15" ht="21" customHeight="1" hidden="1">
      <c r="A15" s="43"/>
      <c r="B15" s="43"/>
      <c r="C15" s="43"/>
      <c r="D15" s="5"/>
      <c r="E15" s="5"/>
    </row>
    <row r="16" ht="21" customHeight="1" hidden="1">
      <c r="A16" s="43"/>
      <c r="B16" s="43"/>
      <c r="C16" s="43"/>
      <c r="D16" s="5"/>
      <c r="E16" s="5"/>
    </row>
    <row r="17" ht="21" customHeight="1" hidden="1">
      <c r="A17" s="43"/>
      <c r="B17" s="43"/>
      <c r="C17" s="43"/>
      <c r="D17" s="5"/>
      <c r="E17" s="5"/>
    </row>
    <row r="18" ht="21" customHeight="1" hidden="1">
      <c r="A18" s="43"/>
      <c r="B18" s="43"/>
      <c r="C18" s="43"/>
      <c r="D18" s="5"/>
      <c r="E18" s="5"/>
    </row>
    <row r="19" ht="21" customHeight="1" hidden="1">
      <c r="A19" s="43"/>
      <c r="B19" s="43"/>
      <c r="C19" s="43"/>
      <c r="D19" s="5"/>
      <c r="E19" s="5"/>
    </row>
    <row r="20" ht="21" customHeight="1">
      <c r="A20" s="43"/>
      <c r="B20" s="43"/>
      <c r="C20" s="43"/>
      <c r="D20" s="5"/>
      <c r="E20" s="5"/>
    </row>
  </sheetData>
  <hyperlinks>
    <hyperlink ref="C2" r:id="rId1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62"/>
  <sheetViews>
    <sheetView workbookViewId="0" showGridLines="0" defaultGridColor="1"/>
  </sheetViews>
  <sheetFormatPr defaultColWidth="14.5" defaultRowHeight="15" customHeight="1" outlineLevelRow="0" outlineLevelCol="0"/>
  <cols>
    <col min="1" max="1" width="28.6719" style="202" customWidth="1"/>
    <col min="2" max="2" width="50" style="202" customWidth="1"/>
    <col min="3" max="3" width="29.5" style="202" customWidth="1"/>
    <col min="4" max="5" width="14.5" style="202" customWidth="1"/>
    <col min="6" max="16384" width="14.5" style="202" customWidth="1"/>
  </cols>
  <sheetData>
    <row r="1" ht="24.75" customHeight="1" hidden="1">
      <c r="A1" t="s" s="60">
        <v>123</v>
      </c>
      <c r="B1" t="s" s="60">
        <v>124</v>
      </c>
      <c r="C1" s="62"/>
      <c r="D1" s="5"/>
      <c r="E1" s="5"/>
    </row>
    <row r="2" ht="37.5" customHeight="1">
      <c r="A2" t="s" s="203">
        <f>HYPERLINK("https://www.bikalims.org/manual/setup-and-configuration/sample-points-and-types","Container Types")</f>
        <v>191</v>
      </c>
      <c r="B2" t="s" s="204">
        <v>192</v>
      </c>
      <c r="C2" t="s" s="205">
        <f>HYPERLINK("https://www.bikalabs.com","Creative Commons BYSA
Bika Lab Systems")</f>
        <v>12</v>
      </c>
      <c r="D2" s="4"/>
      <c r="E2" s="5"/>
    </row>
    <row r="3" ht="24" customHeight="1">
      <c r="A3" t="s" s="206">
        <v>127</v>
      </c>
      <c r="B3" t="s" s="207">
        <v>9</v>
      </c>
      <c r="C3" s="208"/>
      <c r="D3" s="5"/>
      <c r="E3" s="5"/>
    </row>
    <row r="4" ht="21" customHeight="1">
      <c r="A4" s="190"/>
      <c r="B4" s="190"/>
      <c r="C4" s="43"/>
      <c r="D4" s="5"/>
      <c r="E4" s="5"/>
    </row>
    <row r="5" ht="21" customHeight="1">
      <c r="A5" s="43"/>
      <c r="B5" s="43"/>
      <c r="C5" s="43"/>
      <c r="D5" s="5"/>
      <c r="E5" s="5"/>
    </row>
    <row r="6" ht="21" customHeight="1">
      <c r="A6" s="43"/>
      <c r="B6" s="43"/>
      <c r="C6" s="43"/>
      <c r="D6" s="5"/>
      <c r="E6" s="5"/>
    </row>
    <row r="7" ht="21" customHeight="1">
      <c r="A7" s="43"/>
      <c r="B7" s="43"/>
      <c r="C7" s="43"/>
      <c r="D7" s="5"/>
      <c r="E7" s="5"/>
    </row>
    <row r="8" ht="21" customHeight="1">
      <c r="A8" s="43"/>
      <c r="B8" s="43"/>
      <c r="C8" s="43"/>
      <c r="D8" s="5"/>
      <c r="E8" s="5"/>
    </row>
    <row r="9" ht="13.55" customHeight="1">
      <c r="A9" s="5"/>
      <c r="B9" s="5"/>
      <c r="C9" s="5"/>
      <c r="D9" s="5"/>
      <c r="E9" s="5"/>
    </row>
    <row r="10" ht="13.55" customHeight="1">
      <c r="A10" s="5"/>
      <c r="B10" s="5"/>
      <c r="C10" s="5"/>
      <c r="D10" s="5"/>
      <c r="E10" s="5"/>
    </row>
    <row r="11" ht="13.55" customHeight="1">
      <c r="A11" s="5"/>
      <c r="B11" s="5"/>
      <c r="C11" s="5"/>
      <c r="D11" s="5"/>
      <c r="E11" s="5"/>
    </row>
    <row r="12" ht="13.55" customHeight="1">
      <c r="A12" s="5"/>
      <c r="B12" s="5"/>
      <c r="C12" s="5"/>
      <c r="D12" s="5"/>
      <c r="E12" s="5"/>
    </row>
    <row r="13" ht="13.55" customHeight="1">
      <c r="A13" s="5"/>
      <c r="B13" s="5"/>
      <c r="C13" s="5"/>
      <c r="D13" s="5"/>
      <c r="E13" s="5"/>
    </row>
    <row r="14" ht="13.55" customHeight="1">
      <c r="A14" s="5"/>
      <c r="B14" s="5"/>
      <c r="C14" s="5"/>
      <c r="D14" s="5"/>
      <c r="E14" s="5"/>
    </row>
    <row r="15" ht="13.55" customHeight="1">
      <c r="A15" s="5"/>
      <c r="B15" s="5"/>
      <c r="C15" s="5"/>
      <c r="D15" s="5"/>
      <c r="E15" s="5"/>
    </row>
    <row r="16" ht="13.55" customHeight="1">
      <c r="A16" s="5"/>
      <c r="B16" s="5"/>
      <c r="C16" s="5"/>
      <c r="D16" s="5"/>
      <c r="E16" s="5"/>
    </row>
    <row r="17" ht="13.55" customHeight="1">
      <c r="A17" s="5"/>
      <c r="B17" s="5"/>
      <c r="C17" s="5"/>
      <c r="D17" s="5"/>
      <c r="E17" s="5"/>
    </row>
    <row r="18" ht="13.55" customHeight="1">
      <c r="A18" s="5"/>
      <c r="B18" s="5"/>
      <c r="C18" s="5"/>
      <c r="D18" s="5"/>
      <c r="E18" s="5"/>
    </row>
    <row r="19" ht="13.55" customHeight="1">
      <c r="A19" s="5"/>
      <c r="B19" s="5"/>
      <c r="C19" s="5"/>
      <c r="D19" s="5"/>
      <c r="E19" s="5"/>
    </row>
    <row r="20" ht="13.55" customHeight="1">
      <c r="A20" s="5"/>
      <c r="B20" s="5"/>
      <c r="C20" s="5"/>
      <c r="D20" s="5"/>
      <c r="E20" s="5"/>
    </row>
    <row r="21" ht="13.55" customHeight="1">
      <c r="A21" s="5"/>
      <c r="B21" s="5"/>
      <c r="C21" s="5"/>
      <c r="D21" s="5"/>
      <c r="E21" s="5"/>
    </row>
    <row r="22" ht="13.55" customHeight="1">
      <c r="A22" s="5"/>
      <c r="B22" s="5"/>
      <c r="C22" s="5"/>
      <c r="D22" s="5"/>
      <c r="E22" s="5"/>
    </row>
    <row r="23" ht="13.55" customHeight="1">
      <c r="A23" s="5"/>
      <c r="B23" s="5"/>
      <c r="C23" s="5"/>
      <c r="D23" s="5"/>
      <c r="E23" s="5"/>
    </row>
    <row r="24" ht="13.55" customHeight="1">
      <c r="A24" s="5"/>
      <c r="B24" s="5"/>
      <c r="C24" s="5"/>
      <c r="D24" s="5"/>
      <c r="E24" s="5"/>
    </row>
    <row r="25" ht="13.55" customHeight="1">
      <c r="A25" s="5"/>
      <c r="B25" s="5"/>
      <c r="C25" s="5"/>
      <c r="D25" s="5"/>
      <c r="E25" s="5"/>
    </row>
    <row r="26" ht="13.55" customHeight="1">
      <c r="A26" s="5"/>
      <c r="B26" s="5"/>
      <c r="C26" s="5"/>
      <c r="D26" s="5"/>
      <c r="E26" s="5"/>
    </row>
    <row r="27" ht="13.55" customHeight="1">
      <c r="A27" s="5"/>
      <c r="B27" s="5"/>
      <c r="C27" s="5"/>
      <c r="D27" s="5"/>
      <c r="E27" s="5"/>
    </row>
    <row r="28" ht="13.55" customHeight="1">
      <c r="A28" s="5"/>
      <c r="B28" s="5"/>
      <c r="C28" s="5"/>
      <c r="D28" s="5"/>
      <c r="E28" s="5"/>
    </row>
    <row r="29" ht="13.55" customHeight="1">
      <c r="A29" s="5"/>
      <c r="B29" s="5"/>
      <c r="C29" s="5"/>
      <c r="D29" s="5"/>
      <c r="E29" s="5"/>
    </row>
    <row r="30" ht="13.55" customHeight="1">
      <c r="A30" s="5"/>
      <c r="B30" s="5"/>
      <c r="C30" s="5"/>
      <c r="D30" s="5"/>
      <c r="E30" s="5"/>
    </row>
    <row r="31" ht="13.55" customHeight="1">
      <c r="A31" s="5"/>
      <c r="B31" s="5"/>
      <c r="C31" s="5"/>
      <c r="D31" s="5"/>
      <c r="E31" s="5"/>
    </row>
    <row r="32" ht="13.55" customHeight="1">
      <c r="A32" s="5"/>
      <c r="B32" s="5"/>
      <c r="C32" s="5"/>
      <c r="D32" s="5"/>
      <c r="E32" s="5"/>
    </row>
    <row r="33" ht="13.55" customHeight="1">
      <c r="A33" s="5"/>
      <c r="B33" s="5"/>
      <c r="C33" s="5"/>
      <c r="D33" s="5"/>
      <c r="E33" s="5"/>
    </row>
    <row r="34" ht="13.55" customHeight="1">
      <c r="A34" s="5"/>
      <c r="B34" s="5"/>
      <c r="C34" s="5"/>
      <c r="D34" s="5"/>
      <c r="E34" s="5"/>
    </row>
    <row r="35" ht="13.55" customHeight="1">
      <c r="A35" s="5"/>
      <c r="B35" s="5"/>
      <c r="C35" s="5"/>
      <c r="D35" s="5"/>
      <c r="E35" s="5"/>
    </row>
    <row r="36" ht="13.55" customHeight="1">
      <c r="A36" s="5"/>
      <c r="B36" s="5"/>
      <c r="C36" s="5"/>
      <c r="D36" s="5"/>
      <c r="E36" s="5"/>
    </row>
    <row r="37" ht="13.55" customHeight="1">
      <c r="A37" s="5"/>
      <c r="B37" s="5"/>
      <c r="C37" s="5"/>
      <c r="D37" s="5"/>
      <c r="E37" s="5"/>
    </row>
    <row r="38" ht="13.55" customHeight="1">
      <c r="A38" s="5"/>
      <c r="B38" s="5"/>
      <c r="C38" s="5"/>
      <c r="D38" s="5"/>
      <c r="E38" s="5"/>
    </row>
    <row r="39" ht="13.55" customHeight="1">
      <c r="A39" s="5"/>
      <c r="B39" s="5"/>
      <c r="C39" s="5"/>
      <c r="D39" s="5"/>
      <c r="E39" s="5"/>
    </row>
    <row r="40" ht="13.55" customHeight="1">
      <c r="A40" s="5"/>
      <c r="B40" s="5"/>
      <c r="C40" s="5"/>
      <c r="D40" s="5"/>
      <c r="E40" s="5"/>
    </row>
    <row r="41" ht="13.55" customHeight="1">
      <c r="A41" s="5"/>
      <c r="B41" s="5"/>
      <c r="C41" s="5"/>
      <c r="D41" s="5"/>
      <c r="E41" s="5"/>
    </row>
    <row r="42" ht="13.55" customHeight="1">
      <c r="A42" s="5"/>
      <c r="B42" s="5"/>
      <c r="C42" s="5"/>
      <c r="D42" s="5"/>
      <c r="E42" s="5"/>
    </row>
    <row r="43" ht="13.55" customHeight="1">
      <c r="A43" s="5"/>
      <c r="B43" s="5"/>
      <c r="C43" s="5"/>
      <c r="D43" s="5"/>
      <c r="E43" s="5"/>
    </row>
    <row r="44" ht="13.55" customHeight="1">
      <c r="A44" s="5"/>
      <c r="B44" s="5"/>
      <c r="C44" s="5"/>
      <c r="D44" s="5"/>
      <c r="E44" s="5"/>
    </row>
    <row r="45" ht="13.55" customHeight="1">
      <c r="A45" s="5"/>
      <c r="B45" s="5"/>
      <c r="C45" s="5"/>
      <c r="D45" s="5"/>
      <c r="E45" s="5"/>
    </row>
    <row r="46" ht="13.55" customHeight="1">
      <c r="A46" s="5"/>
      <c r="B46" s="5"/>
      <c r="C46" s="5"/>
      <c r="D46" s="5"/>
      <c r="E46" s="5"/>
    </row>
    <row r="47" ht="13.55" customHeight="1">
      <c r="A47" s="5"/>
      <c r="B47" s="5"/>
      <c r="C47" s="5"/>
      <c r="D47" s="5"/>
      <c r="E47" s="5"/>
    </row>
    <row r="48" ht="13.55" customHeight="1">
      <c r="A48" s="5"/>
      <c r="B48" s="5"/>
      <c r="C48" s="5"/>
      <c r="D48" s="5"/>
      <c r="E48" s="5"/>
    </row>
    <row r="49" ht="13.55" customHeight="1">
      <c r="A49" s="5"/>
      <c r="B49" s="5"/>
      <c r="C49" s="5"/>
      <c r="D49" s="5"/>
      <c r="E49" s="5"/>
    </row>
    <row r="50" ht="13.55" customHeight="1">
      <c r="A50" s="5"/>
      <c r="B50" s="5"/>
      <c r="C50" s="5"/>
      <c r="D50" s="5"/>
      <c r="E50" s="5"/>
    </row>
    <row r="51" ht="13.55" customHeight="1">
      <c r="A51" s="5"/>
      <c r="B51" s="5"/>
      <c r="C51" s="5"/>
      <c r="D51" s="5"/>
      <c r="E51" s="5"/>
    </row>
    <row r="52" ht="13.55" customHeight="1">
      <c r="A52" s="5"/>
      <c r="B52" s="5"/>
      <c r="C52" s="5"/>
      <c r="D52" s="5"/>
      <c r="E52" s="5"/>
    </row>
    <row r="53" ht="13.55" customHeight="1">
      <c r="A53" s="5"/>
      <c r="B53" s="5"/>
      <c r="C53" s="5"/>
      <c r="D53" s="5"/>
      <c r="E53" s="5"/>
    </row>
    <row r="54" ht="13.55" customHeight="1">
      <c r="A54" s="5"/>
      <c r="B54" s="5"/>
      <c r="C54" s="5"/>
      <c r="D54" s="5"/>
      <c r="E54" s="5"/>
    </row>
    <row r="55" ht="13.55" customHeight="1">
      <c r="A55" s="5"/>
      <c r="B55" s="5"/>
      <c r="C55" s="5"/>
      <c r="D55" s="5"/>
      <c r="E55" s="5"/>
    </row>
    <row r="56" ht="13.55" customHeight="1">
      <c r="A56" s="5"/>
      <c r="B56" s="5"/>
      <c r="C56" s="5"/>
      <c r="D56" s="5"/>
      <c r="E56" s="5"/>
    </row>
    <row r="57" ht="13.55" customHeight="1">
      <c r="A57" s="5"/>
      <c r="B57" s="5"/>
      <c r="C57" s="5"/>
      <c r="D57" s="5"/>
      <c r="E57" s="5"/>
    </row>
    <row r="58" ht="13.55" customHeight="1">
      <c r="A58" s="5"/>
      <c r="B58" s="5"/>
      <c r="C58" s="5"/>
      <c r="D58" s="5"/>
      <c r="E58" s="5"/>
    </row>
    <row r="59" ht="13.55" customHeight="1">
      <c r="A59" s="5"/>
      <c r="B59" s="5"/>
      <c r="C59" s="5"/>
      <c r="D59" s="5"/>
      <c r="E59" s="5"/>
    </row>
    <row r="60" ht="13.55" customHeight="1">
      <c r="A60" s="5"/>
      <c r="B60" s="5"/>
      <c r="C60" s="5"/>
      <c r="D60" s="5"/>
      <c r="E60" s="5"/>
    </row>
    <row r="61" ht="13.55" customHeight="1">
      <c r="A61" s="5"/>
      <c r="B61" s="5"/>
      <c r="C61" s="5"/>
      <c r="D61" s="5"/>
      <c r="E61" s="5"/>
    </row>
    <row r="62" ht="13.55" customHeight="1">
      <c r="A62" s="5"/>
      <c r="B62" s="5"/>
      <c r="C62" s="5"/>
      <c r="D62" s="5"/>
      <c r="E62" s="5"/>
    </row>
  </sheetData>
  <hyperlinks>
    <hyperlink ref="A2" r:id="rId1" location="" tooltip="" display="Container Types"/>
    <hyperlink ref="C2" r:id="rId2" location="" tooltip="" display="Creative Commons BYSA&#10;Bika Lab System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