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AVR-RTOS\avr_rtos_orgel_project\"/>
    </mc:Choice>
  </mc:AlternateContent>
  <xr:revisionPtr revIDLastSave="0" documentId="13_ncr:1_{D90E0637-1534-4ECC-8BA9-AB5C6F1CB0D6}" xr6:coauthVersionLast="41" xr6:coauthVersionMax="41" xr10:uidLastSave="{00000000-0000-0000-0000-000000000000}"/>
  <bookViews>
    <workbookView xWindow="-108" yWindow="-108" windowWidth="23256" windowHeight="14976" activeTab="6" xr2:uid="{2A465206-010F-4655-81D6-FB1FD6055048}"/>
  </bookViews>
  <sheets>
    <sheet name="코드표" sheetId="1" r:id="rId1"/>
    <sheet name="해리포터" sheetId="2" r:id="rId2"/>
    <sheet name="젤다" sheetId="4" r:id="rId3"/>
    <sheet name="언더테일" sheetId="6" r:id="rId4"/>
    <sheet name="젤다main" sheetId="5" r:id="rId5"/>
    <sheet name="언더테일MAIN" sheetId="7" r:id="rId6"/>
    <sheet name="Sheet1" sheetId="3" r:id="rId7"/>
  </sheets>
  <definedNames>
    <definedName name="_xlnm._FilterDatabase" localSheetId="6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3" i="3"/>
  <c r="N90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3" i="3"/>
  <c r="D8" i="5" l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" i="5"/>
  <c r="D4" i="5"/>
  <c r="D5" i="5"/>
  <c r="D6" i="5"/>
  <c r="D7" i="5"/>
  <c r="D3" i="5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2" i="6"/>
  <c r="F1" i="4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1" i="4"/>
  <c r="C1" i="2"/>
  <c r="B55" i="4"/>
  <c r="B63" i="2"/>
  <c r="E2" i="2" l="1"/>
  <c r="G2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1" i="2"/>
  <c r="G1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M29" i="1" l="1"/>
  <c r="N29" i="1" s="1"/>
  <c r="M61" i="1"/>
  <c r="N61" i="1" s="1"/>
  <c r="M93" i="1"/>
  <c r="N93" i="1" s="1"/>
  <c r="I3" i="1"/>
  <c r="J3" i="1" s="1"/>
  <c r="M3" i="1" s="1"/>
  <c r="N3" i="1" s="1"/>
  <c r="I4" i="1"/>
  <c r="J4" i="1" s="1"/>
  <c r="K4" i="1" s="1"/>
  <c r="L4" i="1" s="1"/>
  <c r="I5" i="1"/>
  <c r="J5" i="1" s="1"/>
  <c r="M5" i="1" s="1"/>
  <c r="N5" i="1" s="1"/>
  <c r="I6" i="1"/>
  <c r="J6" i="1" s="1"/>
  <c r="M6" i="1" s="1"/>
  <c r="N6" i="1" s="1"/>
  <c r="I7" i="1"/>
  <c r="J7" i="1" s="1"/>
  <c r="M7" i="1" s="1"/>
  <c r="N7" i="1" s="1"/>
  <c r="I8" i="1"/>
  <c r="J8" i="1" s="1"/>
  <c r="M8" i="1" s="1"/>
  <c r="N8" i="1" s="1"/>
  <c r="I9" i="1"/>
  <c r="J9" i="1" s="1"/>
  <c r="M9" i="1" s="1"/>
  <c r="N9" i="1" s="1"/>
  <c r="I10" i="1"/>
  <c r="J10" i="1" s="1"/>
  <c r="M10" i="1" s="1"/>
  <c r="N10" i="1" s="1"/>
  <c r="I11" i="1"/>
  <c r="J11" i="1" s="1"/>
  <c r="M11" i="1" s="1"/>
  <c r="N11" i="1" s="1"/>
  <c r="I12" i="1"/>
  <c r="J12" i="1" s="1"/>
  <c r="K12" i="1" s="1"/>
  <c r="L12" i="1" s="1"/>
  <c r="I13" i="1"/>
  <c r="J13" i="1" s="1"/>
  <c r="M13" i="1" s="1"/>
  <c r="N13" i="1" s="1"/>
  <c r="I14" i="1"/>
  <c r="J14" i="1" s="1"/>
  <c r="M14" i="1" s="1"/>
  <c r="N14" i="1" s="1"/>
  <c r="I15" i="1"/>
  <c r="J15" i="1" s="1"/>
  <c r="M15" i="1" s="1"/>
  <c r="N15" i="1" s="1"/>
  <c r="I16" i="1"/>
  <c r="J16" i="1" s="1"/>
  <c r="K16" i="1" s="1"/>
  <c r="L16" i="1" s="1"/>
  <c r="I17" i="1"/>
  <c r="J17" i="1" s="1"/>
  <c r="M17" i="1" s="1"/>
  <c r="N17" i="1" s="1"/>
  <c r="I18" i="1"/>
  <c r="J18" i="1" s="1"/>
  <c r="M18" i="1" s="1"/>
  <c r="N18" i="1" s="1"/>
  <c r="I19" i="1"/>
  <c r="J19" i="1" s="1"/>
  <c r="M19" i="1" s="1"/>
  <c r="N19" i="1" s="1"/>
  <c r="I20" i="1"/>
  <c r="J20" i="1" s="1"/>
  <c r="K20" i="1" s="1"/>
  <c r="L20" i="1" s="1"/>
  <c r="I21" i="1"/>
  <c r="J21" i="1" s="1"/>
  <c r="M21" i="1" s="1"/>
  <c r="N21" i="1" s="1"/>
  <c r="I22" i="1"/>
  <c r="J22" i="1" s="1"/>
  <c r="M22" i="1" s="1"/>
  <c r="N22" i="1" s="1"/>
  <c r="I23" i="1"/>
  <c r="J23" i="1" s="1"/>
  <c r="M23" i="1" s="1"/>
  <c r="N23" i="1" s="1"/>
  <c r="I24" i="1"/>
  <c r="J24" i="1" s="1"/>
  <c r="M24" i="1" s="1"/>
  <c r="N24" i="1" s="1"/>
  <c r="I25" i="1"/>
  <c r="J25" i="1" s="1"/>
  <c r="M25" i="1" s="1"/>
  <c r="N25" i="1" s="1"/>
  <c r="I26" i="1"/>
  <c r="J26" i="1" s="1"/>
  <c r="M26" i="1" s="1"/>
  <c r="N26" i="1" s="1"/>
  <c r="I27" i="1"/>
  <c r="J27" i="1" s="1"/>
  <c r="M27" i="1" s="1"/>
  <c r="N27" i="1" s="1"/>
  <c r="I28" i="1"/>
  <c r="J28" i="1" s="1"/>
  <c r="K28" i="1" s="1"/>
  <c r="L28" i="1" s="1"/>
  <c r="I29" i="1"/>
  <c r="J29" i="1" s="1"/>
  <c r="I30" i="1"/>
  <c r="J30" i="1" s="1"/>
  <c r="M30" i="1" s="1"/>
  <c r="N30" i="1" s="1"/>
  <c r="I31" i="1"/>
  <c r="J31" i="1" s="1"/>
  <c r="M31" i="1" s="1"/>
  <c r="N31" i="1" s="1"/>
  <c r="I32" i="1"/>
  <c r="J32" i="1" s="1"/>
  <c r="M32" i="1" s="1"/>
  <c r="N32" i="1" s="1"/>
  <c r="I33" i="1"/>
  <c r="J33" i="1" s="1"/>
  <c r="M33" i="1" s="1"/>
  <c r="N33" i="1" s="1"/>
  <c r="I34" i="1"/>
  <c r="J34" i="1" s="1"/>
  <c r="M34" i="1" s="1"/>
  <c r="N34" i="1" s="1"/>
  <c r="I35" i="1"/>
  <c r="J35" i="1" s="1"/>
  <c r="M35" i="1" s="1"/>
  <c r="N35" i="1" s="1"/>
  <c r="I36" i="1"/>
  <c r="J36" i="1" s="1"/>
  <c r="K36" i="1" s="1"/>
  <c r="L36" i="1" s="1"/>
  <c r="I37" i="1"/>
  <c r="J37" i="1" s="1"/>
  <c r="M37" i="1" s="1"/>
  <c r="N37" i="1" s="1"/>
  <c r="I38" i="1"/>
  <c r="J38" i="1" s="1"/>
  <c r="M38" i="1" s="1"/>
  <c r="N38" i="1" s="1"/>
  <c r="I39" i="1"/>
  <c r="J39" i="1" s="1"/>
  <c r="M39" i="1" s="1"/>
  <c r="N39" i="1" s="1"/>
  <c r="I40" i="1"/>
  <c r="J40" i="1" s="1"/>
  <c r="M40" i="1" s="1"/>
  <c r="N40" i="1" s="1"/>
  <c r="I41" i="1"/>
  <c r="J41" i="1" s="1"/>
  <c r="M41" i="1" s="1"/>
  <c r="N41" i="1" s="1"/>
  <c r="I42" i="1"/>
  <c r="J42" i="1" s="1"/>
  <c r="M42" i="1" s="1"/>
  <c r="N42" i="1" s="1"/>
  <c r="I43" i="1"/>
  <c r="J43" i="1" s="1"/>
  <c r="M43" i="1" s="1"/>
  <c r="N43" i="1" s="1"/>
  <c r="I44" i="1"/>
  <c r="J44" i="1" s="1"/>
  <c r="K44" i="1" s="1"/>
  <c r="L44" i="1" s="1"/>
  <c r="I45" i="1"/>
  <c r="J45" i="1" s="1"/>
  <c r="M45" i="1" s="1"/>
  <c r="N45" i="1" s="1"/>
  <c r="I46" i="1"/>
  <c r="J46" i="1" s="1"/>
  <c r="M46" i="1" s="1"/>
  <c r="N46" i="1" s="1"/>
  <c r="I47" i="1"/>
  <c r="J47" i="1" s="1"/>
  <c r="M47" i="1" s="1"/>
  <c r="N47" i="1" s="1"/>
  <c r="I48" i="1"/>
  <c r="J48" i="1" s="1"/>
  <c r="M48" i="1" s="1"/>
  <c r="N48" i="1" s="1"/>
  <c r="I49" i="1"/>
  <c r="J49" i="1" s="1"/>
  <c r="M49" i="1" s="1"/>
  <c r="N49" i="1" s="1"/>
  <c r="I50" i="1"/>
  <c r="J50" i="1" s="1"/>
  <c r="M50" i="1" s="1"/>
  <c r="N50" i="1" s="1"/>
  <c r="I51" i="1"/>
  <c r="J51" i="1" s="1"/>
  <c r="M51" i="1" s="1"/>
  <c r="N51" i="1" s="1"/>
  <c r="I52" i="1"/>
  <c r="J52" i="1" s="1"/>
  <c r="K52" i="1" s="1"/>
  <c r="L52" i="1" s="1"/>
  <c r="I53" i="1"/>
  <c r="J53" i="1" s="1"/>
  <c r="M53" i="1" s="1"/>
  <c r="N53" i="1" s="1"/>
  <c r="I54" i="1"/>
  <c r="J54" i="1" s="1"/>
  <c r="M54" i="1" s="1"/>
  <c r="N54" i="1" s="1"/>
  <c r="I55" i="1"/>
  <c r="J55" i="1" s="1"/>
  <c r="M55" i="1" s="1"/>
  <c r="N55" i="1" s="1"/>
  <c r="I56" i="1"/>
  <c r="J56" i="1" s="1"/>
  <c r="M56" i="1" s="1"/>
  <c r="N56" i="1" s="1"/>
  <c r="I57" i="1"/>
  <c r="J57" i="1" s="1"/>
  <c r="M57" i="1" s="1"/>
  <c r="N57" i="1" s="1"/>
  <c r="I58" i="1"/>
  <c r="J58" i="1" s="1"/>
  <c r="M58" i="1" s="1"/>
  <c r="N58" i="1" s="1"/>
  <c r="I59" i="1"/>
  <c r="J59" i="1" s="1"/>
  <c r="M59" i="1" s="1"/>
  <c r="N59" i="1" s="1"/>
  <c r="I60" i="1"/>
  <c r="J60" i="1" s="1"/>
  <c r="K60" i="1" s="1"/>
  <c r="L60" i="1" s="1"/>
  <c r="I61" i="1"/>
  <c r="J61" i="1" s="1"/>
  <c r="I62" i="1"/>
  <c r="J62" i="1" s="1"/>
  <c r="M62" i="1" s="1"/>
  <c r="N62" i="1" s="1"/>
  <c r="I63" i="1"/>
  <c r="J63" i="1" s="1"/>
  <c r="M63" i="1" s="1"/>
  <c r="N63" i="1" s="1"/>
  <c r="I64" i="1"/>
  <c r="J64" i="1" s="1"/>
  <c r="M64" i="1" s="1"/>
  <c r="N64" i="1" s="1"/>
  <c r="I65" i="1"/>
  <c r="J65" i="1" s="1"/>
  <c r="M65" i="1" s="1"/>
  <c r="N65" i="1" s="1"/>
  <c r="I66" i="1"/>
  <c r="J66" i="1" s="1"/>
  <c r="M66" i="1" s="1"/>
  <c r="N66" i="1" s="1"/>
  <c r="I67" i="1"/>
  <c r="J67" i="1" s="1"/>
  <c r="M67" i="1" s="1"/>
  <c r="N67" i="1" s="1"/>
  <c r="I68" i="1"/>
  <c r="J68" i="1" s="1"/>
  <c r="K68" i="1" s="1"/>
  <c r="L68" i="1" s="1"/>
  <c r="I69" i="1"/>
  <c r="J69" i="1" s="1"/>
  <c r="M69" i="1" s="1"/>
  <c r="N69" i="1" s="1"/>
  <c r="I70" i="1"/>
  <c r="J70" i="1" s="1"/>
  <c r="M70" i="1" s="1"/>
  <c r="N70" i="1" s="1"/>
  <c r="I71" i="1"/>
  <c r="J71" i="1" s="1"/>
  <c r="M71" i="1" s="1"/>
  <c r="N71" i="1" s="1"/>
  <c r="I72" i="1"/>
  <c r="J72" i="1" s="1"/>
  <c r="K72" i="1" s="1"/>
  <c r="L72" i="1" s="1"/>
  <c r="I73" i="1"/>
  <c r="J73" i="1" s="1"/>
  <c r="M73" i="1" s="1"/>
  <c r="N73" i="1" s="1"/>
  <c r="I74" i="1"/>
  <c r="J74" i="1" s="1"/>
  <c r="M74" i="1" s="1"/>
  <c r="N74" i="1" s="1"/>
  <c r="I75" i="1"/>
  <c r="J75" i="1" s="1"/>
  <c r="M75" i="1" s="1"/>
  <c r="N75" i="1" s="1"/>
  <c r="I76" i="1"/>
  <c r="J76" i="1" s="1"/>
  <c r="K76" i="1" s="1"/>
  <c r="L76" i="1" s="1"/>
  <c r="I77" i="1"/>
  <c r="J77" i="1" s="1"/>
  <c r="M77" i="1" s="1"/>
  <c r="N77" i="1" s="1"/>
  <c r="I78" i="1"/>
  <c r="J78" i="1" s="1"/>
  <c r="M78" i="1" s="1"/>
  <c r="N78" i="1" s="1"/>
  <c r="I79" i="1"/>
  <c r="J79" i="1" s="1"/>
  <c r="M79" i="1" s="1"/>
  <c r="N79" i="1" s="1"/>
  <c r="I80" i="1"/>
  <c r="J80" i="1" s="1"/>
  <c r="K80" i="1" s="1"/>
  <c r="L80" i="1" s="1"/>
  <c r="I81" i="1"/>
  <c r="J81" i="1" s="1"/>
  <c r="M81" i="1" s="1"/>
  <c r="N81" i="1" s="1"/>
  <c r="I82" i="1"/>
  <c r="J82" i="1" s="1"/>
  <c r="M82" i="1" s="1"/>
  <c r="N82" i="1" s="1"/>
  <c r="I83" i="1"/>
  <c r="J83" i="1" s="1"/>
  <c r="M83" i="1" s="1"/>
  <c r="N83" i="1" s="1"/>
  <c r="I84" i="1"/>
  <c r="J84" i="1" s="1"/>
  <c r="K84" i="1" s="1"/>
  <c r="L84" i="1" s="1"/>
  <c r="I85" i="1"/>
  <c r="J85" i="1" s="1"/>
  <c r="M85" i="1" s="1"/>
  <c r="N85" i="1" s="1"/>
  <c r="I86" i="1"/>
  <c r="J86" i="1" s="1"/>
  <c r="M86" i="1" s="1"/>
  <c r="N86" i="1" s="1"/>
  <c r="I87" i="1"/>
  <c r="J87" i="1" s="1"/>
  <c r="M87" i="1" s="1"/>
  <c r="N87" i="1" s="1"/>
  <c r="I88" i="1"/>
  <c r="J88" i="1" s="1"/>
  <c r="M88" i="1" s="1"/>
  <c r="N88" i="1" s="1"/>
  <c r="I89" i="1"/>
  <c r="J89" i="1" s="1"/>
  <c r="M89" i="1" s="1"/>
  <c r="N89" i="1" s="1"/>
  <c r="I90" i="1"/>
  <c r="J90" i="1" s="1"/>
  <c r="M90" i="1" s="1"/>
  <c r="N90" i="1" s="1"/>
  <c r="I91" i="1"/>
  <c r="J91" i="1" s="1"/>
  <c r="M91" i="1" s="1"/>
  <c r="N91" i="1" s="1"/>
  <c r="I92" i="1"/>
  <c r="J92" i="1" s="1"/>
  <c r="M92" i="1" s="1"/>
  <c r="N92" i="1" s="1"/>
  <c r="I93" i="1"/>
  <c r="J93" i="1" s="1"/>
  <c r="I94" i="1"/>
  <c r="J94" i="1" s="1"/>
  <c r="M94" i="1" s="1"/>
  <c r="N94" i="1" s="1"/>
  <c r="I95" i="1"/>
  <c r="J95" i="1" s="1"/>
  <c r="M95" i="1" s="1"/>
  <c r="N95" i="1" s="1"/>
  <c r="I96" i="1"/>
  <c r="J96" i="1" s="1"/>
  <c r="M96" i="1" s="1"/>
  <c r="N96" i="1" s="1"/>
  <c r="I97" i="1"/>
  <c r="J97" i="1" s="1"/>
  <c r="M97" i="1" s="1"/>
  <c r="N97" i="1" s="1"/>
  <c r="I98" i="1"/>
  <c r="J98" i="1" s="1"/>
  <c r="M98" i="1" s="1"/>
  <c r="N98" i="1" s="1"/>
  <c r="I99" i="1"/>
  <c r="J99" i="1" s="1"/>
  <c r="M99" i="1" s="1"/>
  <c r="N99" i="1" s="1"/>
  <c r="I100" i="1"/>
  <c r="J100" i="1" s="1"/>
  <c r="M100" i="1" s="1"/>
  <c r="N100" i="1" s="1"/>
  <c r="I101" i="1"/>
  <c r="J101" i="1" s="1"/>
  <c r="M101" i="1" s="1"/>
  <c r="N101" i="1" s="1"/>
  <c r="I102" i="1"/>
  <c r="J102" i="1" s="1"/>
  <c r="M102" i="1" s="1"/>
  <c r="N102" i="1" s="1"/>
  <c r="I103" i="1"/>
  <c r="J103" i="1" s="1"/>
  <c r="M103" i="1" s="1"/>
  <c r="N103" i="1" s="1"/>
  <c r="I104" i="1"/>
  <c r="J104" i="1" s="1"/>
  <c r="M104" i="1" s="1"/>
  <c r="N104" i="1" s="1"/>
  <c r="I105" i="1"/>
  <c r="J105" i="1" s="1"/>
  <c r="M105" i="1" s="1"/>
  <c r="N105" i="1" s="1"/>
  <c r="I106" i="1"/>
  <c r="J106" i="1" s="1"/>
  <c r="M106" i="1" s="1"/>
  <c r="N106" i="1" s="1"/>
  <c r="I107" i="1"/>
  <c r="J107" i="1" s="1"/>
  <c r="M107" i="1" s="1"/>
  <c r="N107" i="1" s="1"/>
  <c r="I108" i="1"/>
  <c r="J108" i="1" s="1"/>
  <c r="M108" i="1" s="1"/>
  <c r="N108" i="1" s="1"/>
  <c r="I109" i="1"/>
  <c r="J109" i="1" s="1"/>
  <c r="M109" i="1" s="1"/>
  <c r="N109" i="1" s="1"/>
  <c r="I2" i="1"/>
  <c r="J2" i="1" s="1"/>
  <c r="M2" i="1" s="1"/>
  <c r="N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G2" i="1" s="1"/>
  <c r="H2" i="1" s="1"/>
  <c r="D2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K64" i="1" l="1"/>
  <c r="L64" i="1" s="1"/>
  <c r="K48" i="1"/>
  <c r="L48" i="1" s="1"/>
  <c r="K32" i="1"/>
  <c r="L32" i="1" s="1"/>
  <c r="M84" i="1"/>
  <c r="N84" i="1" s="1"/>
  <c r="M80" i="1"/>
  <c r="N80" i="1" s="1"/>
  <c r="M76" i="1"/>
  <c r="N76" i="1" s="1"/>
  <c r="M72" i="1"/>
  <c r="N72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6" i="1"/>
  <c r="N16" i="1" s="1"/>
  <c r="M12" i="1"/>
  <c r="N12" i="1" s="1"/>
  <c r="M4" i="1"/>
  <c r="N4" i="1" s="1"/>
  <c r="K102" i="1"/>
  <c r="L102" i="1" s="1"/>
  <c r="K94" i="1"/>
  <c r="L94" i="1" s="1"/>
  <c r="K109" i="1"/>
  <c r="L109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K9" i="1"/>
  <c r="L9" i="1" s="1"/>
  <c r="K5" i="1"/>
  <c r="L5" i="1" s="1"/>
  <c r="K106" i="1"/>
  <c r="L106" i="1" s="1"/>
  <c r="K90" i="1"/>
  <c r="L90" i="1" s="1"/>
  <c r="K105" i="1"/>
  <c r="L105" i="1" s="1"/>
  <c r="K104" i="1"/>
  <c r="L104" i="1" s="1"/>
  <c r="K96" i="1"/>
  <c r="L96" i="1" s="1"/>
  <c r="K2" i="1"/>
  <c r="L2" i="1" s="1"/>
  <c r="K98" i="1"/>
  <c r="L98" i="1" s="1"/>
  <c r="K101" i="1"/>
  <c r="L101" i="1" s="1"/>
  <c r="K108" i="1"/>
  <c r="L108" i="1" s="1"/>
  <c r="K100" i="1"/>
  <c r="L100" i="1" s="1"/>
  <c r="K92" i="1"/>
  <c r="L92" i="1" s="1"/>
  <c r="K107" i="1"/>
  <c r="L107" i="1" s="1"/>
  <c r="K103" i="1"/>
  <c r="L103" i="1" s="1"/>
  <c r="K99" i="1"/>
  <c r="L99" i="1" s="1"/>
  <c r="K95" i="1"/>
  <c r="L95" i="1" s="1"/>
  <c r="K91" i="1"/>
  <c r="L91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9" i="1"/>
  <c r="L19" i="1" s="1"/>
  <c r="K15" i="1"/>
  <c r="L15" i="1" s="1"/>
  <c r="K11" i="1"/>
  <c r="L11" i="1" s="1"/>
  <c r="K7" i="1"/>
  <c r="L7" i="1" s="1"/>
  <c r="K3" i="1"/>
  <c r="L3" i="1" s="1"/>
  <c r="K88" i="1"/>
  <c r="L88" i="1" s="1"/>
  <c r="K56" i="1"/>
  <c r="L56" i="1" s="1"/>
  <c r="K40" i="1"/>
  <c r="L40" i="1" s="1"/>
  <c r="K24" i="1"/>
  <c r="L24" i="1" s="1"/>
  <c r="K8" i="1"/>
  <c r="L8" i="1" s="1"/>
  <c r="K87" i="1"/>
  <c r="L87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</calcChain>
</file>

<file path=xl/sharedStrings.xml><?xml version="1.0" encoding="utf-8"?>
<sst xmlns="http://schemas.openxmlformats.org/spreadsheetml/2006/main" count="1066" uniqueCount="238">
  <si>
    <t>B8</t>
  </si>
  <si>
    <t>A♯8/B♭8</t>
  </si>
  <si>
    <t>A8</t>
  </si>
  <si>
    <t>G♯8/A♭8</t>
  </si>
  <si>
    <t>G8</t>
  </si>
  <si>
    <t>F8</t>
  </si>
  <si>
    <t>E8</t>
  </si>
  <si>
    <t>D♯8/E♭8</t>
  </si>
  <si>
    <t>D8</t>
  </si>
  <si>
    <t>C♯8/D♭8</t>
  </si>
  <si>
    <t>C8 Eighth octave</t>
  </si>
  <si>
    <t>B7</t>
  </si>
  <si>
    <t>A♯7/B♭7</t>
  </si>
  <si>
    <t>A7</t>
  </si>
  <si>
    <t>G♯7/A♭7</t>
  </si>
  <si>
    <t>G7</t>
  </si>
  <si>
    <t>F♯7/G♭7</t>
  </si>
  <si>
    <t>F7</t>
  </si>
  <si>
    <t>E7</t>
  </si>
  <si>
    <t>D♯7/E♭7</t>
  </si>
  <si>
    <t>D7</t>
  </si>
  <si>
    <t>C♯7/D♭7</t>
  </si>
  <si>
    <t>C7 Double high C</t>
  </si>
  <si>
    <t>B6</t>
  </si>
  <si>
    <t>A♯6/B♭6</t>
  </si>
  <si>
    <t>A6</t>
  </si>
  <si>
    <t>G♯6/A♭6</t>
  </si>
  <si>
    <t>G6</t>
  </si>
  <si>
    <t>F6</t>
  </si>
  <si>
    <t>E6</t>
  </si>
  <si>
    <t>D♯6/E♭6</t>
  </si>
  <si>
    <t>D6</t>
  </si>
  <si>
    <t>C♯6/D♭6</t>
  </si>
  <si>
    <t>C6 Soprano C (High C)</t>
  </si>
  <si>
    <t>B5</t>
  </si>
  <si>
    <t>A♯5/B♭5</t>
  </si>
  <si>
    <t>A5</t>
  </si>
  <si>
    <t>G♯5/A♭5</t>
  </si>
  <si>
    <t>G5</t>
  </si>
  <si>
    <t>F♯5/G♭5</t>
  </si>
  <si>
    <t>F5</t>
  </si>
  <si>
    <t>E5</t>
  </si>
  <si>
    <t>D♯5/E♭5</t>
  </si>
  <si>
    <t>D5</t>
  </si>
  <si>
    <t>C♯5/D♭5</t>
  </si>
  <si>
    <t>C5 Tenor C</t>
  </si>
  <si>
    <t>B4</t>
  </si>
  <si>
    <t>A♯4/B♭4</t>
  </si>
  <si>
    <t>A4 A440</t>
  </si>
  <si>
    <t>G♯4/A♭4</t>
  </si>
  <si>
    <t>G4</t>
  </si>
  <si>
    <t>F♯4/G♭4</t>
  </si>
  <si>
    <t>F4</t>
  </si>
  <si>
    <t>E4</t>
  </si>
  <si>
    <t>D♯4/E♭4</t>
  </si>
  <si>
    <t>D4</t>
  </si>
  <si>
    <t>C♯4/D♭4</t>
  </si>
  <si>
    <t>C4 Middle C</t>
  </si>
  <si>
    <t>B3</t>
  </si>
  <si>
    <t>A♯3/B♭3</t>
  </si>
  <si>
    <t>A3</t>
  </si>
  <si>
    <t>G♯3/A♭3</t>
  </si>
  <si>
    <t>G3</t>
  </si>
  <si>
    <t>F♯3/G♭3</t>
  </si>
  <si>
    <t>F3</t>
  </si>
  <si>
    <t>E3</t>
  </si>
  <si>
    <t>D♯3/E♭3</t>
  </si>
  <si>
    <t>D3</t>
  </si>
  <si>
    <t>C♯3/D♭3</t>
  </si>
  <si>
    <t>C3</t>
  </si>
  <si>
    <t>B2</t>
  </si>
  <si>
    <t>A♯2/B♭2</t>
  </si>
  <si>
    <t>A2</t>
  </si>
  <si>
    <t>G♯2/A♭2</t>
  </si>
  <si>
    <t>G2</t>
  </si>
  <si>
    <t>F♯2/G♭2</t>
  </si>
  <si>
    <t>F2</t>
  </si>
  <si>
    <t>E2</t>
  </si>
  <si>
    <t>D♯2/E♭2</t>
  </si>
  <si>
    <t>D2</t>
  </si>
  <si>
    <t>C♯2/D♭2</t>
  </si>
  <si>
    <t>C2 Deep C</t>
  </si>
  <si>
    <t>B1</t>
  </si>
  <si>
    <t>A♯1/B♭1</t>
  </si>
  <si>
    <t>A1</t>
  </si>
  <si>
    <t>G♯1/A♭1</t>
  </si>
  <si>
    <t>G1</t>
  </si>
  <si>
    <t>F♯1/G♭1</t>
  </si>
  <si>
    <t>F1</t>
  </si>
  <si>
    <t>E1</t>
  </si>
  <si>
    <t>D♯1/E♭1</t>
  </si>
  <si>
    <t>D1</t>
  </si>
  <si>
    <t>C♯1/D♭1</t>
  </si>
  <si>
    <t>C1 Pedal C</t>
  </si>
  <si>
    <t>B0</t>
  </si>
  <si>
    <t>A♯0/B♭0</t>
  </si>
  <si>
    <t>A0</t>
  </si>
  <si>
    <t>G♯0/A♭0</t>
  </si>
  <si>
    <t>G0</t>
  </si>
  <si>
    <t>F♯0/G♭0</t>
  </si>
  <si>
    <t>F0</t>
  </si>
  <si>
    <t>E0</t>
  </si>
  <si>
    <t>D♯0/E♭0</t>
  </si>
  <si>
    <t>D0</t>
  </si>
  <si>
    <t>C♯0/D♭0</t>
  </si>
  <si>
    <t>C0 Double Pedal C</t>
  </si>
  <si>
    <t>㎲</t>
    <phoneticPr fontId="1" type="noConversion"/>
  </si>
  <si>
    <t>F#6</t>
  </si>
  <si>
    <t>D#6</t>
  </si>
  <si>
    <t>C#7</t>
  </si>
  <si>
    <t>C7</t>
  </si>
  <si>
    <t>G#6</t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</si>
  <si>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6/G♭6</t>
    </r>
    <phoneticPr fontId="1" type="noConversion"/>
  </si>
  <si>
    <r>
      <t>F</t>
    </r>
    <r>
      <rPr>
        <sz val="11"/>
        <color theme="1"/>
        <rFont val="Segoe UI Symbol"/>
        <family val="2"/>
      </rPr>
      <t>♯</t>
    </r>
    <r>
      <rPr>
        <sz val="11"/>
        <color theme="1"/>
        <rFont val="맑은 고딕"/>
        <family val="3"/>
        <charset val="129"/>
        <scheme val="minor"/>
      </rPr>
      <t>8/G♭8</t>
    </r>
    <phoneticPr fontId="1" type="noConversion"/>
  </si>
  <si>
    <t>키명</t>
    <phoneticPr fontId="1" type="noConversion"/>
  </si>
  <si>
    <t>주기/2</t>
    <phoneticPr fontId="1" type="noConversion"/>
  </si>
  <si>
    <t>TCNT0값</t>
    <phoneticPr fontId="1" type="noConversion"/>
  </si>
  <si>
    <t>TCNT1/3값</t>
    <phoneticPr fontId="1" type="noConversion"/>
  </si>
  <si>
    <t>TCNT1H</t>
    <phoneticPr fontId="1" type="noConversion"/>
  </si>
  <si>
    <t>TCNT1L</t>
    <phoneticPr fontId="1" type="noConversion"/>
  </si>
  <si>
    <t>HEX</t>
    <phoneticPr fontId="1" type="noConversion"/>
  </si>
  <si>
    <t>번호</t>
    <phoneticPr fontId="1" type="noConversion"/>
  </si>
  <si>
    <t>주파수(hz)</t>
    <phoneticPr fontId="1" type="noConversion"/>
  </si>
  <si>
    <t>C8</t>
    <phoneticPr fontId="1" type="noConversion"/>
  </si>
  <si>
    <t>A#7</t>
    <phoneticPr fontId="1" type="noConversion"/>
  </si>
  <si>
    <t>G#7</t>
    <phoneticPr fontId="1" type="noConversion"/>
  </si>
  <si>
    <t>F#7</t>
    <phoneticPr fontId="1" type="noConversion"/>
  </si>
  <si>
    <t>D#7</t>
    <phoneticPr fontId="1" type="noConversion"/>
  </si>
  <si>
    <t>C#7</t>
    <phoneticPr fontId="1" type="noConversion"/>
  </si>
  <si>
    <t>C7</t>
    <phoneticPr fontId="1" type="noConversion"/>
  </si>
  <si>
    <t>A#6</t>
    <phoneticPr fontId="1" type="noConversion"/>
  </si>
  <si>
    <t>G#6</t>
    <phoneticPr fontId="1" type="noConversion"/>
  </si>
  <si>
    <t>F#6</t>
    <phoneticPr fontId="1" type="noConversion"/>
  </si>
  <si>
    <t>D#6</t>
    <phoneticPr fontId="1" type="noConversion"/>
  </si>
  <si>
    <t>C#6</t>
    <phoneticPr fontId="1" type="noConversion"/>
  </si>
  <si>
    <t>C6</t>
    <phoneticPr fontId="1" type="noConversion"/>
  </si>
  <si>
    <t>A#5</t>
    <phoneticPr fontId="1" type="noConversion"/>
  </si>
  <si>
    <t>G#5</t>
    <phoneticPr fontId="1" type="noConversion"/>
  </si>
  <si>
    <t>F#5</t>
    <phoneticPr fontId="1" type="noConversion"/>
  </si>
  <si>
    <t>D#5</t>
    <phoneticPr fontId="1" type="noConversion"/>
  </si>
  <si>
    <t>C#5</t>
    <phoneticPr fontId="1" type="noConversion"/>
  </si>
  <si>
    <t>C5</t>
    <phoneticPr fontId="1" type="noConversion"/>
  </si>
  <si>
    <t>A#4</t>
    <phoneticPr fontId="1" type="noConversion"/>
  </si>
  <si>
    <t>A4</t>
    <phoneticPr fontId="1" type="noConversion"/>
  </si>
  <si>
    <t>G#4</t>
    <phoneticPr fontId="1" type="noConversion"/>
  </si>
  <si>
    <t>F#4</t>
    <phoneticPr fontId="1" type="noConversion"/>
  </si>
  <si>
    <t>D#4</t>
    <phoneticPr fontId="1" type="noConversion"/>
  </si>
  <si>
    <t>C#4</t>
    <phoneticPr fontId="1" type="noConversion"/>
  </si>
  <si>
    <t>C4</t>
    <phoneticPr fontId="1" type="noConversion"/>
  </si>
  <si>
    <t>A#3</t>
    <phoneticPr fontId="1" type="noConversion"/>
  </si>
  <si>
    <t>G#3</t>
    <phoneticPr fontId="1" type="noConversion"/>
  </si>
  <si>
    <t>F#3</t>
    <phoneticPr fontId="1" type="noConversion"/>
  </si>
  <si>
    <t>D#3</t>
    <phoneticPr fontId="1" type="noConversion"/>
  </si>
  <si>
    <t>C#3</t>
    <phoneticPr fontId="1" type="noConversion"/>
  </si>
  <si>
    <t>A#2</t>
    <phoneticPr fontId="1" type="noConversion"/>
  </si>
  <si>
    <t>G#2</t>
    <phoneticPr fontId="1" type="noConversion"/>
  </si>
  <si>
    <t>F#2</t>
    <phoneticPr fontId="1" type="noConversion"/>
  </si>
  <si>
    <t>D#2</t>
    <phoneticPr fontId="1" type="noConversion"/>
  </si>
  <si>
    <t>C#2</t>
    <phoneticPr fontId="1" type="noConversion"/>
  </si>
  <si>
    <t>C2</t>
    <phoneticPr fontId="1" type="noConversion"/>
  </si>
  <si>
    <t>A#1</t>
    <phoneticPr fontId="1" type="noConversion"/>
  </si>
  <si>
    <t>G#1</t>
    <phoneticPr fontId="1" type="noConversion"/>
  </si>
  <si>
    <t>F#1</t>
    <phoneticPr fontId="1" type="noConversion"/>
  </si>
  <si>
    <t>D#1</t>
    <phoneticPr fontId="1" type="noConversion"/>
  </si>
  <si>
    <t>C#1</t>
    <phoneticPr fontId="1" type="noConversion"/>
  </si>
  <si>
    <t>C1</t>
    <phoneticPr fontId="1" type="noConversion"/>
  </si>
  <si>
    <t>A#0</t>
    <phoneticPr fontId="1" type="noConversion"/>
  </si>
  <si>
    <t>E6</t>
    <phoneticPr fontId="1" type="noConversion"/>
  </si>
  <si>
    <t>F#6</t>
    <phoneticPr fontId="1" type="noConversion"/>
  </si>
  <si>
    <t>F6</t>
    <phoneticPr fontId="1" type="noConversion"/>
  </si>
  <si>
    <t>NS</t>
    <phoneticPr fontId="1" type="noConversion"/>
  </si>
  <si>
    <t>A#6</t>
    <phoneticPr fontId="1" type="noConversion"/>
  </si>
  <si>
    <t>G6</t>
    <phoneticPr fontId="1" type="noConversion"/>
  </si>
  <si>
    <t>B6</t>
    <phoneticPr fontId="1" type="noConversion"/>
  </si>
  <si>
    <t>C7</t>
    <phoneticPr fontId="1" type="noConversion"/>
  </si>
  <si>
    <t>B5</t>
    <phoneticPr fontId="1" type="noConversion"/>
  </si>
  <si>
    <t>D7</t>
    <phoneticPr fontId="1" type="noConversion"/>
  </si>
  <si>
    <t>C#7</t>
    <phoneticPr fontId="1" type="noConversion"/>
  </si>
  <si>
    <t>G#6</t>
    <phoneticPr fontId="1" type="noConversion"/>
  </si>
  <si>
    <t>NS</t>
    <phoneticPr fontId="1" type="noConversion"/>
  </si>
  <si>
    <t>Key name</t>
    <phoneticPr fontId="1" type="noConversion"/>
  </si>
  <si>
    <t>value_high</t>
    <phoneticPr fontId="1" type="noConversion"/>
  </si>
  <si>
    <t>value_low</t>
    <phoneticPr fontId="1" type="noConversion"/>
  </si>
  <si>
    <t>value_8bit</t>
    <phoneticPr fontId="1" type="noConversion"/>
  </si>
  <si>
    <t>index_8bit</t>
    <phoneticPr fontId="1" type="noConversion"/>
  </si>
  <si>
    <t>index_16bit</t>
    <phoneticPr fontId="1" type="noConversion"/>
  </si>
  <si>
    <t>aaa</t>
    <phoneticPr fontId="1" type="noConversion"/>
  </si>
  <si>
    <t>E6</t>
    <phoneticPr fontId="1" type="noConversion"/>
  </si>
  <si>
    <t>G6</t>
    <phoneticPr fontId="1" type="noConversion"/>
  </si>
  <si>
    <t>D6</t>
    <phoneticPr fontId="1" type="noConversion"/>
  </si>
  <si>
    <t>C6</t>
    <phoneticPr fontId="1" type="noConversion"/>
  </si>
  <si>
    <t>D7</t>
    <phoneticPr fontId="1" type="noConversion"/>
  </si>
  <si>
    <t>C7</t>
    <phoneticPr fontId="1" type="noConversion"/>
  </si>
  <si>
    <t>F6</t>
    <phoneticPr fontId="1" type="noConversion"/>
  </si>
  <si>
    <t>NS</t>
    <phoneticPr fontId="1" type="noConversion"/>
  </si>
  <si>
    <t>G7</t>
    <phoneticPr fontId="1" type="noConversion"/>
  </si>
  <si>
    <t>F7</t>
    <phoneticPr fontId="1" type="noConversion"/>
  </si>
  <si>
    <t>E7</t>
    <phoneticPr fontId="1" type="noConversion"/>
  </si>
  <si>
    <t>A7</t>
    <phoneticPr fontId="1" type="noConversion"/>
  </si>
  <si>
    <t>aaa</t>
    <phoneticPr fontId="1" type="noConversion"/>
  </si>
  <si>
    <t>C4</t>
    <phoneticPr fontId="1" type="noConversion"/>
  </si>
  <si>
    <t>F4</t>
    <phoneticPr fontId="1" type="noConversion"/>
  </si>
  <si>
    <t>NS</t>
    <phoneticPr fontId="1" type="noConversion"/>
  </si>
  <si>
    <t>G4</t>
    <phoneticPr fontId="1" type="noConversion"/>
  </si>
  <si>
    <t>A4</t>
    <phoneticPr fontId="1" type="noConversion"/>
  </si>
  <si>
    <t>A#4</t>
    <phoneticPr fontId="1" type="noConversion"/>
  </si>
  <si>
    <t>C5</t>
    <phoneticPr fontId="1" type="noConversion"/>
  </si>
  <si>
    <t>C#5</t>
    <phoneticPr fontId="1" type="noConversion"/>
  </si>
  <si>
    <t>D#5</t>
    <phoneticPr fontId="1" type="noConversion"/>
  </si>
  <si>
    <t>F5</t>
    <phoneticPr fontId="1" type="noConversion"/>
  </si>
  <si>
    <t>G#4</t>
    <phoneticPr fontId="1" type="noConversion"/>
  </si>
  <si>
    <t>B4</t>
    <phoneticPr fontId="1" type="noConversion"/>
  </si>
  <si>
    <t>D5</t>
    <phoneticPr fontId="1" type="noConversion"/>
  </si>
  <si>
    <t>G#5</t>
    <phoneticPr fontId="1" type="noConversion"/>
  </si>
  <si>
    <t>G5</t>
    <phoneticPr fontId="1" type="noConversion"/>
  </si>
  <si>
    <t>E5</t>
    <phoneticPr fontId="1" type="noConversion"/>
  </si>
  <si>
    <t>C6</t>
  </si>
  <si>
    <t>NS</t>
  </si>
  <si>
    <t>A#5</t>
  </si>
  <si>
    <t>D#7</t>
  </si>
  <si>
    <t>A#6</t>
  </si>
  <si>
    <t>코드</t>
    <phoneticPr fontId="1" type="noConversion"/>
  </si>
  <si>
    <t>노트길이</t>
    <phoneticPr fontId="1" type="noConversion"/>
  </si>
  <si>
    <t>G#4</t>
    <phoneticPr fontId="1" type="noConversion"/>
  </si>
  <si>
    <t>A#4</t>
    <phoneticPr fontId="1" type="noConversion"/>
  </si>
  <si>
    <t>C5</t>
    <phoneticPr fontId="1" type="noConversion"/>
  </si>
  <si>
    <t>NS</t>
    <phoneticPr fontId="1" type="noConversion"/>
  </si>
  <si>
    <t>F4</t>
    <phoneticPr fontId="1" type="noConversion"/>
  </si>
  <si>
    <t>G4</t>
    <phoneticPr fontId="1" type="noConversion"/>
  </si>
  <si>
    <t>A4</t>
    <phoneticPr fontId="1" type="noConversion"/>
  </si>
  <si>
    <t>B4</t>
    <phoneticPr fontId="1" type="noConversion"/>
  </si>
  <si>
    <t>D5</t>
    <phoneticPr fontId="1" type="noConversion"/>
  </si>
  <si>
    <t>F5</t>
    <phoneticPr fontId="1" type="noConversion"/>
  </si>
  <si>
    <t>key</t>
    <phoneticPr fontId="1" type="noConversion"/>
  </si>
  <si>
    <t>key_num</t>
    <phoneticPr fontId="1" type="noConversion"/>
  </si>
  <si>
    <t>note_size</t>
    <phoneticPr fontId="1" type="noConversion"/>
  </si>
  <si>
    <t>"0x" &amp; REPT("0", 2 - (LEN(DEC2HEX(K13)))) &amp; DEC2HEX(K13)</t>
    <phoneticPr fontId="1" type="noConversion"/>
  </si>
  <si>
    <t>0x00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</si>
</sst>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hair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hair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NumberForma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7234-ADB2-406E-8008-66DD6109EBEE}">
  <dimension ref="A1:N109"/>
  <sheetViews>
    <sheetView zoomScaleNormal="100" workbookViewId="0">
      <selection activeCell="L13" sqref="L13"/>
    </sheetView>
  </sheetViews>
  <sheetFormatPr defaultRowHeight="17.399999999999999" x14ac:dyDescent="0.4"/>
  <cols>
    <col min="1" max="1" width="6.69921875" style="1" customWidth="1"/>
    <col min="2" max="2" width="22.796875" style="4" customWidth="1"/>
    <col min="3" max="3" width="8.796875" style="4"/>
    <col min="5" max="5" width="3.59765625" customWidth="1"/>
    <col min="6" max="6" width="8.796875" style="2"/>
    <col min="7" max="7" width="8.69921875" style="1" customWidth="1"/>
    <col min="8" max="8" width="8.796875" style="3"/>
    <col min="9" max="9" width="8.796875" style="2"/>
    <col min="10" max="10" width="8.796875" style="1"/>
    <col min="11" max="11" width="8.796875" style="4"/>
    <col min="12" max="12" width="8.796875" style="3"/>
    <col min="13" max="13" width="8.796875" style="4"/>
    <col min="14" max="14" width="8.796875" style="3"/>
  </cols>
  <sheetData>
    <row r="1" spans="1:14" x14ac:dyDescent="0.4">
      <c r="A1" s="5" t="s">
        <v>121</v>
      </c>
      <c r="B1" s="5" t="s">
        <v>114</v>
      </c>
      <c r="C1" s="5" t="s">
        <v>122</v>
      </c>
      <c r="D1" s="23" t="s">
        <v>115</v>
      </c>
      <c r="E1" s="24"/>
      <c r="F1" s="23" t="s">
        <v>116</v>
      </c>
      <c r="G1" s="24"/>
      <c r="H1" s="5" t="s">
        <v>120</v>
      </c>
      <c r="I1" s="23" t="s">
        <v>117</v>
      </c>
      <c r="J1" s="24"/>
      <c r="K1" s="5" t="s">
        <v>118</v>
      </c>
      <c r="L1" s="5" t="s">
        <v>120</v>
      </c>
      <c r="M1" s="5" t="s">
        <v>119</v>
      </c>
      <c r="N1" s="5" t="s">
        <v>120</v>
      </c>
    </row>
    <row r="2" spans="1:14" x14ac:dyDescent="0.4">
      <c r="A2" s="6">
        <v>108</v>
      </c>
      <c r="B2" s="6" t="s">
        <v>0</v>
      </c>
      <c r="C2" s="6">
        <v>7902.1329999999998</v>
      </c>
      <c r="D2" s="7">
        <f t="shared" ref="D2:D33" si="0">500000/C2</f>
        <v>63.27405524559002</v>
      </c>
      <c r="E2" s="7" t="s">
        <v>106</v>
      </c>
      <c r="F2" s="8">
        <f t="shared" ref="F2:F33" si="1">256-(((1/C2)*1000000)/2)/2</f>
        <v>224.36297237720498</v>
      </c>
      <c r="G2" s="9">
        <f t="shared" ref="G2:G37" si="2">ROUND(F2,0)</f>
        <v>224</v>
      </c>
      <c r="H2" s="10" t="str">
        <f t="shared" ref="H2:H38" si="3">"0x" &amp; REPT("0", 2 - (LEN(DEC2HEX(G2)))) &amp; DEC2HEX(G2)</f>
        <v>0xE0</v>
      </c>
      <c r="I2" s="8">
        <f t="shared" ref="I2:I33" si="4">65535-(((1/C2)*1000000)/2)/0.5</f>
        <v>65408.451889508819</v>
      </c>
      <c r="J2" s="9">
        <f>ROUND(I2,0)</f>
        <v>65408</v>
      </c>
      <c r="K2" s="6">
        <f>QUOTIENT(J2,256)</f>
        <v>255</v>
      </c>
      <c r="L2" s="11" t="str">
        <f>"0x" &amp; REPT("0", 2 - (LEN(DEC2HEX(K2)))) &amp; DEC2HEX(K2)</f>
        <v>0xFF</v>
      </c>
      <c r="M2" s="6">
        <f>MOD(J2,256)</f>
        <v>128</v>
      </c>
      <c r="N2" s="11" t="str">
        <f>"0x" &amp; REPT("0", 2 - (LEN(DEC2HEX(M2)))) &amp; DEC2HEX(M2)</f>
        <v>0x80</v>
      </c>
    </row>
    <row r="3" spans="1:14" x14ac:dyDescent="0.4">
      <c r="A3" s="12">
        <v>107</v>
      </c>
      <c r="B3" s="12" t="s">
        <v>1</v>
      </c>
      <c r="C3" s="12">
        <v>7458.62</v>
      </c>
      <c r="D3" s="13">
        <f t="shared" si="0"/>
        <v>67.03652954568004</v>
      </c>
      <c r="E3" s="13" t="s">
        <v>106</v>
      </c>
      <c r="F3" s="14">
        <f t="shared" si="1"/>
        <v>222.48173522715999</v>
      </c>
      <c r="G3" s="15">
        <f t="shared" si="2"/>
        <v>222</v>
      </c>
      <c r="H3" s="16" t="str">
        <f t="shared" si="3"/>
        <v>0xDE</v>
      </c>
      <c r="I3" s="14">
        <f t="shared" si="4"/>
        <v>65400.926940908641</v>
      </c>
      <c r="J3" s="15">
        <f t="shared" ref="J3:J66" si="5">ROUND(I3,0)</f>
        <v>65401</v>
      </c>
      <c r="K3" s="12">
        <f t="shared" ref="K3:K66" si="6">QUOTIENT(J3,256)</f>
        <v>255</v>
      </c>
      <c r="L3" s="17" t="str">
        <f t="shared" ref="L3:L66" si="7">"0x" &amp; REPT("0", 2 - (LEN(DEC2HEX(K3)))) &amp; DEC2HEX(K3)</f>
        <v>0xFF</v>
      </c>
      <c r="M3" s="12">
        <f t="shared" ref="M3:M66" si="8">MOD(J3,256)</f>
        <v>121</v>
      </c>
      <c r="N3" s="17" t="str">
        <f t="shared" ref="N3:N66" si="9">"0x" &amp; REPT("0", 2 - (LEN(DEC2HEX(M3)))) &amp; DEC2HEX(M3)</f>
        <v>0x79</v>
      </c>
    </row>
    <row r="4" spans="1:14" x14ac:dyDescent="0.4">
      <c r="A4" s="12">
        <v>106</v>
      </c>
      <c r="B4" s="12" t="s">
        <v>2</v>
      </c>
      <c r="C4" s="12">
        <v>7040</v>
      </c>
      <c r="D4" s="13">
        <f t="shared" si="0"/>
        <v>71.022727272727266</v>
      </c>
      <c r="E4" s="13" t="s">
        <v>106</v>
      </c>
      <c r="F4" s="14">
        <f t="shared" si="1"/>
        <v>220.48863636363637</v>
      </c>
      <c r="G4" s="15">
        <f t="shared" si="2"/>
        <v>220</v>
      </c>
      <c r="H4" s="16" t="str">
        <f t="shared" si="3"/>
        <v>0xDC</v>
      </c>
      <c r="I4" s="14">
        <f t="shared" si="4"/>
        <v>65392.954545454544</v>
      </c>
      <c r="J4" s="15">
        <f t="shared" si="5"/>
        <v>65393</v>
      </c>
      <c r="K4" s="12">
        <f t="shared" si="6"/>
        <v>255</v>
      </c>
      <c r="L4" s="17" t="str">
        <f t="shared" si="7"/>
        <v>0xFF</v>
      </c>
      <c r="M4" s="12">
        <f t="shared" si="8"/>
        <v>113</v>
      </c>
      <c r="N4" s="17" t="str">
        <f t="shared" si="9"/>
        <v>0x71</v>
      </c>
    </row>
    <row r="5" spans="1:14" x14ac:dyDescent="0.4">
      <c r="A5" s="12">
        <v>105</v>
      </c>
      <c r="B5" s="12" t="s">
        <v>3</v>
      </c>
      <c r="C5" s="12">
        <v>6644.875</v>
      </c>
      <c r="D5" s="13">
        <f t="shared" si="0"/>
        <v>75.245960232510015</v>
      </c>
      <c r="E5" s="13" t="s">
        <v>106</v>
      </c>
      <c r="F5" s="14">
        <f t="shared" si="1"/>
        <v>218.37701988374499</v>
      </c>
      <c r="G5" s="15">
        <f t="shared" si="2"/>
        <v>218</v>
      </c>
      <c r="H5" s="16" t="str">
        <f t="shared" si="3"/>
        <v>0xDA</v>
      </c>
      <c r="I5" s="14">
        <f t="shared" si="4"/>
        <v>65384.508079534979</v>
      </c>
      <c r="J5" s="15">
        <f t="shared" si="5"/>
        <v>65385</v>
      </c>
      <c r="K5" s="12">
        <f t="shared" si="6"/>
        <v>255</v>
      </c>
      <c r="L5" s="17" t="str">
        <f t="shared" si="7"/>
        <v>0xFF</v>
      </c>
      <c r="M5" s="12">
        <f t="shared" si="8"/>
        <v>105</v>
      </c>
      <c r="N5" s="17" t="str">
        <f t="shared" si="9"/>
        <v>0x69</v>
      </c>
    </row>
    <row r="6" spans="1:14" x14ac:dyDescent="0.4">
      <c r="A6" s="12">
        <v>104</v>
      </c>
      <c r="B6" s="12" t="s">
        <v>4</v>
      </c>
      <c r="C6" s="12">
        <v>6271.9269999999997</v>
      </c>
      <c r="D6" s="13">
        <f t="shared" si="0"/>
        <v>79.720315622295985</v>
      </c>
      <c r="E6" s="13" t="s">
        <v>106</v>
      </c>
      <c r="F6" s="14">
        <f t="shared" si="1"/>
        <v>216.13984218885201</v>
      </c>
      <c r="G6" s="15">
        <f t="shared" si="2"/>
        <v>216</v>
      </c>
      <c r="H6" s="16" t="str">
        <f t="shared" si="3"/>
        <v>0xD8</v>
      </c>
      <c r="I6" s="14">
        <f t="shared" si="4"/>
        <v>65375.559368755406</v>
      </c>
      <c r="J6" s="15">
        <f t="shared" si="5"/>
        <v>65376</v>
      </c>
      <c r="K6" s="12">
        <f t="shared" si="6"/>
        <v>255</v>
      </c>
      <c r="L6" s="17" t="str">
        <f t="shared" si="7"/>
        <v>0xFF</v>
      </c>
      <c r="M6" s="12">
        <f t="shared" si="8"/>
        <v>96</v>
      </c>
      <c r="N6" s="17" t="str">
        <f t="shared" si="9"/>
        <v>0x60</v>
      </c>
    </row>
    <row r="7" spans="1:14" x14ac:dyDescent="0.4">
      <c r="A7" s="12">
        <v>103</v>
      </c>
      <c r="B7" s="12" t="s">
        <v>113</v>
      </c>
      <c r="C7" s="12">
        <v>5919.9110000000001</v>
      </c>
      <c r="D7" s="13">
        <f t="shared" si="0"/>
        <v>84.460729223800826</v>
      </c>
      <c r="E7" s="13" t="s">
        <v>106</v>
      </c>
      <c r="F7" s="14">
        <f t="shared" si="1"/>
        <v>213.76963538809957</v>
      </c>
      <c r="G7" s="15">
        <f t="shared" si="2"/>
        <v>214</v>
      </c>
      <c r="H7" s="16" t="str">
        <f t="shared" si="3"/>
        <v>0xD6</v>
      </c>
      <c r="I7" s="14">
        <f t="shared" si="4"/>
        <v>65366.078541552401</v>
      </c>
      <c r="J7" s="15">
        <f t="shared" si="5"/>
        <v>65366</v>
      </c>
      <c r="K7" s="12">
        <f t="shared" si="6"/>
        <v>255</v>
      </c>
      <c r="L7" s="17" t="str">
        <f t="shared" si="7"/>
        <v>0xFF</v>
      </c>
      <c r="M7" s="12">
        <f t="shared" si="8"/>
        <v>86</v>
      </c>
      <c r="N7" s="17" t="str">
        <f t="shared" si="9"/>
        <v>0x56</v>
      </c>
    </row>
    <row r="8" spans="1:14" x14ac:dyDescent="0.4">
      <c r="A8" s="12">
        <v>102</v>
      </c>
      <c r="B8" s="12" t="s">
        <v>5</v>
      </c>
      <c r="C8" s="12">
        <v>5587.652</v>
      </c>
      <c r="D8" s="13">
        <f t="shared" si="0"/>
        <v>89.483024354415775</v>
      </c>
      <c r="E8" s="13" t="s">
        <v>106</v>
      </c>
      <c r="F8" s="14">
        <f t="shared" si="1"/>
        <v>211.25848782279212</v>
      </c>
      <c r="G8" s="15">
        <f t="shared" si="2"/>
        <v>211</v>
      </c>
      <c r="H8" s="16" t="str">
        <f t="shared" si="3"/>
        <v>0xD3</v>
      </c>
      <c r="I8" s="14">
        <f t="shared" si="4"/>
        <v>65356.033951291167</v>
      </c>
      <c r="J8" s="15">
        <f t="shared" si="5"/>
        <v>65356</v>
      </c>
      <c r="K8" s="12">
        <f t="shared" si="6"/>
        <v>255</v>
      </c>
      <c r="L8" s="17" t="str">
        <f t="shared" si="7"/>
        <v>0xFF</v>
      </c>
      <c r="M8" s="12">
        <f t="shared" si="8"/>
        <v>76</v>
      </c>
      <c r="N8" s="17" t="str">
        <f t="shared" si="9"/>
        <v>0x4C</v>
      </c>
    </row>
    <row r="9" spans="1:14" x14ac:dyDescent="0.4">
      <c r="A9" s="12">
        <v>101</v>
      </c>
      <c r="B9" s="12" t="s">
        <v>6</v>
      </c>
      <c r="C9" s="12">
        <v>5274.0410000000002</v>
      </c>
      <c r="D9" s="13">
        <f t="shared" si="0"/>
        <v>94.803965308574575</v>
      </c>
      <c r="E9" s="13" t="s">
        <v>106</v>
      </c>
      <c r="F9" s="14">
        <f t="shared" si="1"/>
        <v>208.59801734571272</v>
      </c>
      <c r="G9" s="15">
        <f t="shared" si="2"/>
        <v>209</v>
      </c>
      <c r="H9" s="16" t="str">
        <f t="shared" si="3"/>
        <v>0xD1</v>
      </c>
      <c r="I9" s="14">
        <f t="shared" si="4"/>
        <v>65345.392069382848</v>
      </c>
      <c r="J9" s="15">
        <f t="shared" si="5"/>
        <v>65345</v>
      </c>
      <c r="K9" s="12">
        <f t="shared" si="6"/>
        <v>255</v>
      </c>
      <c r="L9" s="17" t="str">
        <f t="shared" si="7"/>
        <v>0xFF</v>
      </c>
      <c r="M9" s="12">
        <f t="shared" si="8"/>
        <v>65</v>
      </c>
      <c r="N9" s="17" t="str">
        <f t="shared" si="9"/>
        <v>0x41</v>
      </c>
    </row>
    <row r="10" spans="1:14" x14ac:dyDescent="0.4">
      <c r="A10" s="12">
        <v>100</v>
      </c>
      <c r="B10" s="12" t="s">
        <v>7</v>
      </c>
      <c r="C10" s="12">
        <v>4978.0320000000002</v>
      </c>
      <c r="D10" s="13">
        <f t="shared" si="0"/>
        <v>100.44129889080665</v>
      </c>
      <c r="E10" s="13" t="s">
        <v>106</v>
      </c>
      <c r="F10" s="14">
        <f t="shared" si="1"/>
        <v>205.77935055459668</v>
      </c>
      <c r="G10" s="15">
        <f t="shared" si="2"/>
        <v>206</v>
      </c>
      <c r="H10" s="16" t="str">
        <f t="shared" si="3"/>
        <v>0xCE</v>
      </c>
      <c r="I10" s="14">
        <f t="shared" si="4"/>
        <v>65334.117402218384</v>
      </c>
      <c r="J10" s="15">
        <f t="shared" si="5"/>
        <v>65334</v>
      </c>
      <c r="K10" s="12">
        <f t="shared" si="6"/>
        <v>255</v>
      </c>
      <c r="L10" s="17" t="str">
        <f t="shared" si="7"/>
        <v>0xFF</v>
      </c>
      <c r="M10" s="12">
        <f t="shared" si="8"/>
        <v>54</v>
      </c>
      <c r="N10" s="17" t="str">
        <f t="shared" si="9"/>
        <v>0x36</v>
      </c>
    </row>
    <row r="11" spans="1:14" x14ac:dyDescent="0.4">
      <c r="A11" s="12">
        <v>99</v>
      </c>
      <c r="B11" s="12" t="s">
        <v>8</v>
      </c>
      <c r="C11" s="12">
        <v>4698.6360000000004</v>
      </c>
      <c r="D11" s="13">
        <f t="shared" si="0"/>
        <v>106.41386138445284</v>
      </c>
      <c r="E11" s="13" t="s">
        <v>106</v>
      </c>
      <c r="F11" s="14">
        <f t="shared" si="1"/>
        <v>202.79306930777358</v>
      </c>
      <c r="G11" s="15">
        <f t="shared" si="2"/>
        <v>203</v>
      </c>
      <c r="H11" s="16" t="str">
        <f t="shared" si="3"/>
        <v>0xCB</v>
      </c>
      <c r="I11" s="14">
        <f t="shared" si="4"/>
        <v>65322.172277231097</v>
      </c>
      <c r="J11" s="15">
        <f t="shared" si="5"/>
        <v>65322</v>
      </c>
      <c r="K11" s="12">
        <f t="shared" si="6"/>
        <v>255</v>
      </c>
      <c r="L11" s="17" t="str">
        <f t="shared" si="7"/>
        <v>0xFF</v>
      </c>
      <c r="M11" s="12">
        <f t="shared" si="8"/>
        <v>42</v>
      </c>
      <c r="N11" s="17" t="str">
        <f t="shared" si="9"/>
        <v>0x2A</v>
      </c>
    </row>
    <row r="12" spans="1:14" x14ac:dyDescent="0.4">
      <c r="A12" s="12">
        <v>98</v>
      </c>
      <c r="B12" s="12" t="s">
        <v>9</v>
      </c>
      <c r="C12" s="12">
        <v>4434.9219999999996</v>
      </c>
      <c r="D12" s="13">
        <f t="shared" si="0"/>
        <v>112.74155441741705</v>
      </c>
      <c r="E12" s="13" t="s">
        <v>106</v>
      </c>
      <c r="F12" s="14">
        <f t="shared" si="1"/>
        <v>199.62922279129148</v>
      </c>
      <c r="G12" s="15">
        <f t="shared" si="2"/>
        <v>200</v>
      </c>
      <c r="H12" s="16" t="str">
        <f t="shared" si="3"/>
        <v>0xC8</v>
      </c>
      <c r="I12" s="14">
        <f t="shared" si="4"/>
        <v>65309.516891165164</v>
      </c>
      <c r="J12" s="15">
        <f t="shared" si="5"/>
        <v>65310</v>
      </c>
      <c r="K12" s="12">
        <f t="shared" si="6"/>
        <v>255</v>
      </c>
      <c r="L12" s="17" t="str">
        <f t="shared" si="7"/>
        <v>0xFF</v>
      </c>
      <c r="M12" s="12">
        <f t="shared" si="8"/>
        <v>30</v>
      </c>
      <c r="N12" s="17" t="str">
        <f t="shared" si="9"/>
        <v>0x1E</v>
      </c>
    </row>
    <row r="13" spans="1:14" x14ac:dyDescent="0.4">
      <c r="A13" s="12">
        <v>88</v>
      </c>
      <c r="B13" s="12" t="s">
        <v>10</v>
      </c>
      <c r="C13" s="12">
        <v>4186.009</v>
      </c>
      <c r="D13" s="13">
        <f t="shared" si="0"/>
        <v>119.44551480897437</v>
      </c>
      <c r="E13" s="13" t="s">
        <v>106</v>
      </c>
      <c r="F13" s="14">
        <f t="shared" si="1"/>
        <v>196.2772425955128</v>
      </c>
      <c r="G13" s="15">
        <f t="shared" si="2"/>
        <v>196</v>
      </c>
      <c r="H13" s="16" t="str">
        <f t="shared" si="3"/>
        <v>0xC4</v>
      </c>
      <c r="I13" s="14">
        <f t="shared" si="4"/>
        <v>65296.108970382054</v>
      </c>
      <c r="J13" s="15">
        <f t="shared" si="5"/>
        <v>65296</v>
      </c>
      <c r="K13" s="12">
        <f t="shared" si="6"/>
        <v>255</v>
      </c>
      <c r="L13" s="17" t="s">
        <v>236</v>
      </c>
      <c r="M13" s="12">
        <f t="shared" si="8"/>
        <v>16</v>
      </c>
      <c r="N13" s="17" t="str">
        <f t="shared" si="9"/>
        <v>0x10</v>
      </c>
    </row>
    <row r="14" spans="1:14" x14ac:dyDescent="0.4">
      <c r="A14" s="12">
        <v>87</v>
      </c>
      <c r="B14" s="12" t="s">
        <v>11</v>
      </c>
      <c r="C14" s="12">
        <v>3951.0659999999998</v>
      </c>
      <c r="D14" s="13">
        <f t="shared" si="0"/>
        <v>126.54812650560635</v>
      </c>
      <c r="E14" s="13" t="s">
        <v>106</v>
      </c>
      <c r="F14" s="14">
        <f t="shared" si="1"/>
        <v>192.72593674719684</v>
      </c>
      <c r="G14" s="15">
        <f t="shared" si="2"/>
        <v>193</v>
      </c>
      <c r="H14" s="16" t="str">
        <f t="shared" si="3"/>
        <v>0xC1</v>
      </c>
      <c r="I14" s="14">
        <f t="shared" si="4"/>
        <v>65281.903746988784</v>
      </c>
      <c r="J14" s="15">
        <f t="shared" si="5"/>
        <v>65282</v>
      </c>
      <c r="K14" s="12">
        <f t="shared" si="6"/>
        <v>255</v>
      </c>
      <c r="L14" s="17" t="str">
        <f t="shared" si="7"/>
        <v>0xFF</v>
      </c>
      <c r="M14" s="12">
        <f t="shared" si="8"/>
        <v>2</v>
      </c>
      <c r="N14" s="17" t="str">
        <f t="shared" si="9"/>
        <v>0x02</v>
      </c>
    </row>
    <row r="15" spans="1:14" x14ac:dyDescent="0.4">
      <c r="A15" s="12">
        <v>86</v>
      </c>
      <c r="B15" s="12" t="s">
        <v>12</v>
      </c>
      <c r="C15" s="12">
        <v>3729.31</v>
      </c>
      <c r="D15" s="13">
        <f t="shared" si="0"/>
        <v>134.07305909136008</v>
      </c>
      <c r="E15" s="13" t="s">
        <v>106</v>
      </c>
      <c r="F15" s="14">
        <f t="shared" si="1"/>
        <v>188.96347045431997</v>
      </c>
      <c r="G15" s="15">
        <f t="shared" si="2"/>
        <v>189</v>
      </c>
      <c r="H15" s="16" t="str">
        <f t="shared" si="3"/>
        <v>0xBD</v>
      </c>
      <c r="I15" s="14">
        <f t="shared" si="4"/>
        <v>65266.853881817282</v>
      </c>
      <c r="J15" s="15">
        <f t="shared" si="5"/>
        <v>65267</v>
      </c>
      <c r="K15" s="12">
        <f t="shared" si="6"/>
        <v>254</v>
      </c>
      <c r="L15" s="17" t="str">
        <f t="shared" si="7"/>
        <v>0xFE</v>
      </c>
      <c r="M15" s="12">
        <f t="shared" si="8"/>
        <v>243</v>
      </c>
      <c r="N15" s="17" t="str">
        <f t="shared" si="9"/>
        <v>0xF3</v>
      </c>
    </row>
    <row r="16" spans="1:14" x14ac:dyDescent="0.4">
      <c r="A16" s="12">
        <v>85</v>
      </c>
      <c r="B16" s="12" t="s">
        <v>13</v>
      </c>
      <c r="C16" s="12">
        <v>3520</v>
      </c>
      <c r="D16" s="13">
        <f t="shared" si="0"/>
        <v>142.04545454545453</v>
      </c>
      <c r="E16" s="13" t="s">
        <v>106</v>
      </c>
      <c r="F16" s="14">
        <f t="shared" si="1"/>
        <v>184.97727272727275</v>
      </c>
      <c r="G16" s="15">
        <f t="shared" si="2"/>
        <v>185</v>
      </c>
      <c r="H16" s="16" t="str">
        <f t="shared" si="3"/>
        <v>0xB9</v>
      </c>
      <c r="I16" s="14">
        <f t="shared" si="4"/>
        <v>65250.909090909088</v>
      </c>
      <c r="J16" s="15">
        <f t="shared" si="5"/>
        <v>65251</v>
      </c>
      <c r="K16" s="12">
        <f t="shared" si="6"/>
        <v>254</v>
      </c>
      <c r="L16" s="17" t="str">
        <f t="shared" si="7"/>
        <v>0xFE</v>
      </c>
      <c r="M16" s="12">
        <f t="shared" si="8"/>
        <v>227</v>
      </c>
      <c r="N16" s="17" t="str">
        <f t="shared" si="9"/>
        <v>0xE3</v>
      </c>
    </row>
    <row r="17" spans="1:14" x14ac:dyDescent="0.4">
      <c r="A17" s="12">
        <v>84</v>
      </c>
      <c r="B17" s="12" t="s">
        <v>14</v>
      </c>
      <c r="C17" s="12">
        <v>3322.4380000000001</v>
      </c>
      <c r="D17" s="13">
        <f t="shared" si="0"/>
        <v>150.49189781720531</v>
      </c>
      <c r="E17" s="13" t="s">
        <v>106</v>
      </c>
      <c r="F17" s="14">
        <f t="shared" si="1"/>
        <v>180.75405109139734</v>
      </c>
      <c r="G17" s="15">
        <f t="shared" si="2"/>
        <v>181</v>
      </c>
      <c r="H17" s="16" t="str">
        <f t="shared" si="3"/>
        <v>0xB5</v>
      </c>
      <c r="I17" s="14">
        <f t="shared" si="4"/>
        <v>65234.016204365587</v>
      </c>
      <c r="J17" s="15">
        <f t="shared" si="5"/>
        <v>65234</v>
      </c>
      <c r="K17" s="12">
        <f t="shared" si="6"/>
        <v>254</v>
      </c>
      <c r="L17" s="17" t="str">
        <f t="shared" si="7"/>
        <v>0xFE</v>
      </c>
      <c r="M17" s="12">
        <f t="shared" si="8"/>
        <v>210</v>
      </c>
      <c r="N17" s="17" t="str">
        <f t="shared" si="9"/>
        <v>0xD2</v>
      </c>
    </row>
    <row r="18" spans="1:14" x14ac:dyDescent="0.4">
      <c r="A18" s="12">
        <v>83</v>
      </c>
      <c r="B18" s="12" t="s">
        <v>15</v>
      </c>
      <c r="C18" s="12">
        <v>3135.9630000000002</v>
      </c>
      <c r="D18" s="13">
        <f t="shared" si="0"/>
        <v>159.44065666591092</v>
      </c>
      <c r="E18" s="13" t="s">
        <v>106</v>
      </c>
      <c r="F18" s="14">
        <f t="shared" si="1"/>
        <v>176.27967166704454</v>
      </c>
      <c r="G18" s="15">
        <f t="shared" si="2"/>
        <v>176</v>
      </c>
      <c r="H18" s="16" t="str">
        <f t="shared" si="3"/>
        <v>0xB0</v>
      </c>
      <c r="I18" s="14">
        <f t="shared" si="4"/>
        <v>65216.118686668175</v>
      </c>
      <c r="J18" s="15">
        <f t="shared" si="5"/>
        <v>65216</v>
      </c>
      <c r="K18" s="12">
        <f t="shared" si="6"/>
        <v>254</v>
      </c>
      <c r="L18" s="17" t="str">
        <f t="shared" si="7"/>
        <v>0xFE</v>
      </c>
      <c r="M18" s="12">
        <f t="shared" si="8"/>
        <v>192</v>
      </c>
      <c r="N18" s="17" t="str">
        <f t="shared" si="9"/>
        <v>0xC0</v>
      </c>
    </row>
    <row r="19" spans="1:14" x14ac:dyDescent="0.4">
      <c r="A19" s="12">
        <v>82</v>
      </c>
      <c r="B19" s="12" t="s">
        <v>16</v>
      </c>
      <c r="C19" s="12">
        <v>2959.9549999999999</v>
      </c>
      <c r="D19" s="13">
        <f t="shared" si="0"/>
        <v>168.9214869820656</v>
      </c>
      <c r="E19" s="13" t="s">
        <v>106</v>
      </c>
      <c r="F19" s="14">
        <f t="shared" si="1"/>
        <v>171.53925650896718</v>
      </c>
      <c r="G19" s="15">
        <f t="shared" si="2"/>
        <v>172</v>
      </c>
      <c r="H19" s="16" t="str">
        <f t="shared" si="3"/>
        <v>0xAC</v>
      </c>
      <c r="I19" s="14">
        <f t="shared" si="4"/>
        <v>65197.157026035871</v>
      </c>
      <c r="J19" s="15">
        <f t="shared" si="5"/>
        <v>65197</v>
      </c>
      <c r="K19" s="12">
        <f t="shared" si="6"/>
        <v>254</v>
      </c>
      <c r="L19" s="17" t="str">
        <f t="shared" si="7"/>
        <v>0xFE</v>
      </c>
      <c r="M19" s="12">
        <f t="shared" si="8"/>
        <v>173</v>
      </c>
      <c r="N19" s="17" t="str">
        <f t="shared" si="9"/>
        <v>0xAD</v>
      </c>
    </row>
    <row r="20" spans="1:14" x14ac:dyDescent="0.4">
      <c r="A20" s="12">
        <v>81</v>
      </c>
      <c r="B20" s="12" t="s">
        <v>17</v>
      </c>
      <c r="C20" s="12">
        <v>2793.826</v>
      </c>
      <c r="D20" s="13">
        <f t="shared" si="0"/>
        <v>178.96604870883155</v>
      </c>
      <c r="E20" s="13" t="s">
        <v>106</v>
      </c>
      <c r="F20" s="14">
        <f t="shared" si="1"/>
        <v>166.51697564558424</v>
      </c>
      <c r="G20" s="15">
        <f t="shared" si="2"/>
        <v>167</v>
      </c>
      <c r="H20" s="16" t="str">
        <f t="shared" si="3"/>
        <v>0xA7</v>
      </c>
      <c r="I20" s="14">
        <f t="shared" si="4"/>
        <v>65177.067902582334</v>
      </c>
      <c r="J20" s="15">
        <f t="shared" si="5"/>
        <v>65177</v>
      </c>
      <c r="K20" s="12">
        <f t="shared" si="6"/>
        <v>254</v>
      </c>
      <c r="L20" s="17" t="str">
        <f t="shared" si="7"/>
        <v>0xFE</v>
      </c>
      <c r="M20" s="12">
        <f t="shared" si="8"/>
        <v>153</v>
      </c>
      <c r="N20" s="17" t="str">
        <f t="shared" si="9"/>
        <v>0x99</v>
      </c>
    </row>
    <row r="21" spans="1:14" x14ac:dyDescent="0.4">
      <c r="A21" s="12">
        <v>80</v>
      </c>
      <c r="B21" s="12" t="s">
        <v>18</v>
      </c>
      <c r="C21" s="12">
        <v>2637.02</v>
      </c>
      <c r="D21" s="13">
        <f t="shared" si="0"/>
        <v>189.60796656832335</v>
      </c>
      <c r="E21" s="13" t="s">
        <v>106</v>
      </c>
      <c r="F21" s="14">
        <f t="shared" si="1"/>
        <v>161.19601671583831</v>
      </c>
      <c r="G21" s="15">
        <f t="shared" si="2"/>
        <v>161</v>
      </c>
      <c r="H21" s="16" t="str">
        <f t="shared" si="3"/>
        <v>0xA1</v>
      </c>
      <c r="I21" s="14">
        <f t="shared" si="4"/>
        <v>65155.784066863351</v>
      </c>
      <c r="J21" s="15">
        <f t="shared" si="5"/>
        <v>65156</v>
      </c>
      <c r="K21" s="12">
        <f t="shared" si="6"/>
        <v>254</v>
      </c>
      <c r="L21" s="17" t="str">
        <f t="shared" si="7"/>
        <v>0xFE</v>
      </c>
      <c r="M21" s="12">
        <f t="shared" si="8"/>
        <v>132</v>
      </c>
      <c r="N21" s="17" t="str">
        <f t="shared" si="9"/>
        <v>0x84</v>
      </c>
    </row>
    <row r="22" spans="1:14" x14ac:dyDescent="0.4">
      <c r="A22" s="12">
        <v>79</v>
      </c>
      <c r="B22" s="12" t="s">
        <v>19</v>
      </c>
      <c r="C22" s="12">
        <v>2489.0160000000001</v>
      </c>
      <c r="D22" s="13">
        <f t="shared" si="0"/>
        <v>200.8825977816133</v>
      </c>
      <c r="E22" s="13" t="s">
        <v>106</v>
      </c>
      <c r="F22" s="14">
        <f t="shared" si="1"/>
        <v>155.55870110919335</v>
      </c>
      <c r="G22" s="15">
        <f t="shared" si="2"/>
        <v>156</v>
      </c>
      <c r="H22" s="16" t="str">
        <f t="shared" si="3"/>
        <v>0x9C</v>
      </c>
      <c r="I22" s="14">
        <f t="shared" si="4"/>
        <v>65133.234804436775</v>
      </c>
      <c r="J22" s="15">
        <f t="shared" si="5"/>
        <v>65133</v>
      </c>
      <c r="K22" s="12">
        <f t="shared" si="6"/>
        <v>254</v>
      </c>
      <c r="L22" s="17" t="str">
        <f t="shared" si="7"/>
        <v>0xFE</v>
      </c>
      <c r="M22" s="12">
        <f t="shared" si="8"/>
        <v>109</v>
      </c>
      <c r="N22" s="17" t="str">
        <f t="shared" si="9"/>
        <v>0x6D</v>
      </c>
    </row>
    <row r="23" spans="1:14" x14ac:dyDescent="0.4">
      <c r="A23" s="12">
        <v>78</v>
      </c>
      <c r="B23" s="12" t="s">
        <v>20</v>
      </c>
      <c r="C23" s="12">
        <v>2349.3180000000002</v>
      </c>
      <c r="D23" s="13">
        <f t="shared" si="0"/>
        <v>212.82772276890569</v>
      </c>
      <c r="E23" s="13" t="s">
        <v>106</v>
      </c>
      <c r="F23" s="14">
        <f t="shared" si="1"/>
        <v>149.58613861554716</v>
      </c>
      <c r="G23" s="15">
        <f t="shared" si="2"/>
        <v>150</v>
      </c>
      <c r="H23" s="16" t="str">
        <f t="shared" si="3"/>
        <v>0x96</v>
      </c>
      <c r="I23" s="14">
        <f t="shared" si="4"/>
        <v>65109.344554462186</v>
      </c>
      <c r="J23" s="15">
        <f t="shared" si="5"/>
        <v>65109</v>
      </c>
      <c r="K23" s="12">
        <f t="shared" si="6"/>
        <v>254</v>
      </c>
      <c r="L23" s="17" t="str">
        <f t="shared" si="7"/>
        <v>0xFE</v>
      </c>
      <c r="M23" s="12">
        <f t="shared" si="8"/>
        <v>85</v>
      </c>
      <c r="N23" s="17" t="str">
        <f t="shared" si="9"/>
        <v>0x55</v>
      </c>
    </row>
    <row r="24" spans="1:14" x14ac:dyDescent="0.4">
      <c r="A24" s="12">
        <v>77</v>
      </c>
      <c r="B24" s="12" t="s">
        <v>21</v>
      </c>
      <c r="C24" s="12">
        <v>2217.4609999999998</v>
      </c>
      <c r="D24" s="13">
        <f t="shared" si="0"/>
        <v>225.4831088348341</v>
      </c>
      <c r="E24" s="13" t="s">
        <v>106</v>
      </c>
      <c r="F24" s="14">
        <f t="shared" si="1"/>
        <v>143.25844558258297</v>
      </c>
      <c r="G24" s="15">
        <f t="shared" si="2"/>
        <v>143</v>
      </c>
      <c r="H24" s="16" t="str">
        <f t="shared" si="3"/>
        <v>0x8F</v>
      </c>
      <c r="I24" s="14">
        <f t="shared" si="4"/>
        <v>65084.033782330334</v>
      </c>
      <c r="J24" s="15">
        <f t="shared" si="5"/>
        <v>65084</v>
      </c>
      <c r="K24" s="12">
        <f t="shared" si="6"/>
        <v>254</v>
      </c>
      <c r="L24" s="17" t="str">
        <f t="shared" si="7"/>
        <v>0xFE</v>
      </c>
      <c r="M24" s="12">
        <f t="shared" si="8"/>
        <v>60</v>
      </c>
      <c r="N24" s="17" t="str">
        <f t="shared" si="9"/>
        <v>0x3C</v>
      </c>
    </row>
    <row r="25" spans="1:14" x14ac:dyDescent="0.4">
      <c r="A25" s="12">
        <v>76</v>
      </c>
      <c r="B25" s="12" t="s">
        <v>22</v>
      </c>
      <c r="C25" s="12">
        <v>2093.0050000000001</v>
      </c>
      <c r="D25" s="13">
        <f t="shared" si="0"/>
        <v>238.89097254903834</v>
      </c>
      <c r="E25" s="13" t="s">
        <v>106</v>
      </c>
      <c r="F25" s="14">
        <f t="shared" si="1"/>
        <v>136.55451372548083</v>
      </c>
      <c r="G25" s="15">
        <f t="shared" si="2"/>
        <v>137</v>
      </c>
      <c r="H25" s="16" t="str">
        <f t="shared" si="3"/>
        <v>0x89</v>
      </c>
      <c r="I25" s="14">
        <f t="shared" si="4"/>
        <v>65057.218054901925</v>
      </c>
      <c r="J25" s="15">
        <f t="shared" si="5"/>
        <v>65057</v>
      </c>
      <c r="K25" s="12">
        <f t="shared" si="6"/>
        <v>254</v>
      </c>
      <c r="L25" s="17" t="str">
        <f t="shared" si="7"/>
        <v>0xFE</v>
      </c>
      <c r="M25" s="12">
        <f t="shared" si="8"/>
        <v>33</v>
      </c>
      <c r="N25" s="17" t="str">
        <f t="shared" si="9"/>
        <v>0x21</v>
      </c>
    </row>
    <row r="26" spans="1:14" x14ac:dyDescent="0.4">
      <c r="A26" s="12">
        <v>75</v>
      </c>
      <c r="B26" s="12" t="s">
        <v>23</v>
      </c>
      <c r="C26" s="12">
        <v>1975.5329999999999</v>
      </c>
      <c r="D26" s="13">
        <f t="shared" si="0"/>
        <v>253.0962530112127</v>
      </c>
      <c r="E26" s="13" t="s">
        <v>106</v>
      </c>
      <c r="F26" s="14">
        <f t="shared" si="1"/>
        <v>129.45187349439365</v>
      </c>
      <c r="G26" s="15">
        <f t="shared" si="2"/>
        <v>129</v>
      </c>
      <c r="H26" s="16" t="str">
        <f t="shared" si="3"/>
        <v>0x81</v>
      </c>
      <c r="I26" s="14">
        <f t="shared" si="4"/>
        <v>65028.807493977576</v>
      </c>
      <c r="J26" s="15">
        <f t="shared" si="5"/>
        <v>65029</v>
      </c>
      <c r="K26" s="12">
        <f t="shared" si="6"/>
        <v>254</v>
      </c>
      <c r="L26" s="17" t="str">
        <f t="shared" si="7"/>
        <v>0xFE</v>
      </c>
      <c r="M26" s="12">
        <f t="shared" si="8"/>
        <v>5</v>
      </c>
      <c r="N26" s="17" t="str">
        <f t="shared" si="9"/>
        <v>0x05</v>
      </c>
    </row>
    <row r="27" spans="1:14" x14ac:dyDescent="0.4">
      <c r="A27" s="12">
        <v>74</v>
      </c>
      <c r="B27" s="12" t="s">
        <v>24</v>
      </c>
      <c r="C27" s="12">
        <v>1864.655</v>
      </c>
      <c r="D27" s="13">
        <f t="shared" si="0"/>
        <v>268.14611818272016</v>
      </c>
      <c r="E27" s="13" t="s">
        <v>106</v>
      </c>
      <c r="F27" s="14">
        <f t="shared" si="1"/>
        <v>121.92694090863992</v>
      </c>
      <c r="G27" s="15">
        <f t="shared" si="2"/>
        <v>122</v>
      </c>
      <c r="H27" s="16" t="str">
        <f t="shared" si="3"/>
        <v>0x7A</v>
      </c>
      <c r="I27" s="14">
        <f t="shared" si="4"/>
        <v>64998.707763634557</v>
      </c>
      <c r="J27" s="15">
        <f t="shared" si="5"/>
        <v>64999</v>
      </c>
      <c r="K27" s="12">
        <f t="shared" si="6"/>
        <v>253</v>
      </c>
      <c r="L27" s="17" t="str">
        <f t="shared" si="7"/>
        <v>0xFD</v>
      </c>
      <c r="M27" s="12">
        <f t="shared" si="8"/>
        <v>231</v>
      </c>
      <c r="N27" s="17" t="str">
        <f t="shared" si="9"/>
        <v>0xE7</v>
      </c>
    </row>
    <row r="28" spans="1:14" x14ac:dyDescent="0.4">
      <c r="A28" s="12">
        <v>73</v>
      </c>
      <c r="B28" s="12" t="s">
        <v>25</v>
      </c>
      <c r="C28" s="12">
        <v>1760</v>
      </c>
      <c r="D28" s="13">
        <f t="shared" si="0"/>
        <v>284.09090909090907</v>
      </c>
      <c r="E28" s="13" t="s">
        <v>106</v>
      </c>
      <c r="F28" s="14">
        <f t="shared" si="1"/>
        <v>113.95454545454547</v>
      </c>
      <c r="G28" s="15">
        <f t="shared" si="2"/>
        <v>114</v>
      </c>
      <c r="H28" s="16" t="str">
        <f t="shared" si="3"/>
        <v>0x72</v>
      </c>
      <c r="I28" s="14">
        <f t="shared" si="4"/>
        <v>64966.818181818184</v>
      </c>
      <c r="J28" s="15">
        <f t="shared" si="5"/>
        <v>64967</v>
      </c>
      <c r="K28" s="12">
        <f t="shared" si="6"/>
        <v>253</v>
      </c>
      <c r="L28" s="17" t="str">
        <f t="shared" si="7"/>
        <v>0xFD</v>
      </c>
      <c r="M28" s="12">
        <f t="shared" si="8"/>
        <v>199</v>
      </c>
      <c r="N28" s="17" t="str">
        <f t="shared" si="9"/>
        <v>0xC7</v>
      </c>
    </row>
    <row r="29" spans="1:14" x14ac:dyDescent="0.4">
      <c r="A29" s="12">
        <v>72</v>
      </c>
      <c r="B29" s="12" t="s">
        <v>26</v>
      </c>
      <c r="C29" s="12">
        <v>1661.2190000000001</v>
      </c>
      <c r="D29" s="13">
        <f t="shared" si="0"/>
        <v>300.98379563441063</v>
      </c>
      <c r="E29" s="13" t="s">
        <v>106</v>
      </c>
      <c r="F29" s="14">
        <f t="shared" si="1"/>
        <v>105.50810218279469</v>
      </c>
      <c r="G29" s="15">
        <f t="shared" si="2"/>
        <v>106</v>
      </c>
      <c r="H29" s="16" t="str">
        <f t="shared" si="3"/>
        <v>0x6A</v>
      </c>
      <c r="I29" s="14">
        <f t="shared" si="4"/>
        <v>64933.032408731182</v>
      </c>
      <c r="J29" s="15">
        <f t="shared" si="5"/>
        <v>64933</v>
      </c>
      <c r="K29" s="12">
        <f t="shared" si="6"/>
        <v>253</v>
      </c>
      <c r="L29" s="17" t="str">
        <f t="shared" si="7"/>
        <v>0xFD</v>
      </c>
      <c r="M29" s="12">
        <f t="shared" si="8"/>
        <v>165</v>
      </c>
      <c r="N29" s="17" t="str">
        <f t="shared" si="9"/>
        <v>0xA5</v>
      </c>
    </row>
    <row r="30" spans="1:14" x14ac:dyDescent="0.4">
      <c r="A30" s="12">
        <v>71</v>
      </c>
      <c r="B30" s="12" t="s">
        <v>27</v>
      </c>
      <c r="C30" s="12">
        <v>1567.982</v>
      </c>
      <c r="D30" s="13">
        <f t="shared" si="0"/>
        <v>318.88121164656229</v>
      </c>
      <c r="E30" s="13" t="s">
        <v>106</v>
      </c>
      <c r="F30" s="14">
        <f t="shared" si="1"/>
        <v>96.559394176718854</v>
      </c>
      <c r="G30" s="15">
        <f t="shared" si="2"/>
        <v>97</v>
      </c>
      <c r="H30" s="16" t="str">
        <f t="shared" si="3"/>
        <v>0x61</v>
      </c>
      <c r="I30" s="14">
        <f t="shared" si="4"/>
        <v>64897.237576706873</v>
      </c>
      <c r="J30" s="15">
        <f t="shared" si="5"/>
        <v>64897</v>
      </c>
      <c r="K30" s="12">
        <f t="shared" si="6"/>
        <v>253</v>
      </c>
      <c r="L30" s="17" t="str">
        <f t="shared" si="7"/>
        <v>0xFD</v>
      </c>
      <c r="M30" s="12">
        <f t="shared" si="8"/>
        <v>129</v>
      </c>
      <c r="N30" s="17" t="str">
        <f t="shared" si="9"/>
        <v>0x81</v>
      </c>
    </row>
    <row r="31" spans="1:14" x14ac:dyDescent="0.4">
      <c r="A31" s="12">
        <v>70</v>
      </c>
      <c r="B31" s="12" t="s">
        <v>112</v>
      </c>
      <c r="C31" s="12">
        <v>1479.9780000000001</v>
      </c>
      <c r="D31" s="13">
        <f t="shared" si="0"/>
        <v>337.84285982629473</v>
      </c>
      <c r="E31" s="13" t="s">
        <v>106</v>
      </c>
      <c r="F31" s="14">
        <f t="shared" si="1"/>
        <v>87.078570086852636</v>
      </c>
      <c r="G31" s="15">
        <f t="shared" si="2"/>
        <v>87</v>
      </c>
      <c r="H31" s="16" t="str">
        <f t="shared" si="3"/>
        <v>0x57</v>
      </c>
      <c r="I31" s="14">
        <f t="shared" si="4"/>
        <v>64859.314280347411</v>
      </c>
      <c r="J31" s="15">
        <f t="shared" si="5"/>
        <v>64859</v>
      </c>
      <c r="K31" s="12">
        <f t="shared" si="6"/>
        <v>253</v>
      </c>
      <c r="L31" s="17" t="str">
        <f t="shared" si="7"/>
        <v>0xFD</v>
      </c>
      <c r="M31" s="12">
        <f t="shared" si="8"/>
        <v>91</v>
      </c>
      <c r="N31" s="17" t="str">
        <f t="shared" si="9"/>
        <v>0x5B</v>
      </c>
    </row>
    <row r="32" spans="1:14" x14ac:dyDescent="0.4">
      <c r="A32" s="12">
        <v>69</v>
      </c>
      <c r="B32" s="12" t="s">
        <v>28</v>
      </c>
      <c r="C32" s="12">
        <v>1396.913</v>
      </c>
      <c r="D32" s="13">
        <f t="shared" si="0"/>
        <v>357.9320974176631</v>
      </c>
      <c r="E32" s="13" t="s">
        <v>106</v>
      </c>
      <c r="F32" s="14">
        <f t="shared" si="1"/>
        <v>77.033951291168478</v>
      </c>
      <c r="G32" s="15">
        <f t="shared" si="2"/>
        <v>77</v>
      </c>
      <c r="H32" s="16" t="str">
        <f t="shared" si="3"/>
        <v>0x4D</v>
      </c>
      <c r="I32" s="14">
        <f t="shared" si="4"/>
        <v>64819.135805164675</v>
      </c>
      <c r="J32" s="15">
        <f t="shared" si="5"/>
        <v>64819</v>
      </c>
      <c r="K32" s="12">
        <f t="shared" si="6"/>
        <v>253</v>
      </c>
      <c r="L32" s="17" t="str">
        <f t="shared" si="7"/>
        <v>0xFD</v>
      </c>
      <c r="M32" s="12">
        <f t="shared" si="8"/>
        <v>51</v>
      </c>
      <c r="N32" s="17" t="str">
        <f t="shared" si="9"/>
        <v>0x33</v>
      </c>
    </row>
    <row r="33" spans="1:14" x14ac:dyDescent="0.4">
      <c r="A33" s="12">
        <v>68</v>
      </c>
      <c r="B33" s="12" t="s">
        <v>29</v>
      </c>
      <c r="C33" s="12">
        <v>1318.51</v>
      </c>
      <c r="D33" s="13">
        <f t="shared" si="0"/>
        <v>379.2159331366467</v>
      </c>
      <c r="E33" s="13" t="s">
        <v>106</v>
      </c>
      <c r="F33" s="14">
        <f t="shared" si="1"/>
        <v>66.392033431676651</v>
      </c>
      <c r="G33" s="15">
        <f t="shared" si="2"/>
        <v>66</v>
      </c>
      <c r="H33" s="16" t="str">
        <f t="shared" si="3"/>
        <v>0x42</v>
      </c>
      <c r="I33" s="14">
        <f t="shared" si="4"/>
        <v>64776.568133726709</v>
      </c>
      <c r="J33" s="15">
        <f t="shared" si="5"/>
        <v>64777</v>
      </c>
      <c r="K33" s="12">
        <f t="shared" si="6"/>
        <v>253</v>
      </c>
      <c r="L33" s="17" t="str">
        <f t="shared" si="7"/>
        <v>0xFD</v>
      </c>
      <c r="M33" s="12">
        <f t="shared" si="8"/>
        <v>9</v>
      </c>
      <c r="N33" s="17" t="str">
        <f t="shared" si="9"/>
        <v>0x09</v>
      </c>
    </row>
    <row r="34" spans="1:14" x14ac:dyDescent="0.4">
      <c r="A34" s="12">
        <v>67</v>
      </c>
      <c r="B34" s="12" t="s">
        <v>30</v>
      </c>
      <c r="C34" s="12">
        <v>1244.508</v>
      </c>
      <c r="D34" s="13">
        <f t="shared" ref="D34:D65" si="10">500000/C34</f>
        <v>401.7651955632266</v>
      </c>
      <c r="E34" s="13" t="s">
        <v>106</v>
      </c>
      <c r="F34" s="14">
        <f t="shared" ref="F34:F65" si="11">256-(((1/C34)*1000000)/2)/2</f>
        <v>55.117402218386701</v>
      </c>
      <c r="G34" s="15">
        <f t="shared" si="2"/>
        <v>55</v>
      </c>
      <c r="H34" s="16" t="str">
        <f t="shared" si="3"/>
        <v>0x37</v>
      </c>
      <c r="I34" s="14">
        <f t="shared" ref="I34:I65" si="12">65535-(((1/C34)*1000000)/2)/0.5</f>
        <v>64731.469608873544</v>
      </c>
      <c r="J34" s="15">
        <f t="shared" si="5"/>
        <v>64731</v>
      </c>
      <c r="K34" s="12">
        <f t="shared" si="6"/>
        <v>252</v>
      </c>
      <c r="L34" s="17" t="str">
        <f t="shared" si="7"/>
        <v>0xFC</v>
      </c>
      <c r="M34" s="12">
        <f t="shared" si="8"/>
        <v>219</v>
      </c>
      <c r="N34" s="17" t="str">
        <f t="shared" si="9"/>
        <v>0xDB</v>
      </c>
    </row>
    <row r="35" spans="1:14" x14ac:dyDescent="0.4">
      <c r="A35" s="12">
        <v>66</v>
      </c>
      <c r="B35" s="12" t="s">
        <v>31</v>
      </c>
      <c r="C35" s="12">
        <v>1174.6590000000001</v>
      </c>
      <c r="D35" s="13">
        <f t="shared" si="10"/>
        <v>425.65544553781137</v>
      </c>
      <c r="E35" s="13" t="s">
        <v>106</v>
      </c>
      <c r="F35" s="14">
        <f t="shared" si="11"/>
        <v>43.172277231094313</v>
      </c>
      <c r="G35" s="15">
        <f t="shared" si="2"/>
        <v>43</v>
      </c>
      <c r="H35" s="16" t="str">
        <f t="shared" si="3"/>
        <v>0x2B</v>
      </c>
      <c r="I35" s="14">
        <f t="shared" si="12"/>
        <v>64683.68910892438</v>
      </c>
      <c r="J35" s="15">
        <f t="shared" si="5"/>
        <v>64684</v>
      </c>
      <c r="K35" s="12">
        <f t="shared" si="6"/>
        <v>252</v>
      </c>
      <c r="L35" s="17" t="str">
        <f t="shared" si="7"/>
        <v>0xFC</v>
      </c>
      <c r="M35" s="12">
        <f t="shared" si="8"/>
        <v>172</v>
      </c>
      <c r="N35" s="17" t="str">
        <f t="shared" si="9"/>
        <v>0xAC</v>
      </c>
    </row>
    <row r="36" spans="1:14" x14ac:dyDescent="0.4">
      <c r="A36" s="12">
        <v>65</v>
      </c>
      <c r="B36" s="12" t="s">
        <v>32</v>
      </c>
      <c r="C36" s="12">
        <v>1108.731</v>
      </c>
      <c r="D36" s="13">
        <f t="shared" si="10"/>
        <v>450.96601429923038</v>
      </c>
      <c r="E36" s="13" t="s">
        <v>106</v>
      </c>
      <c r="F36" s="14">
        <f t="shared" si="11"/>
        <v>30.51699285038481</v>
      </c>
      <c r="G36" s="15">
        <f t="shared" si="2"/>
        <v>31</v>
      </c>
      <c r="H36" s="16" t="str">
        <f t="shared" si="3"/>
        <v>0x1F</v>
      </c>
      <c r="I36" s="14">
        <f t="shared" si="12"/>
        <v>64633.067971401542</v>
      </c>
      <c r="J36" s="15">
        <f t="shared" si="5"/>
        <v>64633</v>
      </c>
      <c r="K36" s="12">
        <f t="shared" si="6"/>
        <v>252</v>
      </c>
      <c r="L36" s="17" t="str">
        <f t="shared" si="7"/>
        <v>0xFC</v>
      </c>
      <c r="M36" s="12">
        <f t="shared" si="8"/>
        <v>121</v>
      </c>
      <c r="N36" s="17" t="str">
        <f t="shared" si="9"/>
        <v>0x79</v>
      </c>
    </row>
    <row r="37" spans="1:14" x14ac:dyDescent="0.4">
      <c r="A37" s="12">
        <v>64</v>
      </c>
      <c r="B37" s="12" t="s">
        <v>33</v>
      </c>
      <c r="C37" s="12">
        <v>1046.502</v>
      </c>
      <c r="D37" s="13">
        <f t="shared" si="10"/>
        <v>477.78217337377282</v>
      </c>
      <c r="E37" s="13" t="s">
        <v>106</v>
      </c>
      <c r="F37" s="14">
        <f t="shared" si="11"/>
        <v>17.108913313113561</v>
      </c>
      <c r="G37" s="15">
        <f t="shared" si="2"/>
        <v>17</v>
      </c>
      <c r="H37" s="16" t="str">
        <f t="shared" si="3"/>
        <v>0x11</v>
      </c>
      <c r="I37" s="14">
        <f t="shared" si="12"/>
        <v>64579.435653252454</v>
      </c>
      <c r="J37" s="15">
        <f t="shared" si="5"/>
        <v>64579</v>
      </c>
      <c r="K37" s="12">
        <f t="shared" si="6"/>
        <v>252</v>
      </c>
      <c r="L37" s="17" t="str">
        <f t="shared" si="7"/>
        <v>0xFC</v>
      </c>
      <c r="M37" s="12">
        <f t="shared" si="8"/>
        <v>67</v>
      </c>
      <c r="N37" s="17" t="str">
        <f t="shared" si="9"/>
        <v>0x43</v>
      </c>
    </row>
    <row r="38" spans="1:14" x14ac:dyDescent="0.4">
      <c r="A38" s="12">
        <v>63</v>
      </c>
      <c r="B38" s="12" t="s">
        <v>34</v>
      </c>
      <c r="C38" s="12">
        <v>987.76660000000004</v>
      </c>
      <c r="D38" s="13">
        <f t="shared" si="10"/>
        <v>506.19245477625986</v>
      </c>
      <c r="E38" s="13" t="s">
        <v>106</v>
      </c>
      <c r="F38" s="14">
        <f t="shared" si="11"/>
        <v>2.9037726118700675</v>
      </c>
      <c r="G38" s="15">
        <f>ROUND(F38,0)</f>
        <v>3</v>
      </c>
      <c r="H38" s="16" t="str">
        <f t="shared" si="3"/>
        <v>0x03</v>
      </c>
      <c r="I38" s="14">
        <f t="shared" si="12"/>
        <v>64522.615090447478</v>
      </c>
      <c r="J38" s="15">
        <f t="shared" si="5"/>
        <v>64523</v>
      </c>
      <c r="K38" s="12">
        <f t="shared" si="6"/>
        <v>252</v>
      </c>
      <c r="L38" s="17" t="str">
        <f t="shared" si="7"/>
        <v>0xFC</v>
      </c>
      <c r="M38" s="12">
        <f t="shared" si="8"/>
        <v>11</v>
      </c>
      <c r="N38" s="17" t="str">
        <f t="shared" si="9"/>
        <v>0x0B</v>
      </c>
    </row>
    <row r="39" spans="1:14" x14ac:dyDescent="0.4">
      <c r="A39" s="12">
        <v>62</v>
      </c>
      <c r="B39" s="12" t="s">
        <v>35</v>
      </c>
      <c r="C39" s="12">
        <v>932.32749999999999</v>
      </c>
      <c r="D39" s="13">
        <f t="shared" si="10"/>
        <v>536.29223636544032</v>
      </c>
      <c r="E39" s="13" t="s">
        <v>106</v>
      </c>
      <c r="F39" s="14">
        <f t="shared" si="11"/>
        <v>-12.146118182720159</v>
      </c>
      <c r="G39" s="25"/>
      <c r="H39" s="26"/>
      <c r="I39" s="14">
        <f t="shared" si="12"/>
        <v>64462.415527269121</v>
      </c>
      <c r="J39" s="15">
        <f t="shared" si="5"/>
        <v>64462</v>
      </c>
      <c r="K39" s="12">
        <f t="shared" si="6"/>
        <v>251</v>
      </c>
      <c r="L39" s="17" t="str">
        <f t="shared" si="7"/>
        <v>0xFB</v>
      </c>
      <c r="M39" s="12">
        <f t="shared" si="8"/>
        <v>206</v>
      </c>
      <c r="N39" s="17" t="str">
        <f t="shared" si="9"/>
        <v>0xCE</v>
      </c>
    </row>
    <row r="40" spans="1:14" x14ac:dyDescent="0.4">
      <c r="A40" s="12">
        <v>61</v>
      </c>
      <c r="B40" s="12" t="s">
        <v>36</v>
      </c>
      <c r="C40" s="12">
        <v>880</v>
      </c>
      <c r="D40" s="13">
        <f t="shared" si="10"/>
        <v>568.18181818181813</v>
      </c>
      <c r="E40" s="13" t="s">
        <v>106</v>
      </c>
      <c r="F40" s="14">
        <f t="shared" si="11"/>
        <v>-28.090909090909065</v>
      </c>
      <c r="G40" s="25"/>
      <c r="H40" s="26"/>
      <c r="I40" s="14">
        <f t="shared" si="12"/>
        <v>64398.63636363636</v>
      </c>
      <c r="J40" s="15">
        <f t="shared" si="5"/>
        <v>64399</v>
      </c>
      <c r="K40" s="12">
        <f t="shared" si="6"/>
        <v>251</v>
      </c>
      <c r="L40" s="17" t="str">
        <f t="shared" si="7"/>
        <v>0xFB</v>
      </c>
      <c r="M40" s="12">
        <f t="shared" si="8"/>
        <v>143</v>
      </c>
      <c r="N40" s="17" t="str">
        <f t="shared" si="9"/>
        <v>0x8F</v>
      </c>
    </row>
    <row r="41" spans="1:14" x14ac:dyDescent="0.4">
      <c r="A41" s="12">
        <v>60</v>
      </c>
      <c r="B41" s="12" t="s">
        <v>37</v>
      </c>
      <c r="C41" s="12">
        <v>830.60940000000005</v>
      </c>
      <c r="D41" s="13">
        <f t="shared" si="10"/>
        <v>601.96766374182619</v>
      </c>
      <c r="E41" s="13" t="s">
        <v>106</v>
      </c>
      <c r="F41" s="14">
        <f t="shared" si="11"/>
        <v>-44.983831870913093</v>
      </c>
      <c r="G41" s="25"/>
      <c r="H41" s="26"/>
      <c r="I41" s="14">
        <f t="shared" si="12"/>
        <v>64331.064672516346</v>
      </c>
      <c r="J41" s="15">
        <f t="shared" si="5"/>
        <v>64331</v>
      </c>
      <c r="K41" s="12">
        <f t="shared" si="6"/>
        <v>251</v>
      </c>
      <c r="L41" s="17" t="str">
        <f t="shared" si="7"/>
        <v>0xFB</v>
      </c>
      <c r="M41" s="12">
        <f t="shared" si="8"/>
        <v>75</v>
      </c>
      <c r="N41" s="17" t="str">
        <f t="shared" si="9"/>
        <v>0x4B</v>
      </c>
    </row>
    <row r="42" spans="1:14" x14ac:dyDescent="0.4">
      <c r="A42" s="12">
        <v>59</v>
      </c>
      <c r="B42" s="12" t="s">
        <v>38</v>
      </c>
      <c r="C42" s="12">
        <v>783.99090000000001</v>
      </c>
      <c r="D42" s="13">
        <f t="shared" si="10"/>
        <v>637.76250464131658</v>
      </c>
      <c r="E42" s="13" t="s">
        <v>106</v>
      </c>
      <c r="F42" s="14">
        <f t="shared" si="11"/>
        <v>-62.881252320658291</v>
      </c>
      <c r="G42" s="25"/>
      <c r="H42" s="26"/>
      <c r="I42" s="14">
        <f t="shared" si="12"/>
        <v>64259.474990717368</v>
      </c>
      <c r="J42" s="15">
        <f t="shared" si="5"/>
        <v>64259</v>
      </c>
      <c r="K42" s="12">
        <f t="shared" si="6"/>
        <v>251</v>
      </c>
      <c r="L42" s="17" t="str">
        <f t="shared" si="7"/>
        <v>0xFB</v>
      </c>
      <c r="M42" s="12">
        <f t="shared" si="8"/>
        <v>3</v>
      </c>
      <c r="N42" s="17" t="str">
        <f t="shared" si="9"/>
        <v>0x03</v>
      </c>
    </row>
    <row r="43" spans="1:14" x14ac:dyDescent="0.4">
      <c r="A43" s="12">
        <v>58</v>
      </c>
      <c r="B43" s="12" t="s">
        <v>39</v>
      </c>
      <c r="C43" s="12">
        <v>739.98879999999997</v>
      </c>
      <c r="D43" s="13">
        <f t="shared" si="10"/>
        <v>675.68590227311552</v>
      </c>
      <c r="E43" s="13" t="s">
        <v>106</v>
      </c>
      <c r="F43" s="14">
        <f t="shared" si="11"/>
        <v>-81.842951136557758</v>
      </c>
      <c r="G43" s="25"/>
      <c r="H43" s="26"/>
      <c r="I43" s="14">
        <f t="shared" si="12"/>
        <v>64183.62819545377</v>
      </c>
      <c r="J43" s="15">
        <f t="shared" si="5"/>
        <v>64184</v>
      </c>
      <c r="K43" s="12">
        <f t="shared" si="6"/>
        <v>250</v>
      </c>
      <c r="L43" s="17" t="str">
        <f t="shared" si="7"/>
        <v>0xFA</v>
      </c>
      <c r="M43" s="12">
        <f t="shared" si="8"/>
        <v>184</v>
      </c>
      <c r="N43" s="17" t="str">
        <f t="shared" si="9"/>
        <v>0xB8</v>
      </c>
    </row>
    <row r="44" spans="1:14" x14ac:dyDescent="0.4">
      <c r="A44" s="12">
        <v>57</v>
      </c>
      <c r="B44" s="12" t="s">
        <v>40</v>
      </c>
      <c r="C44" s="12">
        <v>698.45650000000001</v>
      </c>
      <c r="D44" s="13">
        <f t="shared" si="10"/>
        <v>715.8641948353262</v>
      </c>
      <c r="E44" s="13" t="s">
        <v>106</v>
      </c>
      <c r="F44" s="14">
        <f t="shared" si="11"/>
        <v>-101.93209741766304</v>
      </c>
      <c r="G44" s="25"/>
      <c r="H44" s="26"/>
      <c r="I44" s="14">
        <f t="shared" si="12"/>
        <v>64103.27161032935</v>
      </c>
      <c r="J44" s="15">
        <f t="shared" si="5"/>
        <v>64103</v>
      </c>
      <c r="K44" s="12">
        <f t="shared" si="6"/>
        <v>250</v>
      </c>
      <c r="L44" s="17" t="str">
        <f t="shared" si="7"/>
        <v>0xFA</v>
      </c>
      <c r="M44" s="12">
        <f t="shared" si="8"/>
        <v>103</v>
      </c>
      <c r="N44" s="17" t="str">
        <f t="shared" si="9"/>
        <v>0x67</v>
      </c>
    </row>
    <row r="45" spans="1:14" x14ac:dyDescent="0.4">
      <c r="A45" s="12">
        <v>56</v>
      </c>
      <c r="B45" s="12" t="s">
        <v>41</v>
      </c>
      <c r="C45" s="12">
        <v>659.25509999999997</v>
      </c>
      <c r="D45" s="13">
        <f t="shared" si="10"/>
        <v>758.43175122953164</v>
      </c>
      <c r="E45" s="13" t="s">
        <v>106</v>
      </c>
      <c r="F45" s="14">
        <f t="shared" si="11"/>
        <v>-123.21587561476582</v>
      </c>
      <c r="G45" s="25"/>
      <c r="H45" s="26"/>
      <c r="I45" s="14">
        <f t="shared" si="12"/>
        <v>64018.136497540938</v>
      </c>
      <c r="J45" s="15">
        <f t="shared" si="5"/>
        <v>64018</v>
      </c>
      <c r="K45" s="12">
        <f t="shared" si="6"/>
        <v>250</v>
      </c>
      <c r="L45" s="17" t="str">
        <f t="shared" si="7"/>
        <v>0xFA</v>
      </c>
      <c r="M45" s="12">
        <f t="shared" si="8"/>
        <v>18</v>
      </c>
      <c r="N45" s="17" t="str">
        <f t="shared" si="9"/>
        <v>0x12</v>
      </c>
    </row>
    <row r="46" spans="1:14" x14ac:dyDescent="0.4">
      <c r="A46" s="12">
        <v>55</v>
      </c>
      <c r="B46" s="12" t="s">
        <v>42</v>
      </c>
      <c r="C46" s="12">
        <v>622.25400000000002</v>
      </c>
      <c r="D46" s="13">
        <f t="shared" si="10"/>
        <v>803.5303911264532</v>
      </c>
      <c r="E46" s="13" t="s">
        <v>106</v>
      </c>
      <c r="F46" s="14">
        <f t="shared" si="11"/>
        <v>-145.7651955632266</v>
      </c>
      <c r="G46" s="25"/>
      <c r="H46" s="26"/>
      <c r="I46" s="14">
        <f t="shared" si="12"/>
        <v>63927.939217747095</v>
      </c>
      <c r="J46" s="15">
        <f t="shared" si="5"/>
        <v>63928</v>
      </c>
      <c r="K46" s="12">
        <f t="shared" si="6"/>
        <v>249</v>
      </c>
      <c r="L46" s="17" t="str">
        <f t="shared" si="7"/>
        <v>0xF9</v>
      </c>
      <c r="M46" s="12">
        <f t="shared" si="8"/>
        <v>184</v>
      </c>
      <c r="N46" s="17" t="str">
        <f t="shared" si="9"/>
        <v>0xB8</v>
      </c>
    </row>
    <row r="47" spans="1:14" x14ac:dyDescent="0.4">
      <c r="A47" s="12">
        <v>54</v>
      </c>
      <c r="B47" s="12" t="s">
        <v>43</v>
      </c>
      <c r="C47" s="12">
        <v>587.32950000000005</v>
      </c>
      <c r="D47" s="13">
        <f t="shared" si="10"/>
        <v>851.31089107562275</v>
      </c>
      <c r="E47" s="13" t="s">
        <v>106</v>
      </c>
      <c r="F47" s="14">
        <f t="shared" si="11"/>
        <v>-169.65544553781137</v>
      </c>
      <c r="G47" s="25"/>
      <c r="H47" s="26"/>
      <c r="I47" s="14">
        <f t="shared" si="12"/>
        <v>63832.378217848753</v>
      </c>
      <c r="J47" s="15">
        <f t="shared" si="5"/>
        <v>63832</v>
      </c>
      <c r="K47" s="12">
        <f t="shared" si="6"/>
        <v>249</v>
      </c>
      <c r="L47" s="17" t="str">
        <f t="shared" si="7"/>
        <v>0xF9</v>
      </c>
      <c r="M47" s="12">
        <f t="shared" si="8"/>
        <v>88</v>
      </c>
      <c r="N47" s="17" t="str">
        <f t="shared" si="9"/>
        <v>0x58</v>
      </c>
    </row>
    <row r="48" spans="1:14" x14ac:dyDescent="0.4">
      <c r="A48" s="12">
        <v>53</v>
      </c>
      <c r="B48" s="12" t="s">
        <v>44</v>
      </c>
      <c r="C48" s="12">
        <v>554.36530000000005</v>
      </c>
      <c r="D48" s="13">
        <f t="shared" si="10"/>
        <v>901.93235399113178</v>
      </c>
      <c r="E48" s="13" t="s">
        <v>106</v>
      </c>
      <c r="F48" s="14">
        <f t="shared" si="11"/>
        <v>-194.96617699556589</v>
      </c>
      <c r="G48" s="25"/>
      <c r="H48" s="26"/>
      <c r="I48" s="14">
        <f t="shared" si="12"/>
        <v>63731.135292017738</v>
      </c>
      <c r="J48" s="15">
        <f t="shared" si="5"/>
        <v>63731</v>
      </c>
      <c r="K48" s="12">
        <f t="shared" si="6"/>
        <v>248</v>
      </c>
      <c r="L48" s="17" t="str">
        <f t="shared" si="7"/>
        <v>0xF8</v>
      </c>
      <c r="M48" s="12">
        <f t="shared" si="8"/>
        <v>243</v>
      </c>
      <c r="N48" s="17" t="str">
        <f t="shared" si="9"/>
        <v>0xF3</v>
      </c>
    </row>
    <row r="49" spans="1:14" x14ac:dyDescent="0.4">
      <c r="A49" s="12">
        <v>52</v>
      </c>
      <c r="B49" s="12" t="s">
        <v>45</v>
      </c>
      <c r="C49" s="12">
        <v>523.25109999999995</v>
      </c>
      <c r="D49" s="13">
        <f t="shared" si="10"/>
        <v>955.56416412693648</v>
      </c>
      <c r="E49" s="13" t="s">
        <v>106</v>
      </c>
      <c r="F49" s="14">
        <f t="shared" si="11"/>
        <v>-221.78208206346824</v>
      </c>
      <c r="G49" s="25"/>
      <c r="H49" s="26"/>
      <c r="I49" s="14">
        <f t="shared" si="12"/>
        <v>63623.871671746128</v>
      </c>
      <c r="J49" s="15">
        <f t="shared" si="5"/>
        <v>63624</v>
      </c>
      <c r="K49" s="12">
        <f t="shared" si="6"/>
        <v>248</v>
      </c>
      <c r="L49" s="17" t="str">
        <f t="shared" si="7"/>
        <v>0xF8</v>
      </c>
      <c r="M49" s="12">
        <f t="shared" si="8"/>
        <v>136</v>
      </c>
      <c r="N49" s="17" t="str">
        <f t="shared" si="9"/>
        <v>0x88</v>
      </c>
    </row>
    <row r="50" spans="1:14" x14ac:dyDescent="0.4">
      <c r="A50" s="12">
        <v>51</v>
      </c>
      <c r="B50" s="12" t="s">
        <v>46</v>
      </c>
      <c r="C50" s="12">
        <v>493.88330000000002</v>
      </c>
      <c r="D50" s="13">
        <f t="shared" si="10"/>
        <v>1012.3849095525197</v>
      </c>
      <c r="E50" s="13" t="s">
        <v>106</v>
      </c>
      <c r="F50" s="14">
        <f t="shared" si="11"/>
        <v>-250.19245477625986</v>
      </c>
      <c r="G50" s="25"/>
      <c r="H50" s="26"/>
      <c r="I50" s="14">
        <f t="shared" si="12"/>
        <v>63510.230180894963</v>
      </c>
      <c r="J50" s="15">
        <f t="shared" si="5"/>
        <v>63510</v>
      </c>
      <c r="K50" s="12">
        <f t="shared" si="6"/>
        <v>248</v>
      </c>
      <c r="L50" s="17" t="str">
        <f t="shared" si="7"/>
        <v>0xF8</v>
      </c>
      <c r="M50" s="12">
        <f t="shared" si="8"/>
        <v>22</v>
      </c>
      <c r="N50" s="17" t="str">
        <f t="shared" si="9"/>
        <v>0x16</v>
      </c>
    </row>
    <row r="51" spans="1:14" x14ac:dyDescent="0.4">
      <c r="A51" s="12">
        <v>50</v>
      </c>
      <c r="B51" s="12" t="s">
        <v>47</v>
      </c>
      <c r="C51" s="12">
        <v>466.16379999999998</v>
      </c>
      <c r="D51" s="13">
        <f t="shared" si="10"/>
        <v>1072.5843576871478</v>
      </c>
      <c r="E51" s="13" t="s">
        <v>106</v>
      </c>
      <c r="F51" s="14">
        <f t="shared" si="11"/>
        <v>-280.29217884357388</v>
      </c>
      <c r="G51" s="25"/>
      <c r="H51" s="26"/>
      <c r="I51" s="14">
        <f t="shared" si="12"/>
        <v>63389.831284625703</v>
      </c>
      <c r="J51" s="15">
        <f t="shared" si="5"/>
        <v>63390</v>
      </c>
      <c r="K51" s="12">
        <f t="shared" si="6"/>
        <v>247</v>
      </c>
      <c r="L51" s="17" t="str">
        <f t="shared" si="7"/>
        <v>0xF7</v>
      </c>
      <c r="M51" s="12">
        <f t="shared" si="8"/>
        <v>158</v>
      </c>
      <c r="N51" s="17" t="str">
        <f t="shared" si="9"/>
        <v>0x9E</v>
      </c>
    </row>
    <row r="52" spans="1:14" x14ac:dyDescent="0.4">
      <c r="A52" s="12">
        <v>49</v>
      </c>
      <c r="B52" s="12" t="s">
        <v>48</v>
      </c>
      <c r="C52" s="12">
        <v>440</v>
      </c>
      <c r="D52" s="13">
        <f t="shared" si="10"/>
        <v>1136.3636363636363</v>
      </c>
      <c r="E52" s="13" t="s">
        <v>106</v>
      </c>
      <c r="F52" s="14">
        <f t="shared" si="11"/>
        <v>-312.18181818181813</v>
      </c>
      <c r="G52" s="25"/>
      <c r="H52" s="26"/>
      <c r="I52" s="14">
        <f t="shared" si="12"/>
        <v>63262.272727272728</v>
      </c>
      <c r="J52" s="15">
        <f t="shared" si="5"/>
        <v>63262</v>
      </c>
      <c r="K52" s="12">
        <f t="shared" si="6"/>
        <v>247</v>
      </c>
      <c r="L52" s="17" t="str">
        <f t="shared" si="7"/>
        <v>0xF7</v>
      </c>
      <c r="M52" s="12">
        <f t="shared" si="8"/>
        <v>30</v>
      </c>
      <c r="N52" s="17" t="str">
        <f t="shared" si="9"/>
        <v>0x1E</v>
      </c>
    </row>
    <row r="53" spans="1:14" x14ac:dyDescent="0.4">
      <c r="A53" s="12">
        <v>48</v>
      </c>
      <c r="B53" s="12" t="s">
        <v>49</v>
      </c>
      <c r="C53" s="12">
        <v>415.30470000000003</v>
      </c>
      <c r="D53" s="13">
        <f t="shared" si="10"/>
        <v>1203.9353274836524</v>
      </c>
      <c r="E53" s="13" t="s">
        <v>106</v>
      </c>
      <c r="F53" s="14">
        <f t="shared" si="11"/>
        <v>-345.96766374182619</v>
      </c>
      <c r="G53" s="25"/>
      <c r="H53" s="26"/>
      <c r="I53" s="14">
        <f t="shared" si="12"/>
        <v>63127.129345032692</v>
      </c>
      <c r="J53" s="15">
        <f t="shared" si="5"/>
        <v>63127</v>
      </c>
      <c r="K53" s="12">
        <f t="shared" si="6"/>
        <v>246</v>
      </c>
      <c r="L53" s="17" t="str">
        <f t="shared" si="7"/>
        <v>0xF6</v>
      </c>
      <c r="M53" s="12">
        <f t="shared" si="8"/>
        <v>151</v>
      </c>
      <c r="N53" s="17" t="str">
        <f t="shared" si="9"/>
        <v>0x97</v>
      </c>
    </row>
    <row r="54" spans="1:14" x14ac:dyDescent="0.4">
      <c r="A54" s="12">
        <v>47</v>
      </c>
      <c r="B54" s="12" t="s">
        <v>50</v>
      </c>
      <c r="C54" s="12">
        <v>391.99540000000002</v>
      </c>
      <c r="D54" s="13">
        <f t="shared" si="10"/>
        <v>1275.5251719790588</v>
      </c>
      <c r="E54" s="13" t="s">
        <v>106</v>
      </c>
      <c r="F54" s="14">
        <f t="shared" si="11"/>
        <v>-381.76258598952938</v>
      </c>
      <c r="G54" s="25"/>
      <c r="H54" s="26"/>
      <c r="I54" s="14">
        <f t="shared" si="12"/>
        <v>62983.949656041885</v>
      </c>
      <c r="J54" s="15">
        <f t="shared" si="5"/>
        <v>62984</v>
      </c>
      <c r="K54" s="12">
        <f t="shared" si="6"/>
        <v>246</v>
      </c>
      <c r="L54" s="17" t="str">
        <f t="shared" si="7"/>
        <v>0xF6</v>
      </c>
      <c r="M54" s="12">
        <f t="shared" si="8"/>
        <v>8</v>
      </c>
      <c r="N54" s="17" t="str">
        <f t="shared" si="9"/>
        <v>0x08</v>
      </c>
    </row>
    <row r="55" spans="1:14" x14ac:dyDescent="0.4">
      <c r="A55" s="12">
        <v>46</v>
      </c>
      <c r="B55" s="12" t="s">
        <v>51</v>
      </c>
      <c r="C55" s="12">
        <v>369.99439999999998</v>
      </c>
      <c r="D55" s="13">
        <f t="shared" si="10"/>
        <v>1351.371804546231</v>
      </c>
      <c r="E55" s="13" t="s">
        <v>106</v>
      </c>
      <c r="F55" s="14">
        <f t="shared" si="11"/>
        <v>-419.68590227311552</v>
      </c>
      <c r="G55" s="25"/>
      <c r="H55" s="26"/>
      <c r="I55" s="14">
        <f t="shared" si="12"/>
        <v>62832.25639090754</v>
      </c>
      <c r="J55" s="15">
        <f t="shared" si="5"/>
        <v>62832</v>
      </c>
      <c r="K55" s="12">
        <f t="shared" si="6"/>
        <v>245</v>
      </c>
      <c r="L55" s="17" t="str">
        <f t="shared" si="7"/>
        <v>0xF5</v>
      </c>
      <c r="M55" s="12">
        <f t="shared" si="8"/>
        <v>112</v>
      </c>
      <c r="N55" s="17" t="str">
        <f t="shared" si="9"/>
        <v>0x70</v>
      </c>
    </row>
    <row r="56" spans="1:14" x14ac:dyDescent="0.4">
      <c r="A56" s="12">
        <v>45</v>
      </c>
      <c r="B56" s="12" t="s">
        <v>52</v>
      </c>
      <c r="C56" s="12">
        <v>349.22820000000002</v>
      </c>
      <c r="D56" s="13">
        <f t="shared" si="10"/>
        <v>1431.7285946552997</v>
      </c>
      <c r="E56" s="13" t="s">
        <v>106</v>
      </c>
      <c r="F56" s="14">
        <f t="shared" si="11"/>
        <v>-459.86429732764987</v>
      </c>
      <c r="G56" s="25"/>
      <c r="H56" s="26"/>
      <c r="I56" s="14">
        <f t="shared" si="12"/>
        <v>62671.542810689403</v>
      </c>
      <c r="J56" s="15">
        <f t="shared" si="5"/>
        <v>62672</v>
      </c>
      <c r="K56" s="12">
        <f t="shared" si="6"/>
        <v>244</v>
      </c>
      <c r="L56" s="17" t="str">
        <f t="shared" si="7"/>
        <v>0xF4</v>
      </c>
      <c r="M56" s="12">
        <f t="shared" si="8"/>
        <v>208</v>
      </c>
      <c r="N56" s="17" t="str">
        <f t="shared" si="9"/>
        <v>0xD0</v>
      </c>
    </row>
    <row r="57" spans="1:14" x14ac:dyDescent="0.4">
      <c r="A57" s="12">
        <v>44</v>
      </c>
      <c r="B57" s="12" t="s">
        <v>53</v>
      </c>
      <c r="C57" s="12">
        <v>329.62759999999997</v>
      </c>
      <c r="D57" s="13">
        <f t="shared" si="10"/>
        <v>1516.8632723716098</v>
      </c>
      <c r="E57" s="13" t="s">
        <v>106</v>
      </c>
      <c r="F57" s="14">
        <f t="shared" si="11"/>
        <v>-502.4316361858049</v>
      </c>
      <c r="G57" s="25"/>
      <c r="H57" s="26"/>
      <c r="I57" s="14">
        <f t="shared" si="12"/>
        <v>62501.273455256778</v>
      </c>
      <c r="J57" s="15">
        <f t="shared" si="5"/>
        <v>62501</v>
      </c>
      <c r="K57" s="12">
        <f t="shared" si="6"/>
        <v>244</v>
      </c>
      <c r="L57" s="17" t="str">
        <f t="shared" si="7"/>
        <v>0xF4</v>
      </c>
      <c r="M57" s="12">
        <f t="shared" si="8"/>
        <v>37</v>
      </c>
      <c r="N57" s="17" t="str">
        <f t="shared" si="9"/>
        <v>0x25</v>
      </c>
    </row>
    <row r="58" spans="1:14" x14ac:dyDescent="0.4">
      <c r="A58" s="12">
        <v>43</v>
      </c>
      <c r="B58" s="12" t="s">
        <v>54</v>
      </c>
      <c r="C58" s="12">
        <v>311.12700000000001</v>
      </c>
      <c r="D58" s="13">
        <f t="shared" si="10"/>
        <v>1607.0607822529064</v>
      </c>
      <c r="E58" s="13" t="s">
        <v>106</v>
      </c>
      <c r="F58" s="14">
        <f t="shared" si="11"/>
        <v>-547.5303911264532</v>
      </c>
      <c r="G58" s="25"/>
      <c r="H58" s="26"/>
      <c r="I58" s="14">
        <f t="shared" si="12"/>
        <v>62320.878435494189</v>
      </c>
      <c r="J58" s="15">
        <f t="shared" si="5"/>
        <v>62321</v>
      </c>
      <c r="K58" s="12">
        <f t="shared" si="6"/>
        <v>243</v>
      </c>
      <c r="L58" s="17" t="str">
        <f t="shared" si="7"/>
        <v>0xF3</v>
      </c>
      <c r="M58" s="12">
        <f t="shared" si="8"/>
        <v>113</v>
      </c>
      <c r="N58" s="17" t="str">
        <f t="shared" si="9"/>
        <v>0x71</v>
      </c>
    </row>
    <row r="59" spans="1:14" x14ac:dyDescent="0.4">
      <c r="A59" s="12">
        <v>42</v>
      </c>
      <c r="B59" s="12" t="s">
        <v>55</v>
      </c>
      <c r="C59" s="12">
        <v>293.66480000000001</v>
      </c>
      <c r="D59" s="13">
        <f t="shared" si="10"/>
        <v>1702.6214922592017</v>
      </c>
      <c r="E59" s="13" t="s">
        <v>106</v>
      </c>
      <c r="F59" s="14">
        <f t="shared" si="11"/>
        <v>-595.31074612960083</v>
      </c>
      <c r="G59" s="25"/>
      <c r="H59" s="26"/>
      <c r="I59" s="14">
        <f t="shared" si="12"/>
        <v>62129.757015481599</v>
      </c>
      <c r="J59" s="15">
        <f t="shared" si="5"/>
        <v>62130</v>
      </c>
      <c r="K59" s="12">
        <f t="shared" si="6"/>
        <v>242</v>
      </c>
      <c r="L59" s="17" t="str">
        <f t="shared" si="7"/>
        <v>0xF2</v>
      </c>
      <c r="M59" s="12">
        <f t="shared" si="8"/>
        <v>178</v>
      </c>
      <c r="N59" s="17" t="str">
        <f t="shared" si="9"/>
        <v>0xB2</v>
      </c>
    </row>
    <row r="60" spans="1:14" x14ac:dyDescent="0.4">
      <c r="A60" s="12">
        <v>41</v>
      </c>
      <c r="B60" s="12" t="s">
        <v>56</v>
      </c>
      <c r="C60" s="12">
        <v>277.18259999999998</v>
      </c>
      <c r="D60" s="13">
        <f t="shared" si="10"/>
        <v>1803.8650333751109</v>
      </c>
      <c r="E60" s="13" t="s">
        <v>106</v>
      </c>
      <c r="F60" s="14">
        <f t="shared" si="11"/>
        <v>-645.93251668755556</v>
      </c>
      <c r="G60" s="25"/>
      <c r="H60" s="26"/>
      <c r="I60" s="14">
        <f t="shared" si="12"/>
        <v>61927.26993324978</v>
      </c>
      <c r="J60" s="15">
        <f t="shared" si="5"/>
        <v>61927</v>
      </c>
      <c r="K60" s="12">
        <f t="shared" si="6"/>
        <v>241</v>
      </c>
      <c r="L60" s="17" t="str">
        <f t="shared" si="7"/>
        <v>0xF1</v>
      </c>
      <c r="M60" s="12">
        <f t="shared" si="8"/>
        <v>231</v>
      </c>
      <c r="N60" s="17" t="str">
        <f t="shared" si="9"/>
        <v>0xE7</v>
      </c>
    </row>
    <row r="61" spans="1:14" x14ac:dyDescent="0.4">
      <c r="A61" s="12">
        <v>40</v>
      </c>
      <c r="B61" s="12" t="s">
        <v>57</v>
      </c>
      <c r="C61" s="12">
        <v>261.62560000000002</v>
      </c>
      <c r="D61" s="13">
        <f t="shared" si="10"/>
        <v>1911.1279630127938</v>
      </c>
      <c r="E61" s="13" t="s">
        <v>106</v>
      </c>
      <c r="F61" s="14">
        <f t="shared" si="11"/>
        <v>-699.56398150639689</v>
      </c>
      <c r="G61" s="25"/>
      <c r="H61" s="26"/>
      <c r="I61" s="14">
        <f t="shared" si="12"/>
        <v>61712.744073974412</v>
      </c>
      <c r="J61" s="15">
        <f t="shared" si="5"/>
        <v>61713</v>
      </c>
      <c r="K61" s="12">
        <f t="shared" si="6"/>
        <v>241</v>
      </c>
      <c r="L61" s="17" t="str">
        <f t="shared" si="7"/>
        <v>0xF1</v>
      </c>
      <c r="M61" s="12">
        <f t="shared" si="8"/>
        <v>17</v>
      </c>
      <c r="N61" s="17" t="str">
        <f t="shared" si="9"/>
        <v>0x11</v>
      </c>
    </row>
    <row r="62" spans="1:14" x14ac:dyDescent="0.4">
      <c r="A62" s="12">
        <v>39</v>
      </c>
      <c r="B62" s="12" t="s">
        <v>58</v>
      </c>
      <c r="C62" s="12">
        <v>246.9417</v>
      </c>
      <c r="D62" s="13">
        <f t="shared" si="10"/>
        <v>2024.7694091358405</v>
      </c>
      <c r="E62" s="13" t="s">
        <v>106</v>
      </c>
      <c r="F62" s="14">
        <f t="shared" si="11"/>
        <v>-756.38470456792038</v>
      </c>
      <c r="G62" s="25"/>
      <c r="H62" s="26"/>
      <c r="I62" s="14">
        <f t="shared" si="12"/>
        <v>61485.461181728315</v>
      </c>
      <c r="J62" s="15">
        <f t="shared" si="5"/>
        <v>61485</v>
      </c>
      <c r="K62" s="12">
        <f t="shared" si="6"/>
        <v>240</v>
      </c>
      <c r="L62" s="17" t="str">
        <f t="shared" si="7"/>
        <v>0xF0</v>
      </c>
      <c r="M62" s="12">
        <f t="shared" si="8"/>
        <v>45</v>
      </c>
      <c r="N62" s="17" t="str">
        <f t="shared" si="9"/>
        <v>0x2D</v>
      </c>
    </row>
    <row r="63" spans="1:14" x14ac:dyDescent="0.4">
      <c r="A63" s="12">
        <v>38</v>
      </c>
      <c r="B63" s="12" t="s">
        <v>59</v>
      </c>
      <c r="C63" s="12">
        <v>233.08189999999999</v>
      </c>
      <c r="D63" s="13">
        <f t="shared" si="10"/>
        <v>2145.1687153742955</v>
      </c>
      <c r="E63" s="13" t="s">
        <v>106</v>
      </c>
      <c r="F63" s="14">
        <f t="shared" si="11"/>
        <v>-816.58435768714776</v>
      </c>
      <c r="G63" s="25"/>
      <c r="H63" s="26"/>
      <c r="I63" s="14">
        <f t="shared" si="12"/>
        <v>61244.662569251406</v>
      </c>
      <c r="J63" s="15">
        <f t="shared" si="5"/>
        <v>61245</v>
      </c>
      <c r="K63" s="12">
        <f t="shared" si="6"/>
        <v>239</v>
      </c>
      <c r="L63" s="17" t="str">
        <f t="shared" si="7"/>
        <v>0xEF</v>
      </c>
      <c r="M63" s="12">
        <f t="shared" si="8"/>
        <v>61</v>
      </c>
      <c r="N63" s="17" t="str">
        <f t="shared" si="9"/>
        <v>0x3D</v>
      </c>
    </row>
    <row r="64" spans="1:14" x14ac:dyDescent="0.4">
      <c r="A64" s="12">
        <v>37</v>
      </c>
      <c r="B64" s="12" t="s">
        <v>60</v>
      </c>
      <c r="C64" s="12">
        <v>220</v>
      </c>
      <c r="D64" s="13">
        <f t="shared" si="10"/>
        <v>2272.7272727272725</v>
      </c>
      <c r="E64" s="13" t="s">
        <v>106</v>
      </c>
      <c r="F64" s="14">
        <f t="shared" si="11"/>
        <v>-880.36363636363626</v>
      </c>
      <c r="G64" s="25"/>
      <c r="H64" s="26"/>
      <c r="I64" s="14">
        <f t="shared" si="12"/>
        <v>60989.545454545456</v>
      </c>
      <c r="J64" s="15">
        <f t="shared" si="5"/>
        <v>60990</v>
      </c>
      <c r="K64" s="12">
        <f t="shared" si="6"/>
        <v>238</v>
      </c>
      <c r="L64" s="17" t="str">
        <f t="shared" si="7"/>
        <v>0xEE</v>
      </c>
      <c r="M64" s="12">
        <f t="shared" si="8"/>
        <v>62</v>
      </c>
      <c r="N64" s="17" t="str">
        <f t="shared" si="9"/>
        <v>0x3E</v>
      </c>
    </row>
    <row r="65" spans="1:14" x14ac:dyDescent="0.4">
      <c r="A65" s="12">
        <v>36</v>
      </c>
      <c r="B65" s="12" t="s">
        <v>61</v>
      </c>
      <c r="C65" s="12">
        <v>207.6523</v>
      </c>
      <c r="D65" s="13">
        <f t="shared" si="10"/>
        <v>2407.8712347515534</v>
      </c>
      <c r="E65" s="13" t="s">
        <v>106</v>
      </c>
      <c r="F65" s="14">
        <f t="shared" si="11"/>
        <v>-947.9356173757767</v>
      </c>
      <c r="G65" s="25"/>
      <c r="H65" s="26"/>
      <c r="I65" s="14">
        <f t="shared" si="12"/>
        <v>60719.257530496892</v>
      </c>
      <c r="J65" s="15">
        <f t="shared" si="5"/>
        <v>60719</v>
      </c>
      <c r="K65" s="12">
        <f t="shared" si="6"/>
        <v>237</v>
      </c>
      <c r="L65" s="17" t="str">
        <f t="shared" si="7"/>
        <v>0xED</v>
      </c>
      <c r="M65" s="12">
        <f t="shared" si="8"/>
        <v>47</v>
      </c>
      <c r="N65" s="17" t="str">
        <f t="shared" si="9"/>
        <v>0x2F</v>
      </c>
    </row>
    <row r="66" spans="1:14" x14ac:dyDescent="0.4">
      <c r="A66" s="12">
        <v>35</v>
      </c>
      <c r="B66" s="12" t="s">
        <v>62</v>
      </c>
      <c r="C66" s="12">
        <v>195.99770000000001</v>
      </c>
      <c r="D66" s="13">
        <f t="shared" ref="D66:D97" si="13">500000/C66</f>
        <v>2551.0503439581175</v>
      </c>
      <c r="E66" s="13" t="s">
        <v>106</v>
      </c>
      <c r="F66" s="14">
        <f t="shared" ref="F66:F97" si="14">256-(((1/C66)*1000000)/2)/2</f>
        <v>-1019.5251719790588</v>
      </c>
      <c r="G66" s="25"/>
      <c r="H66" s="26"/>
      <c r="I66" s="14">
        <f t="shared" ref="I66:I97" si="15">65535-(((1/C66)*1000000)/2)/0.5</f>
        <v>60432.899312083762</v>
      </c>
      <c r="J66" s="15">
        <f t="shared" si="5"/>
        <v>60433</v>
      </c>
      <c r="K66" s="12">
        <f t="shared" si="6"/>
        <v>236</v>
      </c>
      <c r="L66" s="17" t="str">
        <f t="shared" si="7"/>
        <v>0xEC</v>
      </c>
      <c r="M66" s="12">
        <f t="shared" si="8"/>
        <v>17</v>
      </c>
      <c r="N66" s="17" t="str">
        <f t="shared" si="9"/>
        <v>0x11</v>
      </c>
    </row>
    <row r="67" spans="1:14" x14ac:dyDescent="0.4">
      <c r="A67" s="12">
        <v>34</v>
      </c>
      <c r="B67" s="12" t="s">
        <v>63</v>
      </c>
      <c r="C67" s="12">
        <v>184.99719999999999</v>
      </c>
      <c r="D67" s="13">
        <f t="shared" si="13"/>
        <v>2702.7436090924621</v>
      </c>
      <c r="E67" s="13" t="s">
        <v>106</v>
      </c>
      <c r="F67" s="14">
        <f t="shared" si="14"/>
        <v>-1095.371804546231</v>
      </c>
      <c r="G67" s="25"/>
      <c r="H67" s="26"/>
      <c r="I67" s="14">
        <f t="shared" si="15"/>
        <v>60129.51278181508</v>
      </c>
      <c r="J67" s="15">
        <f t="shared" ref="J67:J109" si="16">ROUND(I67,0)</f>
        <v>60130</v>
      </c>
      <c r="K67" s="12">
        <f t="shared" ref="K67:K109" si="17">QUOTIENT(J67,256)</f>
        <v>234</v>
      </c>
      <c r="L67" s="17" t="str">
        <f t="shared" ref="L67:L109" si="18">"0x" &amp; REPT("0", 2 - (LEN(DEC2HEX(K67)))) &amp; DEC2HEX(K67)</f>
        <v>0xEA</v>
      </c>
      <c r="M67" s="12">
        <f t="shared" ref="M67:M109" si="19">MOD(J67,256)</f>
        <v>226</v>
      </c>
      <c r="N67" s="17" t="str">
        <f t="shared" ref="N67:N109" si="20">"0x" &amp; REPT("0", 2 - (LEN(DEC2HEX(M67)))) &amp; DEC2HEX(M67)</f>
        <v>0xE2</v>
      </c>
    </row>
    <row r="68" spans="1:14" x14ac:dyDescent="0.4">
      <c r="A68" s="12">
        <v>33</v>
      </c>
      <c r="B68" s="12" t="s">
        <v>64</v>
      </c>
      <c r="C68" s="12">
        <v>174.61410000000001</v>
      </c>
      <c r="D68" s="13">
        <f t="shared" si="13"/>
        <v>2863.4571893105995</v>
      </c>
      <c r="E68" s="13" t="s">
        <v>106</v>
      </c>
      <c r="F68" s="14">
        <f t="shared" si="14"/>
        <v>-1175.7285946552997</v>
      </c>
      <c r="G68" s="25"/>
      <c r="H68" s="26"/>
      <c r="I68" s="14">
        <f t="shared" si="15"/>
        <v>59808.085621378799</v>
      </c>
      <c r="J68" s="15">
        <f t="shared" si="16"/>
        <v>59808</v>
      </c>
      <c r="K68" s="12">
        <f t="shared" si="17"/>
        <v>233</v>
      </c>
      <c r="L68" s="17" t="str">
        <f t="shared" si="18"/>
        <v>0xE9</v>
      </c>
      <c r="M68" s="12">
        <f t="shared" si="19"/>
        <v>160</v>
      </c>
      <c r="N68" s="17" t="str">
        <f t="shared" si="20"/>
        <v>0xA0</v>
      </c>
    </row>
    <row r="69" spans="1:14" x14ac:dyDescent="0.4">
      <c r="A69" s="12">
        <v>32</v>
      </c>
      <c r="B69" s="12" t="s">
        <v>65</v>
      </c>
      <c r="C69" s="12">
        <v>164.81379999999999</v>
      </c>
      <c r="D69" s="13">
        <f t="shared" si="13"/>
        <v>3033.7265447432196</v>
      </c>
      <c r="E69" s="13" t="s">
        <v>106</v>
      </c>
      <c r="F69" s="14">
        <f t="shared" si="14"/>
        <v>-1260.8632723716098</v>
      </c>
      <c r="G69" s="25"/>
      <c r="H69" s="26"/>
      <c r="I69" s="14">
        <f t="shared" si="15"/>
        <v>59467.546910513563</v>
      </c>
      <c r="J69" s="15">
        <f t="shared" si="16"/>
        <v>59468</v>
      </c>
      <c r="K69" s="12">
        <f t="shared" si="17"/>
        <v>232</v>
      </c>
      <c r="L69" s="17" t="str">
        <f t="shared" si="18"/>
        <v>0xE8</v>
      </c>
      <c r="M69" s="12">
        <f t="shared" si="19"/>
        <v>76</v>
      </c>
      <c r="N69" s="17" t="str">
        <f t="shared" si="20"/>
        <v>0x4C</v>
      </c>
    </row>
    <row r="70" spans="1:14" x14ac:dyDescent="0.4">
      <c r="A70" s="12">
        <v>31</v>
      </c>
      <c r="B70" s="12" t="s">
        <v>66</v>
      </c>
      <c r="C70" s="12">
        <v>155.5635</v>
      </c>
      <c r="D70" s="13">
        <f t="shared" si="13"/>
        <v>3214.1215645058128</v>
      </c>
      <c r="E70" s="13" t="s">
        <v>106</v>
      </c>
      <c r="F70" s="14">
        <f t="shared" si="14"/>
        <v>-1351.0607822529064</v>
      </c>
      <c r="G70" s="25"/>
      <c r="H70" s="26"/>
      <c r="I70" s="14">
        <f t="shared" si="15"/>
        <v>59106.756870988378</v>
      </c>
      <c r="J70" s="15">
        <f t="shared" si="16"/>
        <v>59107</v>
      </c>
      <c r="K70" s="12">
        <f t="shared" si="17"/>
        <v>230</v>
      </c>
      <c r="L70" s="17" t="str">
        <f t="shared" si="18"/>
        <v>0xE6</v>
      </c>
      <c r="M70" s="12">
        <f t="shared" si="19"/>
        <v>227</v>
      </c>
      <c r="N70" s="17" t="str">
        <f t="shared" si="20"/>
        <v>0xE3</v>
      </c>
    </row>
    <row r="71" spans="1:14" x14ac:dyDescent="0.4">
      <c r="A71" s="12">
        <v>30</v>
      </c>
      <c r="B71" s="12" t="s">
        <v>67</v>
      </c>
      <c r="C71" s="12">
        <v>146.83240000000001</v>
      </c>
      <c r="D71" s="13">
        <f t="shared" si="13"/>
        <v>3405.2429845184033</v>
      </c>
      <c r="E71" s="13" t="s">
        <v>106</v>
      </c>
      <c r="F71" s="14">
        <f t="shared" si="14"/>
        <v>-1446.6214922592017</v>
      </c>
      <c r="G71" s="25"/>
      <c r="H71" s="26"/>
      <c r="I71" s="14">
        <f t="shared" si="15"/>
        <v>58724.514030963197</v>
      </c>
      <c r="J71" s="15">
        <f t="shared" si="16"/>
        <v>58725</v>
      </c>
      <c r="K71" s="12">
        <f t="shared" si="17"/>
        <v>229</v>
      </c>
      <c r="L71" s="17" t="str">
        <f t="shared" si="18"/>
        <v>0xE5</v>
      </c>
      <c r="M71" s="12">
        <f t="shared" si="19"/>
        <v>101</v>
      </c>
      <c r="N71" s="17" t="str">
        <f t="shared" si="20"/>
        <v>0x65</v>
      </c>
    </row>
    <row r="72" spans="1:14" x14ac:dyDescent="0.4">
      <c r="A72" s="12">
        <v>29</v>
      </c>
      <c r="B72" s="12" t="s">
        <v>68</v>
      </c>
      <c r="C72" s="12">
        <v>138.59129999999999</v>
      </c>
      <c r="D72" s="13">
        <f t="shared" si="13"/>
        <v>3607.7300667502218</v>
      </c>
      <c r="E72" s="13" t="s">
        <v>106</v>
      </c>
      <c r="F72" s="14">
        <f t="shared" si="14"/>
        <v>-1547.8650333751111</v>
      </c>
      <c r="G72" s="25"/>
      <c r="H72" s="26"/>
      <c r="I72" s="14">
        <f t="shared" si="15"/>
        <v>58319.539866499559</v>
      </c>
      <c r="J72" s="15">
        <f t="shared" si="16"/>
        <v>58320</v>
      </c>
      <c r="K72" s="12">
        <f t="shared" si="17"/>
        <v>227</v>
      </c>
      <c r="L72" s="17" t="str">
        <f t="shared" si="18"/>
        <v>0xE3</v>
      </c>
      <c r="M72" s="12">
        <f t="shared" si="19"/>
        <v>208</v>
      </c>
      <c r="N72" s="17" t="str">
        <f t="shared" si="20"/>
        <v>0xD0</v>
      </c>
    </row>
    <row r="73" spans="1:14" x14ac:dyDescent="0.4">
      <c r="A73" s="12">
        <v>28</v>
      </c>
      <c r="B73" s="12" t="s">
        <v>69</v>
      </c>
      <c r="C73" s="12">
        <v>130.81280000000001</v>
      </c>
      <c r="D73" s="13">
        <f t="shared" si="13"/>
        <v>3822.2559260255875</v>
      </c>
      <c r="E73" s="13" t="s">
        <v>106</v>
      </c>
      <c r="F73" s="14">
        <f t="shared" si="14"/>
        <v>-1655.1279630127938</v>
      </c>
      <c r="G73" s="25"/>
      <c r="H73" s="26"/>
      <c r="I73" s="14">
        <f t="shared" si="15"/>
        <v>57890.488147948825</v>
      </c>
      <c r="J73" s="15">
        <f t="shared" si="16"/>
        <v>57890</v>
      </c>
      <c r="K73" s="12">
        <f t="shared" si="17"/>
        <v>226</v>
      </c>
      <c r="L73" s="17" t="str">
        <f t="shared" si="18"/>
        <v>0xE2</v>
      </c>
      <c r="M73" s="12">
        <f t="shared" si="19"/>
        <v>34</v>
      </c>
      <c r="N73" s="17" t="str">
        <f t="shared" si="20"/>
        <v>0x22</v>
      </c>
    </row>
    <row r="74" spans="1:14" x14ac:dyDescent="0.4">
      <c r="A74" s="12">
        <v>27</v>
      </c>
      <c r="B74" s="12" t="s">
        <v>70</v>
      </c>
      <c r="C74" s="12">
        <v>123.4708</v>
      </c>
      <c r="D74" s="13">
        <f t="shared" si="13"/>
        <v>4049.5404581488092</v>
      </c>
      <c r="E74" s="13" t="s">
        <v>106</v>
      </c>
      <c r="F74" s="14">
        <f t="shared" si="14"/>
        <v>-1768.7702290744048</v>
      </c>
      <c r="G74" s="25"/>
      <c r="H74" s="26"/>
      <c r="I74" s="14">
        <f t="shared" si="15"/>
        <v>57435.919083702378</v>
      </c>
      <c r="J74" s="15">
        <f t="shared" si="16"/>
        <v>57436</v>
      </c>
      <c r="K74" s="12">
        <f t="shared" si="17"/>
        <v>224</v>
      </c>
      <c r="L74" s="17" t="str">
        <f t="shared" si="18"/>
        <v>0xE0</v>
      </c>
      <c r="M74" s="12">
        <f t="shared" si="19"/>
        <v>92</v>
      </c>
      <c r="N74" s="17" t="str">
        <f t="shared" si="20"/>
        <v>0x5C</v>
      </c>
    </row>
    <row r="75" spans="1:14" x14ac:dyDescent="0.4">
      <c r="A75" s="12">
        <v>26</v>
      </c>
      <c r="B75" s="12" t="s">
        <v>71</v>
      </c>
      <c r="C75" s="12">
        <v>116.54089999999999</v>
      </c>
      <c r="D75" s="13">
        <f t="shared" si="13"/>
        <v>4290.3392714489082</v>
      </c>
      <c r="E75" s="13" t="s">
        <v>106</v>
      </c>
      <c r="F75" s="14">
        <f t="shared" si="14"/>
        <v>-1889.1696357244541</v>
      </c>
      <c r="G75" s="25"/>
      <c r="H75" s="26"/>
      <c r="I75" s="14">
        <f t="shared" si="15"/>
        <v>56954.321457102182</v>
      </c>
      <c r="J75" s="15">
        <f t="shared" si="16"/>
        <v>56954</v>
      </c>
      <c r="K75" s="12">
        <f t="shared" si="17"/>
        <v>222</v>
      </c>
      <c r="L75" s="17" t="str">
        <f t="shared" si="18"/>
        <v>0xDE</v>
      </c>
      <c r="M75" s="12">
        <f t="shared" si="19"/>
        <v>122</v>
      </c>
      <c r="N75" s="17" t="str">
        <f t="shared" si="20"/>
        <v>0x7A</v>
      </c>
    </row>
    <row r="76" spans="1:14" x14ac:dyDescent="0.4">
      <c r="A76" s="12">
        <v>25</v>
      </c>
      <c r="B76" s="12" t="s">
        <v>72</v>
      </c>
      <c r="C76" s="12">
        <v>110</v>
      </c>
      <c r="D76" s="13">
        <f t="shared" si="13"/>
        <v>4545.454545454545</v>
      </c>
      <c r="E76" s="13" t="s">
        <v>106</v>
      </c>
      <c r="F76" s="14">
        <f t="shared" si="14"/>
        <v>-2016.7272727272725</v>
      </c>
      <c r="G76" s="25"/>
      <c r="H76" s="26"/>
      <c r="I76" s="14">
        <f t="shared" si="15"/>
        <v>56444.090909090912</v>
      </c>
      <c r="J76" s="15">
        <f t="shared" si="16"/>
        <v>56444</v>
      </c>
      <c r="K76" s="12">
        <f t="shared" si="17"/>
        <v>220</v>
      </c>
      <c r="L76" s="17" t="str">
        <f t="shared" si="18"/>
        <v>0xDC</v>
      </c>
      <c r="M76" s="12">
        <f t="shared" si="19"/>
        <v>124</v>
      </c>
      <c r="N76" s="17" t="str">
        <f t="shared" si="20"/>
        <v>0x7C</v>
      </c>
    </row>
    <row r="77" spans="1:14" x14ac:dyDescent="0.4">
      <c r="A77" s="12">
        <v>24</v>
      </c>
      <c r="B77" s="12" t="s">
        <v>73</v>
      </c>
      <c r="C77" s="12">
        <v>103.8262</v>
      </c>
      <c r="D77" s="13">
        <f t="shared" si="13"/>
        <v>4815.7401503666706</v>
      </c>
      <c r="E77" s="13" t="s">
        <v>106</v>
      </c>
      <c r="F77" s="14">
        <f t="shared" si="14"/>
        <v>-2151.8700751833353</v>
      </c>
      <c r="G77" s="25"/>
      <c r="H77" s="26"/>
      <c r="I77" s="14">
        <f t="shared" si="15"/>
        <v>55903.519699266661</v>
      </c>
      <c r="J77" s="15">
        <f t="shared" si="16"/>
        <v>55904</v>
      </c>
      <c r="K77" s="12">
        <f t="shared" si="17"/>
        <v>218</v>
      </c>
      <c r="L77" s="17" t="str">
        <f t="shared" si="18"/>
        <v>0xDA</v>
      </c>
      <c r="M77" s="12">
        <f t="shared" si="19"/>
        <v>96</v>
      </c>
      <c r="N77" s="17" t="str">
        <f t="shared" si="20"/>
        <v>0x60</v>
      </c>
    </row>
    <row r="78" spans="1:14" x14ac:dyDescent="0.4">
      <c r="A78" s="12">
        <v>23</v>
      </c>
      <c r="B78" s="12" t="s">
        <v>74</v>
      </c>
      <c r="C78" s="12">
        <v>97.998859999999993</v>
      </c>
      <c r="D78" s="13">
        <f t="shared" si="13"/>
        <v>5102.100167287661</v>
      </c>
      <c r="E78" s="13" t="s">
        <v>106</v>
      </c>
      <c r="F78" s="14">
        <f t="shared" si="14"/>
        <v>-2295.05008364383</v>
      </c>
      <c r="G78" s="25"/>
      <c r="H78" s="26"/>
      <c r="I78" s="14">
        <f t="shared" si="15"/>
        <v>55330.799665424682</v>
      </c>
      <c r="J78" s="15">
        <f t="shared" si="16"/>
        <v>55331</v>
      </c>
      <c r="K78" s="12">
        <f t="shared" si="17"/>
        <v>216</v>
      </c>
      <c r="L78" s="17" t="str">
        <f t="shared" si="18"/>
        <v>0xD8</v>
      </c>
      <c r="M78" s="12">
        <f t="shared" si="19"/>
        <v>35</v>
      </c>
      <c r="N78" s="17" t="str">
        <f t="shared" si="20"/>
        <v>0x23</v>
      </c>
    </row>
    <row r="79" spans="1:14" x14ac:dyDescent="0.4">
      <c r="A79" s="12">
        <v>22</v>
      </c>
      <c r="B79" s="12" t="s">
        <v>75</v>
      </c>
      <c r="C79" s="12">
        <v>92.498609999999999</v>
      </c>
      <c r="D79" s="13">
        <f t="shared" si="13"/>
        <v>5405.4866337991461</v>
      </c>
      <c r="E79" s="13" t="s">
        <v>106</v>
      </c>
      <c r="F79" s="14">
        <f t="shared" si="14"/>
        <v>-2446.7433168995731</v>
      </c>
      <c r="G79" s="25"/>
      <c r="H79" s="26"/>
      <c r="I79" s="14">
        <f t="shared" si="15"/>
        <v>54724.026732401704</v>
      </c>
      <c r="J79" s="15">
        <f t="shared" si="16"/>
        <v>54724</v>
      </c>
      <c r="K79" s="12">
        <f t="shared" si="17"/>
        <v>213</v>
      </c>
      <c r="L79" s="17" t="str">
        <f t="shared" si="18"/>
        <v>0xD5</v>
      </c>
      <c r="M79" s="12">
        <f t="shared" si="19"/>
        <v>196</v>
      </c>
      <c r="N79" s="17" t="str">
        <f t="shared" si="20"/>
        <v>0xC4</v>
      </c>
    </row>
    <row r="80" spans="1:14" x14ac:dyDescent="0.4">
      <c r="A80" s="12">
        <v>21</v>
      </c>
      <c r="B80" s="12" t="s">
        <v>76</v>
      </c>
      <c r="C80" s="12">
        <v>87.307060000000007</v>
      </c>
      <c r="D80" s="13">
        <f t="shared" si="13"/>
        <v>5726.9137226703078</v>
      </c>
      <c r="E80" s="13" t="s">
        <v>106</v>
      </c>
      <c r="F80" s="14">
        <f t="shared" si="14"/>
        <v>-2607.4568613351539</v>
      </c>
      <c r="G80" s="25"/>
      <c r="H80" s="26"/>
      <c r="I80" s="14">
        <f t="shared" si="15"/>
        <v>54081.172554659381</v>
      </c>
      <c r="J80" s="15">
        <f t="shared" si="16"/>
        <v>54081</v>
      </c>
      <c r="K80" s="12">
        <f t="shared" si="17"/>
        <v>211</v>
      </c>
      <c r="L80" s="17" t="str">
        <f t="shared" si="18"/>
        <v>0xD3</v>
      </c>
      <c r="M80" s="12">
        <f t="shared" si="19"/>
        <v>65</v>
      </c>
      <c r="N80" s="17" t="str">
        <f t="shared" si="20"/>
        <v>0x41</v>
      </c>
    </row>
    <row r="81" spans="1:14" x14ac:dyDescent="0.4">
      <c r="A81" s="12">
        <v>20</v>
      </c>
      <c r="B81" s="12" t="s">
        <v>77</v>
      </c>
      <c r="C81" s="12">
        <v>82.406890000000004</v>
      </c>
      <c r="D81" s="13">
        <f t="shared" si="13"/>
        <v>6067.453825766268</v>
      </c>
      <c r="E81" s="13" t="s">
        <v>106</v>
      </c>
      <c r="F81" s="14">
        <f t="shared" si="14"/>
        <v>-2777.7269128831335</v>
      </c>
      <c r="G81" s="25"/>
      <c r="H81" s="26"/>
      <c r="I81" s="14">
        <f t="shared" si="15"/>
        <v>53400.092348467464</v>
      </c>
      <c r="J81" s="15">
        <f t="shared" si="16"/>
        <v>53400</v>
      </c>
      <c r="K81" s="12">
        <f t="shared" si="17"/>
        <v>208</v>
      </c>
      <c r="L81" s="17" t="str">
        <f t="shared" si="18"/>
        <v>0xD0</v>
      </c>
      <c r="M81" s="12">
        <f t="shared" si="19"/>
        <v>152</v>
      </c>
      <c r="N81" s="17" t="str">
        <f t="shared" si="20"/>
        <v>0x98</v>
      </c>
    </row>
    <row r="82" spans="1:14" x14ac:dyDescent="0.4">
      <c r="A82" s="12">
        <v>19</v>
      </c>
      <c r="B82" s="12" t="s">
        <v>78</v>
      </c>
      <c r="C82" s="12">
        <v>77.781750000000002</v>
      </c>
      <c r="D82" s="13">
        <f t="shared" si="13"/>
        <v>6428.2431290116256</v>
      </c>
      <c r="E82" s="13" t="s">
        <v>106</v>
      </c>
      <c r="F82" s="14">
        <f t="shared" si="14"/>
        <v>-2958.1215645058128</v>
      </c>
      <c r="G82" s="25"/>
      <c r="H82" s="26"/>
      <c r="I82" s="14">
        <f t="shared" si="15"/>
        <v>52678.513741976749</v>
      </c>
      <c r="J82" s="15">
        <f t="shared" si="16"/>
        <v>52679</v>
      </c>
      <c r="K82" s="12">
        <f t="shared" si="17"/>
        <v>205</v>
      </c>
      <c r="L82" s="17" t="str">
        <f t="shared" si="18"/>
        <v>0xCD</v>
      </c>
      <c r="M82" s="12">
        <f t="shared" si="19"/>
        <v>199</v>
      </c>
      <c r="N82" s="17" t="str">
        <f t="shared" si="20"/>
        <v>0xC7</v>
      </c>
    </row>
    <row r="83" spans="1:14" x14ac:dyDescent="0.4">
      <c r="A83" s="12">
        <v>18</v>
      </c>
      <c r="B83" s="12" t="s">
        <v>79</v>
      </c>
      <c r="C83" s="12">
        <v>73.41619</v>
      </c>
      <c r="D83" s="13">
        <f t="shared" si="13"/>
        <v>6810.4868966913155</v>
      </c>
      <c r="E83" s="13" t="s">
        <v>106</v>
      </c>
      <c r="F83" s="14">
        <f t="shared" si="14"/>
        <v>-3149.2434483456582</v>
      </c>
      <c r="G83" s="25"/>
      <c r="H83" s="26"/>
      <c r="I83" s="14">
        <f t="shared" si="15"/>
        <v>51914.026206617367</v>
      </c>
      <c r="J83" s="15">
        <f t="shared" si="16"/>
        <v>51914</v>
      </c>
      <c r="K83" s="12">
        <f t="shared" si="17"/>
        <v>202</v>
      </c>
      <c r="L83" s="17" t="str">
        <f t="shared" si="18"/>
        <v>0xCA</v>
      </c>
      <c r="M83" s="12">
        <f t="shared" si="19"/>
        <v>202</v>
      </c>
      <c r="N83" s="17" t="str">
        <f t="shared" si="20"/>
        <v>0xCA</v>
      </c>
    </row>
    <row r="84" spans="1:14" x14ac:dyDescent="0.4">
      <c r="A84" s="12">
        <v>17</v>
      </c>
      <c r="B84" s="12" t="s">
        <v>80</v>
      </c>
      <c r="C84" s="12">
        <v>69.295659999999998</v>
      </c>
      <c r="D84" s="13">
        <f t="shared" si="13"/>
        <v>7215.4590922432953</v>
      </c>
      <c r="E84" s="13" t="s">
        <v>106</v>
      </c>
      <c r="F84" s="14">
        <f t="shared" si="14"/>
        <v>-3351.7295461216477</v>
      </c>
      <c r="G84" s="25"/>
      <c r="H84" s="26"/>
      <c r="I84" s="14">
        <f t="shared" si="15"/>
        <v>51104.081815513411</v>
      </c>
      <c r="J84" s="15">
        <f t="shared" si="16"/>
        <v>51104</v>
      </c>
      <c r="K84" s="12">
        <f t="shared" si="17"/>
        <v>199</v>
      </c>
      <c r="L84" s="17" t="str">
        <f t="shared" si="18"/>
        <v>0xC7</v>
      </c>
      <c r="M84" s="12">
        <f t="shared" si="19"/>
        <v>160</v>
      </c>
      <c r="N84" s="17" t="str">
        <f t="shared" si="20"/>
        <v>0xA0</v>
      </c>
    </row>
    <row r="85" spans="1:14" x14ac:dyDescent="0.4">
      <c r="A85" s="12">
        <v>16</v>
      </c>
      <c r="B85" s="12" t="s">
        <v>81</v>
      </c>
      <c r="C85" s="12">
        <v>65.406390000000002</v>
      </c>
      <c r="D85" s="13">
        <f t="shared" si="13"/>
        <v>7644.5130208225828</v>
      </c>
      <c r="E85" s="13" t="s">
        <v>106</v>
      </c>
      <c r="F85" s="14">
        <f t="shared" si="14"/>
        <v>-3566.2565104112914</v>
      </c>
      <c r="G85" s="25"/>
      <c r="H85" s="26"/>
      <c r="I85" s="14">
        <f t="shared" si="15"/>
        <v>50245.973958354836</v>
      </c>
      <c r="J85" s="15">
        <f t="shared" si="16"/>
        <v>50246</v>
      </c>
      <c r="K85" s="12">
        <f t="shared" si="17"/>
        <v>196</v>
      </c>
      <c r="L85" s="17" t="str">
        <f t="shared" si="18"/>
        <v>0xC4</v>
      </c>
      <c r="M85" s="12">
        <f t="shared" si="19"/>
        <v>70</v>
      </c>
      <c r="N85" s="17" t="str">
        <f t="shared" si="20"/>
        <v>0x46</v>
      </c>
    </row>
    <row r="86" spans="1:14" x14ac:dyDescent="0.4">
      <c r="A86" s="12">
        <v>15</v>
      </c>
      <c r="B86" s="12" t="s">
        <v>82</v>
      </c>
      <c r="C86" s="12">
        <v>61.735410000000002</v>
      </c>
      <c r="D86" s="13">
        <f t="shared" si="13"/>
        <v>8099.079604395597</v>
      </c>
      <c r="E86" s="13" t="s">
        <v>106</v>
      </c>
      <c r="F86" s="14">
        <f t="shared" si="14"/>
        <v>-3793.5398021977981</v>
      </c>
      <c r="G86" s="25"/>
      <c r="H86" s="26"/>
      <c r="I86" s="14">
        <f t="shared" si="15"/>
        <v>49336.840791208808</v>
      </c>
      <c r="J86" s="15">
        <f t="shared" si="16"/>
        <v>49337</v>
      </c>
      <c r="K86" s="12">
        <f t="shared" si="17"/>
        <v>192</v>
      </c>
      <c r="L86" s="17" t="str">
        <f t="shared" si="18"/>
        <v>0xC0</v>
      </c>
      <c r="M86" s="12">
        <f t="shared" si="19"/>
        <v>185</v>
      </c>
      <c r="N86" s="17" t="str">
        <f t="shared" si="20"/>
        <v>0xB9</v>
      </c>
    </row>
    <row r="87" spans="1:14" x14ac:dyDescent="0.4">
      <c r="A87" s="12">
        <v>14</v>
      </c>
      <c r="B87" s="12" t="s">
        <v>83</v>
      </c>
      <c r="C87" s="12">
        <v>58.270470000000003</v>
      </c>
      <c r="D87" s="13">
        <f t="shared" si="13"/>
        <v>8580.6755977770554</v>
      </c>
      <c r="E87" s="13" t="s">
        <v>106</v>
      </c>
      <c r="F87" s="14">
        <f t="shared" si="14"/>
        <v>-4034.3377988885277</v>
      </c>
      <c r="G87" s="25"/>
      <c r="H87" s="26"/>
      <c r="I87" s="14">
        <f t="shared" si="15"/>
        <v>48373.648804445889</v>
      </c>
      <c r="J87" s="15">
        <f t="shared" si="16"/>
        <v>48374</v>
      </c>
      <c r="K87" s="12">
        <f t="shared" si="17"/>
        <v>188</v>
      </c>
      <c r="L87" s="17" t="str">
        <f t="shared" si="18"/>
        <v>0xBC</v>
      </c>
      <c r="M87" s="12">
        <f t="shared" si="19"/>
        <v>246</v>
      </c>
      <c r="N87" s="17" t="str">
        <f t="shared" si="20"/>
        <v>0xF6</v>
      </c>
    </row>
    <row r="88" spans="1:14" x14ac:dyDescent="0.4">
      <c r="A88" s="12">
        <v>13</v>
      </c>
      <c r="B88" s="12" t="s">
        <v>84</v>
      </c>
      <c r="C88" s="12">
        <v>55</v>
      </c>
      <c r="D88" s="13">
        <f t="shared" si="13"/>
        <v>9090.9090909090901</v>
      </c>
      <c r="E88" s="13" t="s">
        <v>106</v>
      </c>
      <c r="F88" s="14">
        <f t="shared" si="14"/>
        <v>-4289.454545454545</v>
      </c>
      <c r="G88" s="25"/>
      <c r="H88" s="26"/>
      <c r="I88" s="14">
        <f t="shared" si="15"/>
        <v>47353.181818181823</v>
      </c>
      <c r="J88" s="15">
        <f t="shared" si="16"/>
        <v>47353</v>
      </c>
      <c r="K88" s="12">
        <f t="shared" si="17"/>
        <v>184</v>
      </c>
      <c r="L88" s="17" t="str">
        <f t="shared" si="18"/>
        <v>0xB8</v>
      </c>
      <c r="M88" s="12">
        <f t="shared" si="19"/>
        <v>249</v>
      </c>
      <c r="N88" s="17" t="str">
        <f t="shared" si="20"/>
        <v>0xF9</v>
      </c>
    </row>
    <row r="89" spans="1:14" x14ac:dyDescent="0.4">
      <c r="A89" s="12">
        <v>12</v>
      </c>
      <c r="B89" s="12" t="s">
        <v>85</v>
      </c>
      <c r="C89" s="12">
        <v>51.913089999999997</v>
      </c>
      <c r="D89" s="13">
        <f t="shared" si="13"/>
        <v>9631.482156041955</v>
      </c>
      <c r="E89" s="13" t="s">
        <v>106</v>
      </c>
      <c r="F89" s="14">
        <f t="shared" si="14"/>
        <v>-4559.7410780209766</v>
      </c>
      <c r="G89" s="25"/>
      <c r="H89" s="26"/>
      <c r="I89" s="14">
        <f t="shared" si="15"/>
        <v>46272.035687916097</v>
      </c>
      <c r="J89" s="15">
        <f t="shared" si="16"/>
        <v>46272</v>
      </c>
      <c r="K89" s="12">
        <f t="shared" si="17"/>
        <v>180</v>
      </c>
      <c r="L89" s="17" t="str">
        <f t="shared" si="18"/>
        <v>0xB4</v>
      </c>
      <c r="M89" s="12">
        <f t="shared" si="19"/>
        <v>192</v>
      </c>
      <c r="N89" s="17" t="str">
        <f t="shared" si="20"/>
        <v>0xC0</v>
      </c>
    </row>
    <row r="90" spans="1:14" x14ac:dyDescent="0.4">
      <c r="A90" s="12">
        <v>11</v>
      </c>
      <c r="B90" s="12" t="s">
        <v>86</v>
      </c>
      <c r="C90" s="12">
        <v>48.999429999999997</v>
      </c>
      <c r="D90" s="13">
        <f t="shared" si="13"/>
        <v>10204.200334575322</v>
      </c>
      <c r="E90" s="13" t="s">
        <v>106</v>
      </c>
      <c r="F90" s="14">
        <f t="shared" si="14"/>
        <v>-4846.10016728766</v>
      </c>
      <c r="G90" s="25"/>
      <c r="H90" s="26"/>
      <c r="I90" s="14">
        <f t="shared" si="15"/>
        <v>45126.599330849363</v>
      </c>
      <c r="J90" s="15">
        <f t="shared" si="16"/>
        <v>45127</v>
      </c>
      <c r="K90" s="12">
        <f t="shared" si="17"/>
        <v>176</v>
      </c>
      <c r="L90" s="17" t="str">
        <f t="shared" si="18"/>
        <v>0xB0</v>
      </c>
      <c r="M90" s="12">
        <f t="shared" si="19"/>
        <v>71</v>
      </c>
      <c r="N90" s="17" t="str">
        <f t="shared" si="20"/>
        <v>0x47</v>
      </c>
    </row>
    <row r="91" spans="1:14" x14ac:dyDescent="0.4">
      <c r="A91" s="12">
        <v>10</v>
      </c>
      <c r="B91" s="12" t="s">
        <v>87</v>
      </c>
      <c r="C91" s="12">
        <v>46.249299999999998</v>
      </c>
      <c r="D91" s="13">
        <f t="shared" si="13"/>
        <v>10810.974436369848</v>
      </c>
      <c r="E91" s="13" t="s">
        <v>106</v>
      </c>
      <c r="F91" s="14">
        <f t="shared" si="14"/>
        <v>-5149.4872181849241</v>
      </c>
      <c r="G91" s="25"/>
      <c r="H91" s="26"/>
      <c r="I91" s="14">
        <f t="shared" si="15"/>
        <v>43913.051127260303</v>
      </c>
      <c r="J91" s="15">
        <f t="shared" si="16"/>
        <v>43913</v>
      </c>
      <c r="K91" s="12">
        <f t="shared" si="17"/>
        <v>171</v>
      </c>
      <c r="L91" s="17" t="str">
        <f t="shared" si="18"/>
        <v>0xAB</v>
      </c>
      <c r="M91" s="12">
        <f t="shared" si="19"/>
        <v>137</v>
      </c>
      <c r="N91" s="17" t="str">
        <f t="shared" si="20"/>
        <v>0x89</v>
      </c>
    </row>
    <row r="92" spans="1:14" x14ac:dyDescent="0.4">
      <c r="A92" s="12">
        <v>9</v>
      </c>
      <c r="B92" s="12" t="s">
        <v>88</v>
      </c>
      <c r="C92" s="12">
        <v>43.653530000000003</v>
      </c>
      <c r="D92" s="13">
        <f t="shared" si="13"/>
        <v>11453.827445340616</v>
      </c>
      <c r="E92" s="13" t="s">
        <v>106</v>
      </c>
      <c r="F92" s="14">
        <f t="shared" si="14"/>
        <v>-5470.9137226703078</v>
      </c>
      <c r="G92" s="25"/>
      <c r="H92" s="26"/>
      <c r="I92" s="14">
        <f t="shared" si="15"/>
        <v>42627.345109318769</v>
      </c>
      <c r="J92" s="15">
        <f t="shared" si="16"/>
        <v>42627</v>
      </c>
      <c r="K92" s="12">
        <f t="shared" si="17"/>
        <v>166</v>
      </c>
      <c r="L92" s="17" t="str">
        <f t="shared" si="18"/>
        <v>0xA6</v>
      </c>
      <c r="M92" s="12">
        <f t="shared" si="19"/>
        <v>131</v>
      </c>
      <c r="N92" s="17" t="str">
        <f t="shared" si="20"/>
        <v>0x83</v>
      </c>
    </row>
    <row r="93" spans="1:14" x14ac:dyDescent="0.4">
      <c r="A93" s="12">
        <v>8</v>
      </c>
      <c r="B93" s="12" t="s">
        <v>89</v>
      </c>
      <c r="C93" s="12">
        <v>41.203440000000001</v>
      </c>
      <c r="D93" s="13">
        <f t="shared" si="13"/>
        <v>12134.909124092552</v>
      </c>
      <c r="E93" s="13" t="s">
        <v>106</v>
      </c>
      <c r="F93" s="14">
        <f t="shared" si="14"/>
        <v>-5811.4545620462759</v>
      </c>
      <c r="G93" s="25"/>
      <c r="H93" s="26"/>
      <c r="I93" s="14">
        <f t="shared" si="15"/>
        <v>41265.181751814896</v>
      </c>
      <c r="J93" s="15">
        <f t="shared" si="16"/>
        <v>41265</v>
      </c>
      <c r="K93" s="12">
        <f t="shared" si="17"/>
        <v>161</v>
      </c>
      <c r="L93" s="17" t="str">
        <f t="shared" si="18"/>
        <v>0xA1</v>
      </c>
      <c r="M93" s="12">
        <f t="shared" si="19"/>
        <v>49</v>
      </c>
      <c r="N93" s="17" t="str">
        <f t="shared" si="20"/>
        <v>0x31</v>
      </c>
    </row>
    <row r="94" spans="1:14" x14ac:dyDescent="0.4">
      <c r="A94" s="12">
        <v>7</v>
      </c>
      <c r="B94" s="12" t="s">
        <v>90</v>
      </c>
      <c r="C94" s="12">
        <v>38.89087</v>
      </c>
      <c r="D94" s="13">
        <f t="shared" si="13"/>
        <v>12856.487910915852</v>
      </c>
      <c r="E94" s="13" t="s">
        <v>106</v>
      </c>
      <c r="F94" s="14">
        <f t="shared" si="14"/>
        <v>-6172.2439554579269</v>
      </c>
      <c r="G94" s="25"/>
      <c r="H94" s="26"/>
      <c r="I94" s="14">
        <f t="shared" si="15"/>
        <v>39822.024178168293</v>
      </c>
      <c r="J94" s="15">
        <f t="shared" si="16"/>
        <v>39822</v>
      </c>
      <c r="K94" s="12">
        <f t="shared" si="17"/>
        <v>155</v>
      </c>
      <c r="L94" s="17" t="str">
        <f t="shared" si="18"/>
        <v>0x9B</v>
      </c>
      <c r="M94" s="12">
        <f t="shared" si="19"/>
        <v>142</v>
      </c>
      <c r="N94" s="17" t="str">
        <f t="shared" si="20"/>
        <v>0x8E</v>
      </c>
    </row>
    <row r="95" spans="1:14" x14ac:dyDescent="0.4">
      <c r="A95" s="12">
        <v>6</v>
      </c>
      <c r="B95" s="12" t="s">
        <v>91</v>
      </c>
      <c r="C95" s="12">
        <v>36.708100000000002</v>
      </c>
      <c r="D95" s="13">
        <f t="shared" si="13"/>
        <v>13620.971938073613</v>
      </c>
      <c r="E95" s="13" t="s">
        <v>106</v>
      </c>
      <c r="F95" s="14">
        <f t="shared" si="14"/>
        <v>-6554.4859690368066</v>
      </c>
      <c r="G95" s="25"/>
      <c r="H95" s="26"/>
      <c r="I95" s="14">
        <f t="shared" si="15"/>
        <v>38293.056123852773</v>
      </c>
      <c r="J95" s="15">
        <f t="shared" si="16"/>
        <v>38293</v>
      </c>
      <c r="K95" s="12">
        <f t="shared" si="17"/>
        <v>149</v>
      </c>
      <c r="L95" s="17" t="str">
        <f t="shared" si="18"/>
        <v>0x95</v>
      </c>
      <c r="M95" s="12">
        <f t="shared" si="19"/>
        <v>149</v>
      </c>
      <c r="N95" s="17" t="str">
        <f t="shared" si="20"/>
        <v>0x95</v>
      </c>
    </row>
    <row r="96" spans="1:14" x14ac:dyDescent="0.4">
      <c r="A96" s="12">
        <v>5</v>
      </c>
      <c r="B96" s="12" t="s">
        <v>92</v>
      </c>
      <c r="C96" s="12">
        <v>34.647829999999999</v>
      </c>
      <c r="D96" s="13">
        <f t="shared" si="13"/>
        <v>14430.918184486591</v>
      </c>
      <c r="E96" s="13" t="s">
        <v>106</v>
      </c>
      <c r="F96" s="14">
        <f t="shared" si="14"/>
        <v>-6959.4590922432953</v>
      </c>
      <c r="G96" s="25"/>
      <c r="H96" s="26"/>
      <c r="I96" s="14">
        <f t="shared" si="15"/>
        <v>36673.163631026822</v>
      </c>
      <c r="J96" s="15">
        <f t="shared" si="16"/>
        <v>36673</v>
      </c>
      <c r="K96" s="12">
        <f t="shared" si="17"/>
        <v>143</v>
      </c>
      <c r="L96" s="17" t="str">
        <f t="shared" si="18"/>
        <v>0x8F</v>
      </c>
      <c r="M96" s="12">
        <f t="shared" si="19"/>
        <v>65</v>
      </c>
      <c r="N96" s="17" t="str">
        <f t="shared" si="20"/>
        <v>0x41</v>
      </c>
    </row>
    <row r="97" spans="1:14" x14ac:dyDescent="0.4">
      <c r="A97" s="12">
        <v>4</v>
      </c>
      <c r="B97" s="12" t="s">
        <v>93</v>
      </c>
      <c r="C97" s="12">
        <v>32.703200000000002</v>
      </c>
      <c r="D97" s="13">
        <f t="shared" si="13"/>
        <v>15289.02370410235</v>
      </c>
      <c r="E97" s="13" t="s">
        <v>106</v>
      </c>
      <c r="F97" s="14">
        <f t="shared" si="14"/>
        <v>-7388.5118520511751</v>
      </c>
      <c r="G97" s="25"/>
      <c r="H97" s="26"/>
      <c r="I97" s="14">
        <f t="shared" si="15"/>
        <v>34956.9525917953</v>
      </c>
      <c r="J97" s="15">
        <f t="shared" si="16"/>
        <v>34957</v>
      </c>
      <c r="K97" s="12">
        <f t="shared" si="17"/>
        <v>136</v>
      </c>
      <c r="L97" s="17" t="str">
        <f t="shared" si="18"/>
        <v>0x88</v>
      </c>
      <c r="M97" s="12">
        <f t="shared" si="19"/>
        <v>141</v>
      </c>
      <c r="N97" s="17" t="str">
        <f t="shared" si="20"/>
        <v>0x8D</v>
      </c>
    </row>
    <row r="98" spans="1:14" x14ac:dyDescent="0.4">
      <c r="A98" s="12">
        <v>3</v>
      </c>
      <c r="B98" s="12" t="s">
        <v>94</v>
      </c>
      <c r="C98" s="12">
        <v>30.867709999999999</v>
      </c>
      <c r="D98" s="13">
        <f t="shared" ref="D98:D109" si="21">500000/C98</f>
        <v>16198.156584988003</v>
      </c>
      <c r="E98" s="13" t="s">
        <v>106</v>
      </c>
      <c r="F98" s="14">
        <f t="shared" ref="F98:F109" si="22">256-(((1/C98)*1000000)/2)/2</f>
        <v>-7843.0782924940022</v>
      </c>
      <c r="G98" s="25"/>
      <c r="H98" s="26"/>
      <c r="I98" s="14">
        <f t="shared" ref="I98:I109" si="23">65535-(((1/C98)*1000000)/2)/0.5</f>
        <v>33138.686830023988</v>
      </c>
      <c r="J98" s="15">
        <f t="shared" si="16"/>
        <v>33139</v>
      </c>
      <c r="K98" s="12">
        <f t="shared" si="17"/>
        <v>129</v>
      </c>
      <c r="L98" s="17" t="str">
        <f t="shared" si="18"/>
        <v>0x81</v>
      </c>
      <c r="M98" s="12">
        <f t="shared" si="19"/>
        <v>115</v>
      </c>
      <c r="N98" s="17" t="str">
        <f t="shared" si="20"/>
        <v>0x73</v>
      </c>
    </row>
    <row r="99" spans="1:14" x14ac:dyDescent="0.4">
      <c r="A99" s="12">
        <v>2</v>
      </c>
      <c r="B99" s="12" t="s">
        <v>95</v>
      </c>
      <c r="C99" s="12">
        <v>29.13524</v>
      </c>
      <c r="D99" s="13">
        <f t="shared" si="21"/>
        <v>17161.348250434869</v>
      </c>
      <c r="E99" s="13" t="s">
        <v>106</v>
      </c>
      <c r="F99" s="14">
        <f t="shared" si="22"/>
        <v>-8324.6741252174343</v>
      </c>
      <c r="G99" s="25"/>
      <c r="H99" s="26"/>
      <c r="I99" s="14">
        <f t="shared" si="23"/>
        <v>31212.303499130263</v>
      </c>
      <c r="J99" s="15">
        <f t="shared" si="16"/>
        <v>31212</v>
      </c>
      <c r="K99" s="12">
        <f t="shared" si="17"/>
        <v>121</v>
      </c>
      <c r="L99" s="17" t="str">
        <f t="shared" si="18"/>
        <v>0x79</v>
      </c>
      <c r="M99" s="12">
        <f t="shared" si="19"/>
        <v>236</v>
      </c>
      <c r="N99" s="17" t="str">
        <f t="shared" si="20"/>
        <v>0xEC</v>
      </c>
    </row>
    <row r="100" spans="1:14" x14ac:dyDescent="0.4">
      <c r="A100" s="12">
        <v>1</v>
      </c>
      <c r="B100" s="12" t="s">
        <v>96</v>
      </c>
      <c r="C100" s="12">
        <v>27.5</v>
      </c>
      <c r="D100" s="13">
        <f t="shared" si="21"/>
        <v>18181.81818181818</v>
      </c>
      <c r="E100" s="13" t="s">
        <v>106</v>
      </c>
      <c r="F100" s="14">
        <f t="shared" si="22"/>
        <v>-8834.9090909090901</v>
      </c>
      <c r="G100" s="25"/>
      <c r="H100" s="26"/>
      <c r="I100" s="14">
        <f t="shared" si="23"/>
        <v>29171.36363636364</v>
      </c>
      <c r="J100" s="15">
        <f t="shared" si="16"/>
        <v>29171</v>
      </c>
      <c r="K100" s="12">
        <f t="shared" si="17"/>
        <v>113</v>
      </c>
      <c r="L100" s="17" t="str">
        <f t="shared" si="18"/>
        <v>0x71</v>
      </c>
      <c r="M100" s="12">
        <f t="shared" si="19"/>
        <v>243</v>
      </c>
      <c r="N100" s="17" t="str">
        <f t="shared" si="20"/>
        <v>0xF3</v>
      </c>
    </row>
    <row r="101" spans="1:14" x14ac:dyDescent="0.4">
      <c r="A101" s="12">
        <v>97</v>
      </c>
      <c r="B101" s="12" t="s">
        <v>97</v>
      </c>
      <c r="C101" s="12">
        <v>25.95654</v>
      </c>
      <c r="D101" s="13">
        <f t="shared" si="21"/>
        <v>19262.968022702564</v>
      </c>
      <c r="E101" s="13" t="s">
        <v>106</v>
      </c>
      <c r="F101" s="14">
        <f t="shared" si="22"/>
        <v>-9375.4840113512819</v>
      </c>
      <c r="G101" s="25"/>
      <c r="H101" s="26"/>
      <c r="I101" s="14">
        <f t="shared" si="23"/>
        <v>27009.063954594872</v>
      </c>
      <c r="J101" s="15">
        <f t="shared" si="16"/>
        <v>27009</v>
      </c>
      <c r="K101" s="12">
        <f t="shared" si="17"/>
        <v>105</v>
      </c>
      <c r="L101" s="17" t="str">
        <f t="shared" si="18"/>
        <v>0x69</v>
      </c>
      <c r="M101" s="12">
        <f t="shared" si="19"/>
        <v>129</v>
      </c>
      <c r="N101" s="17" t="str">
        <f t="shared" si="20"/>
        <v>0x81</v>
      </c>
    </row>
    <row r="102" spans="1:14" x14ac:dyDescent="0.4">
      <c r="A102" s="12">
        <v>96</v>
      </c>
      <c r="B102" s="12" t="s">
        <v>98</v>
      </c>
      <c r="C102" s="12">
        <v>24.49971</v>
      </c>
      <c r="D102" s="13">
        <f t="shared" si="21"/>
        <v>20408.40483417967</v>
      </c>
      <c r="E102" s="13" t="s">
        <v>106</v>
      </c>
      <c r="F102" s="14">
        <f t="shared" si="22"/>
        <v>-9948.2024170898349</v>
      </c>
      <c r="G102" s="25"/>
      <c r="H102" s="26"/>
      <c r="I102" s="14">
        <f t="shared" si="23"/>
        <v>24718.190331640661</v>
      </c>
      <c r="J102" s="15">
        <f t="shared" si="16"/>
        <v>24718</v>
      </c>
      <c r="K102" s="12">
        <f t="shared" si="17"/>
        <v>96</v>
      </c>
      <c r="L102" s="17" t="str">
        <f t="shared" si="18"/>
        <v>0x60</v>
      </c>
      <c r="M102" s="12">
        <f t="shared" si="19"/>
        <v>142</v>
      </c>
      <c r="N102" s="17" t="str">
        <f t="shared" si="20"/>
        <v>0x8E</v>
      </c>
    </row>
    <row r="103" spans="1:14" x14ac:dyDescent="0.4">
      <c r="A103" s="12">
        <v>95</v>
      </c>
      <c r="B103" s="12" t="s">
        <v>99</v>
      </c>
      <c r="C103" s="12">
        <v>23.124649999999999</v>
      </c>
      <c r="D103" s="13">
        <f t="shared" si="21"/>
        <v>21621.948872739697</v>
      </c>
      <c r="E103" s="13" t="s">
        <v>106</v>
      </c>
      <c r="F103" s="14">
        <f t="shared" si="22"/>
        <v>-10554.974436369848</v>
      </c>
      <c r="G103" s="25"/>
      <c r="H103" s="26"/>
      <c r="I103" s="14">
        <f t="shared" si="23"/>
        <v>22291.102254520607</v>
      </c>
      <c r="J103" s="15">
        <f t="shared" si="16"/>
        <v>22291</v>
      </c>
      <c r="K103" s="12">
        <f t="shared" si="17"/>
        <v>87</v>
      </c>
      <c r="L103" s="17" t="str">
        <f t="shared" si="18"/>
        <v>0x57</v>
      </c>
      <c r="M103" s="12">
        <f t="shared" si="19"/>
        <v>19</v>
      </c>
      <c r="N103" s="17" t="str">
        <f t="shared" si="20"/>
        <v>0x13</v>
      </c>
    </row>
    <row r="104" spans="1:14" x14ac:dyDescent="0.4">
      <c r="A104" s="12">
        <v>94</v>
      </c>
      <c r="B104" s="12" t="s">
        <v>100</v>
      </c>
      <c r="C104" s="12">
        <v>21.82676</v>
      </c>
      <c r="D104" s="13">
        <f t="shared" si="21"/>
        <v>22907.660138288964</v>
      </c>
      <c r="E104" s="13" t="s">
        <v>106</v>
      </c>
      <c r="F104" s="14">
        <f t="shared" si="22"/>
        <v>-11197.830069144482</v>
      </c>
      <c r="G104" s="25"/>
      <c r="H104" s="26"/>
      <c r="I104" s="14">
        <f t="shared" si="23"/>
        <v>19719.679723422072</v>
      </c>
      <c r="J104" s="15">
        <f t="shared" si="16"/>
        <v>19720</v>
      </c>
      <c r="K104" s="12">
        <f t="shared" si="17"/>
        <v>77</v>
      </c>
      <c r="L104" s="17" t="str">
        <f t="shared" si="18"/>
        <v>0x4D</v>
      </c>
      <c r="M104" s="12">
        <f t="shared" si="19"/>
        <v>8</v>
      </c>
      <c r="N104" s="17" t="str">
        <f t="shared" si="20"/>
        <v>0x08</v>
      </c>
    </row>
    <row r="105" spans="1:14" x14ac:dyDescent="0.4">
      <c r="A105" s="12">
        <v>93</v>
      </c>
      <c r="B105" s="12" t="s">
        <v>101</v>
      </c>
      <c r="C105" s="12">
        <v>20.60172</v>
      </c>
      <c r="D105" s="13">
        <f t="shared" si="21"/>
        <v>24269.818248185104</v>
      </c>
      <c r="E105" s="13" t="s">
        <v>106</v>
      </c>
      <c r="F105" s="14">
        <f t="shared" si="22"/>
        <v>-11878.909124092552</v>
      </c>
      <c r="G105" s="25"/>
      <c r="H105" s="26"/>
      <c r="I105" s="14">
        <f t="shared" si="23"/>
        <v>16995.363503629793</v>
      </c>
      <c r="J105" s="15">
        <f t="shared" si="16"/>
        <v>16995</v>
      </c>
      <c r="K105" s="12">
        <f t="shared" si="17"/>
        <v>66</v>
      </c>
      <c r="L105" s="17" t="str">
        <f t="shared" si="18"/>
        <v>0x42</v>
      </c>
      <c r="M105" s="12">
        <f t="shared" si="19"/>
        <v>99</v>
      </c>
      <c r="N105" s="17" t="str">
        <f t="shared" si="20"/>
        <v>0x63</v>
      </c>
    </row>
    <row r="106" spans="1:14" x14ac:dyDescent="0.4">
      <c r="A106" s="12">
        <v>92</v>
      </c>
      <c r="B106" s="12" t="s">
        <v>102</v>
      </c>
      <c r="C106" s="12">
        <v>19.445440000000001</v>
      </c>
      <c r="D106" s="13">
        <f t="shared" si="21"/>
        <v>25712.969210262148</v>
      </c>
      <c r="E106" s="13" t="s">
        <v>106</v>
      </c>
      <c r="F106" s="14">
        <f t="shared" si="22"/>
        <v>-12600.484605131074</v>
      </c>
      <c r="G106" s="25"/>
      <c r="H106" s="26"/>
      <c r="I106" s="14">
        <f t="shared" si="23"/>
        <v>14109.061579475703</v>
      </c>
      <c r="J106" s="15">
        <f t="shared" si="16"/>
        <v>14109</v>
      </c>
      <c r="K106" s="12">
        <f t="shared" si="17"/>
        <v>55</v>
      </c>
      <c r="L106" s="17" t="str">
        <f t="shared" si="18"/>
        <v>0x37</v>
      </c>
      <c r="M106" s="12">
        <f t="shared" si="19"/>
        <v>29</v>
      </c>
      <c r="N106" s="17" t="str">
        <f t="shared" si="20"/>
        <v>0x1D</v>
      </c>
    </row>
    <row r="107" spans="1:14" x14ac:dyDescent="0.4">
      <c r="A107" s="12">
        <v>91</v>
      </c>
      <c r="B107" s="12" t="s">
        <v>103</v>
      </c>
      <c r="C107" s="12">
        <v>18.354050000000001</v>
      </c>
      <c r="D107" s="13">
        <f t="shared" si="21"/>
        <v>27241.943876147227</v>
      </c>
      <c r="E107" s="13" t="s">
        <v>106</v>
      </c>
      <c r="F107" s="14">
        <f t="shared" si="22"/>
        <v>-13364.971938073613</v>
      </c>
      <c r="G107" s="25"/>
      <c r="H107" s="26"/>
      <c r="I107" s="14">
        <f t="shared" si="23"/>
        <v>11051.112247705547</v>
      </c>
      <c r="J107" s="15">
        <f t="shared" si="16"/>
        <v>11051</v>
      </c>
      <c r="K107" s="12">
        <f t="shared" si="17"/>
        <v>43</v>
      </c>
      <c r="L107" s="17" t="str">
        <f t="shared" si="18"/>
        <v>0x2B</v>
      </c>
      <c r="M107" s="12">
        <f t="shared" si="19"/>
        <v>43</v>
      </c>
      <c r="N107" s="17" t="str">
        <f t="shared" si="20"/>
        <v>0x2B</v>
      </c>
    </row>
    <row r="108" spans="1:14" x14ac:dyDescent="0.4">
      <c r="A108" s="12">
        <v>90</v>
      </c>
      <c r="B108" s="12" t="s">
        <v>104</v>
      </c>
      <c r="C108" s="12">
        <v>17.323910000000001</v>
      </c>
      <c r="D108" s="13">
        <f t="shared" si="21"/>
        <v>28861.844699031568</v>
      </c>
      <c r="E108" s="13" t="s">
        <v>106</v>
      </c>
      <c r="F108" s="14">
        <f t="shared" si="22"/>
        <v>-14174.922349515784</v>
      </c>
      <c r="G108" s="25"/>
      <c r="H108" s="26"/>
      <c r="I108" s="14">
        <f t="shared" si="23"/>
        <v>7811.3106019368643</v>
      </c>
      <c r="J108" s="15">
        <f t="shared" si="16"/>
        <v>7811</v>
      </c>
      <c r="K108" s="12">
        <f t="shared" si="17"/>
        <v>30</v>
      </c>
      <c r="L108" s="17" t="str">
        <f t="shared" si="18"/>
        <v>0x1E</v>
      </c>
      <c r="M108" s="12">
        <f t="shared" si="19"/>
        <v>131</v>
      </c>
      <c r="N108" s="17" t="str">
        <f t="shared" si="20"/>
        <v>0x83</v>
      </c>
    </row>
    <row r="109" spans="1:14" x14ac:dyDescent="0.4">
      <c r="A109" s="18">
        <v>89</v>
      </c>
      <c r="B109" s="18" t="s">
        <v>105</v>
      </c>
      <c r="C109" s="18">
        <v>16.351600000000001</v>
      </c>
      <c r="D109" s="19">
        <f t="shared" si="21"/>
        <v>30578.0474082047</v>
      </c>
      <c r="E109" s="19" t="s">
        <v>106</v>
      </c>
      <c r="F109" s="20">
        <f t="shared" si="22"/>
        <v>-15033.02370410235</v>
      </c>
      <c r="G109" s="27"/>
      <c r="H109" s="28"/>
      <c r="I109" s="20">
        <f t="shared" si="23"/>
        <v>4378.9051835905993</v>
      </c>
      <c r="J109" s="21">
        <f t="shared" si="16"/>
        <v>4379</v>
      </c>
      <c r="K109" s="18">
        <f t="shared" si="17"/>
        <v>17</v>
      </c>
      <c r="L109" s="22" t="str">
        <f t="shared" si="18"/>
        <v>0x11</v>
      </c>
      <c r="M109" s="18">
        <f t="shared" si="19"/>
        <v>27</v>
      </c>
      <c r="N109" s="22" t="str">
        <f t="shared" si="20"/>
        <v>0x1B</v>
      </c>
    </row>
  </sheetData>
  <mergeCells count="4">
    <mergeCell ref="F1:G1"/>
    <mergeCell ref="I1:J1"/>
    <mergeCell ref="D1:E1"/>
    <mergeCell ref="G39:H109"/>
  </mergeCells>
  <phoneticPr fontId="1" type="noConversion"/>
  <pageMargins left="0.25" right="0.25" top="0.75" bottom="0.75" header="0.3" footer="0.3"/>
  <pageSetup paperSize="9" orientation="landscape" r:id="rId1"/>
  <ignoredErrors>
    <ignoredError sqref="M2 M3:M10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C214-B357-4346-80DB-EF2DB51532C2}">
  <dimension ref="A1:G63"/>
  <sheetViews>
    <sheetView workbookViewId="0">
      <selection activeCell="C2" sqref="C2"/>
    </sheetView>
  </sheetViews>
  <sheetFormatPr defaultRowHeight="17.399999999999999" x14ac:dyDescent="0.4"/>
  <sheetData>
    <row r="1" spans="1:7" x14ac:dyDescent="0.4">
      <c r="A1" t="s">
        <v>34</v>
      </c>
      <c r="B1">
        <v>4</v>
      </c>
      <c r="C1">
        <f>VLOOKUP(A1,Sheet1!$A$2:$F$90,3,FALSE)</f>
        <v>1</v>
      </c>
      <c r="E1">
        <f>VLOOKUP(A1,Sheet1!$A$2:$F$90,5,FALSE)</f>
        <v>252</v>
      </c>
      <c r="G1">
        <f>E1-33</f>
        <v>219</v>
      </c>
    </row>
    <row r="2" spans="1:7" x14ac:dyDescent="0.4">
      <c r="A2" t="s">
        <v>29</v>
      </c>
      <c r="B2">
        <v>6</v>
      </c>
      <c r="C2">
        <f>VLOOKUP(A2,Sheet1!$A$2:$F$90,3,FALSE)</f>
        <v>6</v>
      </c>
      <c r="E2">
        <f>VLOOKUP(A2,Sheet1!$A$2:$F$90,5,FALSE)</f>
        <v>253</v>
      </c>
      <c r="G2">
        <f t="shared" ref="G2:G62" si="0">E2-33</f>
        <v>220</v>
      </c>
    </row>
    <row r="3" spans="1:7" x14ac:dyDescent="0.4">
      <c r="A3" t="s">
        <v>27</v>
      </c>
      <c r="B3">
        <v>2</v>
      </c>
      <c r="C3">
        <f>VLOOKUP(A3,Sheet1!$A$2:$F$90,3,FALSE)</f>
        <v>9</v>
      </c>
      <c r="E3">
        <f>VLOOKUP(A3,Sheet1!$A$2:$F$90,5,FALSE)</f>
        <v>253</v>
      </c>
      <c r="G3">
        <f t="shared" si="0"/>
        <v>220</v>
      </c>
    </row>
    <row r="4" spans="1:7" x14ac:dyDescent="0.4">
      <c r="A4" t="s">
        <v>168</v>
      </c>
      <c r="B4">
        <v>4</v>
      </c>
      <c r="C4">
        <f>VLOOKUP(A4,Sheet1!$A$2:$F$90,3,FALSE)</f>
        <v>8</v>
      </c>
      <c r="E4">
        <f>VLOOKUP(A4,Sheet1!$A$2:$F$90,5,FALSE)</f>
        <v>253</v>
      </c>
      <c r="G4">
        <f t="shared" si="0"/>
        <v>220</v>
      </c>
    </row>
    <row r="5" spans="1:7" x14ac:dyDescent="0.4">
      <c r="A5" t="s">
        <v>167</v>
      </c>
      <c r="B5">
        <v>8</v>
      </c>
      <c r="C5">
        <f>VLOOKUP(A5,Sheet1!$A$2:$F$90,3,FALSE)</f>
        <v>6</v>
      </c>
      <c r="E5">
        <f>VLOOKUP(A5,Sheet1!$A$2:$F$90,5,FALSE)</f>
        <v>253</v>
      </c>
      <c r="G5">
        <f t="shared" si="0"/>
        <v>220</v>
      </c>
    </row>
    <row r="6" spans="1:7" x14ac:dyDescent="0.4">
      <c r="A6" t="s">
        <v>23</v>
      </c>
      <c r="B6">
        <v>4</v>
      </c>
      <c r="C6">
        <f>VLOOKUP(A6,Sheet1!$A$2:$F$90,3,FALSE)</f>
        <v>13</v>
      </c>
      <c r="E6">
        <f>VLOOKUP(A6,Sheet1!$A$2:$F$90,5,FALSE)</f>
        <v>254</v>
      </c>
      <c r="G6">
        <f t="shared" si="0"/>
        <v>221</v>
      </c>
    </row>
    <row r="7" spans="1:7" x14ac:dyDescent="0.4">
      <c r="A7" t="s">
        <v>25</v>
      </c>
      <c r="B7">
        <v>12</v>
      </c>
      <c r="C7">
        <f>VLOOKUP(A7,Sheet1!$A$2:$F$90,3,FALSE)</f>
        <v>11</v>
      </c>
      <c r="E7">
        <f>VLOOKUP(A7,Sheet1!$A$2:$F$90,5,FALSE)</f>
        <v>253</v>
      </c>
      <c r="G7">
        <f t="shared" si="0"/>
        <v>220</v>
      </c>
    </row>
    <row r="8" spans="1:7" x14ac:dyDescent="0.4">
      <c r="A8" t="s">
        <v>107</v>
      </c>
      <c r="B8">
        <v>12</v>
      </c>
      <c r="C8">
        <f>VLOOKUP(A8,Sheet1!$A$2:$F$90,3,FALSE)</f>
        <v>8</v>
      </c>
      <c r="E8">
        <f>VLOOKUP(A8,Sheet1!$A$2:$F$90,5,FALSE)</f>
        <v>253</v>
      </c>
      <c r="G8">
        <f t="shared" si="0"/>
        <v>220</v>
      </c>
    </row>
    <row r="9" spans="1:7" x14ac:dyDescent="0.4">
      <c r="A9" t="s">
        <v>29</v>
      </c>
      <c r="B9">
        <v>6</v>
      </c>
      <c r="C9">
        <f>VLOOKUP(A9,Sheet1!$A$2:$F$90,3,FALSE)</f>
        <v>6</v>
      </c>
      <c r="E9">
        <f>VLOOKUP(A9,Sheet1!$A$2:$F$90,5,FALSE)</f>
        <v>253</v>
      </c>
      <c r="G9">
        <f t="shared" si="0"/>
        <v>220</v>
      </c>
    </row>
    <row r="10" spans="1:7" x14ac:dyDescent="0.4">
      <c r="A10" t="s">
        <v>27</v>
      </c>
      <c r="B10">
        <v>2</v>
      </c>
      <c r="C10">
        <f>VLOOKUP(A10,Sheet1!$A$2:$F$90,3,FALSE)</f>
        <v>9</v>
      </c>
      <c r="E10">
        <f>VLOOKUP(A10,Sheet1!$A$2:$F$90,5,FALSE)</f>
        <v>253</v>
      </c>
      <c r="G10">
        <f t="shared" si="0"/>
        <v>220</v>
      </c>
    </row>
    <row r="11" spans="1:7" x14ac:dyDescent="0.4">
      <c r="A11" t="s">
        <v>107</v>
      </c>
      <c r="B11">
        <v>4</v>
      </c>
      <c r="C11">
        <f>VLOOKUP(A11,Sheet1!$A$2:$F$90,3,FALSE)</f>
        <v>8</v>
      </c>
      <c r="E11">
        <f>VLOOKUP(A11,Sheet1!$A$2:$F$90,5,FALSE)</f>
        <v>253</v>
      </c>
      <c r="G11">
        <f t="shared" si="0"/>
        <v>220</v>
      </c>
    </row>
    <row r="12" spans="1:7" x14ac:dyDescent="0.4">
      <c r="A12" t="s">
        <v>108</v>
      </c>
      <c r="B12">
        <v>8</v>
      </c>
      <c r="C12">
        <f>VLOOKUP(A12,Sheet1!$A$2:$F$90,3,FALSE)</f>
        <v>5</v>
      </c>
      <c r="E12">
        <f>VLOOKUP(A12,Sheet1!$A$2:$F$90,5,FALSE)</f>
        <v>252</v>
      </c>
      <c r="G12">
        <f t="shared" si="0"/>
        <v>219</v>
      </c>
    </row>
    <row r="13" spans="1:7" x14ac:dyDescent="0.4">
      <c r="A13" t="s">
        <v>169</v>
      </c>
      <c r="B13">
        <v>4</v>
      </c>
      <c r="C13">
        <f>VLOOKUP(A13,Sheet1!$A$2:$F$90,3,FALSE)</f>
        <v>7</v>
      </c>
      <c r="E13">
        <f>VLOOKUP(A13,Sheet1!$A$2:$F$90,5,FALSE)</f>
        <v>253</v>
      </c>
      <c r="G13">
        <f t="shared" si="0"/>
        <v>220</v>
      </c>
    </row>
    <row r="14" spans="1:7" x14ac:dyDescent="0.4">
      <c r="A14" t="s">
        <v>34</v>
      </c>
      <c r="B14">
        <v>16</v>
      </c>
      <c r="C14">
        <f>VLOOKUP(A14,Sheet1!$A$2:$F$90,3,FALSE)</f>
        <v>1</v>
      </c>
      <c r="E14">
        <f>VLOOKUP(A14,Sheet1!$A$2:$F$90,5,FALSE)</f>
        <v>252</v>
      </c>
      <c r="G14">
        <f t="shared" si="0"/>
        <v>219</v>
      </c>
    </row>
    <row r="15" spans="1:7" x14ac:dyDescent="0.4">
      <c r="A15" t="s">
        <v>170</v>
      </c>
      <c r="B15">
        <v>4</v>
      </c>
      <c r="C15">
        <f>VLOOKUP(A15,Sheet1!$A$2:$F$90,3,FALSE)</f>
        <v>26</v>
      </c>
      <c r="E15">
        <f>VLOOKUP(A15,Sheet1!$A$2:$F$90,5,FALSE)</f>
        <v>0</v>
      </c>
      <c r="G15">
        <v>0</v>
      </c>
    </row>
    <row r="16" spans="1:7" x14ac:dyDescent="0.4">
      <c r="A16" t="s">
        <v>34</v>
      </c>
      <c r="B16">
        <v>4</v>
      </c>
      <c r="C16">
        <f>VLOOKUP(A16,Sheet1!$A$2:$F$90,3,FALSE)</f>
        <v>1</v>
      </c>
      <c r="E16">
        <f>VLOOKUP(A16,Sheet1!$A$2:$F$90,5,FALSE)</f>
        <v>252</v>
      </c>
      <c r="G16">
        <f t="shared" si="0"/>
        <v>219</v>
      </c>
    </row>
    <row r="17" spans="1:7" x14ac:dyDescent="0.4">
      <c r="A17" t="s">
        <v>29</v>
      </c>
      <c r="B17">
        <v>6</v>
      </c>
      <c r="C17">
        <f>VLOOKUP(A17,Sheet1!$A$2:$F$90,3,FALSE)</f>
        <v>6</v>
      </c>
      <c r="E17">
        <f>VLOOKUP(A17,Sheet1!$A$2:$F$90,5,FALSE)</f>
        <v>253</v>
      </c>
      <c r="G17">
        <f t="shared" si="0"/>
        <v>220</v>
      </c>
    </row>
    <row r="18" spans="1:7" x14ac:dyDescent="0.4">
      <c r="A18" t="s">
        <v>27</v>
      </c>
      <c r="B18">
        <v>2</v>
      </c>
      <c r="C18">
        <f>VLOOKUP(A18,Sheet1!$A$2:$F$90,3,FALSE)</f>
        <v>9</v>
      </c>
      <c r="E18">
        <f>VLOOKUP(A18,Sheet1!$A$2:$F$90,5,FALSE)</f>
        <v>253</v>
      </c>
      <c r="G18">
        <f t="shared" si="0"/>
        <v>220</v>
      </c>
    </row>
    <row r="19" spans="1:7" x14ac:dyDescent="0.4">
      <c r="A19" t="s">
        <v>107</v>
      </c>
      <c r="B19">
        <v>4</v>
      </c>
      <c r="C19">
        <f>VLOOKUP(A19,Sheet1!$A$2:$F$90,3,FALSE)</f>
        <v>8</v>
      </c>
      <c r="E19">
        <f>VLOOKUP(A19,Sheet1!$A$2:$F$90,5,FALSE)</f>
        <v>253</v>
      </c>
      <c r="G19">
        <f t="shared" si="0"/>
        <v>220</v>
      </c>
    </row>
    <row r="20" spans="1:7" x14ac:dyDescent="0.4">
      <c r="A20" t="s">
        <v>29</v>
      </c>
      <c r="B20">
        <v>8</v>
      </c>
      <c r="C20">
        <f>VLOOKUP(A20,Sheet1!$A$2:$F$90,3,FALSE)</f>
        <v>6</v>
      </c>
      <c r="E20">
        <f>VLOOKUP(A20,Sheet1!$A$2:$F$90,5,FALSE)</f>
        <v>253</v>
      </c>
      <c r="G20">
        <f t="shared" si="0"/>
        <v>220</v>
      </c>
    </row>
    <row r="21" spans="1:7" x14ac:dyDescent="0.4">
      <c r="A21" t="s">
        <v>23</v>
      </c>
      <c r="B21">
        <v>4</v>
      </c>
      <c r="C21">
        <f>VLOOKUP(A21,Sheet1!$A$2:$F$90,3,FALSE)</f>
        <v>13</v>
      </c>
      <c r="E21">
        <f>VLOOKUP(A21,Sheet1!$A$2:$F$90,5,FALSE)</f>
        <v>254</v>
      </c>
      <c r="G21">
        <f t="shared" si="0"/>
        <v>221</v>
      </c>
    </row>
    <row r="22" spans="1:7" x14ac:dyDescent="0.4">
      <c r="A22" t="s">
        <v>20</v>
      </c>
      <c r="B22">
        <v>8</v>
      </c>
      <c r="C22">
        <f>VLOOKUP(A22,Sheet1!$A$2:$F$90,3,FALSE)</f>
        <v>16</v>
      </c>
      <c r="E22">
        <f>VLOOKUP(A22,Sheet1!$A$2:$F$90,5,FALSE)</f>
        <v>254</v>
      </c>
      <c r="G22">
        <f t="shared" si="0"/>
        <v>221</v>
      </c>
    </row>
    <row r="23" spans="1:7" x14ac:dyDescent="0.4">
      <c r="A23" t="s">
        <v>109</v>
      </c>
      <c r="B23">
        <v>4</v>
      </c>
      <c r="C23">
        <f>VLOOKUP(A23,Sheet1!$A$2:$F$90,3,FALSE)</f>
        <v>15</v>
      </c>
      <c r="E23">
        <f>VLOOKUP(A23,Sheet1!$A$2:$F$90,5,FALSE)</f>
        <v>254</v>
      </c>
      <c r="G23">
        <f t="shared" si="0"/>
        <v>221</v>
      </c>
    </row>
    <row r="24" spans="1:7" x14ac:dyDescent="0.4">
      <c r="A24" t="s">
        <v>110</v>
      </c>
      <c r="B24">
        <v>8</v>
      </c>
      <c r="C24">
        <f>VLOOKUP(A24,Sheet1!$A$2:$F$90,3,FALSE)</f>
        <v>14</v>
      </c>
      <c r="E24">
        <f>VLOOKUP(A24,Sheet1!$A$2:$F$90,5,FALSE)</f>
        <v>254</v>
      </c>
      <c r="G24">
        <f t="shared" si="0"/>
        <v>221</v>
      </c>
    </row>
    <row r="25" spans="1:7" x14ac:dyDescent="0.4">
      <c r="A25" t="s">
        <v>111</v>
      </c>
      <c r="B25">
        <v>4</v>
      </c>
      <c r="C25">
        <f>VLOOKUP(A25,Sheet1!$A$2:$F$90,3,FALSE)</f>
        <v>10</v>
      </c>
      <c r="E25">
        <f>VLOOKUP(A25,Sheet1!$A$2:$F$90,5,FALSE)</f>
        <v>253</v>
      </c>
      <c r="G25">
        <f t="shared" si="0"/>
        <v>220</v>
      </c>
    </row>
    <row r="26" spans="1:7" x14ac:dyDescent="0.4">
      <c r="A26" t="s">
        <v>110</v>
      </c>
      <c r="B26">
        <v>6</v>
      </c>
      <c r="C26">
        <f>VLOOKUP(A26,Sheet1!$A$2:$F$90,3,FALSE)</f>
        <v>14</v>
      </c>
      <c r="E26">
        <f>VLOOKUP(A26,Sheet1!$A$2:$F$90,5,FALSE)</f>
        <v>254</v>
      </c>
      <c r="G26">
        <f t="shared" si="0"/>
        <v>221</v>
      </c>
    </row>
    <row r="27" spans="1:7" x14ac:dyDescent="0.4">
      <c r="A27" t="s">
        <v>23</v>
      </c>
      <c r="B27">
        <v>2</v>
      </c>
      <c r="C27">
        <f>VLOOKUP(A27,Sheet1!$A$2:$F$90,3,FALSE)</f>
        <v>13</v>
      </c>
      <c r="E27">
        <f>VLOOKUP(A27,Sheet1!$A$2:$F$90,5,FALSE)</f>
        <v>254</v>
      </c>
      <c r="G27">
        <f t="shared" si="0"/>
        <v>221</v>
      </c>
    </row>
    <row r="28" spans="1:7" x14ac:dyDescent="0.4">
      <c r="A28" t="s">
        <v>171</v>
      </c>
      <c r="B28">
        <v>4</v>
      </c>
      <c r="C28">
        <f>VLOOKUP(A28,Sheet1!$A$2:$F$90,3,FALSE)</f>
        <v>12</v>
      </c>
      <c r="E28">
        <f>VLOOKUP(A28,Sheet1!$A$2:$F$90,5,FALSE)</f>
        <v>253</v>
      </c>
      <c r="G28">
        <f t="shared" si="0"/>
        <v>220</v>
      </c>
    </row>
    <row r="29" spans="1:7" x14ac:dyDescent="0.4">
      <c r="A29" t="s">
        <v>34</v>
      </c>
      <c r="B29">
        <v>8</v>
      </c>
      <c r="C29">
        <f>VLOOKUP(A29,Sheet1!$A$2:$F$90,3,FALSE)</f>
        <v>1</v>
      </c>
      <c r="E29">
        <f>VLOOKUP(A29,Sheet1!$A$2:$F$90,5,FALSE)</f>
        <v>252</v>
      </c>
      <c r="G29">
        <f t="shared" si="0"/>
        <v>219</v>
      </c>
    </row>
    <row r="30" spans="1:7" x14ac:dyDescent="0.4">
      <c r="A30" t="s">
        <v>27</v>
      </c>
      <c r="B30">
        <v>4</v>
      </c>
      <c r="C30">
        <f>VLOOKUP(A30,Sheet1!$A$2:$F$90,3,FALSE)</f>
        <v>9</v>
      </c>
      <c r="E30">
        <f>VLOOKUP(A30,Sheet1!$A$2:$F$90,5,FALSE)</f>
        <v>253</v>
      </c>
      <c r="G30">
        <f t="shared" si="0"/>
        <v>220</v>
      </c>
    </row>
    <row r="31" spans="1:7" x14ac:dyDescent="0.4">
      <c r="A31" t="s">
        <v>29</v>
      </c>
      <c r="B31">
        <v>20</v>
      </c>
      <c r="C31">
        <f>VLOOKUP(A31,Sheet1!$A$2:$F$90,3,FALSE)</f>
        <v>6</v>
      </c>
      <c r="E31">
        <f>VLOOKUP(A31,Sheet1!$A$2:$F$90,5,FALSE)</f>
        <v>253</v>
      </c>
      <c r="G31">
        <f t="shared" si="0"/>
        <v>220</v>
      </c>
    </row>
    <row r="32" spans="1:7" x14ac:dyDescent="0.4">
      <c r="A32" t="s">
        <v>172</v>
      </c>
      <c r="B32">
        <v>4</v>
      </c>
      <c r="C32">
        <f>VLOOKUP(A32,Sheet1!$A$2:$F$90,3,FALSE)</f>
        <v>9</v>
      </c>
      <c r="E32">
        <f>VLOOKUP(A32,Sheet1!$A$2:$F$90,5,FALSE)</f>
        <v>253</v>
      </c>
      <c r="G32">
        <f t="shared" si="0"/>
        <v>220</v>
      </c>
    </row>
    <row r="33" spans="1:7" x14ac:dyDescent="0.4">
      <c r="A33" t="s">
        <v>173</v>
      </c>
      <c r="B33">
        <v>8</v>
      </c>
      <c r="C33">
        <f>VLOOKUP(A33,Sheet1!$A$2:$F$90,3,FALSE)</f>
        <v>13</v>
      </c>
      <c r="E33">
        <f>VLOOKUP(A33,Sheet1!$A$2:$F$90,5,FALSE)</f>
        <v>254</v>
      </c>
      <c r="G33">
        <f t="shared" si="0"/>
        <v>221</v>
      </c>
    </row>
    <row r="34" spans="1:7" x14ac:dyDescent="0.4">
      <c r="A34" t="s">
        <v>172</v>
      </c>
      <c r="B34">
        <v>4</v>
      </c>
      <c r="C34">
        <f>VLOOKUP(A34,Sheet1!$A$2:$F$90,3,FALSE)</f>
        <v>9</v>
      </c>
      <c r="E34">
        <f>VLOOKUP(A34,Sheet1!$A$2:$F$90,5,FALSE)</f>
        <v>253</v>
      </c>
      <c r="G34">
        <f t="shared" si="0"/>
        <v>220</v>
      </c>
    </row>
    <row r="35" spans="1:7" x14ac:dyDescent="0.4">
      <c r="A35" t="s">
        <v>173</v>
      </c>
      <c r="B35">
        <v>8</v>
      </c>
      <c r="C35">
        <f>VLOOKUP(A35,Sheet1!$A$2:$F$90,3,FALSE)</f>
        <v>13</v>
      </c>
      <c r="E35">
        <f>VLOOKUP(A35,Sheet1!$A$2:$F$90,5,FALSE)</f>
        <v>254</v>
      </c>
      <c r="G35">
        <f t="shared" si="0"/>
        <v>221</v>
      </c>
    </row>
    <row r="36" spans="1:7" x14ac:dyDescent="0.4">
      <c r="A36" t="s">
        <v>172</v>
      </c>
      <c r="B36">
        <v>4</v>
      </c>
      <c r="C36">
        <f>VLOOKUP(A36,Sheet1!$A$2:$F$90,3,FALSE)</f>
        <v>9</v>
      </c>
      <c r="E36">
        <f>VLOOKUP(A36,Sheet1!$A$2:$F$90,5,FALSE)</f>
        <v>253</v>
      </c>
      <c r="G36">
        <f t="shared" si="0"/>
        <v>220</v>
      </c>
    </row>
    <row r="37" spans="1:7" x14ac:dyDescent="0.4">
      <c r="A37" t="s">
        <v>174</v>
      </c>
      <c r="B37">
        <v>8</v>
      </c>
      <c r="C37">
        <f>VLOOKUP(A37,Sheet1!$A$2:$F$90,3,FALSE)</f>
        <v>14</v>
      </c>
      <c r="E37">
        <f>VLOOKUP(A37,Sheet1!$A$2:$F$90,5,FALSE)</f>
        <v>254</v>
      </c>
      <c r="G37">
        <f t="shared" si="0"/>
        <v>221</v>
      </c>
    </row>
    <row r="38" spans="1:7" x14ac:dyDescent="0.4">
      <c r="A38" t="s">
        <v>173</v>
      </c>
      <c r="B38">
        <v>4</v>
      </c>
      <c r="C38">
        <f>VLOOKUP(A38,Sheet1!$A$2:$F$90,3,FALSE)</f>
        <v>13</v>
      </c>
      <c r="E38">
        <f>VLOOKUP(A38,Sheet1!$A$2:$F$90,5,FALSE)</f>
        <v>254</v>
      </c>
      <c r="G38">
        <f t="shared" si="0"/>
        <v>221</v>
      </c>
    </row>
    <row r="39" spans="1:7" x14ac:dyDescent="0.4">
      <c r="A39" t="s">
        <v>171</v>
      </c>
      <c r="B39">
        <v>8</v>
      </c>
      <c r="C39">
        <f>VLOOKUP(A39,Sheet1!$A$2:$F$90,3,FALSE)</f>
        <v>12</v>
      </c>
      <c r="E39">
        <f>VLOOKUP(A39,Sheet1!$A$2:$F$90,5,FALSE)</f>
        <v>253</v>
      </c>
      <c r="G39">
        <f t="shared" si="0"/>
        <v>220</v>
      </c>
    </row>
    <row r="40" spans="1:7" x14ac:dyDescent="0.4">
      <c r="A40" t="s">
        <v>168</v>
      </c>
      <c r="B40">
        <v>4</v>
      </c>
      <c r="C40">
        <f>VLOOKUP(A40,Sheet1!$A$2:$F$90,3,FALSE)</f>
        <v>8</v>
      </c>
      <c r="E40">
        <f>VLOOKUP(A40,Sheet1!$A$2:$F$90,5,FALSE)</f>
        <v>253</v>
      </c>
      <c r="G40">
        <f t="shared" si="0"/>
        <v>220</v>
      </c>
    </row>
    <row r="41" spans="1:7" x14ac:dyDescent="0.4">
      <c r="A41" t="s">
        <v>172</v>
      </c>
      <c r="B41">
        <v>6</v>
      </c>
      <c r="C41">
        <f>VLOOKUP(A41,Sheet1!$A$2:$F$90,3,FALSE)</f>
        <v>9</v>
      </c>
      <c r="E41">
        <f>VLOOKUP(A41,Sheet1!$A$2:$F$90,5,FALSE)</f>
        <v>253</v>
      </c>
      <c r="G41">
        <f t="shared" si="0"/>
        <v>220</v>
      </c>
    </row>
    <row r="42" spans="1:7" x14ac:dyDescent="0.4">
      <c r="A42" t="s">
        <v>173</v>
      </c>
      <c r="B42">
        <v>2</v>
      </c>
      <c r="C42">
        <f>VLOOKUP(A42,Sheet1!$A$2:$F$90,3,FALSE)</f>
        <v>13</v>
      </c>
      <c r="E42">
        <f>VLOOKUP(A42,Sheet1!$A$2:$F$90,5,FALSE)</f>
        <v>254</v>
      </c>
      <c r="G42">
        <f t="shared" si="0"/>
        <v>221</v>
      </c>
    </row>
    <row r="43" spans="1:7" x14ac:dyDescent="0.4">
      <c r="A43" t="s">
        <v>171</v>
      </c>
      <c r="B43">
        <v>4</v>
      </c>
      <c r="C43">
        <f>VLOOKUP(A43,Sheet1!$A$2:$F$90,3,FALSE)</f>
        <v>12</v>
      </c>
      <c r="E43">
        <f>VLOOKUP(A43,Sheet1!$A$2:$F$90,5,FALSE)</f>
        <v>253</v>
      </c>
      <c r="G43">
        <f t="shared" si="0"/>
        <v>220</v>
      </c>
    </row>
    <row r="44" spans="1:7" x14ac:dyDescent="0.4">
      <c r="A44" t="s">
        <v>175</v>
      </c>
      <c r="B44">
        <v>8</v>
      </c>
      <c r="C44">
        <f>VLOOKUP(A44,Sheet1!$A$2:$F$90,3,FALSE)</f>
        <v>1</v>
      </c>
      <c r="E44">
        <f>VLOOKUP(A44,Sheet1!$A$2:$F$90,5,FALSE)</f>
        <v>252</v>
      </c>
      <c r="G44">
        <f t="shared" si="0"/>
        <v>219</v>
      </c>
    </row>
    <row r="45" spans="1:7" x14ac:dyDescent="0.4">
      <c r="A45" t="s">
        <v>172</v>
      </c>
      <c r="B45">
        <v>4</v>
      </c>
      <c r="C45">
        <f>VLOOKUP(A45,Sheet1!$A$2:$F$90,3,FALSE)</f>
        <v>9</v>
      </c>
      <c r="E45">
        <f>VLOOKUP(A45,Sheet1!$A$2:$F$90,5,FALSE)</f>
        <v>253</v>
      </c>
      <c r="G45">
        <f t="shared" si="0"/>
        <v>220</v>
      </c>
    </row>
    <row r="46" spans="1:7" x14ac:dyDescent="0.4">
      <c r="A46" t="s">
        <v>173</v>
      </c>
      <c r="B46">
        <v>16</v>
      </c>
      <c r="C46">
        <f>VLOOKUP(A46,Sheet1!$A$2:$F$90,3,FALSE)</f>
        <v>13</v>
      </c>
      <c r="E46">
        <f>VLOOKUP(A46,Sheet1!$A$2:$F$90,5,FALSE)</f>
        <v>254</v>
      </c>
      <c r="G46">
        <f t="shared" si="0"/>
        <v>221</v>
      </c>
    </row>
    <row r="47" spans="1:7" x14ac:dyDescent="0.4">
      <c r="A47" t="s">
        <v>170</v>
      </c>
      <c r="B47">
        <v>4</v>
      </c>
      <c r="C47">
        <f>VLOOKUP(A47,Sheet1!$A$2:$F$90,3,FALSE)</f>
        <v>26</v>
      </c>
      <c r="E47">
        <f>VLOOKUP(A47,Sheet1!$A$2:$F$90,5,FALSE)</f>
        <v>0</v>
      </c>
      <c r="G47">
        <v>0</v>
      </c>
    </row>
    <row r="48" spans="1:7" x14ac:dyDescent="0.4">
      <c r="A48" t="s">
        <v>172</v>
      </c>
      <c r="B48">
        <v>4</v>
      </c>
      <c r="C48">
        <f>VLOOKUP(A48,Sheet1!$A$2:$F$90,3,FALSE)</f>
        <v>9</v>
      </c>
      <c r="E48">
        <f>VLOOKUP(A48,Sheet1!$A$2:$F$90,5,FALSE)</f>
        <v>253</v>
      </c>
      <c r="G48">
        <f t="shared" si="0"/>
        <v>220</v>
      </c>
    </row>
    <row r="49" spans="1:7" x14ac:dyDescent="0.4">
      <c r="A49" t="s">
        <v>173</v>
      </c>
      <c r="B49">
        <v>8</v>
      </c>
      <c r="C49">
        <f>VLOOKUP(A49,Sheet1!$A$2:$F$90,3,FALSE)</f>
        <v>13</v>
      </c>
      <c r="E49">
        <f>VLOOKUP(A49,Sheet1!$A$2:$F$90,5,FALSE)</f>
        <v>254</v>
      </c>
      <c r="G49">
        <f t="shared" si="0"/>
        <v>221</v>
      </c>
    </row>
    <row r="50" spans="1:7" x14ac:dyDescent="0.4">
      <c r="A50" t="s">
        <v>172</v>
      </c>
      <c r="B50">
        <v>4</v>
      </c>
      <c r="C50">
        <f>VLOOKUP(A50,Sheet1!$A$2:$F$90,3,FALSE)</f>
        <v>9</v>
      </c>
      <c r="E50">
        <f>VLOOKUP(A50,Sheet1!$A$2:$F$90,5,FALSE)</f>
        <v>253</v>
      </c>
      <c r="G50">
        <f t="shared" si="0"/>
        <v>220</v>
      </c>
    </row>
    <row r="51" spans="1:7" x14ac:dyDescent="0.4">
      <c r="A51" t="s">
        <v>173</v>
      </c>
      <c r="B51">
        <v>8</v>
      </c>
      <c r="C51">
        <f>VLOOKUP(A51,Sheet1!$A$2:$F$90,3,FALSE)</f>
        <v>13</v>
      </c>
      <c r="E51">
        <f>VLOOKUP(A51,Sheet1!$A$2:$F$90,5,FALSE)</f>
        <v>254</v>
      </c>
      <c r="G51">
        <f t="shared" si="0"/>
        <v>221</v>
      </c>
    </row>
    <row r="52" spans="1:7" x14ac:dyDescent="0.4">
      <c r="A52" t="s">
        <v>172</v>
      </c>
      <c r="B52">
        <v>4</v>
      </c>
      <c r="C52">
        <f>VLOOKUP(A52,Sheet1!$A$2:$F$90,3,FALSE)</f>
        <v>9</v>
      </c>
      <c r="E52">
        <f>VLOOKUP(A52,Sheet1!$A$2:$F$90,5,FALSE)</f>
        <v>253</v>
      </c>
      <c r="G52">
        <f t="shared" si="0"/>
        <v>220</v>
      </c>
    </row>
    <row r="53" spans="1:7" x14ac:dyDescent="0.4">
      <c r="A53" t="s">
        <v>176</v>
      </c>
      <c r="B53">
        <v>8</v>
      </c>
      <c r="C53">
        <f>VLOOKUP(A53,Sheet1!$A$2:$F$90,3,FALSE)</f>
        <v>16</v>
      </c>
      <c r="E53">
        <f>VLOOKUP(A53,Sheet1!$A$2:$F$90,5,FALSE)</f>
        <v>254</v>
      </c>
      <c r="G53">
        <f t="shared" si="0"/>
        <v>221</v>
      </c>
    </row>
    <row r="54" spans="1:7" x14ac:dyDescent="0.4">
      <c r="A54" t="s">
        <v>177</v>
      </c>
      <c r="B54">
        <v>4</v>
      </c>
      <c r="C54">
        <f>VLOOKUP(A54,Sheet1!$A$2:$F$90,3,FALSE)</f>
        <v>15</v>
      </c>
      <c r="E54">
        <f>VLOOKUP(A54,Sheet1!$A$2:$F$90,5,FALSE)</f>
        <v>254</v>
      </c>
      <c r="G54">
        <f t="shared" si="0"/>
        <v>221</v>
      </c>
    </row>
    <row r="55" spans="1:7" x14ac:dyDescent="0.4">
      <c r="A55" t="s">
        <v>174</v>
      </c>
      <c r="B55">
        <v>8</v>
      </c>
      <c r="C55">
        <f>VLOOKUP(A55,Sheet1!$A$2:$F$90,3,FALSE)</f>
        <v>14</v>
      </c>
      <c r="E55">
        <f>VLOOKUP(A55,Sheet1!$A$2:$F$90,5,FALSE)</f>
        <v>254</v>
      </c>
      <c r="G55">
        <f t="shared" si="0"/>
        <v>221</v>
      </c>
    </row>
    <row r="56" spans="1:7" x14ac:dyDescent="0.4">
      <c r="A56" t="s">
        <v>178</v>
      </c>
      <c r="B56">
        <v>4</v>
      </c>
      <c r="C56">
        <f>VLOOKUP(A56,Sheet1!$A$2:$F$90,3,FALSE)</f>
        <v>10</v>
      </c>
      <c r="E56">
        <f>VLOOKUP(A56,Sheet1!$A$2:$F$90,5,FALSE)</f>
        <v>253</v>
      </c>
      <c r="G56">
        <f t="shared" si="0"/>
        <v>220</v>
      </c>
    </row>
    <row r="57" spans="1:7" x14ac:dyDescent="0.4">
      <c r="A57" t="s">
        <v>174</v>
      </c>
      <c r="B57">
        <v>6</v>
      </c>
      <c r="C57">
        <f>VLOOKUP(A57,Sheet1!$A$2:$F$90,3,FALSE)</f>
        <v>14</v>
      </c>
      <c r="E57">
        <f>VLOOKUP(A57,Sheet1!$A$2:$F$90,5,FALSE)</f>
        <v>254</v>
      </c>
      <c r="G57">
        <f t="shared" si="0"/>
        <v>221</v>
      </c>
    </row>
    <row r="58" spans="1:7" x14ac:dyDescent="0.4">
      <c r="A58" t="s">
        <v>173</v>
      </c>
      <c r="B58">
        <v>2</v>
      </c>
      <c r="C58">
        <f>VLOOKUP(A58,Sheet1!$A$2:$F$90,3,FALSE)</f>
        <v>13</v>
      </c>
      <c r="E58">
        <f>VLOOKUP(A58,Sheet1!$A$2:$F$90,5,FALSE)</f>
        <v>254</v>
      </c>
      <c r="G58">
        <f t="shared" si="0"/>
        <v>221</v>
      </c>
    </row>
    <row r="59" spans="1:7" x14ac:dyDescent="0.4">
      <c r="A59" t="s">
        <v>171</v>
      </c>
      <c r="B59">
        <v>4</v>
      </c>
      <c r="C59">
        <f>VLOOKUP(A59,Sheet1!$A$2:$F$90,3,FALSE)</f>
        <v>12</v>
      </c>
      <c r="E59">
        <f>VLOOKUP(A59,Sheet1!$A$2:$F$90,5,FALSE)</f>
        <v>253</v>
      </c>
      <c r="G59">
        <f t="shared" si="0"/>
        <v>220</v>
      </c>
    </row>
    <row r="60" spans="1:7" x14ac:dyDescent="0.4">
      <c r="A60" t="s">
        <v>175</v>
      </c>
      <c r="B60">
        <v>8</v>
      </c>
      <c r="C60">
        <f>VLOOKUP(A60,Sheet1!$A$2:$F$90,3,FALSE)</f>
        <v>1</v>
      </c>
      <c r="E60">
        <f>VLOOKUP(A60,Sheet1!$A$2:$F$90,5,FALSE)</f>
        <v>252</v>
      </c>
      <c r="G60">
        <f t="shared" si="0"/>
        <v>219</v>
      </c>
    </row>
    <row r="61" spans="1:7" x14ac:dyDescent="0.4">
      <c r="A61" t="s">
        <v>172</v>
      </c>
      <c r="B61">
        <v>4</v>
      </c>
      <c r="C61">
        <f>VLOOKUP(A61,Sheet1!$A$2:$F$90,3,FALSE)</f>
        <v>9</v>
      </c>
      <c r="E61">
        <f>VLOOKUP(A61,Sheet1!$A$2:$F$90,5,FALSE)</f>
        <v>253</v>
      </c>
      <c r="G61">
        <f t="shared" si="0"/>
        <v>220</v>
      </c>
    </row>
    <row r="62" spans="1:7" x14ac:dyDescent="0.4">
      <c r="A62" t="s">
        <v>167</v>
      </c>
      <c r="B62">
        <v>20</v>
      </c>
      <c r="C62">
        <f>VLOOKUP(A62,Sheet1!$A$2:$F$90,3,FALSE)</f>
        <v>6</v>
      </c>
      <c r="E62">
        <f>VLOOKUP(A62,Sheet1!$A$2:$F$90,5,FALSE)</f>
        <v>253</v>
      </c>
      <c r="G62">
        <f t="shared" si="0"/>
        <v>220</v>
      </c>
    </row>
    <row r="63" spans="1:7" x14ac:dyDescent="0.4">
      <c r="B63">
        <f>SUM(B1:B62)</f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E661-5C59-4E79-89C9-E5FEDDE2D563}">
  <dimension ref="A1:G55"/>
  <sheetViews>
    <sheetView workbookViewId="0">
      <selection activeCell="F1" sqref="F1"/>
    </sheetView>
  </sheetViews>
  <sheetFormatPr defaultRowHeight="17.399999999999999" x14ac:dyDescent="0.4"/>
  <sheetData>
    <row r="1" spans="1:7" x14ac:dyDescent="0.4">
      <c r="A1" t="s">
        <v>187</v>
      </c>
      <c r="B1">
        <v>4</v>
      </c>
      <c r="D1">
        <f>VLOOKUP(A1,Sheet1!$A$2:$F$90,4,FALSE)</f>
        <v>68</v>
      </c>
      <c r="F1">
        <f>IF((D1-12)&gt;0,D1-12,0)</f>
        <v>56</v>
      </c>
      <c r="G1" t="s">
        <v>199</v>
      </c>
    </row>
    <row r="2" spans="1:7" x14ac:dyDescent="0.4">
      <c r="A2" t="s">
        <v>188</v>
      </c>
      <c r="B2">
        <v>2</v>
      </c>
      <c r="D2">
        <f>VLOOKUP(A2,Sheet1!$A$2:$F$90,4,FALSE)</f>
        <v>71</v>
      </c>
      <c r="F2">
        <f t="shared" ref="F2:F54" si="0">IF((D2-12)&gt;0,D2-12,0)</f>
        <v>59</v>
      </c>
      <c r="G2" t="s">
        <v>199</v>
      </c>
    </row>
    <row r="3" spans="1:7" x14ac:dyDescent="0.4">
      <c r="A3" t="s">
        <v>189</v>
      </c>
      <c r="B3">
        <v>4</v>
      </c>
      <c r="D3">
        <f>VLOOKUP(A3,Sheet1!$A$2:$F$90,4,FALSE)</f>
        <v>66</v>
      </c>
      <c r="F3">
        <f t="shared" si="0"/>
        <v>54</v>
      </c>
      <c r="G3" t="s">
        <v>199</v>
      </c>
    </row>
    <row r="4" spans="1:7" x14ac:dyDescent="0.4">
      <c r="A4" t="s">
        <v>190</v>
      </c>
      <c r="B4">
        <v>1</v>
      </c>
      <c r="D4">
        <f>VLOOKUP(A4,Sheet1!$A$2:$F$90,4,FALSE)</f>
        <v>64</v>
      </c>
      <c r="F4">
        <f t="shared" si="0"/>
        <v>52</v>
      </c>
      <c r="G4" t="s">
        <v>199</v>
      </c>
    </row>
    <row r="5" spans="1:7" x14ac:dyDescent="0.4">
      <c r="A5" t="s">
        <v>189</v>
      </c>
      <c r="B5">
        <v>1</v>
      </c>
      <c r="D5">
        <f>VLOOKUP(A5,Sheet1!$A$2:$F$90,4,FALSE)</f>
        <v>66</v>
      </c>
      <c r="F5">
        <f t="shared" si="0"/>
        <v>54</v>
      </c>
      <c r="G5" t="s">
        <v>199</v>
      </c>
    </row>
    <row r="6" spans="1:7" x14ac:dyDescent="0.4">
      <c r="A6" t="s">
        <v>187</v>
      </c>
      <c r="B6">
        <v>4</v>
      </c>
      <c r="D6">
        <f>VLOOKUP(A6,Sheet1!$A$2:$F$90,4,FALSE)</f>
        <v>68</v>
      </c>
      <c r="F6">
        <f t="shared" si="0"/>
        <v>56</v>
      </c>
      <c r="G6" t="s">
        <v>199</v>
      </c>
    </row>
    <row r="7" spans="1:7" x14ac:dyDescent="0.4">
      <c r="A7" t="s">
        <v>188</v>
      </c>
      <c r="B7">
        <v>2</v>
      </c>
      <c r="D7">
        <f>VLOOKUP(A7,Sheet1!$A$2:$F$90,4,FALSE)</f>
        <v>71</v>
      </c>
      <c r="F7">
        <f t="shared" si="0"/>
        <v>59</v>
      </c>
      <c r="G7" t="s">
        <v>199</v>
      </c>
    </row>
    <row r="8" spans="1:7" x14ac:dyDescent="0.4">
      <c r="A8" t="s">
        <v>189</v>
      </c>
      <c r="B8">
        <v>4</v>
      </c>
      <c r="D8">
        <f>VLOOKUP(A8,Sheet1!$A$2:$F$90,4,FALSE)</f>
        <v>66</v>
      </c>
      <c r="F8">
        <f t="shared" si="0"/>
        <v>54</v>
      </c>
      <c r="G8" t="s">
        <v>199</v>
      </c>
    </row>
    <row r="9" spans="1:7" x14ac:dyDescent="0.4">
      <c r="A9" t="s">
        <v>194</v>
      </c>
      <c r="B9">
        <v>2</v>
      </c>
      <c r="D9">
        <f>VLOOKUP(A9,Sheet1!$A$2:$F$90,4,FALSE)</f>
        <v>0</v>
      </c>
      <c r="F9">
        <f t="shared" si="0"/>
        <v>0</v>
      </c>
      <c r="G9" t="s">
        <v>199</v>
      </c>
    </row>
    <row r="10" spans="1:7" x14ac:dyDescent="0.4">
      <c r="A10" t="s">
        <v>187</v>
      </c>
      <c r="B10">
        <v>4</v>
      </c>
      <c r="D10">
        <f>VLOOKUP(A10,Sheet1!$A$2:$F$90,4,FALSE)</f>
        <v>68</v>
      </c>
      <c r="F10">
        <f t="shared" si="0"/>
        <v>56</v>
      </c>
      <c r="G10" t="s">
        <v>199</v>
      </c>
    </row>
    <row r="11" spans="1:7" x14ac:dyDescent="0.4">
      <c r="A11" t="s">
        <v>188</v>
      </c>
      <c r="B11">
        <v>2</v>
      </c>
      <c r="D11">
        <f>VLOOKUP(A11,Sheet1!$A$2:$F$90,4,FALSE)</f>
        <v>71</v>
      </c>
      <c r="F11">
        <f t="shared" si="0"/>
        <v>59</v>
      </c>
      <c r="G11" t="s">
        <v>199</v>
      </c>
    </row>
    <row r="12" spans="1:7" x14ac:dyDescent="0.4">
      <c r="A12" t="s">
        <v>191</v>
      </c>
      <c r="B12">
        <v>4</v>
      </c>
      <c r="D12">
        <f>VLOOKUP(A12,Sheet1!$A$2:$F$90,4,FALSE)</f>
        <v>78</v>
      </c>
      <c r="F12">
        <f t="shared" si="0"/>
        <v>66</v>
      </c>
      <c r="G12" t="s">
        <v>199</v>
      </c>
    </row>
    <row r="13" spans="1:7" x14ac:dyDescent="0.4">
      <c r="A13" t="s">
        <v>192</v>
      </c>
      <c r="B13">
        <v>2</v>
      </c>
      <c r="D13">
        <f>VLOOKUP(A13,Sheet1!$A$2:$F$90,4,FALSE)</f>
        <v>76</v>
      </c>
      <c r="F13">
        <f t="shared" si="0"/>
        <v>64</v>
      </c>
      <c r="G13" t="s">
        <v>199</v>
      </c>
    </row>
    <row r="14" spans="1:7" x14ac:dyDescent="0.4">
      <c r="A14" t="s">
        <v>188</v>
      </c>
      <c r="B14">
        <v>4</v>
      </c>
      <c r="D14">
        <f>VLOOKUP(A14,Sheet1!$A$2:$F$90,4,FALSE)</f>
        <v>71</v>
      </c>
      <c r="F14">
        <f t="shared" si="0"/>
        <v>59</v>
      </c>
      <c r="G14" t="s">
        <v>199</v>
      </c>
    </row>
    <row r="15" spans="1:7" x14ac:dyDescent="0.4">
      <c r="A15" t="s">
        <v>193</v>
      </c>
      <c r="B15">
        <v>1</v>
      </c>
      <c r="D15">
        <f>VLOOKUP(A15,Sheet1!$A$2:$F$90,4,FALSE)</f>
        <v>69</v>
      </c>
      <c r="F15">
        <f t="shared" si="0"/>
        <v>57</v>
      </c>
      <c r="G15" t="s">
        <v>199</v>
      </c>
    </row>
    <row r="16" spans="1:7" x14ac:dyDescent="0.4">
      <c r="A16" t="s">
        <v>187</v>
      </c>
      <c r="B16">
        <v>1</v>
      </c>
      <c r="D16">
        <f>VLOOKUP(A16,Sheet1!$A$2:$F$90,4,FALSE)</f>
        <v>68</v>
      </c>
      <c r="F16">
        <f t="shared" si="0"/>
        <v>56</v>
      </c>
      <c r="G16" t="s">
        <v>199</v>
      </c>
    </row>
    <row r="17" spans="1:7" x14ac:dyDescent="0.4">
      <c r="A17" t="s">
        <v>189</v>
      </c>
      <c r="B17">
        <v>4</v>
      </c>
      <c r="D17">
        <f>VLOOKUP(A17,Sheet1!$A$2:$F$90,4,FALSE)</f>
        <v>66</v>
      </c>
      <c r="F17">
        <f t="shared" si="0"/>
        <v>54</v>
      </c>
      <c r="G17" t="s">
        <v>199</v>
      </c>
    </row>
    <row r="18" spans="1:7" x14ac:dyDescent="0.4">
      <c r="A18" t="s">
        <v>194</v>
      </c>
      <c r="B18">
        <v>2</v>
      </c>
      <c r="D18">
        <f>VLOOKUP(A18,Sheet1!$A$2:$F$90,4,FALSE)</f>
        <v>0</v>
      </c>
      <c r="F18">
        <f t="shared" si="0"/>
        <v>0</v>
      </c>
      <c r="G18" t="s">
        <v>199</v>
      </c>
    </row>
    <row r="19" spans="1:7" x14ac:dyDescent="0.4">
      <c r="A19" t="s">
        <v>187</v>
      </c>
      <c r="B19">
        <v>4</v>
      </c>
      <c r="D19">
        <f>VLOOKUP(A19,Sheet1!$A$2:$F$90,4,FALSE)</f>
        <v>68</v>
      </c>
      <c r="F19">
        <f t="shared" si="0"/>
        <v>56</v>
      </c>
      <c r="G19" t="s">
        <v>199</v>
      </c>
    </row>
    <row r="20" spans="1:7" x14ac:dyDescent="0.4">
      <c r="A20" t="s">
        <v>188</v>
      </c>
      <c r="B20">
        <v>2</v>
      </c>
      <c r="D20">
        <f>VLOOKUP(A20,Sheet1!$A$2:$F$90,4,FALSE)</f>
        <v>71</v>
      </c>
      <c r="F20">
        <f t="shared" si="0"/>
        <v>59</v>
      </c>
      <c r="G20" t="s">
        <v>199</v>
      </c>
    </row>
    <row r="21" spans="1:7" x14ac:dyDescent="0.4">
      <c r="A21" t="s">
        <v>189</v>
      </c>
      <c r="B21">
        <v>4</v>
      </c>
      <c r="D21">
        <f>VLOOKUP(A21,Sheet1!$A$2:$F$90,4,FALSE)</f>
        <v>66</v>
      </c>
      <c r="F21">
        <f t="shared" si="0"/>
        <v>54</v>
      </c>
      <c r="G21" t="s">
        <v>199</v>
      </c>
    </row>
    <row r="22" spans="1:7" x14ac:dyDescent="0.4">
      <c r="A22" t="s">
        <v>190</v>
      </c>
      <c r="B22">
        <v>1</v>
      </c>
      <c r="D22">
        <f>VLOOKUP(A22,Sheet1!$A$2:$F$90,4,FALSE)</f>
        <v>64</v>
      </c>
      <c r="F22">
        <f t="shared" si="0"/>
        <v>52</v>
      </c>
      <c r="G22" t="s">
        <v>199</v>
      </c>
    </row>
    <row r="23" spans="1:7" x14ac:dyDescent="0.4">
      <c r="A23" t="s">
        <v>189</v>
      </c>
      <c r="B23">
        <v>1</v>
      </c>
      <c r="D23">
        <f>VLOOKUP(A23,Sheet1!$A$2:$F$90,4,FALSE)</f>
        <v>66</v>
      </c>
      <c r="F23">
        <f t="shared" si="0"/>
        <v>54</v>
      </c>
      <c r="G23" t="s">
        <v>199</v>
      </c>
    </row>
    <row r="24" spans="1:7" x14ac:dyDescent="0.4">
      <c r="A24" t="s">
        <v>187</v>
      </c>
      <c r="B24">
        <v>4</v>
      </c>
      <c r="D24">
        <f>VLOOKUP(A24,Sheet1!$A$2:$F$90,4,FALSE)</f>
        <v>68</v>
      </c>
      <c r="F24">
        <f t="shared" si="0"/>
        <v>56</v>
      </c>
      <c r="G24" t="s">
        <v>199</v>
      </c>
    </row>
    <row r="25" spans="1:7" x14ac:dyDescent="0.4">
      <c r="A25" t="s">
        <v>188</v>
      </c>
      <c r="B25">
        <v>2</v>
      </c>
      <c r="D25">
        <f>VLOOKUP(A25,Sheet1!$A$2:$F$90,4,FALSE)</f>
        <v>71</v>
      </c>
      <c r="F25">
        <f t="shared" si="0"/>
        <v>59</v>
      </c>
      <c r="G25" t="s">
        <v>199</v>
      </c>
    </row>
    <row r="26" spans="1:7" x14ac:dyDescent="0.4">
      <c r="A26" t="s">
        <v>189</v>
      </c>
      <c r="B26">
        <v>4</v>
      </c>
      <c r="D26">
        <f>VLOOKUP(A26,Sheet1!$A$2:$F$90,4,FALSE)</f>
        <v>66</v>
      </c>
      <c r="F26">
        <f t="shared" si="0"/>
        <v>54</v>
      </c>
      <c r="G26" t="s">
        <v>199</v>
      </c>
    </row>
    <row r="27" spans="1:7" x14ac:dyDescent="0.4">
      <c r="A27" t="s">
        <v>194</v>
      </c>
      <c r="B27">
        <v>2</v>
      </c>
      <c r="D27">
        <f>VLOOKUP(A27,Sheet1!$A$2:$F$90,4,FALSE)</f>
        <v>0</v>
      </c>
      <c r="F27">
        <f t="shared" si="0"/>
        <v>0</v>
      </c>
      <c r="G27" t="s">
        <v>199</v>
      </c>
    </row>
    <row r="28" spans="1:7" x14ac:dyDescent="0.4">
      <c r="A28" t="s">
        <v>187</v>
      </c>
      <c r="B28">
        <v>4</v>
      </c>
      <c r="D28">
        <f>VLOOKUP(A28,Sheet1!$A$2:$F$90,4,FALSE)</f>
        <v>68</v>
      </c>
      <c r="F28">
        <f t="shared" si="0"/>
        <v>56</v>
      </c>
      <c r="G28" t="s">
        <v>199</v>
      </c>
    </row>
    <row r="29" spans="1:7" x14ac:dyDescent="0.4">
      <c r="A29" t="s">
        <v>188</v>
      </c>
      <c r="B29">
        <v>2</v>
      </c>
      <c r="D29">
        <f>VLOOKUP(A29,Sheet1!$A$2:$F$90,4,FALSE)</f>
        <v>71</v>
      </c>
      <c r="F29">
        <f t="shared" si="0"/>
        <v>59</v>
      </c>
      <c r="G29" t="s">
        <v>199</v>
      </c>
    </row>
    <row r="30" spans="1:7" x14ac:dyDescent="0.4">
      <c r="A30" t="s">
        <v>191</v>
      </c>
      <c r="B30">
        <v>4</v>
      </c>
      <c r="D30">
        <f>VLOOKUP(A30,Sheet1!$A$2:$F$90,4,FALSE)</f>
        <v>78</v>
      </c>
      <c r="F30">
        <f t="shared" si="0"/>
        <v>66</v>
      </c>
      <c r="G30" t="s">
        <v>199</v>
      </c>
    </row>
    <row r="31" spans="1:7" x14ac:dyDescent="0.4">
      <c r="A31" t="s">
        <v>192</v>
      </c>
      <c r="B31">
        <v>2</v>
      </c>
      <c r="D31">
        <f>VLOOKUP(A31,Sheet1!$A$2:$F$90,4,FALSE)</f>
        <v>76</v>
      </c>
      <c r="F31">
        <f t="shared" si="0"/>
        <v>64</v>
      </c>
      <c r="G31" t="s">
        <v>199</v>
      </c>
    </row>
    <row r="32" spans="1:7" x14ac:dyDescent="0.4">
      <c r="A32" t="s">
        <v>195</v>
      </c>
      <c r="B32">
        <v>10</v>
      </c>
      <c r="D32">
        <f>VLOOKUP(A32,Sheet1!$A$2:$F$90,4,FALSE)</f>
        <v>83</v>
      </c>
      <c r="F32">
        <f t="shared" si="0"/>
        <v>71</v>
      </c>
      <c r="G32" t="s">
        <v>199</v>
      </c>
    </row>
    <row r="33" spans="1:7" x14ac:dyDescent="0.4">
      <c r="A33" t="s">
        <v>194</v>
      </c>
      <c r="B33">
        <v>2</v>
      </c>
      <c r="D33">
        <f>VLOOKUP(A33,Sheet1!$A$2:$F$90,4,FALSE)</f>
        <v>0</v>
      </c>
      <c r="F33">
        <f t="shared" si="0"/>
        <v>0</v>
      </c>
      <c r="G33" t="s">
        <v>199</v>
      </c>
    </row>
    <row r="34" spans="1:7" x14ac:dyDescent="0.4">
      <c r="A34" t="s">
        <v>195</v>
      </c>
      <c r="B34">
        <v>4</v>
      </c>
      <c r="D34">
        <f>VLOOKUP(A34,Sheet1!$A$2:$F$90,4,FALSE)</f>
        <v>83</v>
      </c>
      <c r="F34">
        <f t="shared" si="0"/>
        <v>71</v>
      </c>
      <c r="G34" t="s">
        <v>199</v>
      </c>
    </row>
    <row r="35" spans="1:7" x14ac:dyDescent="0.4">
      <c r="A35" t="s">
        <v>196</v>
      </c>
      <c r="B35">
        <v>1</v>
      </c>
      <c r="D35">
        <f>VLOOKUP(A35,Sheet1!$A$2:$F$90,4,FALSE)</f>
        <v>81</v>
      </c>
      <c r="F35">
        <f t="shared" si="0"/>
        <v>69</v>
      </c>
      <c r="G35" t="s">
        <v>199</v>
      </c>
    </row>
    <row r="36" spans="1:7" x14ac:dyDescent="0.4">
      <c r="A36" t="s">
        <v>197</v>
      </c>
      <c r="B36">
        <v>1</v>
      </c>
      <c r="D36">
        <f>VLOOKUP(A36,Sheet1!$A$2:$F$90,4,FALSE)</f>
        <v>80</v>
      </c>
      <c r="F36">
        <f t="shared" si="0"/>
        <v>68</v>
      </c>
      <c r="G36" t="s">
        <v>199</v>
      </c>
    </row>
    <row r="37" spans="1:7" x14ac:dyDescent="0.4">
      <c r="A37" t="s">
        <v>196</v>
      </c>
      <c r="B37">
        <v>1</v>
      </c>
      <c r="D37">
        <f>VLOOKUP(A37,Sheet1!$A$2:$F$90,4,FALSE)</f>
        <v>81</v>
      </c>
      <c r="F37">
        <f t="shared" si="0"/>
        <v>69</v>
      </c>
      <c r="G37" t="s">
        <v>199</v>
      </c>
    </row>
    <row r="38" spans="1:7" x14ac:dyDescent="0.4">
      <c r="A38" t="s">
        <v>197</v>
      </c>
      <c r="B38">
        <v>1</v>
      </c>
      <c r="D38">
        <f>VLOOKUP(A38,Sheet1!$A$2:$F$90,4,FALSE)</f>
        <v>80</v>
      </c>
      <c r="F38">
        <f t="shared" si="0"/>
        <v>68</v>
      </c>
      <c r="G38" t="s">
        <v>199</v>
      </c>
    </row>
    <row r="39" spans="1:7" x14ac:dyDescent="0.4">
      <c r="A39" t="s">
        <v>192</v>
      </c>
      <c r="B39">
        <v>4</v>
      </c>
      <c r="D39">
        <f>VLOOKUP(A39,Sheet1!$A$2:$F$90,4,FALSE)</f>
        <v>76</v>
      </c>
      <c r="F39">
        <f t="shared" si="0"/>
        <v>64</v>
      </c>
      <c r="G39" t="s">
        <v>199</v>
      </c>
    </row>
    <row r="40" spans="1:7" x14ac:dyDescent="0.4">
      <c r="A40" t="s">
        <v>196</v>
      </c>
      <c r="B40">
        <v>4</v>
      </c>
      <c r="D40">
        <f>VLOOKUP(A40,Sheet1!$A$2:$F$90,4,FALSE)</f>
        <v>81</v>
      </c>
      <c r="F40">
        <f t="shared" si="0"/>
        <v>69</v>
      </c>
      <c r="G40" t="s">
        <v>199</v>
      </c>
    </row>
    <row r="41" spans="1:7" x14ac:dyDescent="0.4">
      <c r="A41" t="s">
        <v>197</v>
      </c>
      <c r="B41">
        <v>1</v>
      </c>
      <c r="D41">
        <f>VLOOKUP(A41,Sheet1!$A$2:$F$90,4,FALSE)</f>
        <v>80</v>
      </c>
      <c r="F41">
        <f t="shared" si="0"/>
        <v>68</v>
      </c>
      <c r="G41" t="s">
        <v>199</v>
      </c>
    </row>
    <row r="42" spans="1:7" x14ac:dyDescent="0.4">
      <c r="A42" t="s">
        <v>191</v>
      </c>
      <c r="B42">
        <v>1</v>
      </c>
      <c r="D42">
        <f>VLOOKUP(A42,Sheet1!$A$2:$F$90,4,FALSE)</f>
        <v>78</v>
      </c>
      <c r="F42">
        <f t="shared" si="0"/>
        <v>66</v>
      </c>
      <c r="G42" t="s">
        <v>199</v>
      </c>
    </row>
    <row r="43" spans="1:7" x14ac:dyDescent="0.4">
      <c r="A43" t="s">
        <v>197</v>
      </c>
      <c r="B43">
        <v>1</v>
      </c>
      <c r="D43">
        <f>VLOOKUP(A43,Sheet1!$A$2:$F$90,4,FALSE)</f>
        <v>80</v>
      </c>
      <c r="F43">
        <f t="shared" si="0"/>
        <v>68</v>
      </c>
      <c r="G43" t="s">
        <v>199</v>
      </c>
    </row>
    <row r="44" spans="1:7" x14ac:dyDescent="0.4">
      <c r="A44" t="s">
        <v>191</v>
      </c>
      <c r="B44">
        <v>1</v>
      </c>
      <c r="D44">
        <f>VLOOKUP(A44,Sheet1!$A$2:$F$90,4,FALSE)</f>
        <v>78</v>
      </c>
      <c r="F44">
        <f t="shared" si="0"/>
        <v>66</v>
      </c>
      <c r="G44" t="s">
        <v>199</v>
      </c>
    </row>
    <row r="45" spans="1:7" x14ac:dyDescent="0.4">
      <c r="A45" t="s">
        <v>188</v>
      </c>
      <c r="B45">
        <v>2</v>
      </c>
      <c r="D45">
        <f>VLOOKUP(A45,Sheet1!$A$2:$F$90,4,FALSE)</f>
        <v>71</v>
      </c>
      <c r="F45">
        <f t="shared" si="0"/>
        <v>59</v>
      </c>
      <c r="G45" t="s">
        <v>199</v>
      </c>
    </row>
    <row r="46" spans="1:7" x14ac:dyDescent="0.4">
      <c r="A46" t="s">
        <v>194</v>
      </c>
      <c r="B46">
        <v>2</v>
      </c>
      <c r="D46">
        <f>VLOOKUP(A46,Sheet1!$A$2:$F$90,4,FALSE)</f>
        <v>0</v>
      </c>
      <c r="F46">
        <f t="shared" si="0"/>
        <v>0</v>
      </c>
      <c r="G46" t="s">
        <v>199</v>
      </c>
    </row>
    <row r="47" spans="1:7" x14ac:dyDescent="0.4">
      <c r="A47" t="s">
        <v>195</v>
      </c>
      <c r="B47">
        <v>4</v>
      </c>
      <c r="D47">
        <f>VLOOKUP(A47,Sheet1!$A$2:$F$90,4,FALSE)</f>
        <v>83</v>
      </c>
      <c r="F47">
        <f t="shared" si="0"/>
        <v>71</v>
      </c>
      <c r="G47" t="s">
        <v>199</v>
      </c>
    </row>
    <row r="48" spans="1:7" x14ac:dyDescent="0.4">
      <c r="A48" t="s">
        <v>196</v>
      </c>
      <c r="B48">
        <v>1</v>
      </c>
      <c r="D48">
        <f>VLOOKUP(A48,Sheet1!$A$2:$F$90,4,FALSE)</f>
        <v>81</v>
      </c>
      <c r="F48">
        <f t="shared" si="0"/>
        <v>69</v>
      </c>
      <c r="G48" t="s">
        <v>199</v>
      </c>
    </row>
    <row r="49" spans="1:7" x14ac:dyDescent="0.4">
      <c r="A49" t="s">
        <v>197</v>
      </c>
      <c r="B49">
        <v>1</v>
      </c>
      <c r="D49">
        <f>VLOOKUP(A49,Sheet1!$A$2:$F$90,4,FALSE)</f>
        <v>80</v>
      </c>
      <c r="F49">
        <f t="shared" si="0"/>
        <v>68</v>
      </c>
      <c r="G49" t="s">
        <v>199</v>
      </c>
    </row>
    <row r="50" spans="1:7" x14ac:dyDescent="0.4">
      <c r="A50" t="s">
        <v>196</v>
      </c>
      <c r="B50">
        <v>1</v>
      </c>
      <c r="D50">
        <f>VLOOKUP(A50,Sheet1!$A$2:$F$90,4,FALSE)</f>
        <v>81</v>
      </c>
      <c r="F50">
        <f t="shared" si="0"/>
        <v>69</v>
      </c>
      <c r="G50" t="s">
        <v>199</v>
      </c>
    </row>
    <row r="51" spans="1:7" x14ac:dyDescent="0.4">
      <c r="A51" t="s">
        <v>197</v>
      </c>
      <c r="B51">
        <v>1</v>
      </c>
      <c r="D51">
        <f>VLOOKUP(A51,Sheet1!$A$2:$F$90,4,FALSE)</f>
        <v>80</v>
      </c>
      <c r="F51">
        <f t="shared" si="0"/>
        <v>68</v>
      </c>
      <c r="G51" t="s">
        <v>199</v>
      </c>
    </row>
    <row r="52" spans="1:7" x14ac:dyDescent="0.4">
      <c r="A52" t="s">
        <v>192</v>
      </c>
      <c r="B52">
        <v>2</v>
      </c>
      <c r="D52">
        <f>VLOOKUP(A52,Sheet1!$A$2:$F$90,4,FALSE)</f>
        <v>76</v>
      </c>
      <c r="F52">
        <f t="shared" si="0"/>
        <v>64</v>
      </c>
      <c r="G52" t="s">
        <v>199</v>
      </c>
    </row>
    <row r="53" spans="1:7" x14ac:dyDescent="0.4">
      <c r="A53" t="s">
        <v>196</v>
      </c>
      <c r="B53">
        <v>2</v>
      </c>
      <c r="D53">
        <f>VLOOKUP(A53,Sheet1!$A$2:$F$90,4,FALSE)</f>
        <v>81</v>
      </c>
      <c r="F53">
        <f t="shared" si="0"/>
        <v>69</v>
      </c>
      <c r="G53" t="s">
        <v>199</v>
      </c>
    </row>
    <row r="54" spans="1:7" x14ac:dyDescent="0.4">
      <c r="A54" t="s">
        <v>198</v>
      </c>
      <c r="B54">
        <v>12</v>
      </c>
      <c r="D54">
        <f>VLOOKUP(A54,Sheet1!$A$2:$F$90,4,FALSE)</f>
        <v>85</v>
      </c>
      <c r="F54">
        <f t="shared" si="0"/>
        <v>73</v>
      </c>
      <c r="G54" t="s">
        <v>199</v>
      </c>
    </row>
    <row r="55" spans="1:7" x14ac:dyDescent="0.4">
      <c r="B55">
        <f>SUM(B1:B54)</f>
        <v>144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565B-722B-41B4-AC68-8ECC1B03CA2F}">
  <dimension ref="A1:F154"/>
  <sheetViews>
    <sheetView workbookViewId="0">
      <selection activeCell="D2" sqref="D2"/>
    </sheetView>
  </sheetViews>
  <sheetFormatPr defaultRowHeight="17.399999999999999" x14ac:dyDescent="0.4"/>
  <sheetData>
    <row r="1" spans="1:6" x14ac:dyDescent="0.4">
      <c r="A1" t="s">
        <v>221</v>
      </c>
      <c r="B1" t="s">
        <v>222</v>
      </c>
    </row>
    <row r="2" spans="1:6" x14ac:dyDescent="0.4">
      <c r="A2" t="s">
        <v>216</v>
      </c>
      <c r="B2">
        <v>8</v>
      </c>
      <c r="D2">
        <f>VLOOKUP(A2,Sheet1!$A$2:$F$90,4,FALSE)</f>
        <v>64</v>
      </c>
      <c r="F2">
        <f t="shared" ref="F2:F65" si="0">IF((D2-12)&gt;0,D2-12,0)</f>
        <v>52</v>
      </c>
    </row>
    <row r="3" spans="1:6" x14ac:dyDescent="0.4">
      <c r="A3" t="s">
        <v>110</v>
      </c>
      <c r="B3">
        <v>8</v>
      </c>
      <c r="D3">
        <f>VLOOKUP(A3,Sheet1!$A$2:$F$90,4,FALSE)</f>
        <v>76</v>
      </c>
      <c r="F3">
        <f t="shared" si="0"/>
        <v>64</v>
      </c>
    </row>
    <row r="4" spans="1:6" x14ac:dyDescent="0.4">
      <c r="A4" t="s">
        <v>27</v>
      </c>
      <c r="B4">
        <v>8</v>
      </c>
      <c r="D4">
        <f>VLOOKUP(A4,Sheet1!$A$2:$F$90,4,FALSE)</f>
        <v>71</v>
      </c>
      <c r="F4">
        <f t="shared" si="0"/>
        <v>59</v>
      </c>
    </row>
    <row r="5" spans="1:6" x14ac:dyDescent="0.4">
      <c r="A5" t="s">
        <v>217</v>
      </c>
      <c r="B5">
        <v>8</v>
      </c>
      <c r="D5">
        <f>VLOOKUP(A5,Sheet1!$A$2:$F$90,4,FALSE)</f>
        <v>0</v>
      </c>
      <c r="F5">
        <f t="shared" si="0"/>
        <v>0</v>
      </c>
    </row>
    <row r="6" spans="1:6" x14ac:dyDescent="0.4">
      <c r="A6" t="s">
        <v>28</v>
      </c>
      <c r="B6">
        <v>8</v>
      </c>
      <c r="D6">
        <f>VLOOKUP(A6,Sheet1!$A$2:$F$90,4,FALSE)</f>
        <v>69</v>
      </c>
      <c r="F6">
        <f t="shared" si="0"/>
        <v>57</v>
      </c>
    </row>
    <row r="7" spans="1:6" x14ac:dyDescent="0.4">
      <c r="A7" t="s">
        <v>110</v>
      </c>
      <c r="B7">
        <v>8</v>
      </c>
      <c r="D7">
        <f>VLOOKUP(A7,Sheet1!$A$2:$F$90,4,FALSE)</f>
        <v>76</v>
      </c>
      <c r="F7">
        <f t="shared" si="0"/>
        <v>64</v>
      </c>
    </row>
    <row r="8" spans="1:6" x14ac:dyDescent="0.4">
      <c r="A8" t="s">
        <v>216</v>
      </c>
      <c r="B8">
        <v>8</v>
      </c>
      <c r="D8">
        <f>VLOOKUP(A8,Sheet1!$A$2:$F$90,4,FALSE)</f>
        <v>64</v>
      </c>
      <c r="F8">
        <f t="shared" si="0"/>
        <v>52</v>
      </c>
    </row>
    <row r="9" spans="1:6" x14ac:dyDescent="0.4">
      <c r="A9" t="s">
        <v>217</v>
      </c>
      <c r="B9">
        <v>8</v>
      </c>
      <c r="D9">
        <f>VLOOKUP(A9,Sheet1!$A$2:$F$90,4,FALSE)</f>
        <v>0</v>
      </c>
      <c r="F9">
        <f t="shared" si="0"/>
        <v>0</v>
      </c>
    </row>
    <row r="10" spans="1:6" x14ac:dyDescent="0.4">
      <c r="A10" t="s">
        <v>216</v>
      </c>
      <c r="B10">
        <v>8</v>
      </c>
      <c r="D10">
        <f>VLOOKUP(A10,Sheet1!$A$2:$F$90,4,FALSE)</f>
        <v>64</v>
      </c>
      <c r="F10">
        <f t="shared" si="0"/>
        <v>52</v>
      </c>
    </row>
    <row r="11" spans="1:6" x14ac:dyDescent="0.4">
      <c r="A11" t="s">
        <v>28</v>
      </c>
      <c r="B11">
        <v>8</v>
      </c>
      <c r="D11">
        <f>VLOOKUP(A11,Sheet1!$A$2:$F$90,4,FALSE)</f>
        <v>69</v>
      </c>
      <c r="F11">
        <f t="shared" si="0"/>
        <v>57</v>
      </c>
    </row>
    <row r="12" spans="1:6" x14ac:dyDescent="0.4">
      <c r="A12" t="s">
        <v>110</v>
      </c>
      <c r="B12">
        <v>8</v>
      </c>
      <c r="D12">
        <f>VLOOKUP(A12,Sheet1!$A$2:$F$90,4,FALSE)</f>
        <v>76</v>
      </c>
      <c r="F12">
        <f t="shared" si="0"/>
        <v>64</v>
      </c>
    </row>
    <row r="13" spans="1:6" x14ac:dyDescent="0.4">
      <c r="A13" t="s">
        <v>20</v>
      </c>
      <c r="B13">
        <v>8</v>
      </c>
      <c r="D13">
        <f>VLOOKUP(A13,Sheet1!$A$2:$F$90,4,FALSE)</f>
        <v>78</v>
      </c>
      <c r="F13">
        <f t="shared" si="0"/>
        <v>66</v>
      </c>
    </row>
    <row r="14" spans="1:6" x14ac:dyDescent="0.4">
      <c r="A14" t="s">
        <v>110</v>
      </c>
      <c r="B14">
        <v>8</v>
      </c>
      <c r="D14">
        <f>VLOOKUP(A14,Sheet1!$A$2:$F$90,4,FALSE)</f>
        <v>76</v>
      </c>
      <c r="F14">
        <f t="shared" si="0"/>
        <v>64</v>
      </c>
    </row>
    <row r="15" spans="1:6" x14ac:dyDescent="0.4">
      <c r="A15" t="s">
        <v>27</v>
      </c>
      <c r="B15">
        <v>8</v>
      </c>
      <c r="D15">
        <f>VLOOKUP(A15,Sheet1!$A$2:$F$90,4,FALSE)</f>
        <v>71</v>
      </c>
      <c r="F15">
        <f t="shared" si="0"/>
        <v>59</v>
      </c>
    </row>
    <row r="16" spans="1:6" x14ac:dyDescent="0.4">
      <c r="A16" t="s">
        <v>28</v>
      </c>
      <c r="B16">
        <v>8</v>
      </c>
      <c r="D16">
        <f>VLOOKUP(A16,Sheet1!$A$2:$F$90,4,FALSE)</f>
        <v>69</v>
      </c>
      <c r="F16">
        <f t="shared" si="0"/>
        <v>57</v>
      </c>
    </row>
    <row r="17" spans="1:6" x14ac:dyDescent="0.4">
      <c r="A17" t="s">
        <v>217</v>
      </c>
      <c r="B17">
        <v>8</v>
      </c>
      <c r="D17">
        <f>VLOOKUP(A17,Sheet1!$A$2:$F$90,4,FALSE)</f>
        <v>0</v>
      </c>
      <c r="F17">
        <f t="shared" si="0"/>
        <v>0</v>
      </c>
    </row>
    <row r="18" spans="1:6" x14ac:dyDescent="0.4">
      <c r="A18" t="s">
        <v>216</v>
      </c>
      <c r="B18">
        <v>8</v>
      </c>
      <c r="D18">
        <f>VLOOKUP(A18,Sheet1!$A$2:$F$90,4,FALSE)</f>
        <v>64</v>
      </c>
      <c r="F18">
        <f t="shared" si="0"/>
        <v>52</v>
      </c>
    </row>
    <row r="19" spans="1:6" x14ac:dyDescent="0.4">
      <c r="A19" t="s">
        <v>110</v>
      </c>
      <c r="B19">
        <v>8</v>
      </c>
      <c r="D19">
        <f>VLOOKUP(A19,Sheet1!$A$2:$F$90,4,FALSE)</f>
        <v>76</v>
      </c>
      <c r="F19">
        <f t="shared" si="0"/>
        <v>64</v>
      </c>
    </row>
    <row r="20" spans="1:6" x14ac:dyDescent="0.4">
      <c r="A20" t="s">
        <v>27</v>
      </c>
      <c r="B20">
        <v>8</v>
      </c>
      <c r="D20">
        <f>VLOOKUP(A20,Sheet1!$A$2:$F$90,4,FALSE)</f>
        <v>71</v>
      </c>
      <c r="F20">
        <f t="shared" si="0"/>
        <v>59</v>
      </c>
    </row>
    <row r="21" spans="1:6" x14ac:dyDescent="0.4">
      <c r="A21" t="s">
        <v>217</v>
      </c>
      <c r="B21">
        <v>8</v>
      </c>
      <c r="D21">
        <f>VLOOKUP(A21,Sheet1!$A$2:$F$90,4,FALSE)</f>
        <v>0</v>
      </c>
      <c r="F21">
        <f t="shared" si="0"/>
        <v>0</v>
      </c>
    </row>
    <row r="22" spans="1:6" x14ac:dyDescent="0.4">
      <c r="A22" t="s">
        <v>28</v>
      </c>
      <c r="B22">
        <v>8</v>
      </c>
      <c r="D22">
        <f>VLOOKUP(A22,Sheet1!$A$2:$F$90,4,FALSE)</f>
        <v>69</v>
      </c>
      <c r="F22">
        <f t="shared" si="0"/>
        <v>57</v>
      </c>
    </row>
    <row r="23" spans="1:6" x14ac:dyDescent="0.4">
      <c r="A23" t="s">
        <v>110</v>
      </c>
      <c r="B23">
        <v>8</v>
      </c>
      <c r="D23">
        <f>VLOOKUP(A23,Sheet1!$A$2:$F$90,4,FALSE)</f>
        <v>76</v>
      </c>
      <c r="F23">
        <f t="shared" si="0"/>
        <v>64</v>
      </c>
    </row>
    <row r="24" spans="1:6" x14ac:dyDescent="0.4">
      <c r="A24" t="s">
        <v>216</v>
      </c>
      <c r="B24">
        <v>8</v>
      </c>
      <c r="D24">
        <f>VLOOKUP(A24,Sheet1!$A$2:$F$90,4,FALSE)</f>
        <v>64</v>
      </c>
      <c r="F24">
        <f t="shared" si="0"/>
        <v>52</v>
      </c>
    </row>
    <row r="25" spans="1:6" x14ac:dyDescent="0.4">
      <c r="A25" t="s">
        <v>217</v>
      </c>
      <c r="B25">
        <v>8</v>
      </c>
      <c r="D25">
        <f>VLOOKUP(A25,Sheet1!$A$2:$F$90,4,FALSE)</f>
        <v>0</v>
      </c>
      <c r="F25">
        <f t="shared" si="0"/>
        <v>0</v>
      </c>
    </row>
    <row r="26" spans="1:6" x14ac:dyDescent="0.4">
      <c r="A26" t="s">
        <v>216</v>
      </c>
      <c r="B26">
        <v>8</v>
      </c>
      <c r="D26">
        <f>VLOOKUP(A26,Sheet1!$A$2:$F$90,4,FALSE)</f>
        <v>64</v>
      </c>
      <c r="F26">
        <f t="shared" si="0"/>
        <v>52</v>
      </c>
    </row>
    <row r="27" spans="1:6" x14ac:dyDescent="0.4">
      <c r="A27" t="s">
        <v>28</v>
      </c>
      <c r="B27">
        <v>8</v>
      </c>
      <c r="D27">
        <f>VLOOKUP(A27,Sheet1!$A$2:$F$90,4,FALSE)</f>
        <v>69</v>
      </c>
      <c r="F27">
        <f t="shared" si="0"/>
        <v>57</v>
      </c>
    </row>
    <row r="28" spans="1:6" x14ac:dyDescent="0.4">
      <c r="A28" t="s">
        <v>110</v>
      </c>
      <c r="B28">
        <v>8</v>
      </c>
      <c r="D28">
        <f>VLOOKUP(A28,Sheet1!$A$2:$F$90,4,FALSE)</f>
        <v>76</v>
      </c>
      <c r="F28">
        <f t="shared" si="0"/>
        <v>64</v>
      </c>
    </row>
    <row r="29" spans="1:6" x14ac:dyDescent="0.4">
      <c r="A29" t="s">
        <v>20</v>
      </c>
      <c r="B29">
        <v>8</v>
      </c>
      <c r="D29">
        <f>VLOOKUP(A29,Sheet1!$A$2:$F$90,4,FALSE)</f>
        <v>78</v>
      </c>
      <c r="F29">
        <f t="shared" si="0"/>
        <v>66</v>
      </c>
    </row>
    <row r="30" spans="1:6" x14ac:dyDescent="0.4">
      <c r="A30" t="s">
        <v>110</v>
      </c>
      <c r="B30">
        <v>8</v>
      </c>
      <c r="D30">
        <f>VLOOKUP(A30,Sheet1!$A$2:$F$90,4,FALSE)</f>
        <v>76</v>
      </c>
      <c r="F30">
        <f t="shared" si="0"/>
        <v>64</v>
      </c>
    </row>
    <row r="31" spans="1:6" x14ac:dyDescent="0.4">
      <c r="A31" t="s">
        <v>27</v>
      </c>
      <c r="B31">
        <v>8</v>
      </c>
      <c r="D31">
        <f>VLOOKUP(A31,Sheet1!$A$2:$F$90,4,FALSE)</f>
        <v>71</v>
      </c>
      <c r="F31">
        <f t="shared" si="0"/>
        <v>59</v>
      </c>
    </row>
    <row r="32" spans="1:6" x14ac:dyDescent="0.4">
      <c r="A32" t="s">
        <v>28</v>
      </c>
      <c r="B32">
        <v>8</v>
      </c>
      <c r="D32">
        <f>VLOOKUP(A32,Sheet1!$A$2:$F$90,4,FALSE)</f>
        <v>69</v>
      </c>
      <c r="F32">
        <f t="shared" si="0"/>
        <v>57</v>
      </c>
    </row>
    <row r="33" spans="1:6" x14ac:dyDescent="0.4">
      <c r="A33" t="s">
        <v>217</v>
      </c>
      <c r="B33">
        <v>8</v>
      </c>
      <c r="D33">
        <f>VLOOKUP(A33,Sheet1!$A$2:$F$90,4,FALSE)</f>
        <v>0</v>
      </c>
      <c r="F33">
        <f t="shared" si="0"/>
        <v>0</v>
      </c>
    </row>
    <row r="34" spans="1:6" x14ac:dyDescent="0.4">
      <c r="A34" t="s">
        <v>36</v>
      </c>
      <c r="B34">
        <v>1</v>
      </c>
      <c r="D34">
        <f>VLOOKUP(A34,Sheet1!$A$2:$F$90,4,FALSE)</f>
        <v>61</v>
      </c>
      <c r="F34">
        <f t="shared" si="0"/>
        <v>49</v>
      </c>
    </row>
    <row r="35" spans="1:6" x14ac:dyDescent="0.4">
      <c r="A35" t="s">
        <v>218</v>
      </c>
      <c r="B35">
        <v>1</v>
      </c>
      <c r="D35">
        <f>VLOOKUP(A35,Sheet1!$A$2:$F$90,4,FALSE)</f>
        <v>62</v>
      </c>
      <c r="F35">
        <f t="shared" si="0"/>
        <v>50</v>
      </c>
    </row>
    <row r="36" spans="1:6" x14ac:dyDescent="0.4">
      <c r="A36" t="s">
        <v>216</v>
      </c>
      <c r="B36">
        <v>4</v>
      </c>
      <c r="D36">
        <f>VLOOKUP(A36,Sheet1!$A$2:$F$90,4,FALSE)</f>
        <v>64</v>
      </c>
      <c r="F36">
        <f t="shared" si="0"/>
        <v>52</v>
      </c>
    </row>
    <row r="37" spans="1:6" x14ac:dyDescent="0.4">
      <c r="A37" t="s">
        <v>217</v>
      </c>
      <c r="B37">
        <v>4</v>
      </c>
      <c r="D37">
        <f>VLOOKUP(A37,Sheet1!$A$2:$F$90,4,FALSE)</f>
        <v>0</v>
      </c>
      <c r="F37">
        <f t="shared" si="0"/>
        <v>0</v>
      </c>
    </row>
    <row r="38" spans="1:6" x14ac:dyDescent="0.4">
      <c r="A38" t="s">
        <v>110</v>
      </c>
      <c r="B38">
        <v>4</v>
      </c>
      <c r="D38">
        <f>VLOOKUP(A38,Sheet1!$A$2:$F$90,4,FALSE)</f>
        <v>76</v>
      </c>
      <c r="F38">
        <f t="shared" si="0"/>
        <v>64</v>
      </c>
    </row>
    <row r="39" spans="1:6" x14ac:dyDescent="0.4">
      <c r="A39" t="s">
        <v>25</v>
      </c>
      <c r="B39">
        <v>4</v>
      </c>
      <c r="D39">
        <f>VLOOKUP(A39,Sheet1!$A$2:$F$90,4,FALSE)</f>
        <v>73</v>
      </c>
      <c r="F39">
        <f t="shared" si="0"/>
        <v>61</v>
      </c>
    </row>
    <row r="40" spans="1:6" x14ac:dyDescent="0.4">
      <c r="A40" t="s">
        <v>27</v>
      </c>
      <c r="B40">
        <v>4</v>
      </c>
      <c r="D40">
        <f>VLOOKUP(A40,Sheet1!$A$2:$F$90,4,FALSE)</f>
        <v>71</v>
      </c>
      <c r="F40">
        <f t="shared" si="0"/>
        <v>59</v>
      </c>
    </row>
    <row r="41" spans="1:6" x14ac:dyDescent="0.4">
      <c r="A41" t="s">
        <v>28</v>
      </c>
      <c r="B41">
        <v>4</v>
      </c>
      <c r="D41">
        <f>VLOOKUP(A41,Sheet1!$A$2:$F$90,4,FALSE)</f>
        <v>69</v>
      </c>
      <c r="F41">
        <f t="shared" si="0"/>
        <v>57</v>
      </c>
    </row>
    <row r="42" spans="1:6" x14ac:dyDescent="0.4">
      <c r="A42" t="s">
        <v>29</v>
      </c>
      <c r="B42">
        <v>4</v>
      </c>
      <c r="D42">
        <f>VLOOKUP(A42,Sheet1!$A$2:$F$90,4,FALSE)</f>
        <v>68</v>
      </c>
      <c r="F42">
        <f t="shared" si="0"/>
        <v>56</v>
      </c>
    </row>
    <row r="43" spans="1:6" x14ac:dyDescent="0.4">
      <c r="A43" t="s">
        <v>28</v>
      </c>
      <c r="B43">
        <v>4</v>
      </c>
      <c r="D43">
        <f>VLOOKUP(A43,Sheet1!$A$2:$F$90,4,FALSE)</f>
        <v>69</v>
      </c>
      <c r="F43">
        <f t="shared" si="0"/>
        <v>57</v>
      </c>
    </row>
    <row r="44" spans="1:6" x14ac:dyDescent="0.4">
      <c r="A44" t="s">
        <v>27</v>
      </c>
      <c r="B44">
        <v>8</v>
      </c>
      <c r="D44">
        <f>VLOOKUP(A44,Sheet1!$A$2:$F$90,4,FALSE)</f>
        <v>71</v>
      </c>
      <c r="F44">
        <f t="shared" si="0"/>
        <v>59</v>
      </c>
    </row>
    <row r="45" spans="1:6" x14ac:dyDescent="0.4">
      <c r="A45" t="s">
        <v>18</v>
      </c>
      <c r="B45">
        <v>4</v>
      </c>
      <c r="D45">
        <f>VLOOKUP(A45,Sheet1!$A$2:$F$90,4,FALSE)</f>
        <v>80</v>
      </c>
      <c r="F45">
        <f t="shared" si="0"/>
        <v>68</v>
      </c>
    </row>
    <row r="46" spans="1:6" x14ac:dyDescent="0.4">
      <c r="A46" t="s">
        <v>219</v>
      </c>
      <c r="B46">
        <v>1</v>
      </c>
      <c r="D46">
        <f>VLOOKUP(A46,Sheet1!$A$2:$F$90,4,FALSE)</f>
        <v>79</v>
      </c>
      <c r="F46">
        <f t="shared" si="0"/>
        <v>67</v>
      </c>
    </row>
    <row r="47" spans="1:6" x14ac:dyDescent="0.4">
      <c r="A47" t="s">
        <v>20</v>
      </c>
      <c r="B47">
        <v>1</v>
      </c>
      <c r="D47">
        <f>VLOOKUP(A47,Sheet1!$A$2:$F$90,4,FALSE)</f>
        <v>78</v>
      </c>
      <c r="F47">
        <f t="shared" si="0"/>
        <v>66</v>
      </c>
    </row>
    <row r="48" spans="1:6" x14ac:dyDescent="0.4">
      <c r="A48" t="s">
        <v>109</v>
      </c>
      <c r="B48">
        <v>2</v>
      </c>
      <c r="D48">
        <f>VLOOKUP(A48,Sheet1!$A$2:$F$90,4,FALSE)</f>
        <v>77</v>
      </c>
      <c r="F48">
        <f t="shared" si="0"/>
        <v>65</v>
      </c>
    </row>
    <row r="49" spans="1:6" x14ac:dyDescent="0.4">
      <c r="A49" t="s">
        <v>110</v>
      </c>
      <c r="B49">
        <v>4</v>
      </c>
      <c r="D49">
        <f>VLOOKUP(A49,Sheet1!$A$2:$F$90,4,FALSE)</f>
        <v>76</v>
      </c>
      <c r="F49">
        <f t="shared" si="0"/>
        <v>64</v>
      </c>
    </row>
    <row r="50" spans="1:6" x14ac:dyDescent="0.4">
      <c r="A50" t="s">
        <v>217</v>
      </c>
      <c r="B50">
        <v>12</v>
      </c>
      <c r="D50">
        <f>VLOOKUP(A50,Sheet1!$A$2:$F$90,4,FALSE)</f>
        <v>0</v>
      </c>
      <c r="F50">
        <f t="shared" si="0"/>
        <v>0</v>
      </c>
    </row>
    <row r="51" spans="1:6" x14ac:dyDescent="0.4">
      <c r="A51" t="s">
        <v>29</v>
      </c>
      <c r="B51">
        <v>8</v>
      </c>
      <c r="D51">
        <f>VLOOKUP(A51,Sheet1!$A$2:$F$90,4,FALSE)</f>
        <v>68</v>
      </c>
      <c r="F51">
        <f t="shared" si="0"/>
        <v>56</v>
      </c>
    </row>
    <row r="52" spans="1:6" x14ac:dyDescent="0.4">
      <c r="A52" t="s">
        <v>110</v>
      </c>
      <c r="B52">
        <v>4</v>
      </c>
      <c r="D52">
        <f>VLOOKUP(A52,Sheet1!$A$2:$F$90,4,FALSE)</f>
        <v>76</v>
      </c>
      <c r="F52">
        <f t="shared" si="0"/>
        <v>64</v>
      </c>
    </row>
    <row r="53" spans="1:6" x14ac:dyDescent="0.4">
      <c r="A53" t="s">
        <v>25</v>
      </c>
      <c r="B53">
        <v>4</v>
      </c>
      <c r="D53">
        <f>VLOOKUP(A53,Sheet1!$A$2:$F$90,4,FALSE)</f>
        <v>73</v>
      </c>
      <c r="F53">
        <f t="shared" si="0"/>
        <v>61</v>
      </c>
    </row>
    <row r="54" spans="1:6" x14ac:dyDescent="0.4">
      <c r="A54" t="s">
        <v>27</v>
      </c>
      <c r="B54">
        <v>4</v>
      </c>
      <c r="D54">
        <f>VLOOKUP(A54,Sheet1!$A$2:$F$90,4,FALSE)</f>
        <v>71</v>
      </c>
      <c r="F54">
        <f t="shared" si="0"/>
        <v>59</v>
      </c>
    </row>
    <row r="55" spans="1:6" x14ac:dyDescent="0.4">
      <c r="A55" t="s">
        <v>28</v>
      </c>
      <c r="B55">
        <v>4</v>
      </c>
      <c r="D55">
        <f>VLOOKUP(A55,Sheet1!$A$2:$F$90,4,FALSE)</f>
        <v>69</v>
      </c>
      <c r="F55">
        <f t="shared" si="0"/>
        <v>57</v>
      </c>
    </row>
    <row r="56" spans="1:6" x14ac:dyDescent="0.4">
      <c r="A56" t="s">
        <v>27</v>
      </c>
      <c r="B56">
        <v>4</v>
      </c>
      <c r="D56">
        <f>VLOOKUP(A56,Sheet1!$A$2:$F$90,4,FALSE)</f>
        <v>71</v>
      </c>
      <c r="F56">
        <f t="shared" si="0"/>
        <v>59</v>
      </c>
    </row>
    <row r="57" spans="1:6" x14ac:dyDescent="0.4">
      <c r="A57" t="s">
        <v>25</v>
      </c>
      <c r="B57">
        <v>4</v>
      </c>
      <c r="D57">
        <f>VLOOKUP(A57,Sheet1!$A$2:$F$90,4,FALSE)</f>
        <v>73</v>
      </c>
      <c r="F57">
        <f t="shared" si="0"/>
        <v>61</v>
      </c>
    </row>
    <row r="58" spans="1:6" x14ac:dyDescent="0.4">
      <c r="A58" t="s">
        <v>27</v>
      </c>
      <c r="B58">
        <v>8</v>
      </c>
      <c r="D58">
        <f>VLOOKUP(A58,Sheet1!$A$2:$F$90,4,FALSE)</f>
        <v>71</v>
      </c>
      <c r="F58">
        <f t="shared" si="0"/>
        <v>59</v>
      </c>
    </row>
    <row r="59" spans="1:6" x14ac:dyDescent="0.4">
      <c r="A59" t="s">
        <v>25</v>
      </c>
      <c r="B59">
        <v>8</v>
      </c>
      <c r="D59">
        <f>VLOOKUP(A59,Sheet1!$A$2:$F$90,4,FALSE)</f>
        <v>73</v>
      </c>
      <c r="F59">
        <f t="shared" si="0"/>
        <v>61</v>
      </c>
    </row>
    <row r="60" spans="1:6" x14ac:dyDescent="0.4">
      <c r="A60" t="s">
        <v>27</v>
      </c>
      <c r="B60">
        <v>4</v>
      </c>
      <c r="D60">
        <f>VLOOKUP(A60,Sheet1!$A$2:$F$90,4,FALSE)</f>
        <v>71</v>
      </c>
      <c r="F60">
        <f t="shared" si="0"/>
        <v>59</v>
      </c>
    </row>
    <row r="61" spans="1:6" x14ac:dyDescent="0.4">
      <c r="A61" t="s">
        <v>28</v>
      </c>
      <c r="B61">
        <v>4</v>
      </c>
      <c r="D61">
        <f>VLOOKUP(A61,Sheet1!$A$2:$F$90,4,FALSE)</f>
        <v>69</v>
      </c>
      <c r="F61">
        <f t="shared" si="0"/>
        <v>57</v>
      </c>
    </row>
    <row r="62" spans="1:6" x14ac:dyDescent="0.4">
      <c r="A62" t="s">
        <v>29</v>
      </c>
      <c r="B62">
        <v>4</v>
      </c>
      <c r="D62">
        <f>VLOOKUP(A62,Sheet1!$A$2:$F$90,4,FALSE)</f>
        <v>68</v>
      </c>
      <c r="F62">
        <f t="shared" si="0"/>
        <v>56</v>
      </c>
    </row>
    <row r="63" spans="1:6" x14ac:dyDescent="0.4">
      <c r="A63" t="s">
        <v>28</v>
      </c>
      <c r="B63">
        <v>4</v>
      </c>
      <c r="D63">
        <f>VLOOKUP(A63,Sheet1!$A$2:$F$90,4,FALSE)</f>
        <v>69</v>
      </c>
      <c r="F63">
        <f t="shared" si="0"/>
        <v>57</v>
      </c>
    </row>
    <row r="64" spans="1:6" x14ac:dyDescent="0.4">
      <c r="A64" t="s">
        <v>216</v>
      </c>
      <c r="B64">
        <v>8</v>
      </c>
      <c r="D64">
        <f>VLOOKUP(A64,Sheet1!$A$2:$F$90,4,FALSE)</f>
        <v>64</v>
      </c>
      <c r="F64">
        <f t="shared" si="0"/>
        <v>52</v>
      </c>
    </row>
    <row r="65" spans="1:6" x14ac:dyDescent="0.4">
      <c r="A65" t="s">
        <v>110</v>
      </c>
      <c r="B65">
        <v>4</v>
      </c>
      <c r="D65">
        <f>VLOOKUP(A65,Sheet1!$A$2:$F$90,4,FALSE)</f>
        <v>76</v>
      </c>
      <c r="F65">
        <f t="shared" si="0"/>
        <v>64</v>
      </c>
    </row>
    <row r="66" spans="1:6" x14ac:dyDescent="0.4">
      <c r="A66" t="s">
        <v>25</v>
      </c>
      <c r="B66">
        <v>4</v>
      </c>
      <c r="D66">
        <f>VLOOKUP(A66,Sheet1!$A$2:$F$90,4,FALSE)</f>
        <v>73</v>
      </c>
      <c r="F66">
        <f t="shared" ref="F66:F129" si="1">IF((D66-12)&gt;0,D66-12,0)</f>
        <v>61</v>
      </c>
    </row>
    <row r="67" spans="1:6" x14ac:dyDescent="0.4">
      <c r="A67" t="s">
        <v>27</v>
      </c>
      <c r="B67">
        <v>4</v>
      </c>
      <c r="D67">
        <f>VLOOKUP(A67,Sheet1!$A$2:$F$90,4,FALSE)</f>
        <v>71</v>
      </c>
      <c r="F67">
        <f t="shared" si="1"/>
        <v>59</v>
      </c>
    </row>
    <row r="68" spans="1:6" x14ac:dyDescent="0.4">
      <c r="A68" t="s">
        <v>28</v>
      </c>
      <c r="B68">
        <v>4</v>
      </c>
      <c r="D68">
        <f>VLOOKUP(A68,Sheet1!$A$2:$F$90,4,FALSE)</f>
        <v>69</v>
      </c>
      <c r="F68">
        <f t="shared" si="1"/>
        <v>57</v>
      </c>
    </row>
    <row r="69" spans="1:6" x14ac:dyDescent="0.4">
      <c r="A69" t="s">
        <v>29</v>
      </c>
      <c r="B69">
        <v>4</v>
      </c>
      <c r="D69">
        <f>VLOOKUP(A69,Sheet1!$A$2:$F$90,4,FALSE)</f>
        <v>68</v>
      </c>
      <c r="F69">
        <f t="shared" si="1"/>
        <v>56</v>
      </c>
    </row>
    <row r="70" spans="1:6" x14ac:dyDescent="0.4">
      <c r="A70" t="s">
        <v>28</v>
      </c>
      <c r="B70">
        <v>4</v>
      </c>
      <c r="D70">
        <f>VLOOKUP(A70,Sheet1!$A$2:$F$90,4,FALSE)</f>
        <v>69</v>
      </c>
      <c r="F70">
        <f t="shared" si="1"/>
        <v>57</v>
      </c>
    </row>
    <row r="71" spans="1:6" x14ac:dyDescent="0.4">
      <c r="A71" t="s">
        <v>27</v>
      </c>
      <c r="B71">
        <v>8</v>
      </c>
      <c r="D71">
        <f>VLOOKUP(A71,Sheet1!$A$2:$F$90,4,FALSE)</f>
        <v>71</v>
      </c>
      <c r="F71">
        <f t="shared" si="1"/>
        <v>59</v>
      </c>
    </row>
    <row r="72" spans="1:6" x14ac:dyDescent="0.4">
      <c r="A72" t="s">
        <v>18</v>
      </c>
      <c r="B72">
        <v>4</v>
      </c>
      <c r="D72">
        <f>VLOOKUP(A72,Sheet1!$A$2:$F$90,4,FALSE)</f>
        <v>80</v>
      </c>
      <c r="F72">
        <f t="shared" si="1"/>
        <v>68</v>
      </c>
    </row>
    <row r="73" spans="1:6" x14ac:dyDescent="0.4">
      <c r="A73" t="s">
        <v>219</v>
      </c>
      <c r="B73">
        <v>1</v>
      </c>
      <c r="D73">
        <f>VLOOKUP(A73,Sheet1!$A$2:$F$90,4,FALSE)</f>
        <v>79</v>
      </c>
      <c r="F73">
        <f t="shared" si="1"/>
        <v>67</v>
      </c>
    </row>
    <row r="74" spans="1:6" x14ac:dyDescent="0.4">
      <c r="A74" t="s">
        <v>20</v>
      </c>
      <c r="B74">
        <v>1</v>
      </c>
      <c r="D74">
        <f>VLOOKUP(A74,Sheet1!$A$2:$F$90,4,FALSE)</f>
        <v>78</v>
      </c>
      <c r="F74">
        <f t="shared" si="1"/>
        <v>66</v>
      </c>
    </row>
    <row r="75" spans="1:6" x14ac:dyDescent="0.4">
      <c r="A75" t="s">
        <v>109</v>
      </c>
      <c r="B75">
        <v>2</v>
      </c>
      <c r="D75">
        <f>VLOOKUP(A75,Sheet1!$A$2:$F$90,4,FALSE)</f>
        <v>77</v>
      </c>
      <c r="F75">
        <f t="shared" si="1"/>
        <v>65</v>
      </c>
    </row>
    <row r="76" spans="1:6" x14ac:dyDescent="0.4">
      <c r="A76" t="s">
        <v>110</v>
      </c>
      <c r="B76">
        <v>4</v>
      </c>
      <c r="D76">
        <f>VLOOKUP(A76,Sheet1!$A$2:$F$90,4,FALSE)</f>
        <v>76</v>
      </c>
      <c r="F76">
        <f t="shared" si="1"/>
        <v>64</v>
      </c>
    </row>
    <row r="77" spans="1:6" x14ac:dyDescent="0.4">
      <c r="A77" t="s">
        <v>217</v>
      </c>
      <c r="B77">
        <v>12</v>
      </c>
      <c r="D77">
        <f>VLOOKUP(A77,Sheet1!$A$2:$F$90,4,FALSE)</f>
        <v>0</v>
      </c>
      <c r="F77">
        <f t="shared" si="1"/>
        <v>0</v>
      </c>
    </row>
    <row r="78" spans="1:6" x14ac:dyDescent="0.4">
      <c r="A78" t="s">
        <v>29</v>
      </c>
      <c r="B78">
        <v>8</v>
      </c>
      <c r="D78">
        <f>VLOOKUP(A78,Sheet1!$A$2:$F$90,4,FALSE)</f>
        <v>68</v>
      </c>
      <c r="F78">
        <f t="shared" si="1"/>
        <v>56</v>
      </c>
    </row>
    <row r="79" spans="1:6" x14ac:dyDescent="0.4">
      <c r="A79" t="s">
        <v>110</v>
      </c>
      <c r="B79">
        <v>4</v>
      </c>
      <c r="D79">
        <f>VLOOKUP(A79,Sheet1!$A$2:$F$90,4,FALSE)</f>
        <v>76</v>
      </c>
      <c r="F79">
        <f t="shared" si="1"/>
        <v>64</v>
      </c>
    </row>
    <row r="80" spans="1:6" x14ac:dyDescent="0.4">
      <c r="A80" t="s">
        <v>25</v>
      </c>
      <c r="B80">
        <v>4</v>
      </c>
      <c r="D80">
        <f>VLOOKUP(A80,Sheet1!$A$2:$F$90,4,FALSE)</f>
        <v>73</v>
      </c>
      <c r="F80">
        <f t="shared" si="1"/>
        <v>61</v>
      </c>
    </row>
    <row r="81" spans="1:6" x14ac:dyDescent="0.4">
      <c r="A81" t="s">
        <v>27</v>
      </c>
      <c r="B81">
        <v>4</v>
      </c>
      <c r="D81">
        <f>VLOOKUP(A81,Sheet1!$A$2:$F$90,4,FALSE)</f>
        <v>71</v>
      </c>
      <c r="F81">
        <f t="shared" si="1"/>
        <v>59</v>
      </c>
    </row>
    <row r="82" spans="1:6" x14ac:dyDescent="0.4">
      <c r="A82" t="s">
        <v>28</v>
      </c>
      <c r="B82">
        <v>4</v>
      </c>
      <c r="D82">
        <f>VLOOKUP(A82,Sheet1!$A$2:$F$90,4,FALSE)</f>
        <v>69</v>
      </c>
      <c r="F82">
        <f t="shared" si="1"/>
        <v>57</v>
      </c>
    </row>
    <row r="83" spans="1:6" x14ac:dyDescent="0.4">
      <c r="A83" t="s">
        <v>27</v>
      </c>
      <c r="B83">
        <v>4</v>
      </c>
      <c r="D83">
        <f>VLOOKUP(A83,Sheet1!$A$2:$F$90,4,FALSE)</f>
        <v>71</v>
      </c>
      <c r="F83">
        <f t="shared" si="1"/>
        <v>59</v>
      </c>
    </row>
    <row r="84" spans="1:6" x14ac:dyDescent="0.4">
      <c r="A84" t="s">
        <v>25</v>
      </c>
      <c r="B84">
        <v>4</v>
      </c>
      <c r="D84">
        <f>VLOOKUP(A84,Sheet1!$A$2:$F$90,4,FALSE)</f>
        <v>73</v>
      </c>
      <c r="F84">
        <f t="shared" si="1"/>
        <v>61</v>
      </c>
    </row>
    <row r="85" spans="1:6" x14ac:dyDescent="0.4">
      <c r="A85" t="s">
        <v>27</v>
      </c>
      <c r="B85">
        <v>8</v>
      </c>
      <c r="D85">
        <f>VLOOKUP(A85,Sheet1!$A$2:$F$90,4,FALSE)</f>
        <v>71</v>
      </c>
      <c r="F85">
        <f t="shared" si="1"/>
        <v>59</v>
      </c>
    </row>
    <row r="86" spans="1:6" x14ac:dyDescent="0.4">
      <c r="A86" t="s">
        <v>25</v>
      </c>
      <c r="B86">
        <v>8</v>
      </c>
      <c r="D86">
        <f>VLOOKUP(A86,Sheet1!$A$2:$F$90,4,FALSE)</f>
        <v>73</v>
      </c>
      <c r="F86">
        <f t="shared" si="1"/>
        <v>61</v>
      </c>
    </row>
    <row r="87" spans="1:6" x14ac:dyDescent="0.4">
      <c r="A87" t="s">
        <v>27</v>
      </c>
      <c r="B87">
        <v>4</v>
      </c>
      <c r="D87">
        <f>VLOOKUP(A87,Sheet1!$A$2:$F$90,4,FALSE)</f>
        <v>71</v>
      </c>
      <c r="F87">
        <f t="shared" si="1"/>
        <v>59</v>
      </c>
    </row>
    <row r="88" spans="1:6" x14ac:dyDescent="0.4">
      <c r="A88" t="s">
        <v>28</v>
      </c>
      <c r="B88">
        <v>4</v>
      </c>
      <c r="D88">
        <f>VLOOKUP(A88,Sheet1!$A$2:$F$90,4,FALSE)</f>
        <v>69</v>
      </c>
      <c r="F88">
        <f t="shared" si="1"/>
        <v>57</v>
      </c>
    </row>
    <row r="89" spans="1:6" x14ac:dyDescent="0.4">
      <c r="A89" t="s">
        <v>29</v>
      </c>
      <c r="B89">
        <v>4</v>
      </c>
      <c r="D89">
        <f>VLOOKUP(A89,Sheet1!$A$2:$F$90,4,FALSE)</f>
        <v>68</v>
      </c>
      <c r="F89">
        <f t="shared" si="1"/>
        <v>56</v>
      </c>
    </row>
    <row r="90" spans="1:6" x14ac:dyDescent="0.4">
      <c r="A90" t="s">
        <v>28</v>
      </c>
      <c r="B90">
        <v>4</v>
      </c>
      <c r="D90">
        <f>VLOOKUP(A90,Sheet1!$A$2:$F$90,4,FALSE)</f>
        <v>69</v>
      </c>
      <c r="F90">
        <f t="shared" si="1"/>
        <v>57</v>
      </c>
    </row>
    <row r="91" spans="1:6" x14ac:dyDescent="0.4">
      <c r="A91" t="s">
        <v>110</v>
      </c>
      <c r="B91">
        <v>4</v>
      </c>
      <c r="D91">
        <f>VLOOKUP(A91,Sheet1!$A$2:$F$90,4,FALSE)</f>
        <v>76</v>
      </c>
      <c r="F91">
        <f t="shared" si="1"/>
        <v>64</v>
      </c>
    </row>
    <row r="92" spans="1:6" x14ac:dyDescent="0.4">
      <c r="A92" t="s">
        <v>28</v>
      </c>
      <c r="B92">
        <v>4</v>
      </c>
      <c r="D92">
        <f>VLOOKUP(A92,Sheet1!$A$2:$F$90,4,FALSE)</f>
        <v>69</v>
      </c>
      <c r="F92">
        <f t="shared" si="1"/>
        <v>57</v>
      </c>
    </row>
    <row r="93" spans="1:6" x14ac:dyDescent="0.4">
      <c r="A93" t="s">
        <v>27</v>
      </c>
      <c r="B93">
        <v>4</v>
      </c>
      <c r="D93">
        <f>VLOOKUP(A93,Sheet1!$A$2:$F$90,4,FALSE)</f>
        <v>71</v>
      </c>
      <c r="F93">
        <f t="shared" si="1"/>
        <v>59</v>
      </c>
    </row>
    <row r="94" spans="1:6" x14ac:dyDescent="0.4">
      <c r="A94" t="s">
        <v>28</v>
      </c>
      <c r="B94">
        <v>4</v>
      </c>
      <c r="D94">
        <f>VLOOKUP(A94,Sheet1!$A$2:$F$90,4,FALSE)</f>
        <v>69</v>
      </c>
      <c r="F94">
        <f t="shared" si="1"/>
        <v>57</v>
      </c>
    </row>
    <row r="95" spans="1:6" x14ac:dyDescent="0.4">
      <c r="A95" t="s">
        <v>34</v>
      </c>
      <c r="B95">
        <v>4</v>
      </c>
      <c r="D95">
        <f>VLOOKUP(A95,Sheet1!$A$2:$F$90,4,FALSE)</f>
        <v>63</v>
      </c>
      <c r="F95">
        <f t="shared" si="1"/>
        <v>51</v>
      </c>
    </row>
    <row r="96" spans="1:6" x14ac:dyDescent="0.4">
      <c r="A96" t="s">
        <v>28</v>
      </c>
      <c r="B96">
        <v>4</v>
      </c>
      <c r="D96">
        <f>VLOOKUP(A96,Sheet1!$A$2:$F$90,4,FALSE)</f>
        <v>69</v>
      </c>
      <c r="F96">
        <f t="shared" si="1"/>
        <v>57</v>
      </c>
    </row>
    <row r="97" spans="1:6" x14ac:dyDescent="0.4">
      <c r="A97" t="s">
        <v>27</v>
      </c>
      <c r="B97">
        <v>4</v>
      </c>
      <c r="D97">
        <f>VLOOKUP(A97,Sheet1!$A$2:$F$90,4,FALSE)</f>
        <v>71</v>
      </c>
      <c r="F97">
        <f t="shared" si="1"/>
        <v>59</v>
      </c>
    </row>
    <row r="98" spans="1:6" x14ac:dyDescent="0.4">
      <c r="A98" t="s">
        <v>28</v>
      </c>
      <c r="B98">
        <v>4</v>
      </c>
      <c r="D98">
        <f>VLOOKUP(A98,Sheet1!$A$2:$F$90,4,FALSE)</f>
        <v>69</v>
      </c>
      <c r="F98">
        <f t="shared" si="1"/>
        <v>57</v>
      </c>
    </row>
    <row r="99" spans="1:6" x14ac:dyDescent="0.4">
      <c r="A99" t="s">
        <v>218</v>
      </c>
      <c r="B99">
        <v>4</v>
      </c>
      <c r="D99">
        <f>VLOOKUP(A99,Sheet1!$A$2:$F$90,4,FALSE)</f>
        <v>62</v>
      </c>
      <c r="F99">
        <f t="shared" si="1"/>
        <v>50</v>
      </c>
    </row>
    <row r="100" spans="1:6" x14ac:dyDescent="0.4">
      <c r="A100" t="s">
        <v>28</v>
      </c>
      <c r="B100">
        <v>4</v>
      </c>
      <c r="D100">
        <f>VLOOKUP(A100,Sheet1!$A$2:$F$90,4,FALSE)</f>
        <v>69</v>
      </c>
      <c r="F100">
        <f t="shared" si="1"/>
        <v>57</v>
      </c>
    </row>
    <row r="101" spans="1:6" x14ac:dyDescent="0.4">
      <c r="A101" t="s">
        <v>27</v>
      </c>
      <c r="B101">
        <v>4</v>
      </c>
      <c r="D101">
        <f>VLOOKUP(A101,Sheet1!$A$2:$F$90,4,FALSE)</f>
        <v>71</v>
      </c>
      <c r="F101">
        <f t="shared" si="1"/>
        <v>59</v>
      </c>
    </row>
    <row r="102" spans="1:6" x14ac:dyDescent="0.4">
      <c r="A102" t="s">
        <v>220</v>
      </c>
      <c r="B102">
        <v>4</v>
      </c>
      <c r="D102">
        <f>VLOOKUP(A102,Sheet1!$A$2:$F$90,4,FALSE)</f>
        <v>74</v>
      </c>
      <c r="F102">
        <f t="shared" si="1"/>
        <v>62</v>
      </c>
    </row>
    <row r="103" spans="1:6" x14ac:dyDescent="0.4">
      <c r="A103" t="s">
        <v>25</v>
      </c>
      <c r="B103">
        <v>4</v>
      </c>
      <c r="D103">
        <f>VLOOKUP(A103,Sheet1!$A$2:$F$90,4,FALSE)</f>
        <v>73</v>
      </c>
      <c r="F103">
        <f t="shared" si="1"/>
        <v>61</v>
      </c>
    </row>
    <row r="104" spans="1:6" x14ac:dyDescent="0.4">
      <c r="A104" t="s">
        <v>27</v>
      </c>
      <c r="B104">
        <v>4</v>
      </c>
      <c r="D104">
        <f>VLOOKUP(A104,Sheet1!$A$2:$F$90,4,FALSE)</f>
        <v>71</v>
      </c>
      <c r="F104">
        <f t="shared" si="1"/>
        <v>59</v>
      </c>
    </row>
    <row r="105" spans="1:6" x14ac:dyDescent="0.4">
      <c r="A105" t="s">
        <v>28</v>
      </c>
      <c r="B105">
        <v>4</v>
      </c>
      <c r="D105">
        <f>VLOOKUP(A105,Sheet1!$A$2:$F$90,4,FALSE)</f>
        <v>69</v>
      </c>
      <c r="F105">
        <f t="shared" si="1"/>
        <v>57</v>
      </c>
    </row>
    <row r="106" spans="1:6" x14ac:dyDescent="0.4">
      <c r="A106" t="s">
        <v>216</v>
      </c>
      <c r="B106">
        <v>4</v>
      </c>
      <c r="D106">
        <f>VLOOKUP(A106,Sheet1!$A$2:$F$90,4,FALSE)</f>
        <v>64</v>
      </c>
      <c r="F106">
        <f t="shared" si="1"/>
        <v>52</v>
      </c>
    </row>
    <row r="107" spans="1:6" x14ac:dyDescent="0.4">
      <c r="A107" t="s">
        <v>110</v>
      </c>
      <c r="B107">
        <v>4</v>
      </c>
      <c r="D107">
        <f>VLOOKUP(A107,Sheet1!$A$2:$F$90,4,FALSE)</f>
        <v>76</v>
      </c>
      <c r="F107">
        <f t="shared" si="1"/>
        <v>64</v>
      </c>
    </row>
    <row r="108" spans="1:6" x14ac:dyDescent="0.4">
      <c r="A108" t="s">
        <v>28</v>
      </c>
      <c r="B108">
        <v>4</v>
      </c>
      <c r="D108">
        <f>VLOOKUP(A108,Sheet1!$A$2:$F$90,4,FALSE)</f>
        <v>69</v>
      </c>
      <c r="F108">
        <f t="shared" si="1"/>
        <v>57</v>
      </c>
    </row>
    <row r="109" spans="1:6" x14ac:dyDescent="0.4">
      <c r="A109" t="s">
        <v>27</v>
      </c>
      <c r="B109">
        <v>4</v>
      </c>
      <c r="D109">
        <f>VLOOKUP(A109,Sheet1!$A$2:$F$90,4,FALSE)</f>
        <v>71</v>
      </c>
      <c r="F109">
        <f t="shared" si="1"/>
        <v>59</v>
      </c>
    </row>
    <row r="110" spans="1:6" x14ac:dyDescent="0.4">
      <c r="A110" t="s">
        <v>28</v>
      </c>
      <c r="B110">
        <v>4</v>
      </c>
      <c r="D110">
        <f>VLOOKUP(A110,Sheet1!$A$2:$F$90,4,FALSE)</f>
        <v>69</v>
      </c>
      <c r="F110">
        <f t="shared" si="1"/>
        <v>57</v>
      </c>
    </row>
    <row r="111" spans="1:6" x14ac:dyDescent="0.4">
      <c r="A111" t="s">
        <v>34</v>
      </c>
      <c r="B111">
        <v>4</v>
      </c>
      <c r="D111">
        <f>VLOOKUP(A111,Sheet1!$A$2:$F$90,4,FALSE)</f>
        <v>63</v>
      </c>
      <c r="F111">
        <f t="shared" si="1"/>
        <v>51</v>
      </c>
    </row>
    <row r="112" spans="1:6" x14ac:dyDescent="0.4">
      <c r="A112" t="s">
        <v>28</v>
      </c>
      <c r="B112">
        <v>4</v>
      </c>
      <c r="D112">
        <f>VLOOKUP(A112,Sheet1!$A$2:$F$90,4,FALSE)</f>
        <v>69</v>
      </c>
      <c r="F112">
        <f t="shared" si="1"/>
        <v>57</v>
      </c>
    </row>
    <row r="113" spans="1:6" x14ac:dyDescent="0.4">
      <c r="A113" t="s">
        <v>27</v>
      </c>
      <c r="B113">
        <v>4</v>
      </c>
      <c r="D113">
        <f>VLOOKUP(A113,Sheet1!$A$2:$F$90,4,FALSE)</f>
        <v>71</v>
      </c>
      <c r="F113">
        <f t="shared" si="1"/>
        <v>59</v>
      </c>
    </row>
    <row r="114" spans="1:6" x14ac:dyDescent="0.4">
      <c r="A114" t="s">
        <v>28</v>
      </c>
      <c r="B114">
        <v>4</v>
      </c>
      <c r="D114">
        <f>VLOOKUP(A114,Sheet1!$A$2:$F$90,4,FALSE)</f>
        <v>69</v>
      </c>
      <c r="F114">
        <f t="shared" si="1"/>
        <v>57</v>
      </c>
    </row>
    <row r="115" spans="1:6" x14ac:dyDescent="0.4">
      <c r="A115" t="s">
        <v>218</v>
      </c>
      <c r="B115">
        <v>4</v>
      </c>
      <c r="D115">
        <f>VLOOKUP(A115,Sheet1!$A$2:$F$90,4,FALSE)</f>
        <v>62</v>
      </c>
      <c r="F115">
        <f t="shared" si="1"/>
        <v>50</v>
      </c>
    </row>
    <row r="116" spans="1:6" x14ac:dyDescent="0.4">
      <c r="A116" t="s">
        <v>28</v>
      </c>
      <c r="B116">
        <v>4</v>
      </c>
      <c r="D116">
        <f>VLOOKUP(A116,Sheet1!$A$2:$F$90,4,FALSE)</f>
        <v>69</v>
      </c>
      <c r="F116">
        <f t="shared" si="1"/>
        <v>57</v>
      </c>
    </row>
    <row r="117" spans="1:6" x14ac:dyDescent="0.4">
      <c r="A117" t="s">
        <v>27</v>
      </c>
      <c r="B117">
        <v>4</v>
      </c>
      <c r="D117">
        <f>VLOOKUP(A117,Sheet1!$A$2:$F$90,4,FALSE)</f>
        <v>71</v>
      </c>
      <c r="F117">
        <f t="shared" si="1"/>
        <v>59</v>
      </c>
    </row>
    <row r="118" spans="1:6" x14ac:dyDescent="0.4">
      <c r="A118" t="s">
        <v>220</v>
      </c>
      <c r="B118">
        <v>4</v>
      </c>
      <c r="D118">
        <f>VLOOKUP(A118,Sheet1!$A$2:$F$90,4,FALSE)</f>
        <v>74</v>
      </c>
      <c r="F118">
        <f t="shared" si="1"/>
        <v>62</v>
      </c>
    </row>
    <row r="119" spans="1:6" x14ac:dyDescent="0.4">
      <c r="A119" t="s">
        <v>25</v>
      </c>
      <c r="B119">
        <v>4</v>
      </c>
      <c r="D119">
        <f>VLOOKUP(A119,Sheet1!$A$2:$F$90,4,FALSE)</f>
        <v>73</v>
      </c>
      <c r="F119">
        <f t="shared" si="1"/>
        <v>61</v>
      </c>
    </row>
    <row r="120" spans="1:6" x14ac:dyDescent="0.4">
      <c r="A120" t="s">
        <v>27</v>
      </c>
      <c r="B120">
        <v>4</v>
      </c>
      <c r="D120">
        <f>VLOOKUP(A120,Sheet1!$A$2:$F$90,4,FALSE)</f>
        <v>71</v>
      </c>
      <c r="F120">
        <f t="shared" si="1"/>
        <v>59</v>
      </c>
    </row>
    <row r="121" spans="1:6" x14ac:dyDescent="0.4">
      <c r="A121" t="s">
        <v>28</v>
      </c>
      <c r="B121">
        <v>4</v>
      </c>
      <c r="D121">
        <f>VLOOKUP(A121,Sheet1!$A$2:$F$90,4,FALSE)</f>
        <v>69</v>
      </c>
      <c r="F121">
        <f t="shared" si="1"/>
        <v>57</v>
      </c>
    </row>
    <row r="122" spans="1:6" x14ac:dyDescent="0.4">
      <c r="A122" t="s">
        <v>216</v>
      </c>
      <c r="B122">
        <v>4</v>
      </c>
      <c r="D122">
        <f>VLOOKUP(A122,Sheet1!$A$2:$F$90,4,FALSE)</f>
        <v>64</v>
      </c>
      <c r="F122">
        <f t="shared" si="1"/>
        <v>52</v>
      </c>
    </row>
    <row r="123" spans="1:6" x14ac:dyDescent="0.4">
      <c r="A123" t="s">
        <v>110</v>
      </c>
      <c r="B123">
        <v>4</v>
      </c>
      <c r="D123">
        <f>VLOOKUP(A123,Sheet1!$A$2:$F$90,4,FALSE)</f>
        <v>76</v>
      </c>
      <c r="F123">
        <f t="shared" si="1"/>
        <v>64</v>
      </c>
    </row>
    <row r="124" spans="1:6" x14ac:dyDescent="0.4">
      <c r="A124" t="s">
        <v>28</v>
      </c>
      <c r="B124">
        <v>4</v>
      </c>
      <c r="D124">
        <f>VLOOKUP(A124,Sheet1!$A$2:$F$90,4,FALSE)</f>
        <v>69</v>
      </c>
      <c r="F124">
        <f t="shared" si="1"/>
        <v>57</v>
      </c>
    </row>
    <row r="125" spans="1:6" x14ac:dyDescent="0.4">
      <c r="A125" t="s">
        <v>27</v>
      </c>
      <c r="B125">
        <v>4</v>
      </c>
      <c r="D125">
        <f>VLOOKUP(A125,Sheet1!$A$2:$F$90,4,FALSE)</f>
        <v>71</v>
      </c>
      <c r="F125">
        <f t="shared" si="1"/>
        <v>59</v>
      </c>
    </row>
    <row r="126" spans="1:6" x14ac:dyDescent="0.4">
      <c r="A126" t="s">
        <v>28</v>
      </c>
      <c r="B126">
        <v>4</v>
      </c>
      <c r="D126">
        <f>VLOOKUP(A126,Sheet1!$A$2:$F$90,4,FALSE)</f>
        <v>69</v>
      </c>
      <c r="F126">
        <f t="shared" si="1"/>
        <v>57</v>
      </c>
    </row>
    <row r="127" spans="1:6" x14ac:dyDescent="0.4">
      <c r="A127" t="s">
        <v>34</v>
      </c>
      <c r="B127">
        <v>4</v>
      </c>
      <c r="D127">
        <f>VLOOKUP(A127,Sheet1!$A$2:$F$90,4,FALSE)</f>
        <v>63</v>
      </c>
      <c r="F127">
        <f t="shared" si="1"/>
        <v>51</v>
      </c>
    </row>
    <row r="128" spans="1:6" x14ac:dyDescent="0.4">
      <c r="A128" t="s">
        <v>28</v>
      </c>
      <c r="B128">
        <v>4</v>
      </c>
      <c r="D128">
        <f>VLOOKUP(A128,Sheet1!$A$2:$F$90,4,FALSE)</f>
        <v>69</v>
      </c>
      <c r="F128">
        <f t="shared" si="1"/>
        <v>57</v>
      </c>
    </row>
    <row r="129" spans="1:6" x14ac:dyDescent="0.4">
      <c r="A129" t="s">
        <v>27</v>
      </c>
      <c r="B129">
        <v>4</v>
      </c>
      <c r="D129">
        <f>VLOOKUP(A129,Sheet1!$A$2:$F$90,4,FALSE)</f>
        <v>71</v>
      </c>
      <c r="F129">
        <f t="shared" si="1"/>
        <v>59</v>
      </c>
    </row>
    <row r="130" spans="1:6" x14ac:dyDescent="0.4">
      <c r="A130" t="s">
        <v>28</v>
      </c>
      <c r="B130">
        <v>4</v>
      </c>
      <c r="D130">
        <f>VLOOKUP(A130,Sheet1!$A$2:$F$90,4,FALSE)</f>
        <v>69</v>
      </c>
      <c r="F130">
        <f t="shared" ref="F130:F154" si="2">IF((D130-12)&gt;0,D130-12,0)</f>
        <v>57</v>
      </c>
    </row>
    <row r="131" spans="1:6" x14ac:dyDescent="0.4">
      <c r="A131" t="s">
        <v>218</v>
      </c>
      <c r="B131">
        <v>4</v>
      </c>
      <c r="D131">
        <f>VLOOKUP(A131,Sheet1!$A$2:$F$90,4,FALSE)</f>
        <v>62</v>
      </c>
      <c r="F131">
        <f t="shared" si="2"/>
        <v>50</v>
      </c>
    </row>
    <row r="132" spans="1:6" x14ac:dyDescent="0.4">
      <c r="A132" t="s">
        <v>28</v>
      </c>
      <c r="B132">
        <v>4</v>
      </c>
      <c r="D132">
        <f>VLOOKUP(A132,Sheet1!$A$2:$F$90,4,FALSE)</f>
        <v>69</v>
      </c>
      <c r="F132">
        <f t="shared" si="2"/>
        <v>57</v>
      </c>
    </row>
    <row r="133" spans="1:6" x14ac:dyDescent="0.4">
      <c r="A133" t="s">
        <v>27</v>
      </c>
      <c r="B133">
        <v>4</v>
      </c>
      <c r="D133">
        <f>VLOOKUP(A133,Sheet1!$A$2:$F$90,4,FALSE)</f>
        <v>71</v>
      </c>
      <c r="F133">
        <f t="shared" si="2"/>
        <v>59</v>
      </c>
    </row>
    <row r="134" spans="1:6" x14ac:dyDescent="0.4">
      <c r="A134" t="s">
        <v>220</v>
      </c>
      <c r="B134">
        <v>4</v>
      </c>
      <c r="D134">
        <f>VLOOKUP(A134,Sheet1!$A$2:$F$90,4,FALSE)</f>
        <v>74</v>
      </c>
      <c r="F134">
        <f t="shared" si="2"/>
        <v>62</v>
      </c>
    </row>
    <row r="135" spans="1:6" x14ac:dyDescent="0.4">
      <c r="A135" t="s">
        <v>25</v>
      </c>
      <c r="B135">
        <v>4</v>
      </c>
      <c r="D135">
        <f>VLOOKUP(A135,Sheet1!$A$2:$F$90,4,FALSE)</f>
        <v>73</v>
      </c>
      <c r="F135">
        <f t="shared" si="2"/>
        <v>61</v>
      </c>
    </row>
    <row r="136" spans="1:6" x14ac:dyDescent="0.4">
      <c r="A136" t="s">
        <v>27</v>
      </c>
      <c r="B136">
        <v>4</v>
      </c>
      <c r="D136">
        <f>VLOOKUP(A136,Sheet1!$A$2:$F$90,4,FALSE)</f>
        <v>71</v>
      </c>
      <c r="F136">
        <f t="shared" si="2"/>
        <v>59</v>
      </c>
    </row>
    <row r="137" spans="1:6" x14ac:dyDescent="0.4">
      <c r="A137" t="s">
        <v>28</v>
      </c>
      <c r="B137">
        <v>4</v>
      </c>
      <c r="D137">
        <f>VLOOKUP(A137,Sheet1!$A$2:$F$90,4,FALSE)</f>
        <v>69</v>
      </c>
      <c r="F137">
        <f t="shared" si="2"/>
        <v>57</v>
      </c>
    </row>
    <row r="138" spans="1:6" x14ac:dyDescent="0.4">
      <c r="A138" t="s">
        <v>216</v>
      </c>
      <c r="B138">
        <v>4</v>
      </c>
      <c r="D138">
        <f>VLOOKUP(A138,Sheet1!$A$2:$F$90,4,FALSE)</f>
        <v>64</v>
      </c>
      <c r="F138">
        <f t="shared" si="2"/>
        <v>52</v>
      </c>
    </row>
    <row r="139" spans="1:6" x14ac:dyDescent="0.4">
      <c r="A139" t="s">
        <v>110</v>
      </c>
      <c r="B139">
        <v>4</v>
      </c>
      <c r="D139">
        <f>VLOOKUP(A139,Sheet1!$A$2:$F$90,4,FALSE)</f>
        <v>76</v>
      </c>
      <c r="F139">
        <f t="shared" si="2"/>
        <v>64</v>
      </c>
    </row>
    <row r="140" spans="1:6" x14ac:dyDescent="0.4">
      <c r="A140" t="s">
        <v>28</v>
      </c>
      <c r="B140">
        <v>4</v>
      </c>
      <c r="D140">
        <f>VLOOKUP(A140,Sheet1!$A$2:$F$90,4,FALSE)</f>
        <v>69</v>
      </c>
      <c r="F140">
        <f t="shared" si="2"/>
        <v>57</v>
      </c>
    </row>
    <row r="141" spans="1:6" x14ac:dyDescent="0.4">
      <c r="A141" t="s">
        <v>27</v>
      </c>
      <c r="B141">
        <v>4</v>
      </c>
      <c r="D141">
        <f>VLOOKUP(A141,Sheet1!$A$2:$F$90,4,FALSE)</f>
        <v>71</v>
      </c>
      <c r="F141">
        <f t="shared" si="2"/>
        <v>59</v>
      </c>
    </row>
    <row r="142" spans="1:6" x14ac:dyDescent="0.4">
      <c r="A142" t="s">
        <v>28</v>
      </c>
      <c r="B142">
        <v>4</v>
      </c>
      <c r="D142">
        <f>VLOOKUP(A142,Sheet1!$A$2:$F$90,4,FALSE)</f>
        <v>69</v>
      </c>
      <c r="F142">
        <f t="shared" si="2"/>
        <v>57</v>
      </c>
    </row>
    <row r="143" spans="1:6" x14ac:dyDescent="0.4">
      <c r="A143" t="s">
        <v>34</v>
      </c>
      <c r="B143">
        <v>4</v>
      </c>
      <c r="D143">
        <f>VLOOKUP(A143,Sheet1!$A$2:$F$90,4,FALSE)</f>
        <v>63</v>
      </c>
      <c r="F143">
        <f t="shared" si="2"/>
        <v>51</v>
      </c>
    </row>
    <row r="144" spans="1:6" x14ac:dyDescent="0.4">
      <c r="A144" t="s">
        <v>28</v>
      </c>
      <c r="B144">
        <v>4</v>
      </c>
      <c r="D144">
        <f>VLOOKUP(A144,Sheet1!$A$2:$F$90,4,FALSE)</f>
        <v>69</v>
      </c>
      <c r="F144">
        <f t="shared" si="2"/>
        <v>57</v>
      </c>
    </row>
    <row r="145" spans="1:6" x14ac:dyDescent="0.4">
      <c r="A145" t="s">
        <v>27</v>
      </c>
      <c r="B145">
        <v>4</v>
      </c>
      <c r="D145">
        <f>VLOOKUP(A145,Sheet1!$A$2:$F$90,4,FALSE)</f>
        <v>71</v>
      </c>
      <c r="F145">
        <f t="shared" si="2"/>
        <v>59</v>
      </c>
    </row>
    <row r="146" spans="1:6" x14ac:dyDescent="0.4">
      <c r="A146" t="s">
        <v>28</v>
      </c>
      <c r="B146">
        <v>4</v>
      </c>
      <c r="D146">
        <f>VLOOKUP(A146,Sheet1!$A$2:$F$90,4,FALSE)</f>
        <v>69</v>
      </c>
      <c r="F146">
        <f t="shared" si="2"/>
        <v>57</v>
      </c>
    </row>
    <row r="147" spans="1:6" x14ac:dyDescent="0.4">
      <c r="A147" t="s">
        <v>218</v>
      </c>
      <c r="B147">
        <v>4</v>
      </c>
      <c r="D147">
        <f>VLOOKUP(A147,Sheet1!$A$2:$F$90,4,FALSE)</f>
        <v>62</v>
      </c>
      <c r="F147">
        <f t="shared" si="2"/>
        <v>50</v>
      </c>
    </row>
    <row r="148" spans="1:6" x14ac:dyDescent="0.4">
      <c r="A148" t="s">
        <v>28</v>
      </c>
      <c r="B148">
        <v>4</v>
      </c>
      <c r="D148">
        <f>VLOOKUP(A148,Sheet1!$A$2:$F$90,4,FALSE)</f>
        <v>69</v>
      </c>
      <c r="F148">
        <f t="shared" si="2"/>
        <v>57</v>
      </c>
    </row>
    <row r="149" spans="1:6" x14ac:dyDescent="0.4">
      <c r="A149" t="s">
        <v>27</v>
      </c>
      <c r="B149">
        <v>4</v>
      </c>
      <c r="D149">
        <f>VLOOKUP(A149,Sheet1!$A$2:$F$90,4,FALSE)</f>
        <v>71</v>
      </c>
      <c r="F149">
        <f t="shared" si="2"/>
        <v>59</v>
      </c>
    </row>
    <row r="150" spans="1:6" x14ac:dyDescent="0.4">
      <c r="A150" t="s">
        <v>220</v>
      </c>
      <c r="B150">
        <v>4</v>
      </c>
      <c r="D150">
        <f>VLOOKUP(A150,Sheet1!$A$2:$F$90,4,FALSE)</f>
        <v>74</v>
      </c>
      <c r="F150">
        <f t="shared" si="2"/>
        <v>62</v>
      </c>
    </row>
    <row r="151" spans="1:6" x14ac:dyDescent="0.4">
      <c r="A151" t="s">
        <v>25</v>
      </c>
      <c r="B151">
        <v>4</v>
      </c>
      <c r="D151">
        <f>VLOOKUP(A151,Sheet1!$A$2:$F$90,4,FALSE)</f>
        <v>73</v>
      </c>
      <c r="F151">
        <f t="shared" si="2"/>
        <v>61</v>
      </c>
    </row>
    <row r="152" spans="1:6" x14ac:dyDescent="0.4">
      <c r="A152" t="s">
        <v>27</v>
      </c>
      <c r="B152">
        <v>4</v>
      </c>
      <c r="D152">
        <f>VLOOKUP(A152,Sheet1!$A$2:$F$90,4,FALSE)</f>
        <v>71</v>
      </c>
      <c r="F152">
        <f t="shared" si="2"/>
        <v>59</v>
      </c>
    </row>
    <row r="153" spans="1:6" x14ac:dyDescent="0.4">
      <c r="A153" t="s">
        <v>28</v>
      </c>
      <c r="B153">
        <v>4</v>
      </c>
      <c r="D153">
        <f>VLOOKUP(A153,Sheet1!$A$2:$F$90,4,FALSE)</f>
        <v>69</v>
      </c>
      <c r="F153">
        <f t="shared" si="2"/>
        <v>57</v>
      </c>
    </row>
    <row r="154" spans="1:6" x14ac:dyDescent="0.4">
      <c r="A154" t="s">
        <v>216</v>
      </c>
      <c r="B154">
        <v>4</v>
      </c>
      <c r="D154">
        <f>VLOOKUP(A154,Sheet1!$A$2:$F$90,4,FALSE)</f>
        <v>64</v>
      </c>
      <c r="F154">
        <f t="shared" si="2"/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1577-E6D3-4CED-ABFA-BC6DADF1001D}">
  <dimension ref="A1:D236"/>
  <sheetViews>
    <sheetView workbookViewId="0">
      <selection activeCell="B2" sqref="B2"/>
    </sheetView>
  </sheetViews>
  <sheetFormatPr defaultRowHeight="17.399999999999999" x14ac:dyDescent="0.4"/>
  <sheetData>
    <row r="1" spans="1:4" x14ac:dyDescent="0.4">
      <c r="A1" t="s">
        <v>233</v>
      </c>
      <c r="B1" t="s">
        <v>235</v>
      </c>
      <c r="D1" t="s">
        <v>234</v>
      </c>
    </row>
    <row r="2" spans="1:4" x14ac:dyDescent="0.4">
      <c r="A2" t="s">
        <v>200</v>
      </c>
      <c r="B2">
        <v>2</v>
      </c>
      <c r="D2">
        <f>VLOOKUP(A2,Sheet1!$A$2:$F$90,4,FALSE)</f>
        <v>40</v>
      </c>
    </row>
    <row r="3" spans="1:4" x14ac:dyDescent="0.4">
      <c r="A3" t="s">
        <v>201</v>
      </c>
      <c r="B3">
        <v>4</v>
      </c>
      <c r="D3">
        <f>VLOOKUP(A3,Sheet1!$A$2:$F$90,4,FALSE)</f>
        <v>45</v>
      </c>
    </row>
    <row r="4" spans="1:4" x14ac:dyDescent="0.4">
      <c r="A4" t="s">
        <v>200</v>
      </c>
      <c r="B4">
        <v>4</v>
      </c>
      <c r="D4">
        <f>VLOOKUP(A4,Sheet1!$A$2:$F$90,4,FALSE)</f>
        <v>40</v>
      </c>
    </row>
    <row r="5" spans="1:4" x14ac:dyDescent="0.4">
      <c r="A5" t="s">
        <v>202</v>
      </c>
      <c r="B5">
        <v>2</v>
      </c>
      <c r="D5">
        <f>VLOOKUP(A5,Sheet1!$A$2:$F$90,4,FALSE)</f>
        <v>0</v>
      </c>
    </row>
    <row r="6" spans="1:4" x14ac:dyDescent="0.4">
      <c r="A6" t="s">
        <v>201</v>
      </c>
      <c r="B6">
        <v>1</v>
      </c>
      <c r="D6">
        <f>VLOOKUP(A6,Sheet1!$A$2:$F$90,4,FALSE)</f>
        <v>45</v>
      </c>
    </row>
    <row r="7" spans="1:4" x14ac:dyDescent="0.4">
      <c r="A7" t="s">
        <v>202</v>
      </c>
      <c r="B7">
        <v>1</v>
      </c>
      <c r="D7">
        <f>VLOOKUP(A7,Sheet1!$A$2:$F$90,4,FALSE)</f>
        <v>0</v>
      </c>
    </row>
    <row r="8" spans="1:4" x14ac:dyDescent="0.4">
      <c r="A8" t="s">
        <v>201</v>
      </c>
      <c r="B8">
        <v>1</v>
      </c>
      <c r="D8">
        <f>VLOOKUP(A8,Sheet1!$A$2:$F$90,4,FALSE)</f>
        <v>45</v>
      </c>
    </row>
    <row r="9" spans="1:4" x14ac:dyDescent="0.4">
      <c r="A9" t="s">
        <v>203</v>
      </c>
      <c r="B9">
        <v>1</v>
      </c>
      <c r="D9">
        <f>VLOOKUP(A9,Sheet1!$A$2:$F$90,4,FALSE)</f>
        <v>47</v>
      </c>
    </row>
    <row r="10" spans="1:4" x14ac:dyDescent="0.4">
      <c r="A10" t="s">
        <v>204</v>
      </c>
      <c r="B10">
        <v>1</v>
      </c>
      <c r="D10">
        <f>VLOOKUP(A10,Sheet1!$A$2:$F$90,4,FALSE)</f>
        <v>49</v>
      </c>
    </row>
    <row r="11" spans="1:4" x14ac:dyDescent="0.4">
      <c r="A11" t="s">
        <v>205</v>
      </c>
      <c r="B11">
        <v>1</v>
      </c>
      <c r="D11">
        <f>VLOOKUP(A11,Sheet1!$A$2:$F$90,4,FALSE)</f>
        <v>50</v>
      </c>
    </row>
    <row r="12" spans="1:4" x14ac:dyDescent="0.4">
      <c r="A12" t="s">
        <v>206</v>
      </c>
      <c r="B12">
        <v>4</v>
      </c>
      <c r="D12">
        <f>VLOOKUP(A12,Sheet1!$A$2:$F$90,4,FALSE)</f>
        <v>52</v>
      </c>
    </row>
    <row r="13" spans="1:4" x14ac:dyDescent="0.4">
      <c r="A13" t="s">
        <v>202</v>
      </c>
      <c r="B13">
        <v>6</v>
      </c>
      <c r="D13">
        <f>VLOOKUP(A13,Sheet1!$A$2:$F$90,4,FALSE)</f>
        <v>0</v>
      </c>
    </row>
    <row r="14" spans="1:4" x14ac:dyDescent="0.4">
      <c r="A14" t="s">
        <v>206</v>
      </c>
      <c r="B14">
        <v>1</v>
      </c>
      <c r="D14">
        <f>VLOOKUP(A14,Sheet1!$A$2:$F$90,4,FALSE)</f>
        <v>52</v>
      </c>
    </row>
    <row r="15" spans="1:4" x14ac:dyDescent="0.4">
      <c r="A15" t="s">
        <v>207</v>
      </c>
      <c r="B15">
        <v>2</v>
      </c>
      <c r="D15">
        <f>VLOOKUP(A15,Sheet1!$A$2:$F$90,4,FALSE)</f>
        <v>53</v>
      </c>
    </row>
    <row r="16" spans="1:4" x14ac:dyDescent="0.4">
      <c r="A16" t="s">
        <v>208</v>
      </c>
      <c r="B16">
        <v>1</v>
      </c>
      <c r="D16">
        <f>VLOOKUP(A16,Sheet1!$A$2:$F$90,4,FALSE)</f>
        <v>55</v>
      </c>
    </row>
    <row r="17" spans="1:4" x14ac:dyDescent="0.4">
      <c r="A17" t="s">
        <v>209</v>
      </c>
      <c r="B17">
        <v>4</v>
      </c>
      <c r="D17">
        <f>VLOOKUP(A17,Sheet1!$A$2:$F$90,4,FALSE)</f>
        <v>57</v>
      </c>
    </row>
    <row r="18" spans="1:4" x14ac:dyDescent="0.4">
      <c r="A18" t="s">
        <v>202</v>
      </c>
      <c r="B18">
        <v>5</v>
      </c>
      <c r="D18">
        <f>VLOOKUP(A18,Sheet1!$A$2:$F$90,4,FALSE)</f>
        <v>0</v>
      </c>
    </row>
    <row r="19" spans="1:4" x14ac:dyDescent="0.4">
      <c r="A19" t="s">
        <v>209</v>
      </c>
      <c r="B19">
        <v>2</v>
      </c>
      <c r="D19">
        <f>VLOOKUP(A19,Sheet1!$A$2:$F$90,4,FALSE)</f>
        <v>57</v>
      </c>
    </row>
    <row r="20" spans="1:4" x14ac:dyDescent="0.4">
      <c r="A20" t="s">
        <v>208</v>
      </c>
      <c r="B20">
        <v>2</v>
      </c>
      <c r="D20">
        <f>VLOOKUP(A20,Sheet1!$A$2:$F$90,4,FALSE)</f>
        <v>55</v>
      </c>
    </row>
    <row r="21" spans="1:4" x14ac:dyDescent="0.4">
      <c r="A21" t="s">
        <v>207</v>
      </c>
      <c r="B21">
        <v>2</v>
      </c>
      <c r="D21">
        <f>VLOOKUP(A21,Sheet1!$A$2:$F$90,4,FALSE)</f>
        <v>53</v>
      </c>
    </row>
    <row r="22" spans="1:4" x14ac:dyDescent="0.4">
      <c r="A22" t="s">
        <v>208</v>
      </c>
      <c r="B22">
        <v>4</v>
      </c>
      <c r="D22">
        <f>VLOOKUP(A22,Sheet1!$A$2:$F$90,4,FALSE)</f>
        <v>55</v>
      </c>
    </row>
    <row r="23" spans="1:4" x14ac:dyDescent="0.4">
      <c r="A23" t="s">
        <v>207</v>
      </c>
      <c r="B23">
        <v>1</v>
      </c>
      <c r="D23">
        <f>VLOOKUP(A23,Sheet1!$A$2:$F$90,4,FALSE)</f>
        <v>53</v>
      </c>
    </row>
    <row r="24" spans="1:4" x14ac:dyDescent="0.4">
      <c r="A24" t="s">
        <v>206</v>
      </c>
      <c r="B24">
        <v>2</v>
      </c>
      <c r="D24">
        <f>VLOOKUP(A24,Sheet1!$A$2:$F$90,4,FALSE)</f>
        <v>52</v>
      </c>
    </row>
    <row r="25" spans="1:4" x14ac:dyDescent="0.4">
      <c r="A25" t="s">
        <v>202</v>
      </c>
      <c r="B25">
        <v>6</v>
      </c>
      <c r="D25">
        <f>VLOOKUP(A25,Sheet1!$A$2:$F$90,4,FALSE)</f>
        <v>0</v>
      </c>
    </row>
    <row r="26" spans="1:4" x14ac:dyDescent="0.4">
      <c r="A26" t="s">
        <v>206</v>
      </c>
      <c r="B26">
        <v>3</v>
      </c>
      <c r="D26">
        <f>VLOOKUP(A26,Sheet1!$A$2:$F$90,4,FALSE)</f>
        <v>52</v>
      </c>
    </row>
    <row r="27" spans="1:4" x14ac:dyDescent="0.4">
      <c r="A27" t="s">
        <v>205</v>
      </c>
      <c r="B27">
        <v>1</v>
      </c>
      <c r="D27">
        <f>VLOOKUP(A27,Sheet1!$A$2:$F$90,4,FALSE)</f>
        <v>50</v>
      </c>
    </row>
    <row r="28" spans="1:4" x14ac:dyDescent="0.4">
      <c r="A28" t="s">
        <v>202</v>
      </c>
      <c r="B28">
        <v>1</v>
      </c>
      <c r="D28">
        <f>VLOOKUP(A28,Sheet1!$A$2:$F$90,4,FALSE)</f>
        <v>0</v>
      </c>
    </row>
    <row r="29" spans="1:4" x14ac:dyDescent="0.4">
      <c r="A29" t="s">
        <v>205</v>
      </c>
      <c r="B29">
        <v>1</v>
      </c>
      <c r="D29">
        <f>VLOOKUP(A29,Sheet1!$A$2:$F$90,4,FALSE)</f>
        <v>50</v>
      </c>
    </row>
    <row r="30" spans="1:4" x14ac:dyDescent="0.4">
      <c r="A30" t="s">
        <v>206</v>
      </c>
      <c r="B30">
        <v>1</v>
      </c>
      <c r="D30">
        <f>VLOOKUP(A30,Sheet1!$A$2:$F$90,4,FALSE)</f>
        <v>52</v>
      </c>
    </row>
    <row r="31" spans="1:4" x14ac:dyDescent="0.4">
      <c r="A31" t="s">
        <v>207</v>
      </c>
      <c r="B31">
        <v>3</v>
      </c>
      <c r="D31">
        <f>VLOOKUP(A31,Sheet1!$A$2:$F$90,4,FALSE)</f>
        <v>53</v>
      </c>
    </row>
    <row r="32" spans="1:4" x14ac:dyDescent="0.4">
      <c r="A32" t="s">
        <v>202</v>
      </c>
      <c r="B32">
        <v>4</v>
      </c>
      <c r="D32">
        <f>VLOOKUP(A32,Sheet1!$A$2:$F$90,4,FALSE)</f>
        <v>0</v>
      </c>
    </row>
    <row r="33" spans="1:4" x14ac:dyDescent="0.4">
      <c r="A33" t="s">
        <v>206</v>
      </c>
      <c r="B33">
        <v>2</v>
      </c>
      <c r="D33">
        <f>VLOOKUP(A33,Sheet1!$A$2:$F$90,4,FALSE)</f>
        <v>52</v>
      </c>
    </row>
    <row r="34" spans="1:4" x14ac:dyDescent="0.4">
      <c r="A34" t="s">
        <v>205</v>
      </c>
      <c r="B34">
        <v>2</v>
      </c>
      <c r="D34">
        <f>VLOOKUP(A34,Sheet1!$A$2:$F$90,4,FALSE)</f>
        <v>50</v>
      </c>
    </row>
    <row r="35" spans="1:4" x14ac:dyDescent="0.4">
      <c r="A35" t="s">
        <v>210</v>
      </c>
      <c r="B35">
        <v>1</v>
      </c>
      <c r="D35">
        <f>VLOOKUP(A35,Sheet1!$A$2:$F$90,4,FALSE)</f>
        <v>48</v>
      </c>
    </row>
    <row r="36" spans="1:4" x14ac:dyDescent="0.4">
      <c r="A36" t="s">
        <v>202</v>
      </c>
      <c r="B36">
        <v>1</v>
      </c>
      <c r="D36">
        <f>VLOOKUP(A36,Sheet1!$A$2:$F$90,4,FALSE)</f>
        <v>0</v>
      </c>
    </row>
    <row r="37" spans="1:4" x14ac:dyDescent="0.4">
      <c r="A37" t="s">
        <v>210</v>
      </c>
      <c r="B37">
        <v>1</v>
      </c>
      <c r="D37">
        <f>VLOOKUP(A37,Sheet1!$A$2:$F$90,4,FALSE)</f>
        <v>48</v>
      </c>
    </row>
    <row r="38" spans="1:4" x14ac:dyDescent="0.4">
      <c r="A38" t="s">
        <v>205</v>
      </c>
      <c r="B38">
        <v>1</v>
      </c>
      <c r="D38">
        <f>VLOOKUP(A38,Sheet1!$A$2:$F$90,4,FALSE)</f>
        <v>50</v>
      </c>
    </row>
    <row r="39" spans="1:4" x14ac:dyDescent="0.4">
      <c r="A39" t="s">
        <v>206</v>
      </c>
      <c r="B39">
        <v>3</v>
      </c>
      <c r="D39">
        <f>VLOOKUP(A39,Sheet1!$A$2:$F$90,4,FALSE)</f>
        <v>52</v>
      </c>
    </row>
    <row r="40" spans="1:4" x14ac:dyDescent="0.4">
      <c r="A40" t="s">
        <v>202</v>
      </c>
      <c r="B40">
        <v>4</v>
      </c>
      <c r="D40">
        <f>VLOOKUP(A40,Sheet1!$A$2:$F$90,4,FALSE)</f>
        <v>0</v>
      </c>
    </row>
    <row r="41" spans="1:4" x14ac:dyDescent="0.4">
      <c r="A41" t="s">
        <v>205</v>
      </c>
      <c r="B41">
        <v>2</v>
      </c>
      <c r="D41">
        <f>VLOOKUP(A41,Sheet1!$A$2:$F$90,4,FALSE)</f>
        <v>50</v>
      </c>
    </row>
    <row r="42" spans="1:4" x14ac:dyDescent="0.4">
      <c r="A42" t="s">
        <v>210</v>
      </c>
      <c r="B42">
        <v>2</v>
      </c>
      <c r="D42">
        <f>VLOOKUP(A42,Sheet1!$A$2:$F$90,4,FALSE)</f>
        <v>48</v>
      </c>
    </row>
    <row r="43" spans="1:4" x14ac:dyDescent="0.4">
      <c r="A43" t="s">
        <v>203</v>
      </c>
      <c r="B43">
        <v>1</v>
      </c>
      <c r="D43">
        <f>VLOOKUP(A43,Sheet1!$A$2:$F$90,4,FALSE)</f>
        <v>47</v>
      </c>
    </row>
    <row r="44" spans="1:4" x14ac:dyDescent="0.4">
      <c r="A44" t="s">
        <v>202</v>
      </c>
      <c r="B44">
        <v>1</v>
      </c>
      <c r="D44">
        <f>VLOOKUP(A44,Sheet1!$A$2:$F$90,4,FALSE)</f>
        <v>0</v>
      </c>
    </row>
    <row r="45" spans="1:4" x14ac:dyDescent="0.4">
      <c r="A45" t="s">
        <v>203</v>
      </c>
      <c r="B45">
        <v>1</v>
      </c>
      <c r="D45">
        <f>VLOOKUP(A45,Sheet1!$A$2:$F$90,4,FALSE)</f>
        <v>47</v>
      </c>
    </row>
    <row r="46" spans="1:4" x14ac:dyDescent="0.4">
      <c r="A46" t="s">
        <v>204</v>
      </c>
      <c r="B46">
        <v>1</v>
      </c>
      <c r="D46">
        <f>VLOOKUP(A46,Sheet1!$A$2:$F$90,4,FALSE)</f>
        <v>49</v>
      </c>
    </row>
    <row r="47" spans="1:4" x14ac:dyDescent="0.4">
      <c r="A47" t="s">
        <v>211</v>
      </c>
      <c r="B47">
        <v>3</v>
      </c>
      <c r="D47">
        <f>VLOOKUP(A47,Sheet1!$A$2:$F$90,4,FALSE)</f>
        <v>51</v>
      </c>
    </row>
    <row r="48" spans="1:4" x14ac:dyDescent="0.4">
      <c r="A48" t="s">
        <v>202</v>
      </c>
      <c r="B48">
        <v>4</v>
      </c>
      <c r="D48">
        <f>VLOOKUP(A48,Sheet1!$A$2:$F$90,4,FALSE)</f>
        <v>0</v>
      </c>
    </row>
    <row r="49" spans="1:4" x14ac:dyDescent="0.4">
      <c r="A49" t="s">
        <v>212</v>
      </c>
      <c r="B49">
        <v>4</v>
      </c>
      <c r="D49">
        <f>VLOOKUP(A49,Sheet1!$A$2:$F$90,4,FALSE)</f>
        <v>54</v>
      </c>
    </row>
    <row r="50" spans="1:4" x14ac:dyDescent="0.4">
      <c r="A50" t="s">
        <v>206</v>
      </c>
      <c r="B50">
        <v>4</v>
      </c>
      <c r="D50">
        <f>VLOOKUP(A50,Sheet1!$A$2:$F$90,4,FALSE)</f>
        <v>52</v>
      </c>
    </row>
    <row r="51" spans="1:4" x14ac:dyDescent="0.4">
      <c r="A51" t="s">
        <v>202</v>
      </c>
      <c r="B51">
        <v>13</v>
      </c>
      <c r="D51">
        <f>VLOOKUP(A51,Sheet1!$A$2:$F$90,4,FALSE)</f>
        <v>0</v>
      </c>
    </row>
    <row r="52" spans="1:4" x14ac:dyDescent="0.4">
      <c r="A52" t="s">
        <v>201</v>
      </c>
      <c r="B52">
        <v>4</v>
      </c>
      <c r="D52">
        <f>VLOOKUP(A52,Sheet1!$A$2:$F$90,4,FALSE)</f>
        <v>45</v>
      </c>
    </row>
    <row r="53" spans="1:4" x14ac:dyDescent="0.4">
      <c r="A53" t="s">
        <v>200</v>
      </c>
      <c r="B53">
        <v>4</v>
      </c>
      <c r="D53">
        <f>VLOOKUP(A53,Sheet1!$A$2:$F$90,4,FALSE)</f>
        <v>40</v>
      </c>
    </row>
    <row r="54" spans="1:4" x14ac:dyDescent="0.4">
      <c r="A54" t="s">
        <v>202</v>
      </c>
      <c r="B54">
        <v>2</v>
      </c>
      <c r="D54">
        <f>VLOOKUP(A54,Sheet1!$A$2:$F$90,4,FALSE)</f>
        <v>0</v>
      </c>
    </row>
    <row r="55" spans="1:4" x14ac:dyDescent="0.4">
      <c r="A55" t="s">
        <v>201</v>
      </c>
      <c r="B55">
        <v>1</v>
      </c>
      <c r="D55">
        <f>VLOOKUP(A55,Sheet1!$A$2:$F$90,4,FALSE)</f>
        <v>45</v>
      </c>
    </row>
    <row r="56" spans="1:4" x14ac:dyDescent="0.4">
      <c r="A56" t="s">
        <v>202</v>
      </c>
      <c r="B56">
        <v>1</v>
      </c>
      <c r="D56">
        <f>VLOOKUP(A56,Sheet1!$A$2:$F$90,4,FALSE)</f>
        <v>0</v>
      </c>
    </row>
    <row r="57" spans="1:4" x14ac:dyDescent="0.4">
      <c r="A57" t="s">
        <v>201</v>
      </c>
      <c r="B57">
        <v>1</v>
      </c>
      <c r="D57">
        <f>VLOOKUP(A57,Sheet1!$A$2:$F$90,4,FALSE)</f>
        <v>45</v>
      </c>
    </row>
    <row r="58" spans="1:4" x14ac:dyDescent="0.4">
      <c r="A58" t="s">
        <v>203</v>
      </c>
      <c r="B58">
        <v>1</v>
      </c>
      <c r="D58">
        <f>VLOOKUP(A58,Sheet1!$A$2:$F$90,4,FALSE)</f>
        <v>47</v>
      </c>
    </row>
    <row r="59" spans="1:4" x14ac:dyDescent="0.4">
      <c r="A59" t="s">
        <v>204</v>
      </c>
      <c r="B59">
        <v>1</v>
      </c>
      <c r="D59">
        <f>VLOOKUP(A59,Sheet1!$A$2:$F$90,4,FALSE)</f>
        <v>49</v>
      </c>
    </row>
    <row r="60" spans="1:4" x14ac:dyDescent="0.4">
      <c r="A60" t="s">
        <v>205</v>
      </c>
      <c r="B60">
        <v>1</v>
      </c>
      <c r="D60">
        <f>VLOOKUP(A60,Sheet1!$A$2:$F$90,4,FALSE)</f>
        <v>50</v>
      </c>
    </row>
    <row r="61" spans="1:4" x14ac:dyDescent="0.4">
      <c r="A61" t="s">
        <v>206</v>
      </c>
      <c r="B61">
        <v>4</v>
      </c>
      <c r="D61">
        <f>VLOOKUP(A61,Sheet1!$A$2:$F$90,4,FALSE)</f>
        <v>52</v>
      </c>
    </row>
    <row r="62" spans="1:4" x14ac:dyDescent="0.4">
      <c r="A62" t="s">
        <v>202</v>
      </c>
      <c r="B62">
        <v>6</v>
      </c>
      <c r="D62">
        <f>VLOOKUP(A62,Sheet1!$A$2:$F$90,4,FALSE)</f>
        <v>0</v>
      </c>
    </row>
    <row r="63" spans="1:4" x14ac:dyDescent="0.4">
      <c r="A63" t="s">
        <v>206</v>
      </c>
      <c r="B63">
        <v>1</v>
      </c>
      <c r="D63">
        <f>VLOOKUP(A63,Sheet1!$A$2:$F$90,4,FALSE)</f>
        <v>52</v>
      </c>
    </row>
    <row r="64" spans="1:4" x14ac:dyDescent="0.4">
      <c r="A64" t="s">
        <v>207</v>
      </c>
      <c r="B64">
        <v>2</v>
      </c>
      <c r="D64">
        <f>VLOOKUP(A64,Sheet1!$A$2:$F$90,4,FALSE)</f>
        <v>53</v>
      </c>
    </row>
    <row r="65" spans="1:4" x14ac:dyDescent="0.4">
      <c r="A65" t="s">
        <v>208</v>
      </c>
      <c r="B65">
        <v>1</v>
      </c>
      <c r="D65">
        <f>VLOOKUP(A65,Sheet1!$A$2:$F$90,4,FALSE)</f>
        <v>55</v>
      </c>
    </row>
    <row r="66" spans="1:4" x14ac:dyDescent="0.4">
      <c r="A66" t="s">
        <v>209</v>
      </c>
      <c r="B66">
        <v>4</v>
      </c>
      <c r="D66">
        <f>VLOOKUP(A66,Sheet1!$A$2:$F$90,4,FALSE)</f>
        <v>57</v>
      </c>
    </row>
    <row r="67" spans="1:4" x14ac:dyDescent="0.4">
      <c r="A67" t="s">
        <v>202</v>
      </c>
      <c r="B67">
        <v>6</v>
      </c>
      <c r="D67">
        <f>VLOOKUP(A67,Sheet1!$A$2:$F$90,4,FALSE)</f>
        <v>0</v>
      </c>
    </row>
    <row r="68" spans="1:4" x14ac:dyDescent="0.4">
      <c r="A68" t="s">
        <v>213</v>
      </c>
      <c r="B68">
        <v>4</v>
      </c>
      <c r="D68">
        <f>VLOOKUP(A68,Sheet1!$A$2:$F$90,4,FALSE)</f>
        <v>60</v>
      </c>
    </row>
    <row r="69" spans="1:4" x14ac:dyDescent="0.4">
      <c r="A69" t="s">
        <v>214</v>
      </c>
      <c r="B69">
        <v>4</v>
      </c>
      <c r="D69">
        <f>VLOOKUP(A69,Sheet1!$A$2:$F$90,4,FALSE)</f>
        <v>59</v>
      </c>
    </row>
    <row r="70" spans="1:4" x14ac:dyDescent="0.4">
      <c r="A70" t="s">
        <v>215</v>
      </c>
      <c r="B70">
        <v>4</v>
      </c>
      <c r="D70">
        <f>VLOOKUP(A70,Sheet1!$A$2:$F$90,4,FALSE)</f>
        <v>56</v>
      </c>
    </row>
    <row r="71" spans="1:4" x14ac:dyDescent="0.4">
      <c r="A71" t="s">
        <v>202</v>
      </c>
      <c r="B71">
        <v>4</v>
      </c>
      <c r="D71">
        <f>VLOOKUP(A71,Sheet1!$A$2:$F$90,4,FALSE)</f>
        <v>0</v>
      </c>
    </row>
    <row r="72" spans="1:4" x14ac:dyDescent="0.4">
      <c r="A72" t="s">
        <v>141</v>
      </c>
      <c r="B72">
        <v>4</v>
      </c>
      <c r="D72">
        <f>VLOOKUP(A72,Sheet1!$A$2:$F$90,4,FALSE)</f>
        <v>52</v>
      </c>
    </row>
    <row r="73" spans="1:4" x14ac:dyDescent="0.4">
      <c r="A73" t="s">
        <v>207</v>
      </c>
      <c r="B73">
        <v>4</v>
      </c>
      <c r="D73">
        <f>VLOOKUP(A73,Sheet1!$A$2:$F$90,4,FALSE)</f>
        <v>53</v>
      </c>
    </row>
    <row r="74" spans="1:4" x14ac:dyDescent="0.4">
      <c r="A74" t="s">
        <v>202</v>
      </c>
      <c r="B74">
        <v>8</v>
      </c>
      <c r="D74">
        <f>VLOOKUP(A74,Sheet1!$A$2:$F$90,4,FALSE)</f>
        <v>0</v>
      </c>
    </row>
    <row r="75" spans="1:4" x14ac:dyDescent="0.4">
      <c r="A75" t="s">
        <v>209</v>
      </c>
      <c r="B75">
        <v>4</v>
      </c>
      <c r="D75">
        <f>VLOOKUP(A75,Sheet1!$A$2:$F$90,4,FALSE)</f>
        <v>57</v>
      </c>
    </row>
    <row r="76" spans="1:4" x14ac:dyDescent="0.4">
      <c r="A76" t="s">
        <v>215</v>
      </c>
      <c r="B76">
        <v>4</v>
      </c>
      <c r="D76">
        <f>VLOOKUP(A76,Sheet1!$A$2:$F$90,4,FALSE)</f>
        <v>56</v>
      </c>
    </row>
    <row r="77" spans="1:4" x14ac:dyDescent="0.4">
      <c r="A77" t="s">
        <v>206</v>
      </c>
      <c r="B77">
        <v>4</v>
      </c>
      <c r="D77">
        <f>VLOOKUP(A77,Sheet1!$A$2:$F$90,4,FALSE)</f>
        <v>52</v>
      </c>
    </row>
    <row r="78" spans="1:4" x14ac:dyDescent="0.4">
      <c r="A78" t="s">
        <v>202</v>
      </c>
      <c r="B78">
        <v>4</v>
      </c>
      <c r="D78">
        <f>VLOOKUP(A78,Sheet1!$A$2:$F$90,4,FALSE)</f>
        <v>0</v>
      </c>
    </row>
    <row r="79" spans="1:4" x14ac:dyDescent="0.4">
      <c r="A79" t="s">
        <v>141</v>
      </c>
      <c r="B79">
        <v>4</v>
      </c>
      <c r="D79">
        <f>VLOOKUP(A79,Sheet1!$A$2:$F$90,4,FALSE)</f>
        <v>52</v>
      </c>
    </row>
    <row r="80" spans="1:4" x14ac:dyDescent="0.4">
      <c r="A80" t="s">
        <v>140</v>
      </c>
      <c r="B80">
        <v>4</v>
      </c>
      <c r="D80">
        <f>VLOOKUP(A80,Sheet1!$A$2:$F$90,4,FALSE)</f>
        <v>53</v>
      </c>
    </row>
    <row r="81" spans="1:4" x14ac:dyDescent="0.4">
      <c r="A81" t="s">
        <v>170</v>
      </c>
      <c r="B81">
        <v>8</v>
      </c>
      <c r="D81">
        <f>VLOOKUP(A81,Sheet1!$A$2:$F$90,4,FALSE)</f>
        <v>0</v>
      </c>
    </row>
    <row r="82" spans="1:4" x14ac:dyDescent="0.4">
      <c r="A82" t="s">
        <v>209</v>
      </c>
      <c r="B82">
        <v>4</v>
      </c>
      <c r="D82">
        <f>VLOOKUP(A82,Sheet1!$A$2:$F$90,4,FALSE)</f>
        <v>57</v>
      </c>
    </row>
    <row r="83" spans="1:4" x14ac:dyDescent="0.4">
      <c r="A83" t="s">
        <v>215</v>
      </c>
      <c r="B83">
        <v>4</v>
      </c>
      <c r="D83">
        <f>VLOOKUP(A83,Sheet1!$A$2:$F$90,4,FALSE)</f>
        <v>56</v>
      </c>
    </row>
    <row r="84" spans="1:4" x14ac:dyDescent="0.4">
      <c r="A84" t="s">
        <v>141</v>
      </c>
      <c r="B84">
        <v>4</v>
      </c>
      <c r="D84">
        <f>VLOOKUP(A84,Sheet1!$A$2:$F$90,4,FALSE)</f>
        <v>52</v>
      </c>
    </row>
    <row r="85" spans="1:4" x14ac:dyDescent="0.4">
      <c r="A85" t="s">
        <v>170</v>
      </c>
      <c r="B85">
        <v>4</v>
      </c>
      <c r="D85">
        <f>VLOOKUP(A85,Sheet1!$A$2:$F$90,4,FALSE)</f>
        <v>0</v>
      </c>
    </row>
    <row r="86" spans="1:4" x14ac:dyDescent="0.4">
      <c r="A86" t="s">
        <v>223</v>
      </c>
      <c r="B86">
        <v>4</v>
      </c>
      <c r="D86">
        <f>VLOOKUP(A86,Sheet1!$A$2:$F$90,4,FALSE)</f>
        <v>48</v>
      </c>
    </row>
    <row r="87" spans="1:4" x14ac:dyDescent="0.4">
      <c r="A87" t="s">
        <v>224</v>
      </c>
      <c r="B87">
        <v>4</v>
      </c>
      <c r="D87">
        <f>VLOOKUP(A87,Sheet1!$A$2:$F$90,4,FALSE)</f>
        <v>50</v>
      </c>
    </row>
    <row r="88" spans="1:4" x14ac:dyDescent="0.4">
      <c r="A88" t="s">
        <v>226</v>
      </c>
      <c r="B88">
        <v>8</v>
      </c>
      <c r="D88">
        <f>VLOOKUP(A88,Sheet1!$A$2:$F$90,4,FALSE)</f>
        <v>0</v>
      </c>
    </row>
    <row r="89" spans="1:4" x14ac:dyDescent="0.4">
      <c r="A89" t="s">
        <v>140</v>
      </c>
      <c r="B89">
        <v>4</v>
      </c>
      <c r="D89">
        <f>VLOOKUP(A89,Sheet1!$A$2:$F$90,4,FALSE)</f>
        <v>53</v>
      </c>
    </row>
    <row r="90" spans="1:4" x14ac:dyDescent="0.4">
      <c r="A90" t="s">
        <v>225</v>
      </c>
      <c r="B90">
        <v>2</v>
      </c>
      <c r="D90">
        <f>VLOOKUP(A90,Sheet1!$A$2:$F$90,4,FALSE)</f>
        <v>52</v>
      </c>
    </row>
    <row r="91" spans="1:4" x14ac:dyDescent="0.4">
      <c r="A91" t="s">
        <v>226</v>
      </c>
      <c r="B91">
        <v>2</v>
      </c>
      <c r="D91">
        <f>VLOOKUP(A91,Sheet1!$A$2:$F$90,4,FALSE)</f>
        <v>0</v>
      </c>
    </row>
    <row r="92" spans="1:4" x14ac:dyDescent="0.4">
      <c r="A92" t="s">
        <v>223</v>
      </c>
      <c r="B92">
        <v>4</v>
      </c>
      <c r="D92">
        <f>VLOOKUP(A92,Sheet1!$A$2:$F$90,4,FALSE)</f>
        <v>48</v>
      </c>
    </row>
    <row r="93" spans="1:4" x14ac:dyDescent="0.4">
      <c r="A93" t="s">
        <v>226</v>
      </c>
      <c r="B93">
        <v>4</v>
      </c>
      <c r="D93">
        <f>VLOOKUP(A93,Sheet1!$A$2:$F$90,4,FALSE)</f>
        <v>0</v>
      </c>
    </row>
    <row r="94" spans="1:4" x14ac:dyDescent="0.4">
      <c r="A94" t="s">
        <v>227</v>
      </c>
      <c r="B94">
        <v>4</v>
      </c>
      <c r="D94">
        <f>VLOOKUP(A94,Sheet1!$A$2:$F$90,4,FALSE)</f>
        <v>45</v>
      </c>
    </row>
    <row r="95" spans="1:4" x14ac:dyDescent="0.4">
      <c r="A95" t="s">
        <v>228</v>
      </c>
      <c r="B95">
        <v>1</v>
      </c>
      <c r="D95">
        <f>VLOOKUP(A95,Sheet1!$A$2:$F$90,4,FALSE)</f>
        <v>47</v>
      </c>
    </row>
    <row r="96" spans="1:4" x14ac:dyDescent="0.4">
      <c r="A96" t="s">
        <v>226</v>
      </c>
      <c r="B96">
        <v>1</v>
      </c>
      <c r="D96">
        <f>VLOOKUP(A96,Sheet1!$A$2:$F$90,4,FALSE)</f>
        <v>0</v>
      </c>
    </row>
    <row r="97" spans="1:4" x14ac:dyDescent="0.4">
      <c r="A97" t="s">
        <v>228</v>
      </c>
      <c r="B97">
        <v>1</v>
      </c>
      <c r="D97">
        <f>VLOOKUP(A97,Sheet1!$A$2:$F$90,4,FALSE)</f>
        <v>47</v>
      </c>
    </row>
    <row r="98" spans="1:4" x14ac:dyDescent="0.4">
      <c r="A98" t="s">
        <v>229</v>
      </c>
      <c r="B98">
        <v>1</v>
      </c>
      <c r="D98">
        <f>VLOOKUP(A98,Sheet1!$A$2:$F$90,4,FALSE)</f>
        <v>49</v>
      </c>
    </row>
    <row r="99" spans="1:4" x14ac:dyDescent="0.4">
      <c r="A99" t="s">
        <v>230</v>
      </c>
      <c r="B99">
        <v>3</v>
      </c>
      <c r="D99">
        <f>VLOOKUP(A99,Sheet1!$A$2:$F$90,4,FALSE)</f>
        <v>51</v>
      </c>
    </row>
    <row r="100" spans="1:4" x14ac:dyDescent="0.4">
      <c r="A100" t="s">
        <v>226</v>
      </c>
      <c r="B100">
        <v>5</v>
      </c>
      <c r="D100">
        <f>VLOOKUP(A100,Sheet1!$A$2:$F$90,4,FALSE)</f>
        <v>0</v>
      </c>
    </row>
    <row r="101" spans="1:4" x14ac:dyDescent="0.4">
      <c r="A101" t="s">
        <v>231</v>
      </c>
      <c r="B101">
        <v>4</v>
      </c>
      <c r="D101">
        <f>VLOOKUP(A101,Sheet1!$A$2:$F$90,4,FALSE)</f>
        <v>54</v>
      </c>
    </row>
    <row r="102" spans="1:4" x14ac:dyDescent="0.4">
      <c r="A102" t="s">
        <v>225</v>
      </c>
      <c r="B102">
        <v>8</v>
      </c>
      <c r="D102">
        <f>VLOOKUP(A102,Sheet1!$A$2:$F$90,4,FALSE)</f>
        <v>52</v>
      </c>
    </row>
    <row r="103" spans="1:4" x14ac:dyDescent="0.4">
      <c r="A103" t="s">
        <v>226</v>
      </c>
      <c r="B103">
        <v>12</v>
      </c>
      <c r="D103">
        <f>VLOOKUP(A103,Sheet1!$A$2:$F$90,4,FALSE)</f>
        <v>0</v>
      </c>
    </row>
    <row r="104" spans="1:4" x14ac:dyDescent="0.4">
      <c r="A104" t="s">
        <v>201</v>
      </c>
      <c r="B104">
        <v>4</v>
      </c>
      <c r="D104">
        <f>VLOOKUP(A104,Sheet1!$A$2:$F$90,4,FALSE)</f>
        <v>45</v>
      </c>
    </row>
    <row r="105" spans="1:4" x14ac:dyDescent="0.4">
      <c r="A105" t="s">
        <v>148</v>
      </c>
      <c r="B105">
        <v>4</v>
      </c>
      <c r="D105">
        <f>VLOOKUP(A105,Sheet1!$A$2:$F$90,4,FALSE)</f>
        <v>40</v>
      </c>
    </row>
    <row r="106" spans="1:4" x14ac:dyDescent="0.4">
      <c r="A106" t="s">
        <v>170</v>
      </c>
      <c r="B106">
        <v>2</v>
      </c>
      <c r="D106">
        <f>VLOOKUP(A106,Sheet1!$A$2:$F$90,4,FALSE)</f>
        <v>0</v>
      </c>
    </row>
    <row r="107" spans="1:4" x14ac:dyDescent="0.4">
      <c r="A107" t="s">
        <v>201</v>
      </c>
      <c r="B107">
        <v>1</v>
      </c>
      <c r="D107">
        <f>VLOOKUP(A107,Sheet1!$A$2:$F$90,4,FALSE)</f>
        <v>45</v>
      </c>
    </row>
    <row r="108" spans="1:4" x14ac:dyDescent="0.4">
      <c r="A108" t="s">
        <v>170</v>
      </c>
      <c r="B108">
        <v>1</v>
      </c>
      <c r="D108">
        <f>VLOOKUP(A108,Sheet1!$A$2:$F$90,4,FALSE)</f>
        <v>0</v>
      </c>
    </row>
    <row r="109" spans="1:4" x14ac:dyDescent="0.4">
      <c r="A109" t="s">
        <v>201</v>
      </c>
      <c r="B109">
        <v>1</v>
      </c>
      <c r="D109">
        <f>VLOOKUP(A109,Sheet1!$A$2:$F$90,4,FALSE)</f>
        <v>45</v>
      </c>
    </row>
    <row r="110" spans="1:4" x14ac:dyDescent="0.4">
      <c r="A110" t="s">
        <v>203</v>
      </c>
      <c r="B110">
        <v>1</v>
      </c>
      <c r="D110">
        <f>VLOOKUP(A110,Sheet1!$A$2:$F$90,4,FALSE)</f>
        <v>47</v>
      </c>
    </row>
    <row r="111" spans="1:4" x14ac:dyDescent="0.4">
      <c r="A111" t="s">
        <v>143</v>
      </c>
      <c r="B111">
        <v>1</v>
      </c>
      <c r="D111">
        <f>VLOOKUP(A111,Sheet1!$A$2:$F$90,4,FALSE)</f>
        <v>49</v>
      </c>
    </row>
    <row r="112" spans="1:4" x14ac:dyDescent="0.4">
      <c r="A112" t="s">
        <v>142</v>
      </c>
      <c r="B112">
        <v>1</v>
      </c>
      <c r="D112">
        <f>VLOOKUP(A112,Sheet1!$A$2:$F$90,4,FALSE)</f>
        <v>50</v>
      </c>
    </row>
    <row r="113" spans="1:4" x14ac:dyDescent="0.4">
      <c r="A113" t="s">
        <v>141</v>
      </c>
      <c r="B113">
        <v>4</v>
      </c>
      <c r="D113">
        <f>VLOOKUP(A113,Sheet1!$A$2:$F$90,4,FALSE)</f>
        <v>52</v>
      </c>
    </row>
    <row r="114" spans="1:4" x14ac:dyDescent="0.4">
      <c r="A114" t="s">
        <v>170</v>
      </c>
      <c r="B114">
        <v>6</v>
      </c>
      <c r="D114">
        <f>VLOOKUP(A114,Sheet1!$A$2:$F$90,4,FALSE)</f>
        <v>0</v>
      </c>
    </row>
    <row r="115" spans="1:4" x14ac:dyDescent="0.4">
      <c r="A115" t="s">
        <v>141</v>
      </c>
      <c r="B115">
        <v>1</v>
      </c>
      <c r="D115">
        <f>VLOOKUP(A115,Sheet1!$A$2:$F$90,4,FALSE)</f>
        <v>52</v>
      </c>
    </row>
    <row r="116" spans="1:4" x14ac:dyDescent="0.4">
      <c r="A116" t="s">
        <v>140</v>
      </c>
      <c r="B116">
        <v>2</v>
      </c>
      <c r="D116">
        <f>VLOOKUP(A116,Sheet1!$A$2:$F$90,4,FALSE)</f>
        <v>53</v>
      </c>
    </row>
    <row r="117" spans="1:4" x14ac:dyDescent="0.4">
      <c r="A117" t="s">
        <v>139</v>
      </c>
      <c r="B117">
        <v>1</v>
      </c>
      <c r="D117">
        <f>VLOOKUP(A117,Sheet1!$A$2:$F$90,4,FALSE)</f>
        <v>55</v>
      </c>
    </row>
    <row r="118" spans="1:4" x14ac:dyDescent="0.4">
      <c r="A118" t="s">
        <v>209</v>
      </c>
      <c r="B118">
        <v>4</v>
      </c>
      <c r="D118">
        <f>VLOOKUP(A118,Sheet1!$A$2:$F$90,4,FALSE)</f>
        <v>57</v>
      </c>
    </row>
    <row r="119" spans="1:4" x14ac:dyDescent="0.4">
      <c r="A119" t="s">
        <v>170</v>
      </c>
      <c r="B119">
        <v>5</v>
      </c>
      <c r="D119">
        <f>VLOOKUP(A119,Sheet1!$A$2:$F$90,4,FALSE)</f>
        <v>0</v>
      </c>
    </row>
    <row r="120" spans="1:4" x14ac:dyDescent="0.4">
      <c r="A120" t="s">
        <v>209</v>
      </c>
      <c r="B120">
        <v>2</v>
      </c>
      <c r="D120">
        <f>VLOOKUP(A120,Sheet1!$A$2:$F$90,4,FALSE)</f>
        <v>57</v>
      </c>
    </row>
    <row r="121" spans="1:4" x14ac:dyDescent="0.4">
      <c r="A121" t="s">
        <v>139</v>
      </c>
      <c r="B121">
        <v>2</v>
      </c>
      <c r="D121">
        <f>VLOOKUP(A121,Sheet1!$A$2:$F$90,4,FALSE)</f>
        <v>55</v>
      </c>
    </row>
    <row r="122" spans="1:4" x14ac:dyDescent="0.4">
      <c r="A122" t="s">
        <v>140</v>
      </c>
      <c r="B122">
        <v>2</v>
      </c>
      <c r="D122">
        <f>VLOOKUP(A122,Sheet1!$A$2:$F$90,4,FALSE)</f>
        <v>53</v>
      </c>
    </row>
    <row r="123" spans="1:4" x14ac:dyDescent="0.4">
      <c r="A123" t="s">
        <v>139</v>
      </c>
      <c r="B123">
        <v>4</v>
      </c>
      <c r="D123">
        <f>VLOOKUP(A123,Sheet1!$A$2:$F$90,4,FALSE)</f>
        <v>55</v>
      </c>
    </row>
    <row r="124" spans="1:4" x14ac:dyDescent="0.4">
      <c r="A124" t="s">
        <v>140</v>
      </c>
      <c r="B124">
        <v>1</v>
      </c>
      <c r="D124">
        <f>VLOOKUP(A124,Sheet1!$A$2:$F$90,4,FALSE)</f>
        <v>53</v>
      </c>
    </row>
    <row r="125" spans="1:4" x14ac:dyDescent="0.4">
      <c r="A125" t="s">
        <v>141</v>
      </c>
      <c r="B125">
        <v>2</v>
      </c>
      <c r="D125">
        <f>VLOOKUP(A125,Sheet1!$A$2:$F$90,4,FALSE)</f>
        <v>52</v>
      </c>
    </row>
    <row r="126" spans="1:4" x14ac:dyDescent="0.4">
      <c r="A126" t="s">
        <v>170</v>
      </c>
      <c r="B126">
        <v>6</v>
      </c>
      <c r="D126">
        <f>VLOOKUP(A126,Sheet1!$A$2:$F$90,4,FALSE)</f>
        <v>0</v>
      </c>
    </row>
    <row r="127" spans="1:4" x14ac:dyDescent="0.4">
      <c r="A127" t="s">
        <v>141</v>
      </c>
      <c r="B127">
        <v>3</v>
      </c>
      <c r="D127">
        <f>VLOOKUP(A127,Sheet1!$A$2:$F$90,4,FALSE)</f>
        <v>52</v>
      </c>
    </row>
    <row r="128" spans="1:4" x14ac:dyDescent="0.4">
      <c r="A128" t="s">
        <v>142</v>
      </c>
      <c r="B128">
        <v>1</v>
      </c>
      <c r="D128">
        <f>VLOOKUP(A128,Sheet1!$A$2:$F$90,4,FALSE)</f>
        <v>50</v>
      </c>
    </row>
    <row r="129" spans="1:4" x14ac:dyDescent="0.4">
      <c r="A129" t="s">
        <v>170</v>
      </c>
      <c r="B129">
        <v>1</v>
      </c>
      <c r="D129">
        <f>VLOOKUP(A129,Sheet1!$A$2:$F$90,4,FALSE)</f>
        <v>0</v>
      </c>
    </row>
    <row r="130" spans="1:4" x14ac:dyDescent="0.4">
      <c r="A130" t="s">
        <v>142</v>
      </c>
      <c r="B130">
        <v>1</v>
      </c>
      <c r="D130">
        <f>VLOOKUP(A130,Sheet1!$A$2:$F$90,4,FALSE)</f>
        <v>50</v>
      </c>
    </row>
    <row r="131" spans="1:4" x14ac:dyDescent="0.4">
      <c r="A131" t="s">
        <v>141</v>
      </c>
      <c r="B131">
        <v>1</v>
      </c>
      <c r="D131">
        <f>VLOOKUP(A131,Sheet1!$A$2:$F$90,4,FALSE)</f>
        <v>52</v>
      </c>
    </row>
    <row r="132" spans="1:4" x14ac:dyDescent="0.4">
      <c r="A132" t="s">
        <v>140</v>
      </c>
      <c r="B132">
        <v>3</v>
      </c>
      <c r="D132">
        <f>VLOOKUP(A132,Sheet1!$A$2:$F$90,4,FALSE)</f>
        <v>53</v>
      </c>
    </row>
    <row r="133" spans="1:4" x14ac:dyDescent="0.4">
      <c r="A133" t="s">
        <v>170</v>
      </c>
      <c r="B133">
        <v>4</v>
      </c>
      <c r="D133">
        <f>VLOOKUP(A133,Sheet1!$A$2:$F$90,4,FALSE)</f>
        <v>0</v>
      </c>
    </row>
    <row r="134" spans="1:4" x14ac:dyDescent="0.4">
      <c r="A134" t="s">
        <v>141</v>
      </c>
      <c r="B134">
        <v>2</v>
      </c>
      <c r="D134">
        <f>VLOOKUP(A134,Sheet1!$A$2:$F$90,4,FALSE)</f>
        <v>52</v>
      </c>
    </row>
    <row r="135" spans="1:4" x14ac:dyDescent="0.4">
      <c r="A135" t="s">
        <v>142</v>
      </c>
      <c r="B135">
        <v>2</v>
      </c>
      <c r="D135">
        <f>VLOOKUP(A135,Sheet1!$A$2:$F$90,4,FALSE)</f>
        <v>50</v>
      </c>
    </row>
    <row r="136" spans="1:4" x14ac:dyDescent="0.4">
      <c r="A136" t="s">
        <v>144</v>
      </c>
      <c r="B136">
        <v>1</v>
      </c>
      <c r="D136">
        <f>VLOOKUP(A136,Sheet1!$A$2:$F$90,4,FALSE)</f>
        <v>48</v>
      </c>
    </row>
    <row r="137" spans="1:4" x14ac:dyDescent="0.4">
      <c r="A137" t="s">
        <v>170</v>
      </c>
      <c r="B137">
        <v>1</v>
      </c>
      <c r="D137">
        <f>VLOOKUP(A137,Sheet1!$A$2:$F$90,4,FALSE)</f>
        <v>0</v>
      </c>
    </row>
    <row r="138" spans="1:4" x14ac:dyDescent="0.4">
      <c r="A138" t="s">
        <v>144</v>
      </c>
      <c r="B138">
        <v>1</v>
      </c>
      <c r="D138">
        <f>VLOOKUP(A138,Sheet1!$A$2:$F$90,4,FALSE)</f>
        <v>48</v>
      </c>
    </row>
    <row r="139" spans="1:4" x14ac:dyDescent="0.4">
      <c r="A139" t="s">
        <v>142</v>
      </c>
      <c r="B139">
        <v>1</v>
      </c>
      <c r="D139">
        <f>VLOOKUP(A139,Sheet1!$A$2:$F$90,4,FALSE)</f>
        <v>50</v>
      </c>
    </row>
    <row r="140" spans="1:4" x14ac:dyDescent="0.4">
      <c r="A140" t="s">
        <v>141</v>
      </c>
      <c r="B140">
        <v>3</v>
      </c>
      <c r="D140">
        <f>VLOOKUP(A140,Sheet1!$A$2:$F$90,4,FALSE)</f>
        <v>52</v>
      </c>
    </row>
    <row r="141" spans="1:4" x14ac:dyDescent="0.4">
      <c r="A141" t="s">
        <v>170</v>
      </c>
      <c r="B141">
        <v>4</v>
      </c>
      <c r="D141">
        <f>VLOOKUP(A141,Sheet1!$A$2:$F$90,4,FALSE)</f>
        <v>0</v>
      </c>
    </row>
    <row r="142" spans="1:4" x14ac:dyDescent="0.4">
      <c r="A142" t="s">
        <v>142</v>
      </c>
      <c r="B142">
        <v>2</v>
      </c>
      <c r="D142">
        <f>VLOOKUP(A142,Sheet1!$A$2:$F$90,4,FALSE)</f>
        <v>50</v>
      </c>
    </row>
    <row r="143" spans="1:4" x14ac:dyDescent="0.4">
      <c r="A143" t="s">
        <v>144</v>
      </c>
      <c r="B143">
        <v>2</v>
      </c>
      <c r="D143">
        <f>VLOOKUP(A143,Sheet1!$A$2:$F$90,4,FALSE)</f>
        <v>48</v>
      </c>
    </row>
    <row r="144" spans="1:4" x14ac:dyDescent="0.4">
      <c r="A144" t="s">
        <v>203</v>
      </c>
      <c r="B144">
        <v>1</v>
      </c>
      <c r="D144">
        <f>VLOOKUP(A144,Sheet1!$A$2:$F$90,4,FALSE)</f>
        <v>47</v>
      </c>
    </row>
    <row r="145" spans="1:4" x14ac:dyDescent="0.4">
      <c r="A145" t="s">
        <v>170</v>
      </c>
      <c r="B145">
        <v>1</v>
      </c>
      <c r="D145">
        <f>VLOOKUP(A145,Sheet1!$A$2:$F$90,4,FALSE)</f>
        <v>0</v>
      </c>
    </row>
    <row r="146" spans="1:4" x14ac:dyDescent="0.4">
      <c r="A146" t="s">
        <v>203</v>
      </c>
      <c r="B146">
        <v>1</v>
      </c>
      <c r="D146">
        <f>VLOOKUP(A146,Sheet1!$A$2:$F$90,4,FALSE)</f>
        <v>47</v>
      </c>
    </row>
    <row r="147" spans="1:4" x14ac:dyDescent="0.4">
      <c r="A147" t="s">
        <v>143</v>
      </c>
      <c r="B147">
        <v>1</v>
      </c>
      <c r="D147">
        <f>VLOOKUP(A147,Sheet1!$A$2:$F$90,4,FALSE)</f>
        <v>49</v>
      </c>
    </row>
    <row r="148" spans="1:4" x14ac:dyDescent="0.4">
      <c r="A148" t="s">
        <v>211</v>
      </c>
      <c r="B148">
        <v>3</v>
      </c>
      <c r="D148">
        <f>VLOOKUP(A148,Sheet1!$A$2:$F$90,4,FALSE)</f>
        <v>51</v>
      </c>
    </row>
    <row r="149" spans="1:4" x14ac:dyDescent="0.4">
      <c r="A149" t="s">
        <v>170</v>
      </c>
      <c r="B149">
        <v>4</v>
      </c>
      <c r="D149">
        <f>VLOOKUP(A149,Sheet1!$A$2:$F$90,4,FALSE)</f>
        <v>0</v>
      </c>
    </row>
    <row r="150" spans="1:4" x14ac:dyDescent="0.4">
      <c r="A150" t="s">
        <v>212</v>
      </c>
      <c r="B150">
        <v>4</v>
      </c>
      <c r="D150">
        <f>VLOOKUP(A150,Sheet1!$A$2:$F$90,4,FALSE)</f>
        <v>54</v>
      </c>
    </row>
    <row r="151" spans="1:4" x14ac:dyDescent="0.4">
      <c r="A151" t="s">
        <v>141</v>
      </c>
      <c r="B151">
        <v>4</v>
      </c>
      <c r="D151">
        <f>VLOOKUP(A151,Sheet1!$A$2:$F$90,4,FALSE)</f>
        <v>52</v>
      </c>
    </row>
    <row r="152" spans="1:4" x14ac:dyDescent="0.4">
      <c r="A152" t="s">
        <v>170</v>
      </c>
      <c r="B152">
        <v>13</v>
      </c>
      <c r="D152">
        <f>VLOOKUP(A152,Sheet1!$A$2:$F$90,4,FALSE)</f>
        <v>0</v>
      </c>
    </row>
    <row r="153" spans="1:4" x14ac:dyDescent="0.4">
      <c r="A153" t="s">
        <v>201</v>
      </c>
      <c r="B153">
        <v>4</v>
      </c>
      <c r="D153">
        <f>VLOOKUP(A153,Sheet1!$A$2:$F$90,4,FALSE)</f>
        <v>45</v>
      </c>
    </row>
    <row r="154" spans="1:4" x14ac:dyDescent="0.4">
      <c r="A154" t="s">
        <v>148</v>
      </c>
      <c r="B154">
        <v>4</v>
      </c>
      <c r="D154">
        <f>VLOOKUP(A154,Sheet1!$A$2:$F$90,4,FALSE)</f>
        <v>40</v>
      </c>
    </row>
    <row r="155" spans="1:4" x14ac:dyDescent="0.4">
      <c r="A155" t="s">
        <v>170</v>
      </c>
      <c r="B155">
        <v>2</v>
      </c>
      <c r="D155">
        <f>VLOOKUP(A155,Sheet1!$A$2:$F$90,4,FALSE)</f>
        <v>0</v>
      </c>
    </row>
    <row r="156" spans="1:4" x14ac:dyDescent="0.4">
      <c r="A156" t="s">
        <v>201</v>
      </c>
      <c r="B156">
        <v>1</v>
      </c>
      <c r="D156">
        <f>VLOOKUP(A156,Sheet1!$A$2:$F$90,4,FALSE)</f>
        <v>45</v>
      </c>
    </row>
    <row r="157" spans="1:4" x14ac:dyDescent="0.4">
      <c r="A157" t="s">
        <v>170</v>
      </c>
      <c r="B157">
        <v>1</v>
      </c>
      <c r="D157">
        <f>VLOOKUP(A157,Sheet1!$A$2:$F$90,4,FALSE)</f>
        <v>0</v>
      </c>
    </row>
    <row r="158" spans="1:4" x14ac:dyDescent="0.4">
      <c r="A158" t="s">
        <v>201</v>
      </c>
      <c r="B158">
        <v>1</v>
      </c>
      <c r="D158">
        <f>VLOOKUP(A158,Sheet1!$A$2:$F$90,4,FALSE)</f>
        <v>45</v>
      </c>
    </row>
    <row r="159" spans="1:4" x14ac:dyDescent="0.4">
      <c r="A159" t="s">
        <v>203</v>
      </c>
      <c r="B159">
        <v>1</v>
      </c>
      <c r="D159">
        <f>VLOOKUP(A159,Sheet1!$A$2:$F$90,4,FALSE)</f>
        <v>47</v>
      </c>
    </row>
    <row r="160" spans="1:4" x14ac:dyDescent="0.4">
      <c r="A160" t="s">
        <v>143</v>
      </c>
      <c r="B160">
        <v>1</v>
      </c>
      <c r="D160">
        <f>VLOOKUP(A160,Sheet1!$A$2:$F$90,4,FALSE)</f>
        <v>49</v>
      </c>
    </row>
    <row r="161" spans="1:4" x14ac:dyDescent="0.4">
      <c r="A161" t="s">
        <v>142</v>
      </c>
      <c r="B161">
        <v>1</v>
      </c>
      <c r="D161">
        <f>VLOOKUP(A161,Sheet1!$A$2:$F$90,4,FALSE)</f>
        <v>50</v>
      </c>
    </row>
    <row r="162" spans="1:4" x14ac:dyDescent="0.4">
      <c r="A162" t="s">
        <v>141</v>
      </c>
      <c r="B162">
        <v>4</v>
      </c>
      <c r="D162">
        <f>VLOOKUP(A162,Sheet1!$A$2:$F$90,4,FALSE)</f>
        <v>52</v>
      </c>
    </row>
    <row r="163" spans="1:4" x14ac:dyDescent="0.4">
      <c r="A163" t="s">
        <v>170</v>
      </c>
      <c r="B163">
        <v>6</v>
      </c>
      <c r="D163">
        <f>VLOOKUP(A163,Sheet1!$A$2:$F$90,4,FALSE)</f>
        <v>0</v>
      </c>
    </row>
    <row r="164" spans="1:4" x14ac:dyDescent="0.4">
      <c r="A164" t="s">
        <v>141</v>
      </c>
      <c r="B164">
        <v>1</v>
      </c>
      <c r="D164">
        <f>VLOOKUP(A164,Sheet1!$A$2:$F$90,4,FALSE)</f>
        <v>52</v>
      </c>
    </row>
    <row r="165" spans="1:4" x14ac:dyDescent="0.4">
      <c r="A165" t="s">
        <v>140</v>
      </c>
      <c r="B165">
        <v>2</v>
      </c>
      <c r="D165">
        <f>VLOOKUP(A165,Sheet1!$A$2:$F$90,4,FALSE)</f>
        <v>53</v>
      </c>
    </row>
    <row r="166" spans="1:4" x14ac:dyDescent="0.4">
      <c r="A166" t="s">
        <v>139</v>
      </c>
      <c r="B166">
        <v>1</v>
      </c>
      <c r="D166">
        <f>VLOOKUP(A166,Sheet1!$A$2:$F$90,4,FALSE)</f>
        <v>55</v>
      </c>
    </row>
    <row r="167" spans="1:4" x14ac:dyDescent="0.4">
      <c r="A167" t="s">
        <v>209</v>
      </c>
      <c r="B167">
        <v>4</v>
      </c>
      <c r="D167">
        <f>VLOOKUP(A167,Sheet1!$A$2:$F$90,4,FALSE)</f>
        <v>57</v>
      </c>
    </row>
    <row r="168" spans="1:4" x14ac:dyDescent="0.4">
      <c r="A168" t="s">
        <v>170</v>
      </c>
      <c r="B168">
        <v>6</v>
      </c>
      <c r="D168">
        <f>VLOOKUP(A168,Sheet1!$A$2:$F$90,4,FALSE)</f>
        <v>0</v>
      </c>
    </row>
    <row r="169" spans="1:4" x14ac:dyDescent="0.4">
      <c r="A169" t="s">
        <v>137</v>
      </c>
      <c r="B169">
        <v>4</v>
      </c>
      <c r="D169">
        <f>VLOOKUP(A169,Sheet1!$A$2:$F$90,4,FALSE)</f>
        <v>60</v>
      </c>
    </row>
    <row r="170" spans="1:4" x14ac:dyDescent="0.4">
      <c r="A170" t="s">
        <v>214</v>
      </c>
      <c r="B170">
        <v>4</v>
      </c>
      <c r="D170">
        <f>VLOOKUP(A170,Sheet1!$A$2:$F$90,4,FALSE)</f>
        <v>59</v>
      </c>
    </row>
    <row r="171" spans="1:4" x14ac:dyDescent="0.4">
      <c r="A171" t="s">
        <v>215</v>
      </c>
      <c r="B171">
        <v>4</v>
      </c>
      <c r="D171">
        <f>VLOOKUP(A171,Sheet1!$A$2:$F$90,4,FALSE)</f>
        <v>56</v>
      </c>
    </row>
    <row r="172" spans="1:4" x14ac:dyDescent="0.4">
      <c r="A172" t="s">
        <v>170</v>
      </c>
      <c r="B172">
        <v>4</v>
      </c>
      <c r="D172">
        <f>VLOOKUP(A172,Sheet1!$A$2:$F$90,4,FALSE)</f>
        <v>0</v>
      </c>
    </row>
    <row r="173" spans="1:4" x14ac:dyDescent="0.4">
      <c r="A173" t="s">
        <v>141</v>
      </c>
      <c r="B173">
        <v>4</v>
      </c>
      <c r="D173">
        <f>VLOOKUP(A173,Sheet1!$A$2:$F$90,4,FALSE)</f>
        <v>52</v>
      </c>
    </row>
    <row r="174" spans="1:4" x14ac:dyDescent="0.4">
      <c r="A174" t="s">
        <v>140</v>
      </c>
      <c r="B174">
        <v>4</v>
      </c>
      <c r="D174">
        <f>VLOOKUP(A174,Sheet1!$A$2:$F$90,4,FALSE)</f>
        <v>53</v>
      </c>
    </row>
    <row r="175" spans="1:4" x14ac:dyDescent="0.4">
      <c r="A175" t="s">
        <v>170</v>
      </c>
      <c r="B175">
        <v>8</v>
      </c>
      <c r="D175">
        <f>VLOOKUP(A175,Sheet1!$A$2:$F$90,4,FALSE)</f>
        <v>0</v>
      </c>
    </row>
    <row r="176" spans="1:4" x14ac:dyDescent="0.4">
      <c r="A176" t="s">
        <v>209</v>
      </c>
      <c r="B176">
        <v>4</v>
      </c>
      <c r="D176">
        <f>VLOOKUP(A176,Sheet1!$A$2:$F$90,4,FALSE)</f>
        <v>57</v>
      </c>
    </row>
    <row r="177" spans="1:4" x14ac:dyDescent="0.4">
      <c r="A177" t="s">
        <v>215</v>
      </c>
      <c r="B177">
        <v>4</v>
      </c>
      <c r="D177">
        <f>VLOOKUP(A177,Sheet1!$A$2:$F$90,4,FALSE)</f>
        <v>56</v>
      </c>
    </row>
    <row r="178" spans="1:4" x14ac:dyDescent="0.4">
      <c r="A178" t="s">
        <v>141</v>
      </c>
      <c r="B178">
        <v>4</v>
      </c>
      <c r="D178">
        <f>VLOOKUP(A178,Sheet1!$A$2:$F$90,4,FALSE)</f>
        <v>52</v>
      </c>
    </row>
    <row r="179" spans="1:4" x14ac:dyDescent="0.4">
      <c r="A179" t="s">
        <v>170</v>
      </c>
      <c r="B179">
        <v>4</v>
      </c>
      <c r="D179">
        <f>VLOOKUP(A179,Sheet1!$A$2:$F$90,4,FALSE)</f>
        <v>0</v>
      </c>
    </row>
    <row r="180" spans="1:4" x14ac:dyDescent="0.4">
      <c r="A180" t="s">
        <v>141</v>
      </c>
      <c r="B180">
        <v>4</v>
      </c>
      <c r="D180">
        <f>VLOOKUP(A180,Sheet1!$A$2:$F$90,4,FALSE)</f>
        <v>52</v>
      </c>
    </row>
    <row r="181" spans="1:4" x14ac:dyDescent="0.4">
      <c r="A181" t="s">
        <v>140</v>
      </c>
      <c r="B181">
        <v>4</v>
      </c>
      <c r="D181">
        <f>VLOOKUP(A181,Sheet1!$A$2:$F$90,4,FALSE)</f>
        <v>53</v>
      </c>
    </row>
    <row r="182" spans="1:4" x14ac:dyDescent="0.4">
      <c r="A182" t="s">
        <v>170</v>
      </c>
      <c r="B182">
        <v>8</v>
      </c>
      <c r="D182">
        <f>VLOOKUP(A182,Sheet1!$A$2:$F$90,4,FALSE)</f>
        <v>0</v>
      </c>
    </row>
    <row r="183" spans="1:4" x14ac:dyDescent="0.4">
      <c r="A183" t="s">
        <v>209</v>
      </c>
      <c r="B183">
        <v>4</v>
      </c>
      <c r="D183">
        <f>VLOOKUP(A183,Sheet1!$A$2:$F$90,4,FALSE)</f>
        <v>57</v>
      </c>
    </row>
    <row r="184" spans="1:4" x14ac:dyDescent="0.4">
      <c r="A184" t="s">
        <v>215</v>
      </c>
      <c r="B184">
        <v>4</v>
      </c>
      <c r="D184">
        <f>VLOOKUP(A184,Sheet1!$A$2:$F$90,4,FALSE)</f>
        <v>56</v>
      </c>
    </row>
    <row r="185" spans="1:4" x14ac:dyDescent="0.4">
      <c r="A185" t="s">
        <v>141</v>
      </c>
      <c r="B185">
        <v>4</v>
      </c>
      <c r="D185">
        <f>VLOOKUP(A185,Sheet1!$A$2:$F$90,4,FALSE)</f>
        <v>52</v>
      </c>
    </row>
    <row r="186" spans="1:4" x14ac:dyDescent="0.4">
      <c r="A186" t="s">
        <v>170</v>
      </c>
      <c r="B186">
        <v>4</v>
      </c>
      <c r="D186">
        <f>VLOOKUP(A186,Sheet1!$A$2:$F$90,4,FALSE)</f>
        <v>0</v>
      </c>
    </row>
    <row r="187" spans="1:4" x14ac:dyDescent="0.4">
      <c r="A187" t="s">
        <v>223</v>
      </c>
      <c r="B187">
        <v>4</v>
      </c>
      <c r="D187">
        <f>VLOOKUP(A187,Sheet1!$A$2:$F$90,4,FALSE)</f>
        <v>48</v>
      </c>
    </row>
    <row r="188" spans="1:4" x14ac:dyDescent="0.4">
      <c r="A188" t="s">
        <v>224</v>
      </c>
      <c r="B188">
        <v>4</v>
      </c>
      <c r="D188">
        <f>VLOOKUP(A188,Sheet1!$A$2:$F$90,4,FALSE)</f>
        <v>50</v>
      </c>
    </row>
    <row r="189" spans="1:4" x14ac:dyDescent="0.4">
      <c r="A189" t="s">
        <v>226</v>
      </c>
      <c r="B189">
        <v>8</v>
      </c>
      <c r="D189">
        <f>VLOOKUP(A189,Sheet1!$A$2:$F$90,4,FALSE)</f>
        <v>0</v>
      </c>
    </row>
    <row r="190" spans="1:4" x14ac:dyDescent="0.4">
      <c r="A190" t="s">
        <v>140</v>
      </c>
      <c r="B190">
        <v>4</v>
      </c>
      <c r="D190">
        <f>VLOOKUP(A190,Sheet1!$A$2:$F$90,4,FALSE)</f>
        <v>53</v>
      </c>
    </row>
    <row r="191" spans="1:4" x14ac:dyDescent="0.4">
      <c r="A191" t="s">
        <v>225</v>
      </c>
      <c r="B191">
        <v>2</v>
      </c>
      <c r="D191">
        <f>VLOOKUP(A191,Sheet1!$A$2:$F$90,4,FALSE)</f>
        <v>52</v>
      </c>
    </row>
    <row r="192" spans="1:4" x14ac:dyDescent="0.4">
      <c r="A192" t="s">
        <v>226</v>
      </c>
      <c r="B192">
        <v>2</v>
      </c>
      <c r="D192">
        <f>VLOOKUP(A192,Sheet1!$A$2:$F$90,4,FALSE)</f>
        <v>0</v>
      </c>
    </row>
    <row r="193" spans="1:4" x14ac:dyDescent="0.4">
      <c r="A193" t="s">
        <v>223</v>
      </c>
      <c r="B193">
        <v>4</v>
      </c>
      <c r="D193">
        <f>VLOOKUP(A193,Sheet1!$A$2:$F$90,4,FALSE)</f>
        <v>48</v>
      </c>
    </row>
    <row r="194" spans="1:4" x14ac:dyDescent="0.4">
      <c r="A194" t="s">
        <v>226</v>
      </c>
      <c r="B194">
        <v>4</v>
      </c>
      <c r="D194">
        <f>VLOOKUP(A194,Sheet1!$A$2:$F$90,4,FALSE)</f>
        <v>0</v>
      </c>
    </row>
    <row r="195" spans="1:4" x14ac:dyDescent="0.4">
      <c r="A195" t="s">
        <v>227</v>
      </c>
      <c r="B195">
        <v>4</v>
      </c>
      <c r="D195">
        <f>VLOOKUP(A195,Sheet1!$A$2:$F$90,4,FALSE)</f>
        <v>45</v>
      </c>
    </row>
    <row r="196" spans="1:4" x14ac:dyDescent="0.4">
      <c r="A196" t="s">
        <v>228</v>
      </c>
      <c r="B196">
        <v>1</v>
      </c>
      <c r="D196">
        <f>VLOOKUP(A196,Sheet1!$A$2:$F$90,4,FALSE)</f>
        <v>47</v>
      </c>
    </row>
    <row r="197" spans="1:4" x14ac:dyDescent="0.4">
      <c r="A197" t="s">
        <v>226</v>
      </c>
      <c r="B197">
        <v>1</v>
      </c>
      <c r="D197">
        <f>VLOOKUP(A197,Sheet1!$A$2:$F$90,4,FALSE)</f>
        <v>0</v>
      </c>
    </row>
    <row r="198" spans="1:4" x14ac:dyDescent="0.4">
      <c r="A198" t="s">
        <v>228</v>
      </c>
      <c r="B198">
        <v>1</v>
      </c>
      <c r="D198">
        <f>VLOOKUP(A198,Sheet1!$A$2:$F$90,4,FALSE)</f>
        <v>47</v>
      </c>
    </row>
    <row r="199" spans="1:4" x14ac:dyDescent="0.4">
      <c r="A199" t="s">
        <v>229</v>
      </c>
      <c r="B199">
        <v>1</v>
      </c>
      <c r="D199">
        <f>VLOOKUP(A199,Sheet1!$A$2:$F$90,4,FALSE)</f>
        <v>49</v>
      </c>
    </row>
    <row r="200" spans="1:4" x14ac:dyDescent="0.4">
      <c r="A200" t="s">
        <v>230</v>
      </c>
      <c r="B200">
        <v>3</v>
      </c>
      <c r="D200">
        <f>VLOOKUP(A200,Sheet1!$A$2:$F$90,4,FALSE)</f>
        <v>51</v>
      </c>
    </row>
    <row r="201" spans="1:4" x14ac:dyDescent="0.4">
      <c r="A201" t="s">
        <v>226</v>
      </c>
      <c r="B201">
        <v>5</v>
      </c>
      <c r="D201">
        <f>VLOOKUP(A201,Sheet1!$A$2:$F$90,4,FALSE)</f>
        <v>0</v>
      </c>
    </row>
    <row r="202" spans="1:4" x14ac:dyDescent="0.4">
      <c r="A202" t="s">
        <v>231</v>
      </c>
      <c r="B202">
        <v>4</v>
      </c>
      <c r="D202">
        <f>VLOOKUP(A202,Sheet1!$A$2:$F$90,4,FALSE)</f>
        <v>54</v>
      </c>
    </row>
    <row r="203" spans="1:4" x14ac:dyDescent="0.4">
      <c r="A203" t="s">
        <v>225</v>
      </c>
      <c r="B203">
        <v>8</v>
      </c>
      <c r="D203">
        <f>VLOOKUP(A203,Sheet1!$A$2:$F$90,4,FALSE)</f>
        <v>52</v>
      </c>
    </row>
    <row r="204" spans="1:4" x14ac:dyDescent="0.4">
      <c r="A204" t="s">
        <v>226</v>
      </c>
      <c r="B204">
        <v>10</v>
      </c>
      <c r="D204">
        <f>VLOOKUP(A204,Sheet1!$A$2:$F$90,4,FALSE)</f>
        <v>0</v>
      </c>
    </row>
    <row r="205" spans="1:4" x14ac:dyDescent="0.4">
      <c r="A205" t="s">
        <v>231</v>
      </c>
      <c r="B205">
        <v>4</v>
      </c>
      <c r="D205">
        <f>VLOOKUP(A205,Sheet1!$A$2:$F$90,4,FALSE)</f>
        <v>54</v>
      </c>
    </row>
    <row r="206" spans="1:4" x14ac:dyDescent="0.4">
      <c r="A206" t="s">
        <v>226</v>
      </c>
      <c r="B206">
        <v>4</v>
      </c>
      <c r="D206">
        <f>VLOOKUP(A206,Sheet1!$A$2:$F$90,4,FALSE)</f>
        <v>0</v>
      </c>
    </row>
    <row r="207" spans="1:4" x14ac:dyDescent="0.4">
      <c r="A207" t="s">
        <v>231</v>
      </c>
      <c r="B207">
        <v>4</v>
      </c>
      <c r="D207">
        <f>VLOOKUP(A207,Sheet1!$A$2:$F$90,4,FALSE)</f>
        <v>54</v>
      </c>
    </row>
    <row r="208" spans="1:4" x14ac:dyDescent="0.4">
      <c r="A208" t="s">
        <v>226</v>
      </c>
      <c r="B208">
        <v>4</v>
      </c>
      <c r="D208">
        <f>VLOOKUP(A208,Sheet1!$A$2:$F$90,4,FALSE)</f>
        <v>0</v>
      </c>
    </row>
    <row r="209" spans="1:4" x14ac:dyDescent="0.4">
      <c r="A209" t="s">
        <v>231</v>
      </c>
      <c r="B209">
        <v>4</v>
      </c>
      <c r="D209">
        <f>VLOOKUP(A209,Sheet1!$A$2:$F$90,4,FALSE)</f>
        <v>54</v>
      </c>
    </row>
    <row r="210" spans="1:4" x14ac:dyDescent="0.4">
      <c r="A210" t="s">
        <v>226</v>
      </c>
      <c r="B210">
        <v>8</v>
      </c>
      <c r="D210">
        <f>VLOOKUP(A210,Sheet1!$A$2:$F$90,4,FALSE)</f>
        <v>0</v>
      </c>
    </row>
    <row r="211" spans="1:4" x14ac:dyDescent="0.4">
      <c r="A211" t="s">
        <v>225</v>
      </c>
      <c r="B211">
        <v>4</v>
      </c>
      <c r="D211">
        <f>VLOOKUP(A211,Sheet1!$A$2:$F$90,4,FALSE)</f>
        <v>52</v>
      </c>
    </row>
    <row r="212" spans="1:4" x14ac:dyDescent="0.4">
      <c r="A212" t="s">
        <v>231</v>
      </c>
      <c r="B212">
        <v>4</v>
      </c>
      <c r="D212">
        <f>VLOOKUP(A212,Sheet1!$A$2:$F$90,4,FALSE)</f>
        <v>54</v>
      </c>
    </row>
    <row r="213" spans="1:4" x14ac:dyDescent="0.4">
      <c r="A213" t="s">
        <v>226</v>
      </c>
      <c r="B213">
        <v>4</v>
      </c>
      <c r="D213">
        <f>VLOOKUP(A213,Sheet1!$A$2:$F$90,4,FALSE)</f>
        <v>0</v>
      </c>
    </row>
    <row r="214" spans="1:4" x14ac:dyDescent="0.4">
      <c r="A214" t="s">
        <v>231</v>
      </c>
      <c r="B214">
        <v>4</v>
      </c>
      <c r="D214">
        <f>VLOOKUP(A214,Sheet1!$A$2:$F$90,4,FALSE)</f>
        <v>54</v>
      </c>
    </row>
    <row r="215" spans="1:4" x14ac:dyDescent="0.4">
      <c r="A215" t="s">
        <v>226</v>
      </c>
      <c r="B215">
        <v>4</v>
      </c>
      <c r="D215">
        <f>VLOOKUP(A215,Sheet1!$A$2:$F$90,4,FALSE)</f>
        <v>0</v>
      </c>
    </row>
    <row r="216" spans="1:4" x14ac:dyDescent="0.4">
      <c r="A216" t="s">
        <v>231</v>
      </c>
      <c r="B216">
        <v>4</v>
      </c>
      <c r="D216">
        <f>VLOOKUP(A216,Sheet1!$A$2:$F$90,4,FALSE)</f>
        <v>54</v>
      </c>
    </row>
    <row r="217" spans="1:4" x14ac:dyDescent="0.4">
      <c r="A217" t="s">
        <v>226</v>
      </c>
      <c r="B217">
        <v>4</v>
      </c>
      <c r="D217">
        <f>VLOOKUP(A217,Sheet1!$A$2:$F$90,4,FALSE)</f>
        <v>0</v>
      </c>
    </row>
    <row r="218" spans="1:4" x14ac:dyDescent="0.4">
      <c r="A218" t="s">
        <v>232</v>
      </c>
      <c r="B218">
        <v>2</v>
      </c>
      <c r="D218">
        <f>VLOOKUP(A218,Sheet1!$A$2:$F$90,4,FALSE)</f>
        <v>57</v>
      </c>
    </row>
    <row r="219" spans="1:4" x14ac:dyDescent="0.4">
      <c r="A219" t="s">
        <v>226</v>
      </c>
      <c r="B219">
        <v>2</v>
      </c>
      <c r="D219">
        <f>VLOOKUP(A219,Sheet1!$A$2:$F$90,4,FALSE)</f>
        <v>0</v>
      </c>
    </row>
    <row r="220" spans="1:4" x14ac:dyDescent="0.4">
      <c r="A220" t="s">
        <v>232</v>
      </c>
      <c r="B220">
        <v>2</v>
      </c>
      <c r="D220">
        <f>VLOOKUP(A220,Sheet1!$A$2:$F$90,4,FALSE)</f>
        <v>57</v>
      </c>
    </row>
    <row r="221" spans="1:4" x14ac:dyDescent="0.4">
      <c r="A221" t="s">
        <v>226</v>
      </c>
      <c r="B221">
        <v>2</v>
      </c>
      <c r="D221">
        <f>VLOOKUP(A221,Sheet1!$A$2:$F$90,4,FALSE)</f>
        <v>0</v>
      </c>
    </row>
    <row r="222" spans="1:4" x14ac:dyDescent="0.4">
      <c r="A222" t="s">
        <v>231</v>
      </c>
      <c r="B222">
        <v>4</v>
      </c>
      <c r="D222">
        <f>VLOOKUP(A222,Sheet1!$A$2:$F$90,4,FALSE)</f>
        <v>54</v>
      </c>
    </row>
    <row r="223" spans="1:4" x14ac:dyDescent="0.4">
      <c r="A223" t="s">
        <v>226</v>
      </c>
      <c r="B223">
        <v>4</v>
      </c>
      <c r="D223">
        <f>VLOOKUP(A223,Sheet1!$A$2:$F$90,4,FALSE)</f>
        <v>0</v>
      </c>
    </row>
    <row r="224" spans="1:4" x14ac:dyDescent="0.4">
      <c r="A224" t="s">
        <v>231</v>
      </c>
      <c r="B224">
        <v>4</v>
      </c>
      <c r="D224">
        <f>VLOOKUP(A224,Sheet1!$A$2:$F$90,4,FALSE)</f>
        <v>54</v>
      </c>
    </row>
    <row r="225" spans="1:4" x14ac:dyDescent="0.4">
      <c r="A225" t="s">
        <v>226</v>
      </c>
      <c r="B225">
        <v>4</v>
      </c>
      <c r="D225">
        <f>VLOOKUP(A225,Sheet1!$A$2:$F$90,4,FALSE)</f>
        <v>0</v>
      </c>
    </row>
    <row r="226" spans="1:4" x14ac:dyDescent="0.4">
      <c r="A226" t="s">
        <v>231</v>
      </c>
      <c r="B226">
        <v>4</v>
      </c>
      <c r="D226">
        <f>VLOOKUP(A226,Sheet1!$A$2:$F$90,4,FALSE)</f>
        <v>54</v>
      </c>
    </row>
    <row r="227" spans="1:4" x14ac:dyDescent="0.4">
      <c r="A227" t="s">
        <v>226</v>
      </c>
      <c r="B227">
        <v>8</v>
      </c>
      <c r="D227">
        <f>VLOOKUP(A227,Sheet1!$A$2:$F$90,4,FALSE)</f>
        <v>0</v>
      </c>
    </row>
    <row r="228" spans="1:4" x14ac:dyDescent="0.4">
      <c r="A228" t="s">
        <v>225</v>
      </c>
      <c r="B228">
        <v>4</v>
      </c>
      <c r="D228">
        <f>VLOOKUP(A228,Sheet1!$A$2:$F$90,4,FALSE)</f>
        <v>52</v>
      </c>
    </row>
    <row r="229" spans="1:4" x14ac:dyDescent="0.4">
      <c r="A229" t="s">
        <v>231</v>
      </c>
      <c r="B229">
        <v>4</v>
      </c>
      <c r="D229">
        <f>VLOOKUP(A229,Sheet1!$A$2:$F$90,4,FALSE)</f>
        <v>54</v>
      </c>
    </row>
    <row r="230" spans="1:4" x14ac:dyDescent="0.4">
      <c r="A230" t="s">
        <v>226</v>
      </c>
      <c r="B230">
        <v>4</v>
      </c>
      <c r="D230">
        <f>VLOOKUP(A230,Sheet1!$A$2:$F$90,4,FALSE)</f>
        <v>0</v>
      </c>
    </row>
    <row r="231" spans="1:4" x14ac:dyDescent="0.4">
      <c r="A231" t="s">
        <v>231</v>
      </c>
      <c r="B231">
        <v>4</v>
      </c>
      <c r="D231">
        <f>VLOOKUP(A231,Sheet1!$A$2:$F$90,4,FALSE)</f>
        <v>54</v>
      </c>
    </row>
    <row r="232" spans="1:4" x14ac:dyDescent="0.4">
      <c r="A232" t="s">
        <v>226</v>
      </c>
      <c r="B232">
        <v>4</v>
      </c>
      <c r="D232">
        <f>VLOOKUP(A232,Sheet1!$A$2:$F$90,4,FALSE)</f>
        <v>0</v>
      </c>
    </row>
    <row r="233" spans="1:4" x14ac:dyDescent="0.4">
      <c r="A233" t="s">
        <v>231</v>
      </c>
      <c r="B233">
        <v>2</v>
      </c>
      <c r="D233">
        <f>VLOOKUP(A233,Sheet1!$A$2:$F$90,4,FALSE)</f>
        <v>54</v>
      </c>
    </row>
    <row r="234" spans="1:4" x14ac:dyDescent="0.4">
      <c r="A234" t="s">
        <v>226</v>
      </c>
      <c r="B234">
        <v>2</v>
      </c>
      <c r="D234">
        <f>VLOOKUP(A234,Sheet1!$A$2:$F$90,4,FALSE)</f>
        <v>0</v>
      </c>
    </row>
    <row r="235" spans="1:4" x14ac:dyDescent="0.4">
      <c r="A235" t="s">
        <v>231</v>
      </c>
      <c r="B235">
        <v>2</v>
      </c>
      <c r="D235">
        <f>VLOOKUP(A235,Sheet1!$A$2:$F$90,4,FALSE)</f>
        <v>54</v>
      </c>
    </row>
    <row r="236" spans="1:4" x14ac:dyDescent="0.4">
      <c r="A236" t="s">
        <v>226</v>
      </c>
      <c r="B236">
        <v>2</v>
      </c>
      <c r="D236">
        <f>VLOOKUP(A236,Sheet1!$A$2:$F$90,4,FALSE)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F47B-67DC-49CF-8F2B-43B7D309F0C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771B-F8B9-4CDD-8BB3-B1EE240BB95C}">
  <dimension ref="A1:O90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7.399999999999999" outlineLevelCol="1" x14ac:dyDescent="0.4"/>
  <cols>
    <col min="1" max="1" width="8.796875" outlineLevel="1"/>
    <col min="4" max="4" width="10.796875" customWidth="1"/>
  </cols>
  <sheetData>
    <row r="1" spans="1:15" x14ac:dyDescent="0.4">
      <c r="A1" t="s">
        <v>180</v>
      </c>
      <c r="B1" t="s">
        <v>183</v>
      </c>
      <c r="C1" t="s">
        <v>184</v>
      </c>
      <c r="D1" t="s">
        <v>185</v>
      </c>
      <c r="E1" t="s">
        <v>181</v>
      </c>
      <c r="F1" t="s">
        <v>182</v>
      </c>
    </row>
    <row r="2" spans="1:15" x14ac:dyDescent="0.4">
      <c r="A2" s="18" t="s">
        <v>179</v>
      </c>
      <c r="B2">
        <v>0</v>
      </c>
      <c r="C2">
        <v>26</v>
      </c>
      <c r="D2">
        <v>0</v>
      </c>
      <c r="E2">
        <v>0</v>
      </c>
      <c r="F2">
        <v>0</v>
      </c>
      <c r="K2" t="s">
        <v>237</v>
      </c>
      <c r="L2" t="s">
        <v>186</v>
      </c>
      <c r="N2" t="s">
        <v>237</v>
      </c>
      <c r="O2" t="s">
        <v>186</v>
      </c>
    </row>
    <row r="3" spans="1:15" x14ac:dyDescent="0.4">
      <c r="A3" s="12" t="s">
        <v>96</v>
      </c>
      <c r="D3">
        <v>1</v>
      </c>
      <c r="E3">
        <v>113</v>
      </c>
      <c r="F3">
        <v>243</v>
      </c>
      <c r="K3" t="str">
        <f>"0x" &amp; REPT("0", 2 - (LEN(DEC2HEX(E3)))) &amp; DEC2HEX(E3)</f>
        <v>0x71</v>
      </c>
      <c r="L3" t="s">
        <v>186</v>
      </c>
      <c r="N3" t="str">
        <f>"0x" &amp; REPT("0", 2 - (LEN(DEC2HEX(F3)))) &amp; DEC2HEX(F3)</f>
        <v>0xF3</v>
      </c>
      <c r="O3" t="s">
        <v>186</v>
      </c>
    </row>
    <row r="4" spans="1:15" x14ac:dyDescent="0.4">
      <c r="A4" s="12" t="s">
        <v>166</v>
      </c>
      <c r="D4">
        <v>2</v>
      </c>
      <c r="E4">
        <v>121</v>
      </c>
      <c r="F4">
        <v>236</v>
      </c>
      <c r="K4" t="str">
        <f t="shared" ref="K4:K67" si="0">"0x" &amp; REPT("0", 2 - (LEN(DEC2HEX(E4)))) &amp; DEC2HEX(E4)</f>
        <v>0x79</v>
      </c>
      <c r="L4" t="s">
        <v>186</v>
      </c>
      <c r="N4" t="str">
        <f t="shared" ref="N4:N67" si="1">"0x" &amp; REPT("0", 2 - (LEN(DEC2HEX(F4)))) &amp; DEC2HEX(F4)</f>
        <v>0xEC</v>
      </c>
      <c r="O4" t="s">
        <v>186</v>
      </c>
    </row>
    <row r="5" spans="1:15" x14ac:dyDescent="0.4">
      <c r="A5" s="12" t="s">
        <v>94</v>
      </c>
      <c r="D5">
        <v>3</v>
      </c>
      <c r="E5">
        <v>129</v>
      </c>
      <c r="F5">
        <v>115</v>
      </c>
      <c r="K5" t="str">
        <f t="shared" si="0"/>
        <v>0x81</v>
      </c>
      <c r="L5" t="s">
        <v>186</v>
      </c>
      <c r="N5" t="str">
        <f t="shared" si="1"/>
        <v>0x73</v>
      </c>
      <c r="O5" t="s">
        <v>186</v>
      </c>
    </row>
    <row r="6" spans="1:15" x14ac:dyDescent="0.4">
      <c r="A6" s="12" t="s">
        <v>165</v>
      </c>
      <c r="D6">
        <v>4</v>
      </c>
      <c r="E6">
        <v>136</v>
      </c>
      <c r="F6">
        <v>141</v>
      </c>
      <c r="K6" t="str">
        <f t="shared" si="0"/>
        <v>0x88</v>
      </c>
      <c r="L6" t="s">
        <v>186</v>
      </c>
      <c r="N6" t="str">
        <f t="shared" si="1"/>
        <v>0x8D</v>
      </c>
      <c r="O6" t="s">
        <v>186</v>
      </c>
    </row>
    <row r="7" spans="1:15" x14ac:dyDescent="0.4">
      <c r="A7" s="12" t="s">
        <v>164</v>
      </c>
      <c r="D7">
        <v>5</v>
      </c>
      <c r="E7">
        <v>143</v>
      </c>
      <c r="F7">
        <v>65</v>
      </c>
      <c r="K7" t="str">
        <f t="shared" si="0"/>
        <v>0x8F</v>
      </c>
      <c r="L7" t="s">
        <v>186</v>
      </c>
      <c r="N7" t="str">
        <f t="shared" si="1"/>
        <v>0x41</v>
      </c>
      <c r="O7" t="s">
        <v>186</v>
      </c>
    </row>
    <row r="8" spans="1:15" x14ac:dyDescent="0.4">
      <c r="A8" s="12" t="s">
        <v>91</v>
      </c>
      <c r="D8">
        <v>6</v>
      </c>
      <c r="E8">
        <v>149</v>
      </c>
      <c r="F8">
        <v>149</v>
      </c>
      <c r="K8" t="str">
        <f t="shared" si="0"/>
        <v>0x95</v>
      </c>
      <c r="L8" t="s">
        <v>186</v>
      </c>
      <c r="N8" t="str">
        <f t="shared" si="1"/>
        <v>0x95</v>
      </c>
      <c r="O8" t="s">
        <v>186</v>
      </c>
    </row>
    <row r="9" spans="1:15" x14ac:dyDescent="0.4">
      <c r="A9" s="12" t="s">
        <v>163</v>
      </c>
      <c r="D9">
        <v>7</v>
      </c>
      <c r="E9">
        <v>155</v>
      </c>
      <c r="F9">
        <v>142</v>
      </c>
      <c r="K9" t="str">
        <f t="shared" si="0"/>
        <v>0x9B</v>
      </c>
      <c r="L9" t="s">
        <v>186</v>
      </c>
      <c r="N9" t="str">
        <f t="shared" si="1"/>
        <v>0x8E</v>
      </c>
      <c r="O9" t="s">
        <v>186</v>
      </c>
    </row>
    <row r="10" spans="1:15" x14ac:dyDescent="0.4">
      <c r="A10" s="12" t="s">
        <v>89</v>
      </c>
      <c r="D10">
        <v>8</v>
      </c>
      <c r="E10">
        <v>161</v>
      </c>
      <c r="F10">
        <v>49</v>
      </c>
      <c r="K10" t="str">
        <f t="shared" si="0"/>
        <v>0xA1</v>
      </c>
      <c r="L10" t="s">
        <v>186</v>
      </c>
      <c r="N10" t="str">
        <f t="shared" si="1"/>
        <v>0x31</v>
      </c>
      <c r="O10" t="s">
        <v>186</v>
      </c>
    </row>
    <row r="11" spans="1:15" x14ac:dyDescent="0.4">
      <c r="A11" s="12" t="s">
        <v>88</v>
      </c>
      <c r="D11">
        <v>9</v>
      </c>
      <c r="E11">
        <v>166</v>
      </c>
      <c r="F11">
        <v>131</v>
      </c>
      <c r="K11" t="str">
        <f t="shared" si="0"/>
        <v>0xA6</v>
      </c>
      <c r="L11" t="s">
        <v>186</v>
      </c>
      <c r="N11" t="str">
        <f t="shared" si="1"/>
        <v>0x83</v>
      </c>
      <c r="O11" t="s">
        <v>186</v>
      </c>
    </row>
    <row r="12" spans="1:15" x14ac:dyDescent="0.4">
      <c r="A12" s="12" t="s">
        <v>162</v>
      </c>
      <c r="D12">
        <v>10</v>
      </c>
      <c r="E12">
        <v>171</v>
      </c>
      <c r="F12">
        <v>137</v>
      </c>
      <c r="K12" t="str">
        <f t="shared" si="0"/>
        <v>0xAB</v>
      </c>
      <c r="L12" t="s">
        <v>186</v>
      </c>
      <c r="N12" t="str">
        <f t="shared" si="1"/>
        <v>0x89</v>
      </c>
      <c r="O12" t="s">
        <v>186</v>
      </c>
    </row>
    <row r="13" spans="1:15" x14ac:dyDescent="0.4">
      <c r="A13" s="12" t="s">
        <v>86</v>
      </c>
      <c r="D13">
        <v>11</v>
      </c>
      <c r="E13">
        <v>176</v>
      </c>
      <c r="F13">
        <v>71</v>
      </c>
      <c r="K13" t="str">
        <f t="shared" si="0"/>
        <v>0xB0</v>
      </c>
      <c r="L13" t="s">
        <v>186</v>
      </c>
      <c r="N13" t="str">
        <f t="shared" si="1"/>
        <v>0x47</v>
      </c>
      <c r="O13" t="s">
        <v>186</v>
      </c>
    </row>
    <row r="14" spans="1:15" x14ac:dyDescent="0.4">
      <c r="A14" s="12" t="s">
        <v>161</v>
      </c>
      <c r="D14">
        <v>12</v>
      </c>
      <c r="E14">
        <v>180</v>
      </c>
      <c r="F14">
        <v>192</v>
      </c>
      <c r="K14" t="str">
        <f t="shared" si="0"/>
        <v>0xB4</v>
      </c>
      <c r="L14" t="s">
        <v>186</v>
      </c>
      <c r="N14" t="str">
        <f t="shared" si="1"/>
        <v>0xC0</v>
      </c>
      <c r="O14" t="s">
        <v>186</v>
      </c>
    </row>
    <row r="15" spans="1:15" x14ac:dyDescent="0.4">
      <c r="A15" s="12" t="s">
        <v>84</v>
      </c>
      <c r="D15">
        <v>13</v>
      </c>
      <c r="E15">
        <v>184</v>
      </c>
      <c r="F15">
        <v>249</v>
      </c>
      <c r="K15" t="str">
        <f t="shared" si="0"/>
        <v>0xB8</v>
      </c>
      <c r="L15" t="s">
        <v>186</v>
      </c>
      <c r="N15" t="str">
        <f t="shared" si="1"/>
        <v>0xF9</v>
      </c>
      <c r="O15" t="s">
        <v>186</v>
      </c>
    </row>
    <row r="16" spans="1:15" x14ac:dyDescent="0.4">
      <c r="A16" s="12" t="s">
        <v>160</v>
      </c>
      <c r="D16">
        <v>14</v>
      </c>
      <c r="E16">
        <v>188</v>
      </c>
      <c r="F16">
        <v>246</v>
      </c>
      <c r="K16" t="str">
        <f t="shared" si="0"/>
        <v>0xBC</v>
      </c>
      <c r="L16" t="s">
        <v>186</v>
      </c>
      <c r="N16" t="str">
        <f t="shared" si="1"/>
        <v>0xF6</v>
      </c>
      <c r="O16" t="s">
        <v>186</v>
      </c>
    </row>
    <row r="17" spans="1:15" x14ac:dyDescent="0.4">
      <c r="A17" s="12" t="s">
        <v>82</v>
      </c>
      <c r="D17">
        <v>15</v>
      </c>
      <c r="E17">
        <v>192</v>
      </c>
      <c r="F17">
        <v>185</v>
      </c>
      <c r="K17" t="str">
        <f t="shared" si="0"/>
        <v>0xC0</v>
      </c>
      <c r="L17" t="s">
        <v>186</v>
      </c>
      <c r="N17" t="str">
        <f t="shared" si="1"/>
        <v>0xB9</v>
      </c>
      <c r="O17" t="s">
        <v>186</v>
      </c>
    </row>
    <row r="18" spans="1:15" x14ac:dyDescent="0.4">
      <c r="A18" s="12" t="s">
        <v>159</v>
      </c>
      <c r="D18">
        <v>16</v>
      </c>
      <c r="E18">
        <v>196</v>
      </c>
      <c r="F18">
        <v>70</v>
      </c>
      <c r="K18" t="str">
        <f t="shared" si="0"/>
        <v>0xC4</v>
      </c>
      <c r="L18" t="s">
        <v>186</v>
      </c>
      <c r="N18" t="str">
        <f t="shared" si="1"/>
        <v>0x46</v>
      </c>
      <c r="O18" t="s">
        <v>186</v>
      </c>
    </row>
    <row r="19" spans="1:15" x14ac:dyDescent="0.4">
      <c r="A19" s="12" t="s">
        <v>158</v>
      </c>
      <c r="D19">
        <v>17</v>
      </c>
      <c r="E19">
        <v>199</v>
      </c>
      <c r="F19">
        <v>160</v>
      </c>
      <c r="K19" t="str">
        <f t="shared" si="0"/>
        <v>0xC7</v>
      </c>
      <c r="L19" t="s">
        <v>186</v>
      </c>
      <c r="N19" t="str">
        <f t="shared" si="1"/>
        <v>0xA0</v>
      </c>
      <c r="O19" t="s">
        <v>186</v>
      </c>
    </row>
    <row r="20" spans="1:15" x14ac:dyDescent="0.4">
      <c r="A20" s="12" t="s">
        <v>79</v>
      </c>
      <c r="D20">
        <v>18</v>
      </c>
      <c r="E20">
        <v>202</v>
      </c>
      <c r="F20">
        <v>202</v>
      </c>
      <c r="K20" t="str">
        <f t="shared" si="0"/>
        <v>0xCA</v>
      </c>
      <c r="L20" t="s">
        <v>186</v>
      </c>
      <c r="N20" t="str">
        <f t="shared" si="1"/>
        <v>0xCA</v>
      </c>
      <c r="O20" t="s">
        <v>186</v>
      </c>
    </row>
    <row r="21" spans="1:15" x14ac:dyDescent="0.4">
      <c r="A21" s="12" t="s">
        <v>157</v>
      </c>
      <c r="D21">
        <v>19</v>
      </c>
      <c r="E21">
        <v>205</v>
      </c>
      <c r="F21">
        <v>199</v>
      </c>
      <c r="K21" t="str">
        <f t="shared" si="0"/>
        <v>0xCD</v>
      </c>
      <c r="L21" t="s">
        <v>186</v>
      </c>
      <c r="N21" t="str">
        <f t="shared" si="1"/>
        <v>0xC7</v>
      </c>
      <c r="O21" t="s">
        <v>186</v>
      </c>
    </row>
    <row r="22" spans="1:15" x14ac:dyDescent="0.4">
      <c r="A22" s="12" t="s">
        <v>77</v>
      </c>
      <c r="D22">
        <v>20</v>
      </c>
      <c r="E22">
        <v>208</v>
      </c>
      <c r="F22">
        <v>152</v>
      </c>
      <c r="K22" t="str">
        <f t="shared" si="0"/>
        <v>0xD0</v>
      </c>
      <c r="L22" t="s">
        <v>186</v>
      </c>
      <c r="N22" t="str">
        <f t="shared" si="1"/>
        <v>0x98</v>
      </c>
      <c r="O22" t="s">
        <v>186</v>
      </c>
    </row>
    <row r="23" spans="1:15" x14ac:dyDescent="0.4">
      <c r="A23" s="12" t="s">
        <v>76</v>
      </c>
      <c r="D23">
        <v>21</v>
      </c>
      <c r="E23">
        <v>211</v>
      </c>
      <c r="F23">
        <v>65</v>
      </c>
      <c r="K23" t="str">
        <f t="shared" si="0"/>
        <v>0xD3</v>
      </c>
      <c r="L23" t="s">
        <v>186</v>
      </c>
      <c r="N23" t="str">
        <f t="shared" si="1"/>
        <v>0x41</v>
      </c>
      <c r="O23" t="s">
        <v>186</v>
      </c>
    </row>
    <row r="24" spans="1:15" x14ac:dyDescent="0.4">
      <c r="A24" s="12" t="s">
        <v>156</v>
      </c>
      <c r="D24">
        <v>22</v>
      </c>
      <c r="E24">
        <v>213</v>
      </c>
      <c r="F24">
        <v>196</v>
      </c>
      <c r="K24" t="str">
        <f t="shared" si="0"/>
        <v>0xD5</v>
      </c>
      <c r="L24" t="s">
        <v>186</v>
      </c>
      <c r="N24" t="str">
        <f t="shared" si="1"/>
        <v>0xC4</v>
      </c>
      <c r="O24" t="s">
        <v>186</v>
      </c>
    </row>
    <row r="25" spans="1:15" x14ac:dyDescent="0.4">
      <c r="A25" s="12" t="s">
        <v>74</v>
      </c>
      <c r="D25">
        <v>23</v>
      </c>
      <c r="E25">
        <v>216</v>
      </c>
      <c r="F25">
        <v>35</v>
      </c>
      <c r="K25" t="str">
        <f t="shared" si="0"/>
        <v>0xD8</v>
      </c>
      <c r="L25" t="s">
        <v>186</v>
      </c>
      <c r="N25" t="str">
        <f t="shared" si="1"/>
        <v>0x23</v>
      </c>
      <c r="O25" t="s">
        <v>186</v>
      </c>
    </row>
    <row r="26" spans="1:15" x14ac:dyDescent="0.4">
      <c r="A26" s="12" t="s">
        <v>155</v>
      </c>
      <c r="D26">
        <v>24</v>
      </c>
      <c r="E26">
        <v>218</v>
      </c>
      <c r="F26">
        <v>96</v>
      </c>
      <c r="K26" t="str">
        <f t="shared" si="0"/>
        <v>0xDA</v>
      </c>
      <c r="L26" t="s">
        <v>186</v>
      </c>
      <c r="N26" t="str">
        <f t="shared" si="1"/>
        <v>0x60</v>
      </c>
      <c r="O26" t="s">
        <v>186</v>
      </c>
    </row>
    <row r="27" spans="1:15" x14ac:dyDescent="0.4">
      <c r="A27" s="12" t="s">
        <v>72</v>
      </c>
      <c r="D27">
        <v>25</v>
      </c>
      <c r="E27">
        <v>220</v>
      </c>
      <c r="F27">
        <v>124</v>
      </c>
      <c r="K27" t="str">
        <f t="shared" si="0"/>
        <v>0xDC</v>
      </c>
      <c r="L27" t="s">
        <v>186</v>
      </c>
      <c r="N27" t="str">
        <f t="shared" si="1"/>
        <v>0x7C</v>
      </c>
      <c r="O27" t="s">
        <v>186</v>
      </c>
    </row>
    <row r="28" spans="1:15" x14ac:dyDescent="0.4">
      <c r="A28" s="12" t="s">
        <v>154</v>
      </c>
      <c r="D28">
        <v>26</v>
      </c>
      <c r="E28">
        <v>222</v>
      </c>
      <c r="F28">
        <v>122</v>
      </c>
      <c r="K28" t="str">
        <f t="shared" si="0"/>
        <v>0xDE</v>
      </c>
      <c r="L28" t="s">
        <v>186</v>
      </c>
      <c r="N28" t="str">
        <f t="shared" si="1"/>
        <v>0x7A</v>
      </c>
      <c r="O28" t="s">
        <v>186</v>
      </c>
    </row>
    <row r="29" spans="1:15" x14ac:dyDescent="0.4">
      <c r="A29" s="12" t="s">
        <v>70</v>
      </c>
      <c r="D29">
        <v>27</v>
      </c>
      <c r="E29">
        <v>224</v>
      </c>
      <c r="F29">
        <v>92</v>
      </c>
      <c r="K29" t="str">
        <f t="shared" si="0"/>
        <v>0xE0</v>
      </c>
      <c r="L29" t="s">
        <v>186</v>
      </c>
      <c r="N29" t="str">
        <f t="shared" si="1"/>
        <v>0x5C</v>
      </c>
      <c r="O29" t="s">
        <v>186</v>
      </c>
    </row>
    <row r="30" spans="1:15" x14ac:dyDescent="0.4">
      <c r="A30" s="12" t="s">
        <v>69</v>
      </c>
      <c r="D30">
        <v>28</v>
      </c>
      <c r="E30">
        <v>226</v>
      </c>
      <c r="F30">
        <v>34</v>
      </c>
      <c r="K30" t="str">
        <f t="shared" si="0"/>
        <v>0xE2</v>
      </c>
      <c r="L30" t="s">
        <v>186</v>
      </c>
      <c r="N30" t="str">
        <f t="shared" si="1"/>
        <v>0x22</v>
      </c>
      <c r="O30" t="s">
        <v>186</v>
      </c>
    </row>
    <row r="31" spans="1:15" x14ac:dyDescent="0.4">
      <c r="A31" s="12" t="s">
        <v>153</v>
      </c>
      <c r="D31">
        <v>29</v>
      </c>
      <c r="E31">
        <v>227</v>
      </c>
      <c r="F31">
        <v>208</v>
      </c>
      <c r="K31" t="str">
        <f t="shared" si="0"/>
        <v>0xE3</v>
      </c>
      <c r="L31" t="s">
        <v>186</v>
      </c>
      <c r="N31" t="str">
        <f t="shared" si="1"/>
        <v>0xD0</v>
      </c>
      <c r="O31" t="s">
        <v>186</v>
      </c>
    </row>
    <row r="32" spans="1:15" x14ac:dyDescent="0.4">
      <c r="A32" s="12" t="s">
        <v>67</v>
      </c>
      <c r="D32">
        <v>30</v>
      </c>
      <c r="E32">
        <v>229</v>
      </c>
      <c r="F32">
        <v>101</v>
      </c>
      <c r="K32" t="str">
        <f t="shared" si="0"/>
        <v>0xE5</v>
      </c>
      <c r="L32" t="s">
        <v>186</v>
      </c>
      <c r="N32" t="str">
        <f t="shared" si="1"/>
        <v>0x65</v>
      </c>
      <c r="O32" t="s">
        <v>186</v>
      </c>
    </row>
    <row r="33" spans="1:15" x14ac:dyDescent="0.4">
      <c r="A33" s="12" t="s">
        <v>152</v>
      </c>
      <c r="D33">
        <v>31</v>
      </c>
      <c r="E33">
        <v>230</v>
      </c>
      <c r="F33">
        <v>227</v>
      </c>
      <c r="K33" t="str">
        <f t="shared" si="0"/>
        <v>0xE6</v>
      </c>
      <c r="L33" t="s">
        <v>186</v>
      </c>
      <c r="N33" t="str">
        <f t="shared" si="1"/>
        <v>0xE3</v>
      </c>
      <c r="O33" t="s">
        <v>186</v>
      </c>
    </row>
    <row r="34" spans="1:15" x14ac:dyDescent="0.4">
      <c r="A34" s="12" t="s">
        <v>65</v>
      </c>
      <c r="D34">
        <v>32</v>
      </c>
      <c r="E34">
        <v>232</v>
      </c>
      <c r="F34">
        <v>76</v>
      </c>
      <c r="K34" t="str">
        <f t="shared" si="0"/>
        <v>0xE8</v>
      </c>
      <c r="L34" t="s">
        <v>186</v>
      </c>
      <c r="N34" t="str">
        <f t="shared" si="1"/>
        <v>0x4C</v>
      </c>
      <c r="O34" t="s">
        <v>186</v>
      </c>
    </row>
    <row r="35" spans="1:15" x14ac:dyDescent="0.4">
      <c r="A35" s="12" t="s">
        <v>64</v>
      </c>
      <c r="D35">
        <v>33</v>
      </c>
      <c r="E35">
        <v>233</v>
      </c>
      <c r="F35">
        <v>160</v>
      </c>
      <c r="K35" t="str">
        <f t="shared" si="0"/>
        <v>0xE9</v>
      </c>
      <c r="L35" t="s">
        <v>186</v>
      </c>
      <c r="N35" t="str">
        <f t="shared" si="1"/>
        <v>0xA0</v>
      </c>
      <c r="O35" t="s">
        <v>186</v>
      </c>
    </row>
    <row r="36" spans="1:15" x14ac:dyDescent="0.4">
      <c r="A36" s="12" t="s">
        <v>151</v>
      </c>
      <c r="D36">
        <v>34</v>
      </c>
      <c r="E36">
        <v>234</v>
      </c>
      <c r="F36">
        <v>226</v>
      </c>
      <c r="K36" t="str">
        <f t="shared" si="0"/>
        <v>0xEA</v>
      </c>
      <c r="L36" t="s">
        <v>186</v>
      </c>
      <c r="N36" t="str">
        <f t="shared" si="1"/>
        <v>0xE2</v>
      </c>
      <c r="O36" t="s">
        <v>186</v>
      </c>
    </row>
    <row r="37" spans="1:15" x14ac:dyDescent="0.4">
      <c r="A37" s="12" t="s">
        <v>62</v>
      </c>
      <c r="D37">
        <v>35</v>
      </c>
      <c r="E37">
        <v>236</v>
      </c>
      <c r="F37">
        <v>17</v>
      </c>
      <c r="K37" t="str">
        <f t="shared" si="0"/>
        <v>0xEC</v>
      </c>
      <c r="L37" t="s">
        <v>186</v>
      </c>
      <c r="N37" t="str">
        <f t="shared" si="1"/>
        <v>0x11</v>
      </c>
      <c r="O37" t="s">
        <v>186</v>
      </c>
    </row>
    <row r="38" spans="1:15" x14ac:dyDescent="0.4">
      <c r="A38" s="12" t="s">
        <v>150</v>
      </c>
      <c r="D38">
        <v>36</v>
      </c>
      <c r="E38">
        <v>237</v>
      </c>
      <c r="F38">
        <v>47</v>
      </c>
      <c r="K38" t="str">
        <f t="shared" si="0"/>
        <v>0xED</v>
      </c>
      <c r="L38" t="s">
        <v>186</v>
      </c>
      <c r="N38" t="str">
        <f t="shared" si="1"/>
        <v>0x2F</v>
      </c>
      <c r="O38" t="s">
        <v>186</v>
      </c>
    </row>
    <row r="39" spans="1:15" x14ac:dyDescent="0.4">
      <c r="A39" s="12" t="s">
        <v>60</v>
      </c>
      <c r="D39">
        <v>37</v>
      </c>
      <c r="E39">
        <v>238</v>
      </c>
      <c r="F39">
        <v>62</v>
      </c>
      <c r="K39" t="str">
        <f t="shared" si="0"/>
        <v>0xEE</v>
      </c>
      <c r="L39" t="s">
        <v>186</v>
      </c>
      <c r="N39" t="str">
        <f t="shared" si="1"/>
        <v>0x3E</v>
      </c>
      <c r="O39" t="s">
        <v>186</v>
      </c>
    </row>
    <row r="40" spans="1:15" x14ac:dyDescent="0.4">
      <c r="A40" s="12" t="s">
        <v>149</v>
      </c>
      <c r="D40">
        <v>38</v>
      </c>
      <c r="E40">
        <v>239</v>
      </c>
      <c r="F40">
        <v>61</v>
      </c>
      <c r="K40" t="str">
        <f t="shared" si="0"/>
        <v>0xEF</v>
      </c>
      <c r="L40" t="s">
        <v>186</v>
      </c>
      <c r="N40" t="str">
        <f t="shared" si="1"/>
        <v>0x3D</v>
      </c>
      <c r="O40" t="s">
        <v>186</v>
      </c>
    </row>
    <row r="41" spans="1:15" x14ac:dyDescent="0.4">
      <c r="A41" s="12" t="s">
        <v>58</v>
      </c>
      <c r="D41">
        <v>39</v>
      </c>
      <c r="E41">
        <v>240</v>
      </c>
      <c r="F41">
        <v>45</v>
      </c>
      <c r="K41" t="str">
        <f t="shared" si="0"/>
        <v>0xF0</v>
      </c>
      <c r="L41" t="s">
        <v>186</v>
      </c>
      <c r="N41" t="str">
        <f t="shared" si="1"/>
        <v>0x2D</v>
      </c>
      <c r="O41" t="s">
        <v>186</v>
      </c>
    </row>
    <row r="42" spans="1:15" x14ac:dyDescent="0.4">
      <c r="A42" s="12" t="s">
        <v>148</v>
      </c>
      <c r="D42">
        <v>40</v>
      </c>
      <c r="E42">
        <v>241</v>
      </c>
      <c r="F42">
        <v>17</v>
      </c>
      <c r="K42" t="str">
        <f t="shared" si="0"/>
        <v>0xF1</v>
      </c>
      <c r="L42" t="s">
        <v>186</v>
      </c>
      <c r="N42" t="str">
        <f t="shared" si="1"/>
        <v>0x11</v>
      </c>
      <c r="O42" t="s">
        <v>186</v>
      </c>
    </row>
    <row r="43" spans="1:15" x14ac:dyDescent="0.4">
      <c r="A43" s="12" t="s">
        <v>147</v>
      </c>
      <c r="D43">
        <v>41</v>
      </c>
      <c r="E43">
        <v>241</v>
      </c>
      <c r="F43">
        <v>231</v>
      </c>
      <c r="K43" t="str">
        <f t="shared" si="0"/>
        <v>0xF1</v>
      </c>
      <c r="L43" t="s">
        <v>186</v>
      </c>
      <c r="N43" t="str">
        <f t="shared" si="1"/>
        <v>0xE7</v>
      </c>
      <c r="O43" t="s">
        <v>186</v>
      </c>
    </row>
    <row r="44" spans="1:15" x14ac:dyDescent="0.4">
      <c r="A44" s="12" t="s">
        <v>55</v>
      </c>
      <c r="D44">
        <v>42</v>
      </c>
      <c r="E44">
        <v>242</v>
      </c>
      <c r="F44">
        <v>178</v>
      </c>
      <c r="K44" t="str">
        <f t="shared" si="0"/>
        <v>0xF2</v>
      </c>
      <c r="L44" t="s">
        <v>186</v>
      </c>
      <c r="N44" t="str">
        <f t="shared" si="1"/>
        <v>0xB2</v>
      </c>
      <c r="O44" t="s">
        <v>186</v>
      </c>
    </row>
    <row r="45" spans="1:15" x14ac:dyDescent="0.4">
      <c r="A45" s="12" t="s">
        <v>146</v>
      </c>
      <c r="D45">
        <v>43</v>
      </c>
      <c r="E45">
        <v>243</v>
      </c>
      <c r="F45">
        <v>113</v>
      </c>
      <c r="K45" t="str">
        <f t="shared" si="0"/>
        <v>0xF3</v>
      </c>
      <c r="L45" t="s">
        <v>186</v>
      </c>
      <c r="N45" t="str">
        <f t="shared" si="1"/>
        <v>0x71</v>
      </c>
      <c r="O45" t="s">
        <v>186</v>
      </c>
    </row>
    <row r="46" spans="1:15" x14ac:dyDescent="0.4">
      <c r="A46" s="12" t="s">
        <v>53</v>
      </c>
      <c r="D46">
        <v>44</v>
      </c>
      <c r="E46">
        <v>244</v>
      </c>
      <c r="F46">
        <v>37</v>
      </c>
      <c r="K46" t="str">
        <f t="shared" si="0"/>
        <v>0xF4</v>
      </c>
      <c r="L46" t="s">
        <v>186</v>
      </c>
      <c r="N46" t="str">
        <f t="shared" si="1"/>
        <v>0x25</v>
      </c>
      <c r="O46" t="s">
        <v>186</v>
      </c>
    </row>
    <row r="47" spans="1:15" x14ac:dyDescent="0.4">
      <c r="A47" s="12" t="s">
        <v>52</v>
      </c>
      <c r="D47">
        <v>45</v>
      </c>
      <c r="E47">
        <v>244</v>
      </c>
      <c r="F47">
        <v>208</v>
      </c>
      <c r="K47" t="str">
        <f t="shared" si="0"/>
        <v>0xF4</v>
      </c>
      <c r="L47" t="s">
        <v>186</v>
      </c>
      <c r="N47" t="str">
        <f t="shared" si="1"/>
        <v>0xD0</v>
      </c>
      <c r="O47" t="s">
        <v>186</v>
      </c>
    </row>
    <row r="48" spans="1:15" x14ac:dyDescent="0.4">
      <c r="A48" s="12" t="s">
        <v>145</v>
      </c>
      <c r="D48">
        <v>46</v>
      </c>
      <c r="E48">
        <v>245</v>
      </c>
      <c r="F48">
        <v>112</v>
      </c>
      <c r="K48" t="str">
        <f t="shared" si="0"/>
        <v>0xF5</v>
      </c>
      <c r="L48" t="s">
        <v>186</v>
      </c>
      <c r="N48" t="str">
        <f t="shared" si="1"/>
        <v>0x70</v>
      </c>
      <c r="O48" t="s">
        <v>186</v>
      </c>
    </row>
    <row r="49" spans="1:15" x14ac:dyDescent="0.4">
      <c r="A49" s="12" t="s">
        <v>50</v>
      </c>
      <c r="D49">
        <v>47</v>
      </c>
      <c r="E49">
        <v>246</v>
      </c>
      <c r="F49">
        <v>8</v>
      </c>
      <c r="K49" t="str">
        <f t="shared" si="0"/>
        <v>0xF6</v>
      </c>
      <c r="L49" t="s">
        <v>186</v>
      </c>
      <c r="N49" t="str">
        <f t="shared" si="1"/>
        <v>0x08</v>
      </c>
      <c r="O49" t="s">
        <v>186</v>
      </c>
    </row>
    <row r="50" spans="1:15" x14ac:dyDescent="0.4">
      <c r="A50" s="12" t="s">
        <v>144</v>
      </c>
      <c r="D50">
        <v>48</v>
      </c>
      <c r="E50">
        <v>246</v>
      </c>
      <c r="F50">
        <v>151</v>
      </c>
      <c r="K50" t="str">
        <f t="shared" si="0"/>
        <v>0xF6</v>
      </c>
      <c r="L50" t="s">
        <v>186</v>
      </c>
      <c r="N50" t="str">
        <f t="shared" si="1"/>
        <v>0x97</v>
      </c>
      <c r="O50" t="s">
        <v>186</v>
      </c>
    </row>
    <row r="51" spans="1:15" x14ac:dyDescent="0.4">
      <c r="A51" s="12" t="s">
        <v>143</v>
      </c>
      <c r="D51">
        <v>49</v>
      </c>
      <c r="E51">
        <v>247</v>
      </c>
      <c r="F51">
        <v>30</v>
      </c>
      <c r="K51" t="str">
        <f t="shared" si="0"/>
        <v>0xF7</v>
      </c>
      <c r="L51" t="s">
        <v>186</v>
      </c>
      <c r="N51" t="str">
        <f t="shared" si="1"/>
        <v>0x1E</v>
      </c>
      <c r="O51" t="s">
        <v>186</v>
      </c>
    </row>
    <row r="52" spans="1:15" x14ac:dyDescent="0.4">
      <c r="A52" s="12" t="s">
        <v>142</v>
      </c>
      <c r="D52">
        <v>50</v>
      </c>
      <c r="E52">
        <v>247</v>
      </c>
      <c r="F52">
        <v>158</v>
      </c>
      <c r="K52" t="str">
        <f t="shared" si="0"/>
        <v>0xF7</v>
      </c>
      <c r="L52" t="s">
        <v>186</v>
      </c>
      <c r="N52" t="str">
        <f t="shared" si="1"/>
        <v>0x9E</v>
      </c>
      <c r="O52" t="s">
        <v>186</v>
      </c>
    </row>
    <row r="53" spans="1:15" x14ac:dyDescent="0.4">
      <c r="A53" s="12" t="s">
        <v>46</v>
      </c>
      <c r="D53">
        <v>51</v>
      </c>
      <c r="E53">
        <v>248</v>
      </c>
      <c r="F53">
        <v>22</v>
      </c>
      <c r="K53" t="str">
        <f t="shared" si="0"/>
        <v>0xF8</v>
      </c>
      <c r="L53" t="s">
        <v>186</v>
      </c>
      <c r="N53" t="str">
        <f t="shared" si="1"/>
        <v>0x16</v>
      </c>
      <c r="O53" t="s">
        <v>186</v>
      </c>
    </row>
    <row r="54" spans="1:15" x14ac:dyDescent="0.4">
      <c r="A54" s="12" t="s">
        <v>141</v>
      </c>
      <c r="D54">
        <v>52</v>
      </c>
      <c r="E54">
        <v>248</v>
      </c>
      <c r="F54">
        <v>136</v>
      </c>
      <c r="K54" t="str">
        <f t="shared" si="0"/>
        <v>0xF8</v>
      </c>
      <c r="L54" t="s">
        <v>186</v>
      </c>
      <c r="N54" t="str">
        <f t="shared" si="1"/>
        <v>0x88</v>
      </c>
      <c r="O54" t="s">
        <v>186</v>
      </c>
    </row>
    <row r="55" spans="1:15" x14ac:dyDescent="0.4">
      <c r="A55" s="12" t="s">
        <v>140</v>
      </c>
      <c r="D55">
        <v>53</v>
      </c>
      <c r="E55">
        <v>248</v>
      </c>
      <c r="F55">
        <v>243</v>
      </c>
      <c r="K55" t="str">
        <f t="shared" si="0"/>
        <v>0xF8</v>
      </c>
      <c r="L55" t="s">
        <v>186</v>
      </c>
      <c r="N55" t="str">
        <f t="shared" si="1"/>
        <v>0xF3</v>
      </c>
      <c r="O55" t="s">
        <v>186</v>
      </c>
    </row>
    <row r="56" spans="1:15" x14ac:dyDescent="0.4">
      <c r="A56" s="12" t="s">
        <v>43</v>
      </c>
      <c r="D56">
        <v>54</v>
      </c>
      <c r="E56">
        <v>249</v>
      </c>
      <c r="F56">
        <v>88</v>
      </c>
      <c r="K56" t="str">
        <f t="shared" si="0"/>
        <v>0xF9</v>
      </c>
      <c r="L56" t="s">
        <v>186</v>
      </c>
      <c r="N56" t="str">
        <f t="shared" si="1"/>
        <v>0x58</v>
      </c>
      <c r="O56" t="s">
        <v>186</v>
      </c>
    </row>
    <row r="57" spans="1:15" x14ac:dyDescent="0.4">
      <c r="A57" s="12" t="s">
        <v>139</v>
      </c>
      <c r="D57">
        <v>55</v>
      </c>
      <c r="E57">
        <v>249</v>
      </c>
      <c r="F57">
        <v>184</v>
      </c>
      <c r="K57" t="str">
        <f t="shared" si="0"/>
        <v>0xF9</v>
      </c>
      <c r="L57" t="s">
        <v>186</v>
      </c>
      <c r="N57" t="str">
        <f t="shared" si="1"/>
        <v>0xB8</v>
      </c>
      <c r="O57" t="s">
        <v>186</v>
      </c>
    </row>
    <row r="58" spans="1:15" x14ac:dyDescent="0.4">
      <c r="A58" s="12" t="s">
        <v>41</v>
      </c>
      <c r="D58">
        <v>56</v>
      </c>
      <c r="E58">
        <v>250</v>
      </c>
      <c r="F58">
        <v>18</v>
      </c>
      <c r="K58" t="str">
        <f t="shared" si="0"/>
        <v>0xFA</v>
      </c>
      <c r="L58" t="s">
        <v>186</v>
      </c>
      <c r="N58" t="str">
        <f t="shared" si="1"/>
        <v>0x12</v>
      </c>
      <c r="O58" t="s">
        <v>186</v>
      </c>
    </row>
    <row r="59" spans="1:15" x14ac:dyDescent="0.4">
      <c r="A59" s="12" t="s">
        <v>40</v>
      </c>
      <c r="D59">
        <v>57</v>
      </c>
      <c r="E59">
        <v>250</v>
      </c>
      <c r="F59">
        <v>103</v>
      </c>
      <c r="K59" t="str">
        <f t="shared" si="0"/>
        <v>0xFA</v>
      </c>
      <c r="L59" t="s">
        <v>186</v>
      </c>
      <c r="N59" t="str">
        <f t="shared" si="1"/>
        <v>0x67</v>
      </c>
      <c r="O59" t="s">
        <v>186</v>
      </c>
    </row>
    <row r="60" spans="1:15" x14ac:dyDescent="0.4">
      <c r="A60" s="12" t="s">
        <v>138</v>
      </c>
      <c r="D60">
        <v>58</v>
      </c>
      <c r="E60">
        <v>250</v>
      </c>
      <c r="F60">
        <v>184</v>
      </c>
      <c r="K60" t="str">
        <f t="shared" si="0"/>
        <v>0xFA</v>
      </c>
      <c r="L60" t="s">
        <v>186</v>
      </c>
      <c r="N60" t="str">
        <f t="shared" si="1"/>
        <v>0xB8</v>
      </c>
      <c r="O60" t="s">
        <v>186</v>
      </c>
    </row>
    <row r="61" spans="1:15" x14ac:dyDescent="0.4">
      <c r="A61" s="12" t="s">
        <v>38</v>
      </c>
      <c r="D61">
        <v>59</v>
      </c>
      <c r="E61">
        <v>251</v>
      </c>
      <c r="F61">
        <v>3</v>
      </c>
      <c r="K61" t="str">
        <f t="shared" si="0"/>
        <v>0xFB</v>
      </c>
      <c r="L61" t="s">
        <v>186</v>
      </c>
      <c r="N61" t="str">
        <f t="shared" si="1"/>
        <v>0x03</v>
      </c>
      <c r="O61" t="s">
        <v>186</v>
      </c>
    </row>
    <row r="62" spans="1:15" x14ac:dyDescent="0.4">
      <c r="A62" s="12" t="s">
        <v>137</v>
      </c>
      <c r="D62">
        <v>60</v>
      </c>
      <c r="E62">
        <v>251</v>
      </c>
      <c r="F62">
        <v>75</v>
      </c>
      <c r="K62" t="str">
        <f t="shared" si="0"/>
        <v>0xFB</v>
      </c>
      <c r="L62" t="s">
        <v>186</v>
      </c>
      <c r="N62" t="str">
        <f t="shared" si="1"/>
        <v>0x4B</v>
      </c>
      <c r="O62" t="s">
        <v>186</v>
      </c>
    </row>
    <row r="63" spans="1:15" x14ac:dyDescent="0.4">
      <c r="A63" s="12" t="s">
        <v>36</v>
      </c>
      <c r="D63">
        <v>61</v>
      </c>
      <c r="E63">
        <v>251</v>
      </c>
      <c r="F63">
        <v>143</v>
      </c>
      <c r="K63" t="str">
        <f t="shared" si="0"/>
        <v>0xFB</v>
      </c>
      <c r="L63" t="s">
        <v>186</v>
      </c>
      <c r="N63" t="str">
        <f t="shared" si="1"/>
        <v>0x8F</v>
      </c>
      <c r="O63" t="s">
        <v>186</v>
      </c>
    </row>
    <row r="64" spans="1:15" x14ac:dyDescent="0.4">
      <c r="A64" s="12" t="s">
        <v>136</v>
      </c>
      <c r="D64">
        <v>62</v>
      </c>
      <c r="E64">
        <v>251</v>
      </c>
      <c r="F64">
        <v>206</v>
      </c>
      <c r="K64" t="str">
        <f t="shared" si="0"/>
        <v>0xFB</v>
      </c>
      <c r="L64" t="s">
        <v>186</v>
      </c>
      <c r="N64" t="str">
        <f t="shared" si="1"/>
        <v>0xCE</v>
      </c>
      <c r="O64" t="s">
        <v>186</v>
      </c>
    </row>
    <row r="65" spans="1:15" x14ac:dyDescent="0.4">
      <c r="A65" s="12" t="s">
        <v>34</v>
      </c>
      <c r="B65">
        <v>3</v>
      </c>
      <c r="C65">
        <v>1</v>
      </c>
      <c r="D65">
        <v>63</v>
      </c>
      <c r="E65">
        <v>252</v>
      </c>
      <c r="F65">
        <v>11</v>
      </c>
      <c r="K65" t="str">
        <f t="shared" si="0"/>
        <v>0xFC</v>
      </c>
      <c r="L65" t="s">
        <v>186</v>
      </c>
      <c r="N65" t="str">
        <f t="shared" si="1"/>
        <v>0x0B</v>
      </c>
      <c r="O65" t="s">
        <v>186</v>
      </c>
    </row>
    <row r="66" spans="1:15" x14ac:dyDescent="0.4">
      <c r="A66" s="12" t="s">
        <v>135</v>
      </c>
      <c r="B66">
        <v>17</v>
      </c>
      <c r="C66">
        <v>2</v>
      </c>
      <c r="D66">
        <v>64</v>
      </c>
      <c r="E66">
        <v>252</v>
      </c>
      <c r="F66">
        <v>67</v>
      </c>
      <c r="K66" t="str">
        <f t="shared" si="0"/>
        <v>0xFC</v>
      </c>
      <c r="L66" t="s">
        <v>186</v>
      </c>
      <c r="N66" t="str">
        <f t="shared" si="1"/>
        <v>0x43</v>
      </c>
      <c r="O66" t="s">
        <v>186</v>
      </c>
    </row>
    <row r="67" spans="1:15" x14ac:dyDescent="0.4">
      <c r="A67" s="12" t="s">
        <v>134</v>
      </c>
      <c r="B67">
        <v>31</v>
      </c>
      <c r="C67">
        <v>3</v>
      </c>
      <c r="D67">
        <v>65</v>
      </c>
      <c r="E67">
        <v>252</v>
      </c>
      <c r="F67">
        <v>121</v>
      </c>
      <c r="K67" t="str">
        <f t="shared" si="0"/>
        <v>0xFC</v>
      </c>
      <c r="L67" t="s">
        <v>186</v>
      </c>
      <c r="N67" t="str">
        <f t="shared" si="1"/>
        <v>0x79</v>
      </c>
      <c r="O67" t="s">
        <v>186</v>
      </c>
    </row>
    <row r="68" spans="1:15" x14ac:dyDescent="0.4">
      <c r="A68" s="12" t="s">
        <v>31</v>
      </c>
      <c r="B68">
        <v>43</v>
      </c>
      <c r="C68">
        <v>4</v>
      </c>
      <c r="D68">
        <v>66</v>
      </c>
      <c r="E68">
        <v>252</v>
      </c>
      <c r="F68">
        <v>172</v>
      </c>
      <c r="K68" t="str">
        <f t="shared" ref="K68:K90" si="2">"0x" &amp; REPT("0", 2 - (LEN(DEC2HEX(E68)))) &amp; DEC2HEX(E68)</f>
        <v>0xFC</v>
      </c>
      <c r="L68" t="s">
        <v>186</v>
      </c>
      <c r="N68" t="str">
        <f t="shared" ref="N68:N89" si="3">"0x" &amp; REPT("0", 2 - (LEN(DEC2HEX(F68)))) &amp; DEC2HEX(F68)</f>
        <v>0xAC</v>
      </c>
      <c r="O68" t="s">
        <v>186</v>
      </c>
    </row>
    <row r="69" spans="1:15" x14ac:dyDescent="0.4">
      <c r="A69" s="12" t="s">
        <v>133</v>
      </c>
      <c r="B69">
        <v>55</v>
      </c>
      <c r="C69">
        <v>5</v>
      </c>
      <c r="D69">
        <v>67</v>
      </c>
      <c r="E69">
        <v>252</v>
      </c>
      <c r="F69">
        <v>219</v>
      </c>
      <c r="K69" t="str">
        <f t="shared" si="2"/>
        <v>0xFC</v>
      </c>
      <c r="L69" t="s">
        <v>186</v>
      </c>
      <c r="N69" t="str">
        <f t="shared" si="3"/>
        <v>0xDB</v>
      </c>
      <c r="O69" t="s">
        <v>186</v>
      </c>
    </row>
    <row r="70" spans="1:15" x14ac:dyDescent="0.4">
      <c r="A70" s="12" t="s">
        <v>29</v>
      </c>
      <c r="B70">
        <v>66</v>
      </c>
      <c r="C70">
        <v>6</v>
      </c>
      <c r="D70">
        <v>68</v>
      </c>
      <c r="E70">
        <v>253</v>
      </c>
      <c r="F70">
        <v>9</v>
      </c>
      <c r="K70" t="str">
        <f t="shared" si="2"/>
        <v>0xFD</v>
      </c>
      <c r="L70" t="s">
        <v>186</v>
      </c>
      <c r="N70" t="str">
        <f t="shared" si="3"/>
        <v>0x09</v>
      </c>
      <c r="O70" t="s">
        <v>186</v>
      </c>
    </row>
    <row r="71" spans="1:15" x14ac:dyDescent="0.4">
      <c r="A71" s="12" t="s">
        <v>28</v>
      </c>
      <c r="B71">
        <v>77</v>
      </c>
      <c r="C71">
        <v>7</v>
      </c>
      <c r="D71">
        <v>69</v>
      </c>
      <c r="E71">
        <v>253</v>
      </c>
      <c r="F71">
        <v>51</v>
      </c>
      <c r="K71" t="str">
        <f t="shared" si="2"/>
        <v>0xFD</v>
      </c>
      <c r="L71" t="s">
        <v>186</v>
      </c>
      <c r="N71" t="str">
        <f t="shared" si="3"/>
        <v>0x33</v>
      </c>
      <c r="O71" t="s">
        <v>186</v>
      </c>
    </row>
    <row r="72" spans="1:15" x14ac:dyDescent="0.4">
      <c r="A72" s="12" t="s">
        <v>132</v>
      </c>
      <c r="B72">
        <v>87</v>
      </c>
      <c r="C72">
        <v>8</v>
      </c>
      <c r="D72">
        <v>70</v>
      </c>
      <c r="E72">
        <v>253</v>
      </c>
      <c r="F72">
        <v>91</v>
      </c>
      <c r="K72" t="str">
        <f t="shared" si="2"/>
        <v>0xFD</v>
      </c>
      <c r="L72" t="s">
        <v>186</v>
      </c>
      <c r="N72" t="str">
        <f t="shared" si="3"/>
        <v>0x5B</v>
      </c>
      <c r="O72" t="s">
        <v>186</v>
      </c>
    </row>
    <row r="73" spans="1:15" x14ac:dyDescent="0.4">
      <c r="A73" s="12" t="s">
        <v>27</v>
      </c>
      <c r="B73">
        <v>97</v>
      </c>
      <c r="C73">
        <v>9</v>
      </c>
      <c r="D73">
        <v>71</v>
      </c>
      <c r="E73">
        <v>253</v>
      </c>
      <c r="F73">
        <v>129</v>
      </c>
      <c r="K73" t="str">
        <f t="shared" si="2"/>
        <v>0xFD</v>
      </c>
      <c r="L73" t="s">
        <v>186</v>
      </c>
      <c r="N73" t="str">
        <f t="shared" si="3"/>
        <v>0x81</v>
      </c>
      <c r="O73" t="s">
        <v>186</v>
      </c>
    </row>
    <row r="74" spans="1:15" x14ac:dyDescent="0.4">
      <c r="A74" s="12" t="s">
        <v>131</v>
      </c>
      <c r="B74">
        <v>106</v>
      </c>
      <c r="C74">
        <v>10</v>
      </c>
      <c r="D74">
        <v>72</v>
      </c>
      <c r="E74">
        <v>253</v>
      </c>
      <c r="F74">
        <v>165</v>
      </c>
      <c r="K74" t="str">
        <f t="shared" si="2"/>
        <v>0xFD</v>
      </c>
      <c r="L74" t="s">
        <v>186</v>
      </c>
      <c r="N74" t="str">
        <f t="shared" si="3"/>
        <v>0xA5</v>
      </c>
      <c r="O74" t="s">
        <v>186</v>
      </c>
    </row>
    <row r="75" spans="1:15" x14ac:dyDescent="0.4">
      <c r="A75" s="12" t="s">
        <v>25</v>
      </c>
      <c r="B75">
        <v>114</v>
      </c>
      <c r="C75">
        <v>11</v>
      </c>
      <c r="D75">
        <v>73</v>
      </c>
      <c r="E75">
        <v>253</v>
      </c>
      <c r="F75">
        <v>199</v>
      </c>
      <c r="K75" t="str">
        <f t="shared" si="2"/>
        <v>0xFD</v>
      </c>
      <c r="L75" t="s">
        <v>186</v>
      </c>
      <c r="N75" t="str">
        <f t="shared" si="3"/>
        <v>0xC7</v>
      </c>
      <c r="O75" t="s">
        <v>186</v>
      </c>
    </row>
    <row r="76" spans="1:15" x14ac:dyDescent="0.4">
      <c r="A76" s="12" t="s">
        <v>130</v>
      </c>
      <c r="B76">
        <v>122</v>
      </c>
      <c r="C76">
        <v>12</v>
      </c>
      <c r="D76">
        <v>74</v>
      </c>
      <c r="E76">
        <v>253</v>
      </c>
      <c r="F76">
        <v>231</v>
      </c>
      <c r="K76" t="str">
        <f t="shared" si="2"/>
        <v>0xFD</v>
      </c>
      <c r="L76" t="s">
        <v>186</v>
      </c>
      <c r="N76" t="str">
        <f t="shared" si="3"/>
        <v>0xE7</v>
      </c>
      <c r="O76" t="s">
        <v>186</v>
      </c>
    </row>
    <row r="77" spans="1:15" x14ac:dyDescent="0.4">
      <c r="A77" s="12" t="s">
        <v>23</v>
      </c>
      <c r="B77">
        <v>129</v>
      </c>
      <c r="C77">
        <v>13</v>
      </c>
      <c r="D77">
        <v>75</v>
      </c>
      <c r="E77">
        <v>254</v>
      </c>
      <c r="F77">
        <v>5</v>
      </c>
      <c r="K77" t="str">
        <f t="shared" si="2"/>
        <v>0xFE</v>
      </c>
      <c r="L77" t="s">
        <v>186</v>
      </c>
      <c r="N77" t="str">
        <f t="shared" si="3"/>
        <v>0x05</v>
      </c>
      <c r="O77" t="s">
        <v>186</v>
      </c>
    </row>
    <row r="78" spans="1:15" x14ac:dyDescent="0.4">
      <c r="A78" s="12" t="s">
        <v>129</v>
      </c>
      <c r="B78">
        <v>137</v>
      </c>
      <c r="C78">
        <v>14</v>
      </c>
      <c r="D78">
        <v>76</v>
      </c>
      <c r="E78">
        <v>254</v>
      </c>
      <c r="F78">
        <v>33</v>
      </c>
      <c r="K78" t="str">
        <f t="shared" si="2"/>
        <v>0xFE</v>
      </c>
      <c r="L78" t="s">
        <v>186</v>
      </c>
      <c r="N78" t="str">
        <f t="shared" si="3"/>
        <v>0x21</v>
      </c>
      <c r="O78" t="s">
        <v>186</v>
      </c>
    </row>
    <row r="79" spans="1:15" x14ac:dyDescent="0.4">
      <c r="A79" s="12" t="s">
        <v>128</v>
      </c>
      <c r="B79">
        <v>143</v>
      </c>
      <c r="C79">
        <v>15</v>
      </c>
      <c r="D79">
        <v>77</v>
      </c>
      <c r="E79">
        <v>254</v>
      </c>
      <c r="F79">
        <v>60</v>
      </c>
      <c r="K79" t="str">
        <f t="shared" si="2"/>
        <v>0xFE</v>
      </c>
      <c r="L79" t="s">
        <v>186</v>
      </c>
      <c r="N79" t="str">
        <f t="shared" si="3"/>
        <v>0x3C</v>
      </c>
      <c r="O79" t="s">
        <v>186</v>
      </c>
    </row>
    <row r="80" spans="1:15" x14ac:dyDescent="0.4">
      <c r="A80" s="12" t="s">
        <v>20</v>
      </c>
      <c r="B80">
        <v>150</v>
      </c>
      <c r="C80">
        <v>16</v>
      </c>
      <c r="D80">
        <v>78</v>
      </c>
      <c r="E80">
        <v>254</v>
      </c>
      <c r="F80">
        <v>85</v>
      </c>
      <c r="K80" t="str">
        <f t="shared" si="2"/>
        <v>0xFE</v>
      </c>
      <c r="L80" t="s">
        <v>186</v>
      </c>
      <c r="N80" t="str">
        <f t="shared" si="3"/>
        <v>0x55</v>
      </c>
      <c r="O80" t="s">
        <v>186</v>
      </c>
    </row>
    <row r="81" spans="1:15" x14ac:dyDescent="0.4">
      <c r="A81" s="12" t="s">
        <v>127</v>
      </c>
      <c r="B81">
        <v>156</v>
      </c>
      <c r="C81">
        <v>17</v>
      </c>
      <c r="D81">
        <v>79</v>
      </c>
      <c r="E81">
        <v>254</v>
      </c>
      <c r="F81">
        <v>109</v>
      </c>
      <c r="K81" t="str">
        <f t="shared" si="2"/>
        <v>0xFE</v>
      </c>
      <c r="L81" t="s">
        <v>186</v>
      </c>
      <c r="N81" t="str">
        <f t="shared" si="3"/>
        <v>0x6D</v>
      </c>
      <c r="O81" t="s">
        <v>186</v>
      </c>
    </row>
    <row r="82" spans="1:15" x14ac:dyDescent="0.4">
      <c r="A82" s="12" t="s">
        <v>18</v>
      </c>
      <c r="B82">
        <v>161</v>
      </c>
      <c r="C82">
        <v>18</v>
      </c>
      <c r="D82">
        <v>80</v>
      </c>
      <c r="E82">
        <v>254</v>
      </c>
      <c r="F82">
        <v>132</v>
      </c>
      <c r="K82" t="str">
        <f t="shared" si="2"/>
        <v>0xFE</v>
      </c>
      <c r="L82" t="s">
        <v>186</v>
      </c>
      <c r="N82" t="str">
        <f t="shared" si="3"/>
        <v>0x84</v>
      </c>
      <c r="O82" t="s">
        <v>186</v>
      </c>
    </row>
    <row r="83" spans="1:15" x14ac:dyDescent="0.4">
      <c r="A83" s="12" t="s">
        <v>17</v>
      </c>
      <c r="B83">
        <v>167</v>
      </c>
      <c r="C83">
        <v>19</v>
      </c>
      <c r="D83">
        <v>81</v>
      </c>
      <c r="E83">
        <v>254</v>
      </c>
      <c r="F83">
        <v>153</v>
      </c>
      <c r="K83" t="str">
        <f t="shared" si="2"/>
        <v>0xFE</v>
      </c>
      <c r="L83" t="s">
        <v>186</v>
      </c>
      <c r="N83" t="str">
        <f t="shared" si="3"/>
        <v>0x99</v>
      </c>
      <c r="O83" t="s">
        <v>186</v>
      </c>
    </row>
    <row r="84" spans="1:15" x14ac:dyDescent="0.4">
      <c r="A84" s="12" t="s">
        <v>126</v>
      </c>
      <c r="B84">
        <v>172</v>
      </c>
      <c r="C84">
        <v>20</v>
      </c>
      <c r="D84">
        <v>82</v>
      </c>
      <c r="E84">
        <v>254</v>
      </c>
      <c r="F84">
        <v>173</v>
      </c>
      <c r="K84" t="str">
        <f t="shared" si="2"/>
        <v>0xFE</v>
      </c>
      <c r="L84" t="s">
        <v>186</v>
      </c>
      <c r="N84" t="str">
        <f t="shared" si="3"/>
        <v>0xAD</v>
      </c>
      <c r="O84" t="s">
        <v>186</v>
      </c>
    </row>
    <row r="85" spans="1:15" x14ac:dyDescent="0.4">
      <c r="A85" s="12" t="s">
        <v>15</v>
      </c>
      <c r="B85">
        <v>176</v>
      </c>
      <c r="C85">
        <v>21</v>
      </c>
      <c r="D85">
        <v>83</v>
      </c>
      <c r="E85">
        <v>254</v>
      </c>
      <c r="F85">
        <v>192</v>
      </c>
      <c r="K85" t="str">
        <f t="shared" si="2"/>
        <v>0xFE</v>
      </c>
      <c r="L85" t="s">
        <v>186</v>
      </c>
      <c r="N85" t="str">
        <f t="shared" si="3"/>
        <v>0xC0</v>
      </c>
      <c r="O85" t="s">
        <v>186</v>
      </c>
    </row>
    <row r="86" spans="1:15" x14ac:dyDescent="0.4">
      <c r="A86" s="12" t="s">
        <v>125</v>
      </c>
      <c r="B86">
        <v>181</v>
      </c>
      <c r="C86">
        <v>22</v>
      </c>
      <c r="D86">
        <v>84</v>
      </c>
      <c r="E86">
        <v>254</v>
      </c>
      <c r="F86">
        <v>210</v>
      </c>
      <c r="K86" t="str">
        <f t="shared" si="2"/>
        <v>0xFE</v>
      </c>
      <c r="L86" t="s">
        <v>186</v>
      </c>
      <c r="N86" t="str">
        <f t="shared" si="3"/>
        <v>0xD2</v>
      </c>
      <c r="O86" t="s">
        <v>186</v>
      </c>
    </row>
    <row r="87" spans="1:15" x14ac:dyDescent="0.4">
      <c r="A87" s="12" t="s">
        <v>13</v>
      </c>
      <c r="B87">
        <v>185</v>
      </c>
      <c r="C87">
        <v>23</v>
      </c>
      <c r="D87">
        <v>85</v>
      </c>
      <c r="E87">
        <v>254</v>
      </c>
      <c r="F87">
        <v>227</v>
      </c>
      <c r="K87" t="str">
        <f t="shared" si="2"/>
        <v>0xFE</v>
      </c>
      <c r="L87" t="s">
        <v>186</v>
      </c>
      <c r="N87" t="str">
        <f t="shared" si="3"/>
        <v>0xE3</v>
      </c>
      <c r="O87" t="s">
        <v>186</v>
      </c>
    </row>
    <row r="88" spans="1:15" x14ac:dyDescent="0.4">
      <c r="A88" s="12" t="s">
        <v>124</v>
      </c>
      <c r="B88">
        <v>189</v>
      </c>
      <c r="C88">
        <v>24</v>
      </c>
      <c r="D88">
        <v>86</v>
      </c>
      <c r="E88">
        <v>254</v>
      </c>
      <c r="F88">
        <v>243</v>
      </c>
      <c r="K88" t="str">
        <f t="shared" si="2"/>
        <v>0xFE</v>
      </c>
      <c r="L88" t="s">
        <v>186</v>
      </c>
      <c r="N88" t="str">
        <f t="shared" si="3"/>
        <v>0xF3</v>
      </c>
      <c r="O88" t="s">
        <v>186</v>
      </c>
    </row>
    <row r="89" spans="1:15" x14ac:dyDescent="0.4">
      <c r="A89" s="12" t="s">
        <v>11</v>
      </c>
      <c r="B89">
        <v>193</v>
      </c>
      <c r="C89">
        <v>25</v>
      </c>
      <c r="D89">
        <v>87</v>
      </c>
      <c r="E89">
        <v>255</v>
      </c>
      <c r="F89">
        <v>2</v>
      </c>
      <c r="K89" t="str">
        <f t="shared" si="2"/>
        <v>0xFF</v>
      </c>
      <c r="L89" t="s">
        <v>186</v>
      </c>
      <c r="N89" t="str">
        <f t="shared" si="3"/>
        <v>0x02</v>
      </c>
      <c r="O89" t="s">
        <v>186</v>
      </c>
    </row>
    <row r="90" spans="1:15" x14ac:dyDescent="0.4">
      <c r="A90" s="12" t="s">
        <v>123</v>
      </c>
      <c r="B90">
        <v>196</v>
      </c>
      <c r="C90">
        <v>26</v>
      </c>
      <c r="D90">
        <v>88</v>
      </c>
      <c r="E90">
        <v>255</v>
      </c>
      <c r="F90">
        <v>16</v>
      </c>
      <c r="K90" t="str">
        <f t="shared" si="2"/>
        <v>0xFF</v>
      </c>
      <c r="L90" t="s">
        <v>186</v>
      </c>
      <c r="N90" t="str">
        <f>"0x" &amp; REPT("0", 2 - (LEN(DEC2HEX(F90)))) &amp; DEC2HEX(F90)</f>
        <v>0x10</v>
      </c>
      <c r="O90" t="s">
        <v>186</v>
      </c>
    </row>
  </sheetData>
  <autoFilter ref="A1:F1" xr:uid="{6A5B7B47-DD28-4E07-BCAB-138231999424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코드표</vt:lpstr>
      <vt:lpstr>해리포터</vt:lpstr>
      <vt:lpstr>젤다</vt:lpstr>
      <vt:lpstr>언더테일</vt:lpstr>
      <vt:lpstr>젤다main</vt:lpstr>
      <vt:lpstr>언더테일MAIN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</dc:creator>
  <cp:lastModifiedBy>Cho</cp:lastModifiedBy>
  <cp:lastPrinted>2019-11-12T11:13:23Z</cp:lastPrinted>
  <dcterms:created xsi:type="dcterms:W3CDTF">2019-11-12T04:57:12Z</dcterms:created>
  <dcterms:modified xsi:type="dcterms:W3CDTF">2019-12-18T03:43:49Z</dcterms:modified>
</cp:coreProperties>
</file>