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2.xml" ContentType="application/vnd.openxmlformats-officedocument.spreadsheetml.pivotTab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3.xml" ContentType="application/vnd.openxmlformats-officedocument.spreadsheetml.pivotTable+xml"/>
  <Override PartName="/xl/drawings/drawing6.xml" ContentType="application/vnd.openxmlformats-officedocument.drawing+xml"/>
  <Override PartName="/xl/slicers/slicer1.xml" ContentType="application/vnd.ms-excel.slicer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7.xml" ContentType="application/vnd.openxmlformats-officedocument.drawing+xml"/>
  <Override PartName="/xl/slicers/slicer2.xml" ContentType="application/vnd.ms-excel.slicer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\Git SOP\"/>
    </mc:Choice>
  </mc:AlternateContent>
  <xr:revisionPtr revIDLastSave="0" documentId="13_ncr:1_{907AC5A1-4CAD-4F10-AB7A-438CAF0BF095}" xr6:coauthVersionLast="47" xr6:coauthVersionMax="47" xr10:uidLastSave="{00000000-0000-0000-0000-000000000000}"/>
  <bookViews>
    <workbookView xWindow="-120" yWindow="-120" windowWidth="29040" windowHeight="15840" activeTab="9" xr2:uid="{00000000-000D-0000-FFFF-FFFF00000000}"/>
  </bookViews>
  <sheets>
    <sheet name="Estatísticas" sheetId="1" r:id="rId1"/>
    <sheet name="Vendas" sheetId="2" r:id="rId2"/>
    <sheet name="Folha21" sheetId="24" r:id="rId3"/>
    <sheet name="Entregas" sheetId="3" r:id="rId4"/>
    <sheet name="Folha15" sheetId="18" r:id="rId5"/>
    <sheet name="Folha16" sheetId="19" r:id="rId6"/>
    <sheet name="Folha19" sheetId="22" r:id="rId7"/>
    <sheet name="Folha20" sheetId="23" r:id="rId8"/>
    <sheet name="Dados Transpostos" sheetId="14" r:id="rId9"/>
    <sheet name="DashBoard" sheetId="13" r:id="rId10"/>
  </sheets>
  <definedNames>
    <definedName name="SegmentaçãoDeDados_Motoboy">#N/A</definedName>
  </definedNames>
  <calcPr calcId="191029"/>
  <pivotCaches>
    <pivotCache cacheId="48" r:id="rId11"/>
    <pivotCache cacheId="53" r:id="rId12"/>
    <pivotCache cacheId="56" r:id="rId13"/>
  </pivotCaches>
  <extLst>
    <ext xmlns:x14="http://schemas.microsoft.com/office/spreadsheetml/2009/9/main" uri="{BBE1A952-AA13-448e-AADC-164F8A28A991}">
      <x14:slicerCaches>
        <x14:slicerCache r:id="rId14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" i="3" l="1"/>
  <c r="E4" i="3"/>
  <c r="F4" i="3"/>
  <c r="G4" i="3"/>
  <c r="H4" i="3"/>
  <c r="D5" i="3"/>
  <c r="E5" i="3"/>
  <c r="F5" i="3"/>
  <c r="G5" i="3"/>
  <c r="H5" i="3"/>
  <c r="D6" i="3"/>
  <c r="E6" i="3"/>
  <c r="F6" i="3"/>
  <c r="G6" i="3"/>
  <c r="H6" i="3"/>
  <c r="D7" i="3"/>
  <c r="E7" i="3"/>
  <c r="F7" i="3"/>
  <c r="G7" i="3"/>
  <c r="H7" i="3"/>
  <c r="D8" i="3"/>
  <c r="E8" i="3"/>
  <c r="F8" i="3"/>
  <c r="G8" i="3"/>
  <c r="H8" i="3"/>
  <c r="D9" i="3"/>
  <c r="E9" i="3"/>
  <c r="F9" i="3"/>
  <c r="G9" i="3"/>
  <c r="H9" i="3"/>
  <c r="D10" i="3"/>
  <c r="E10" i="3"/>
  <c r="F10" i="3"/>
  <c r="G10" i="3"/>
  <c r="H10" i="3"/>
  <c r="C5" i="3"/>
  <c r="C6" i="3"/>
  <c r="C7" i="3"/>
  <c r="C8" i="3"/>
  <c r="C9" i="3"/>
  <c r="C10" i="3"/>
  <c r="C4" i="3"/>
  <c r="C6" i="2"/>
  <c r="C7" i="2"/>
  <c r="C8" i="2"/>
  <c r="C9" i="2"/>
  <c r="C10" i="2"/>
  <c r="C11" i="2"/>
  <c r="C5" i="2"/>
  <c r="C11" i="3" l="1"/>
  <c r="D11" i="3"/>
  <c r="G11" i="3"/>
  <c r="H11" i="3"/>
  <c r="F11" i="3"/>
  <c r="E11" i="3"/>
  <c r="I8" i="3"/>
  <c r="I10" i="3"/>
  <c r="I9" i="3"/>
  <c r="I7" i="3"/>
  <c r="I6" i="3"/>
  <c r="I5" i="3"/>
  <c r="I4" i="3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5" i="1"/>
  <c r="F34" i="1" l="1"/>
  <c r="I11" i="3"/>
  <c r="E36" i="1"/>
  <c r="E34" i="1"/>
  <c r="F36" i="1"/>
  <c r="D36" i="1"/>
  <c r="D34" i="1"/>
  <c r="F37" i="1" l="1"/>
  <c r="E37" i="1"/>
  <c r="D3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Aluno</author>
  </authors>
  <commentList>
    <comment ref="A3" authorId="0" shapeId="0" xr:uid="{00000000-0006-0000-0000-000001000000}">
      <text>
        <r>
          <rPr>
            <b/>
            <sz val="9"/>
            <color indexed="81"/>
            <rFont val="Segoe UI"/>
            <family val="2"/>
          </rPr>
          <t>Exercício:</t>
        </r>
        <r>
          <rPr>
            <sz val="9"/>
            <color indexed="81"/>
            <rFont val="Segoe UI"/>
            <family val="2"/>
          </rPr>
          <t xml:space="preserve">
Crie um gráfico de linhas que mostre estes dados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Aluno</author>
  </authors>
  <commentList>
    <comment ref="B3" authorId="0" shapeId="0" xr:uid="{00000000-0006-0000-0100-000001000000}">
      <text>
        <r>
          <rPr>
            <b/>
            <sz val="9"/>
            <color indexed="81"/>
            <rFont val="Segoe UI"/>
            <family val="2"/>
          </rPr>
          <t>Missão:</t>
        </r>
        <r>
          <rPr>
            <sz val="9"/>
            <color indexed="81"/>
            <rFont val="Segoe UI"/>
            <family val="2"/>
          </rPr>
          <t xml:space="preserve">
Criar um Gráfico que Compare as vendas
tipo: Colunas ou Barras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Aluno</author>
  </authors>
  <commentList>
    <comment ref="B2" authorId="0" shapeId="0" xr:uid="{00000000-0006-0000-0200-000001000000}">
      <text>
        <r>
          <rPr>
            <b/>
            <sz val="9"/>
            <color indexed="81"/>
            <rFont val="Segoe UI"/>
            <family val="2"/>
          </rPr>
          <t>Missões:
1</t>
        </r>
        <r>
          <rPr>
            <sz val="9"/>
            <color indexed="81"/>
            <rFont val="Segoe UI"/>
            <family val="2"/>
          </rPr>
          <t xml:space="preserve"> - Crie um gráfico que compare os motoboys
2 - Outro gráfico que compare os dias da semana
3 - Calcule os totais por dia e por motoboy e crie dosi gráficos de pizza que compare estes totais</t>
        </r>
      </text>
    </comment>
  </commentList>
</comments>
</file>

<file path=xl/sharedStrings.xml><?xml version="1.0" encoding="utf-8"?>
<sst xmlns="http://schemas.openxmlformats.org/spreadsheetml/2006/main" count="102" uniqueCount="52">
  <si>
    <t>Ano</t>
  </si>
  <si>
    <t>Acidentes</t>
  </si>
  <si>
    <t>Media</t>
  </si>
  <si>
    <t>Mediana</t>
  </si>
  <si>
    <t>Moda</t>
  </si>
  <si>
    <t>Maximo</t>
  </si>
  <si>
    <t>Mínimo</t>
  </si>
  <si>
    <t>Desvio Padrão</t>
  </si>
  <si>
    <t>Estatísticas</t>
  </si>
  <si>
    <t>Dados</t>
  </si>
  <si>
    <t>Tema: Feriado de natal, rodovia Pres. Dutra</t>
  </si>
  <si>
    <t>Vendas</t>
  </si>
  <si>
    <t>Filiais</t>
  </si>
  <si>
    <t>Jaguariúna</t>
  </si>
  <si>
    <t>Pedreira</t>
  </si>
  <si>
    <t>Campinas</t>
  </si>
  <si>
    <t>Amparo</t>
  </si>
  <si>
    <t>Serra Negra</t>
  </si>
  <si>
    <t>Americana</t>
  </si>
  <si>
    <t>Santa Bárbara D' Oeste</t>
  </si>
  <si>
    <t>Vendas por Cidade</t>
  </si>
  <si>
    <t>Seg</t>
  </si>
  <si>
    <t>Ter</t>
  </si>
  <si>
    <t>Qua</t>
  </si>
  <si>
    <t>Qui</t>
  </si>
  <si>
    <t>Sex</t>
  </si>
  <si>
    <t>Sáb</t>
  </si>
  <si>
    <t>Motoboy</t>
  </si>
  <si>
    <t>Jair</t>
  </si>
  <si>
    <t>Suzana</t>
  </si>
  <si>
    <t>Mariana</t>
  </si>
  <si>
    <t>Marcos</t>
  </si>
  <si>
    <t>Paulão</t>
  </si>
  <si>
    <t>Miguel</t>
  </si>
  <si>
    <t>Osvaldo</t>
  </si>
  <si>
    <t>Entregas da Semana</t>
  </si>
  <si>
    <t>Totais</t>
  </si>
  <si>
    <t>Rótulos de Linha</t>
  </si>
  <si>
    <t>Total Geral</t>
  </si>
  <si>
    <t>Soma de Seg</t>
  </si>
  <si>
    <t>Soma de Qua</t>
  </si>
  <si>
    <t>Soma de Qui</t>
  </si>
  <si>
    <t>Soma de Sex</t>
  </si>
  <si>
    <t>Soma de Ter</t>
  </si>
  <si>
    <t>Delivery DashBoard</t>
  </si>
  <si>
    <t>(em branco)</t>
  </si>
  <si>
    <t>Soma de 25/abr</t>
  </si>
  <si>
    <t>Soma de 26/abr</t>
  </si>
  <si>
    <t>Soma de 27/abr</t>
  </si>
  <si>
    <t>Soma de 28/abr</t>
  </si>
  <si>
    <t>Soma de 29/abr</t>
  </si>
  <si>
    <t>Soma de 30/abr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</si>
</sst>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2" fillId="0" borderId="0" xfId="0" applyFont="1"/>
    <xf numFmtId="1" fontId="0" fillId="0" borderId="0" xfId="0" applyNumberFormat="1"/>
    <xf numFmtId="9" fontId="0" fillId="0" borderId="0" xfId="1" applyFont="1"/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1" fontId="2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7" fillId="2" borderId="0" xfId="0" applyFont="1" applyFill="1" applyAlignment="1">
      <alignment horizontal="center"/>
    </xf>
  </cellXfs>
  <cellStyles count="2">
    <cellStyle name="Normal" xfId="0" builtinId="0"/>
    <cellStyle name="Pe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07/relationships/slicerCache" Target="slicerCaches/slicerCach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Acidentes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Estatísticas!$A$5:$A$37</c:f>
              <c:numCache>
                <c:formatCode>General</c:formatCode>
                <c:ptCount val="3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</c:numCache>
            </c:numRef>
          </c:cat>
          <c:val>
            <c:numRef>
              <c:f>Estatísticas!$B$5:$B$37</c:f>
              <c:numCache>
                <c:formatCode>General</c:formatCode>
                <c:ptCount val="33"/>
                <c:pt idx="0">
                  <c:v>130</c:v>
                </c:pt>
                <c:pt idx="1">
                  <c:v>281</c:v>
                </c:pt>
                <c:pt idx="2">
                  <c:v>298</c:v>
                </c:pt>
                <c:pt idx="3">
                  <c:v>146</c:v>
                </c:pt>
                <c:pt idx="4">
                  <c:v>186</c:v>
                </c:pt>
                <c:pt idx="5">
                  <c:v>138</c:v>
                </c:pt>
                <c:pt idx="6">
                  <c:v>141</c:v>
                </c:pt>
                <c:pt idx="7">
                  <c:v>281</c:v>
                </c:pt>
                <c:pt idx="8">
                  <c:v>191</c:v>
                </c:pt>
                <c:pt idx="9">
                  <c:v>189</c:v>
                </c:pt>
                <c:pt idx="10">
                  <c:v>201</c:v>
                </c:pt>
                <c:pt idx="11">
                  <c:v>115</c:v>
                </c:pt>
                <c:pt idx="12">
                  <c:v>189</c:v>
                </c:pt>
                <c:pt idx="13">
                  <c:v>176</c:v>
                </c:pt>
                <c:pt idx="14">
                  <c:v>194</c:v>
                </c:pt>
                <c:pt idx="15">
                  <c:v>177</c:v>
                </c:pt>
                <c:pt idx="16">
                  <c:v>276</c:v>
                </c:pt>
                <c:pt idx="17">
                  <c:v>245</c:v>
                </c:pt>
                <c:pt idx="18">
                  <c:v>101</c:v>
                </c:pt>
                <c:pt idx="19">
                  <c:v>217</c:v>
                </c:pt>
                <c:pt idx="20">
                  <c:v>128</c:v>
                </c:pt>
                <c:pt idx="21">
                  <c:v>167</c:v>
                </c:pt>
                <c:pt idx="22">
                  <c:v>102</c:v>
                </c:pt>
                <c:pt idx="23">
                  <c:v>166</c:v>
                </c:pt>
                <c:pt idx="24">
                  <c:v>293</c:v>
                </c:pt>
                <c:pt idx="25">
                  <c:v>249</c:v>
                </c:pt>
                <c:pt idx="26">
                  <c:v>221</c:v>
                </c:pt>
                <c:pt idx="27">
                  <c:v>121</c:v>
                </c:pt>
                <c:pt idx="28">
                  <c:v>177</c:v>
                </c:pt>
                <c:pt idx="29">
                  <c:v>107</c:v>
                </c:pt>
                <c:pt idx="30">
                  <c:v>273</c:v>
                </c:pt>
                <c:pt idx="31">
                  <c:v>270</c:v>
                </c:pt>
                <c:pt idx="32">
                  <c:v>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6695-4205-9106-E1220430B1D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47310895"/>
        <c:axId val="1147308399"/>
      </c:lineChart>
      <c:catAx>
        <c:axId val="114731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47308399"/>
        <c:crosses val="autoZero"/>
        <c:auto val="1"/>
        <c:lblAlgn val="ctr"/>
        <c:lblOffset val="100"/>
        <c:noMultiLvlLbl val="0"/>
      </c:catAx>
      <c:valAx>
        <c:axId val="1147308399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crossAx val="1147310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6.6580927384076991E-2"/>
          <c:y val="0.17820610965296008"/>
          <c:w val="0.90286351706036749"/>
          <c:h val="0.6191743219597550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Vendas!$C$4</c:f>
              <c:strCache>
                <c:ptCount val="1"/>
                <c:pt idx="0">
                  <c:v>Vendas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Vendas!$B$5:$B$12</c:f>
              <c:strCache>
                <c:ptCount val="7"/>
                <c:pt idx="0">
                  <c:v>Jaguariúna</c:v>
                </c:pt>
                <c:pt idx="1">
                  <c:v>Pedreira</c:v>
                </c:pt>
                <c:pt idx="2">
                  <c:v>Campinas</c:v>
                </c:pt>
                <c:pt idx="3">
                  <c:v>Amparo</c:v>
                </c:pt>
                <c:pt idx="4">
                  <c:v>Serra Negra</c:v>
                </c:pt>
                <c:pt idx="5">
                  <c:v>Americana</c:v>
                </c:pt>
                <c:pt idx="6">
                  <c:v>Santa Bárbara D' Oeste</c:v>
                </c:pt>
              </c:strCache>
            </c:strRef>
          </c:cat>
          <c:val>
            <c:numRef>
              <c:f>Vendas!$C$5:$C$12</c:f>
              <c:numCache>
                <c:formatCode>General</c:formatCode>
                <c:ptCount val="8"/>
                <c:pt idx="0">
                  <c:v>36</c:v>
                </c:pt>
                <c:pt idx="1">
                  <c:v>33</c:v>
                </c:pt>
                <c:pt idx="2">
                  <c:v>42</c:v>
                </c:pt>
                <c:pt idx="3">
                  <c:v>42</c:v>
                </c:pt>
                <c:pt idx="4">
                  <c:v>37</c:v>
                </c:pt>
                <c:pt idx="5">
                  <c:v>42</c:v>
                </c:pt>
                <c:pt idx="6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F2-4F69-8FD1-0BB3EEA7013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41179168"/>
        <c:axId val="1941178752"/>
      </c:barChart>
      <c:catAx>
        <c:axId val="1941179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41178752"/>
        <c:crosses val="autoZero"/>
        <c:auto val="1"/>
        <c:lblAlgn val="ctr"/>
        <c:lblOffset val="100"/>
        <c:noMultiLvlLbl val="0"/>
      </c:catAx>
      <c:valAx>
        <c:axId val="194117875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41179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[exercicios-graficos.xlsx]Folha21!Tabela Dinâmica21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Folha21!$A$1</c:f>
              <c:strCache>
                <c:ptCount val="1"/>
                <c:pt idx="0">
                  <c:v>Soma de Seg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Folha21!$A$2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Folha21!$A$2</c:f>
              <c:numCache>
                <c:formatCode>General</c:formatCode>
                <c:ptCount val="1"/>
                <c:pt idx="0">
                  <c:v>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A4-4028-8618-25176C4AEF45}"/>
            </c:ext>
          </c:extLst>
        </c:ser>
        <c:ser>
          <c:idx val="1"/>
          <c:order val="1"/>
          <c:tx>
            <c:strRef>
              <c:f>Folha21!$B$1</c:f>
              <c:strCache>
                <c:ptCount val="1"/>
                <c:pt idx="0">
                  <c:v>Soma de Sex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Folha21!$A$2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Folha21!$B$2</c:f>
              <c:numCache>
                <c:formatCode>General</c:formatCode>
                <c:ptCount val="1"/>
                <c:pt idx="0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7A4-4028-8618-25176C4AEF45}"/>
            </c:ext>
          </c:extLst>
        </c:ser>
        <c:ser>
          <c:idx val="2"/>
          <c:order val="2"/>
          <c:tx>
            <c:strRef>
              <c:f>Folha21!$C$1</c:f>
              <c:strCache>
                <c:ptCount val="1"/>
                <c:pt idx="0">
                  <c:v>Soma de 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Folha21!$A$2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Folha21!$C$2</c:f>
              <c:numCache>
                <c:formatCode>General</c:formatCode>
                <c:ptCount val="1"/>
                <c:pt idx="0">
                  <c:v>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7A4-4028-8618-25176C4AEF45}"/>
            </c:ext>
          </c:extLst>
        </c:ser>
        <c:ser>
          <c:idx val="3"/>
          <c:order val="3"/>
          <c:tx>
            <c:strRef>
              <c:f>Folha21!$D$1</c:f>
              <c:strCache>
                <c:ptCount val="1"/>
                <c:pt idx="0">
                  <c:v>Soma de Qui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Folha21!$A$2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Folha21!$D$2</c:f>
              <c:numCache>
                <c:formatCode>General</c:formatCode>
                <c:ptCount val="1"/>
                <c:pt idx="0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7A4-4028-8618-25176C4AEF45}"/>
            </c:ext>
          </c:extLst>
        </c:ser>
        <c:ser>
          <c:idx val="4"/>
          <c:order val="4"/>
          <c:tx>
            <c:strRef>
              <c:f>Folha21!$E$1</c:f>
              <c:strCache>
                <c:ptCount val="1"/>
                <c:pt idx="0">
                  <c:v>Soma de Qua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Folha21!$A$2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Folha21!$E$2</c:f>
              <c:numCache>
                <c:formatCode>General</c:formatCode>
                <c:ptCount val="1"/>
                <c:pt idx="0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7A4-4028-8618-25176C4AEF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27285311"/>
        <c:axId val="1127298207"/>
      </c:barChart>
      <c:catAx>
        <c:axId val="1127285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27298207"/>
        <c:crosses val="autoZero"/>
        <c:auto val="1"/>
        <c:lblAlgn val="ctr"/>
        <c:lblOffset val="100"/>
        <c:noMultiLvlLbl val="0"/>
      </c:catAx>
      <c:valAx>
        <c:axId val="1127298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27285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AA2-4203-8E03-59BCDD20093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AA2-4203-8E03-59BCDD20093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AA2-4203-8E03-59BCDD20093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AA2-4203-8E03-59BCDD20093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AA2-4203-8E03-59BCDD20093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0AA2-4203-8E03-59BCDD20093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0AA2-4203-8E03-59BCDD20093D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0AA2-4203-8E03-59BCDD20093D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0AA2-4203-8E03-59BCDD20093D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0AA2-4203-8E03-59BCDD20093D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0AA2-4203-8E03-59BCDD20093D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9-0AA2-4203-8E03-59BCDD20093D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B-0AA2-4203-8E03-59BCDD20093D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D-0AA2-4203-8E03-59BCDD20093D}"/>
                </c:ext>
              </c:extLst>
            </c:dLbl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Entregas!$B$4:$B$10</c:f>
              <c:strCache>
                <c:ptCount val="7"/>
                <c:pt idx="0">
                  <c:v>Jair</c:v>
                </c:pt>
                <c:pt idx="1">
                  <c:v>Suzana</c:v>
                </c:pt>
                <c:pt idx="2">
                  <c:v>Mariana</c:v>
                </c:pt>
                <c:pt idx="3">
                  <c:v>Marcos</c:v>
                </c:pt>
                <c:pt idx="4">
                  <c:v>Paulão</c:v>
                </c:pt>
                <c:pt idx="5">
                  <c:v>Miguel</c:v>
                </c:pt>
                <c:pt idx="6">
                  <c:v>Osvaldo</c:v>
                </c:pt>
              </c:strCache>
            </c:strRef>
          </c:cat>
          <c:val>
            <c:numRef>
              <c:f>Entregas!$I$4:$I$10</c:f>
              <c:numCache>
                <c:formatCode>General</c:formatCode>
                <c:ptCount val="7"/>
                <c:pt idx="0">
                  <c:v>39</c:v>
                </c:pt>
                <c:pt idx="1">
                  <c:v>62</c:v>
                </c:pt>
                <c:pt idx="2">
                  <c:v>70</c:v>
                </c:pt>
                <c:pt idx="3">
                  <c:v>97</c:v>
                </c:pt>
                <c:pt idx="4">
                  <c:v>69</c:v>
                </c:pt>
                <c:pt idx="5">
                  <c:v>111</c:v>
                </c:pt>
                <c:pt idx="6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C3-4C3F-B4AE-B98C02286258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65A-4D92-96B2-35E65DF99FD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65A-4D92-96B2-35E65DF99FD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65A-4D92-96B2-35E65DF99FD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665A-4D92-96B2-35E65DF99FD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665A-4D92-96B2-35E65DF99FD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665A-4D92-96B2-35E65DF99FD4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665A-4D92-96B2-35E65DF99FD4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665A-4D92-96B2-35E65DF99FD4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665A-4D92-96B2-35E65DF99FD4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665A-4D92-96B2-35E65DF99FD4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9-665A-4D92-96B2-35E65DF99FD4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B-665A-4D92-96B2-35E65DF99FD4}"/>
                </c:ext>
              </c:extLst>
            </c:dLbl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Entregas!$C$3:$H$3</c:f>
              <c:strCache>
                <c:ptCount val="6"/>
                <c:pt idx="0">
                  <c:v>Seg</c:v>
                </c:pt>
                <c:pt idx="1">
                  <c:v>Ter</c:v>
                </c:pt>
                <c:pt idx="2">
                  <c:v>Qua</c:v>
                </c:pt>
                <c:pt idx="3">
                  <c:v>Qui</c:v>
                </c:pt>
                <c:pt idx="4">
                  <c:v>Sex</c:v>
                </c:pt>
                <c:pt idx="5">
                  <c:v>Sáb</c:v>
                </c:pt>
              </c:strCache>
            </c:strRef>
          </c:cat>
          <c:val>
            <c:numRef>
              <c:f>Entregas!$C$11:$H$11</c:f>
              <c:numCache>
                <c:formatCode>General</c:formatCode>
                <c:ptCount val="6"/>
                <c:pt idx="0">
                  <c:v>97</c:v>
                </c:pt>
                <c:pt idx="1">
                  <c:v>100</c:v>
                </c:pt>
                <c:pt idx="2">
                  <c:v>76</c:v>
                </c:pt>
                <c:pt idx="3">
                  <c:v>104</c:v>
                </c:pt>
                <c:pt idx="4">
                  <c:v>109</c:v>
                </c:pt>
                <c:pt idx="5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DA-4289-BDC6-D71371973F39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[exercicios-graficos.xlsx]Folha15!Tabela Dinâmica15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Folha15!$B$1</c:f>
              <c:strCache>
                <c:ptCount val="1"/>
                <c:pt idx="0">
                  <c:v>Soma de 25/abr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Folha15!$A$2:$A$3</c:f>
              <c:strCache>
                <c:ptCount val="1"/>
                <c:pt idx="0">
                  <c:v>Jair</c:v>
                </c:pt>
              </c:strCache>
            </c:strRef>
          </c:cat>
          <c:val>
            <c:numRef>
              <c:f>Folha15!$B$2:$B$3</c:f>
              <c:numCache>
                <c:formatCode>General</c:formatCode>
                <c:ptCount val="1"/>
                <c:pt idx="0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1E4-4A8A-8F04-59E962999599}"/>
            </c:ext>
          </c:extLst>
        </c:ser>
        <c:ser>
          <c:idx val="1"/>
          <c:order val="1"/>
          <c:tx>
            <c:strRef>
              <c:f>Folha15!$C$1</c:f>
              <c:strCache>
                <c:ptCount val="1"/>
                <c:pt idx="0">
                  <c:v>Soma de 26/abr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Folha15!$A$2:$A$3</c:f>
              <c:strCache>
                <c:ptCount val="1"/>
                <c:pt idx="0">
                  <c:v>Jair</c:v>
                </c:pt>
              </c:strCache>
            </c:strRef>
          </c:cat>
          <c:val>
            <c:numRef>
              <c:f>Folha15!$C$2:$C$3</c:f>
              <c:numCache>
                <c:formatCode>General</c:formatCode>
                <c:ptCount val="1"/>
                <c:pt idx="0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1E4-4A8A-8F04-59E962999599}"/>
            </c:ext>
          </c:extLst>
        </c:ser>
        <c:ser>
          <c:idx val="2"/>
          <c:order val="2"/>
          <c:tx>
            <c:strRef>
              <c:f>Folha15!$D$1</c:f>
              <c:strCache>
                <c:ptCount val="1"/>
                <c:pt idx="0">
                  <c:v>Soma de 27/abr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Folha15!$A$2:$A$3</c:f>
              <c:strCache>
                <c:ptCount val="1"/>
                <c:pt idx="0">
                  <c:v>Jair</c:v>
                </c:pt>
              </c:strCache>
            </c:strRef>
          </c:cat>
          <c:val>
            <c:numRef>
              <c:f>Folha15!$D$2:$D$3</c:f>
              <c:numCache>
                <c:formatCode>General</c:formatCode>
                <c:ptCount val="1"/>
                <c:pt idx="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1E4-4A8A-8F04-59E9629995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25385599"/>
        <c:axId val="1125396415"/>
      </c:barChart>
      <c:catAx>
        <c:axId val="1125385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25396415"/>
        <c:crosses val="autoZero"/>
        <c:auto val="1"/>
        <c:lblAlgn val="ctr"/>
        <c:lblOffset val="100"/>
        <c:noMultiLvlLbl val="0"/>
      </c:catAx>
      <c:valAx>
        <c:axId val="1125396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25385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[exercicios-graficos.xlsx]Folha16!Tabela Dinâmica16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1894838145231838E-2"/>
          <c:y val="0.14249781277340332"/>
          <c:w val="0.71106936632920881"/>
          <c:h val="0.750102799650043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Folha16!$B$1</c:f>
              <c:strCache>
                <c:ptCount val="1"/>
                <c:pt idx="0">
                  <c:v>Soma de 25/abr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Folha16!$A$2:$A$3</c:f>
              <c:strCache>
                <c:ptCount val="1"/>
                <c:pt idx="0">
                  <c:v>Jair</c:v>
                </c:pt>
              </c:strCache>
            </c:strRef>
          </c:cat>
          <c:val>
            <c:numRef>
              <c:f>Folha16!$B$2:$B$3</c:f>
              <c:numCache>
                <c:formatCode>General</c:formatCode>
                <c:ptCount val="1"/>
                <c:pt idx="0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F5-4496-808F-7C24A8985FF6}"/>
            </c:ext>
          </c:extLst>
        </c:ser>
        <c:ser>
          <c:idx val="1"/>
          <c:order val="1"/>
          <c:tx>
            <c:strRef>
              <c:f>Folha16!$C$1</c:f>
              <c:strCache>
                <c:ptCount val="1"/>
                <c:pt idx="0">
                  <c:v>Soma de 26/abr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Folha16!$A$2:$A$3</c:f>
              <c:strCache>
                <c:ptCount val="1"/>
                <c:pt idx="0">
                  <c:v>Jair</c:v>
                </c:pt>
              </c:strCache>
            </c:strRef>
          </c:cat>
          <c:val>
            <c:numRef>
              <c:f>Folha16!$C$2:$C$3</c:f>
              <c:numCache>
                <c:formatCode>General</c:formatCode>
                <c:ptCount val="1"/>
                <c:pt idx="0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F5-4496-808F-7C24A8985FF6}"/>
            </c:ext>
          </c:extLst>
        </c:ser>
        <c:ser>
          <c:idx val="2"/>
          <c:order val="2"/>
          <c:tx>
            <c:strRef>
              <c:f>Folha16!$D$1</c:f>
              <c:strCache>
                <c:ptCount val="1"/>
                <c:pt idx="0">
                  <c:v>Soma de 27/abr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Folha16!$A$2:$A$3</c:f>
              <c:strCache>
                <c:ptCount val="1"/>
                <c:pt idx="0">
                  <c:v>Jair</c:v>
                </c:pt>
              </c:strCache>
            </c:strRef>
          </c:cat>
          <c:val>
            <c:numRef>
              <c:f>Folha16!$D$2:$D$3</c:f>
              <c:numCache>
                <c:formatCode>General</c:formatCode>
                <c:ptCount val="1"/>
                <c:pt idx="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0F5-4496-808F-7C24A8985FF6}"/>
            </c:ext>
          </c:extLst>
        </c:ser>
        <c:ser>
          <c:idx val="3"/>
          <c:order val="3"/>
          <c:tx>
            <c:strRef>
              <c:f>Folha16!$E$1</c:f>
              <c:strCache>
                <c:ptCount val="1"/>
                <c:pt idx="0">
                  <c:v>Soma de 28/abr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Folha16!$A$2:$A$3</c:f>
              <c:strCache>
                <c:ptCount val="1"/>
                <c:pt idx="0">
                  <c:v>Jair</c:v>
                </c:pt>
              </c:strCache>
            </c:strRef>
          </c:cat>
          <c:val>
            <c:numRef>
              <c:f>Folha16!$E$2:$E$3</c:f>
              <c:numCache>
                <c:formatCode>General</c:formatCode>
                <c:ptCount val="1"/>
                <c:pt idx="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0F5-4496-808F-7C24A8985FF6}"/>
            </c:ext>
          </c:extLst>
        </c:ser>
        <c:ser>
          <c:idx val="4"/>
          <c:order val="4"/>
          <c:tx>
            <c:strRef>
              <c:f>Folha16!$F$1</c:f>
              <c:strCache>
                <c:ptCount val="1"/>
                <c:pt idx="0">
                  <c:v>Soma de 29/abr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Folha16!$A$2:$A$3</c:f>
              <c:strCache>
                <c:ptCount val="1"/>
                <c:pt idx="0">
                  <c:v>Jair</c:v>
                </c:pt>
              </c:strCache>
            </c:strRef>
          </c:cat>
          <c:val>
            <c:numRef>
              <c:f>Folha16!$F$2:$F$3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0F5-4496-808F-7C24A8985FF6}"/>
            </c:ext>
          </c:extLst>
        </c:ser>
        <c:ser>
          <c:idx val="5"/>
          <c:order val="5"/>
          <c:tx>
            <c:strRef>
              <c:f>Folha16!$G$1</c:f>
              <c:strCache>
                <c:ptCount val="1"/>
                <c:pt idx="0">
                  <c:v>Soma de 30/abr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Folha16!$A$2:$A$3</c:f>
              <c:strCache>
                <c:ptCount val="1"/>
                <c:pt idx="0">
                  <c:v>Jair</c:v>
                </c:pt>
              </c:strCache>
            </c:strRef>
          </c:cat>
          <c:val>
            <c:numRef>
              <c:f>Folha16!$G$2:$G$3</c:f>
              <c:numCache>
                <c:formatCode>General</c:formatCode>
                <c:ptCount val="1"/>
                <c:pt idx="0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0F5-4496-808F-7C24A8985F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8668255"/>
        <c:axId val="698666175"/>
      </c:barChart>
      <c:catAx>
        <c:axId val="698668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98666175"/>
        <c:crosses val="autoZero"/>
        <c:auto val="1"/>
        <c:lblAlgn val="ctr"/>
        <c:lblOffset val="100"/>
        <c:noMultiLvlLbl val="0"/>
      </c:catAx>
      <c:valAx>
        <c:axId val="698666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98668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[exercicios-graficos.xlsx]Folha16!Tabela Dinâmica16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Folha16!$B$1</c:f>
              <c:strCache>
                <c:ptCount val="1"/>
                <c:pt idx="0">
                  <c:v>Soma de 25/abr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Folha16!$A$2:$A$3</c:f>
              <c:strCache>
                <c:ptCount val="1"/>
                <c:pt idx="0">
                  <c:v>Jair</c:v>
                </c:pt>
              </c:strCache>
            </c:strRef>
          </c:cat>
          <c:val>
            <c:numRef>
              <c:f>Folha16!$B$2:$B$3</c:f>
              <c:numCache>
                <c:formatCode>General</c:formatCode>
                <c:ptCount val="1"/>
                <c:pt idx="0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02-4338-AFE7-1227D6B46B56}"/>
            </c:ext>
          </c:extLst>
        </c:ser>
        <c:ser>
          <c:idx val="1"/>
          <c:order val="1"/>
          <c:tx>
            <c:strRef>
              <c:f>Folha16!$C$1</c:f>
              <c:strCache>
                <c:ptCount val="1"/>
                <c:pt idx="0">
                  <c:v>Soma de 26/abr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Folha16!$A$2:$A$3</c:f>
              <c:strCache>
                <c:ptCount val="1"/>
                <c:pt idx="0">
                  <c:v>Jair</c:v>
                </c:pt>
              </c:strCache>
            </c:strRef>
          </c:cat>
          <c:val>
            <c:numRef>
              <c:f>Folha16!$C$2:$C$3</c:f>
              <c:numCache>
                <c:formatCode>General</c:formatCode>
                <c:ptCount val="1"/>
                <c:pt idx="0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02-4338-AFE7-1227D6B46B56}"/>
            </c:ext>
          </c:extLst>
        </c:ser>
        <c:ser>
          <c:idx val="2"/>
          <c:order val="2"/>
          <c:tx>
            <c:strRef>
              <c:f>Folha16!$D$1</c:f>
              <c:strCache>
                <c:ptCount val="1"/>
                <c:pt idx="0">
                  <c:v>Soma de 27/abr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Folha16!$A$2:$A$3</c:f>
              <c:strCache>
                <c:ptCount val="1"/>
                <c:pt idx="0">
                  <c:v>Jair</c:v>
                </c:pt>
              </c:strCache>
            </c:strRef>
          </c:cat>
          <c:val>
            <c:numRef>
              <c:f>Folha16!$D$2:$D$3</c:f>
              <c:numCache>
                <c:formatCode>General</c:formatCode>
                <c:ptCount val="1"/>
                <c:pt idx="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502-4338-AFE7-1227D6B46B56}"/>
            </c:ext>
          </c:extLst>
        </c:ser>
        <c:ser>
          <c:idx val="3"/>
          <c:order val="3"/>
          <c:tx>
            <c:strRef>
              <c:f>Folha16!$E$1</c:f>
              <c:strCache>
                <c:ptCount val="1"/>
                <c:pt idx="0">
                  <c:v>Soma de 28/abr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Folha16!$A$2:$A$3</c:f>
              <c:strCache>
                <c:ptCount val="1"/>
                <c:pt idx="0">
                  <c:v>Jair</c:v>
                </c:pt>
              </c:strCache>
            </c:strRef>
          </c:cat>
          <c:val>
            <c:numRef>
              <c:f>Folha16!$E$2:$E$3</c:f>
              <c:numCache>
                <c:formatCode>General</c:formatCode>
                <c:ptCount val="1"/>
                <c:pt idx="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502-4338-AFE7-1227D6B46B56}"/>
            </c:ext>
          </c:extLst>
        </c:ser>
        <c:ser>
          <c:idx val="4"/>
          <c:order val="4"/>
          <c:tx>
            <c:strRef>
              <c:f>Folha16!$F$1</c:f>
              <c:strCache>
                <c:ptCount val="1"/>
                <c:pt idx="0">
                  <c:v>Soma de 29/abr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Folha16!$A$2:$A$3</c:f>
              <c:strCache>
                <c:ptCount val="1"/>
                <c:pt idx="0">
                  <c:v>Jair</c:v>
                </c:pt>
              </c:strCache>
            </c:strRef>
          </c:cat>
          <c:val>
            <c:numRef>
              <c:f>Folha16!$F$2:$F$3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502-4338-AFE7-1227D6B46B56}"/>
            </c:ext>
          </c:extLst>
        </c:ser>
        <c:ser>
          <c:idx val="5"/>
          <c:order val="5"/>
          <c:tx>
            <c:strRef>
              <c:f>Folha16!$G$1</c:f>
              <c:strCache>
                <c:ptCount val="1"/>
                <c:pt idx="0">
                  <c:v>Soma de 30/abr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Folha16!$A$2:$A$3</c:f>
              <c:strCache>
                <c:ptCount val="1"/>
                <c:pt idx="0">
                  <c:v>Jair</c:v>
                </c:pt>
              </c:strCache>
            </c:strRef>
          </c:cat>
          <c:val>
            <c:numRef>
              <c:f>Folha16!$G$2:$G$3</c:f>
              <c:numCache>
                <c:formatCode>General</c:formatCode>
                <c:ptCount val="1"/>
                <c:pt idx="0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502-4338-AFE7-1227D6B46B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8668255"/>
        <c:axId val="698666175"/>
      </c:barChart>
      <c:catAx>
        <c:axId val="698668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98666175"/>
        <c:crosses val="autoZero"/>
        <c:auto val="1"/>
        <c:lblAlgn val="ctr"/>
        <c:lblOffset val="100"/>
        <c:noMultiLvlLbl val="0"/>
      </c:catAx>
      <c:valAx>
        <c:axId val="698666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98668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[exercicios-graficos.xlsx]Folha15!Tabela Dinâmica15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Folha15!$B$1</c:f>
              <c:strCache>
                <c:ptCount val="1"/>
                <c:pt idx="0">
                  <c:v>Soma de 25/abr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Folha15!$A$2:$A$3</c:f>
              <c:strCache>
                <c:ptCount val="1"/>
                <c:pt idx="0">
                  <c:v>Jair</c:v>
                </c:pt>
              </c:strCache>
            </c:strRef>
          </c:cat>
          <c:val>
            <c:numRef>
              <c:f>Folha15!$B$2:$B$3</c:f>
              <c:numCache>
                <c:formatCode>General</c:formatCode>
                <c:ptCount val="1"/>
                <c:pt idx="0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F6A-4539-9EBC-AEFE990F661D}"/>
            </c:ext>
          </c:extLst>
        </c:ser>
        <c:ser>
          <c:idx val="1"/>
          <c:order val="1"/>
          <c:tx>
            <c:strRef>
              <c:f>Folha15!$C$1</c:f>
              <c:strCache>
                <c:ptCount val="1"/>
                <c:pt idx="0">
                  <c:v>Soma de 26/abr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Folha15!$A$2:$A$3</c:f>
              <c:strCache>
                <c:ptCount val="1"/>
                <c:pt idx="0">
                  <c:v>Jair</c:v>
                </c:pt>
              </c:strCache>
            </c:strRef>
          </c:cat>
          <c:val>
            <c:numRef>
              <c:f>Folha15!$C$2:$C$3</c:f>
              <c:numCache>
                <c:formatCode>General</c:formatCode>
                <c:ptCount val="1"/>
                <c:pt idx="0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F6A-4539-9EBC-AEFE990F661D}"/>
            </c:ext>
          </c:extLst>
        </c:ser>
        <c:ser>
          <c:idx val="2"/>
          <c:order val="2"/>
          <c:tx>
            <c:strRef>
              <c:f>Folha15!$D$1</c:f>
              <c:strCache>
                <c:ptCount val="1"/>
                <c:pt idx="0">
                  <c:v>Soma de 27/abr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Folha15!$A$2:$A$3</c:f>
              <c:strCache>
                <c:ptCount val="1"/>
                <c:pt idx="0">
                  <c:v>Jair</c:v>
                </c:pt>
              </c:strCache>
            </c:strRef>
          </c:cat>
          <c:val>
            <c:numRef>
              <c:f>Folha15!$D$2:$D$3</c:f>
              <c:numCache>
                <c:formatCode>General</c:formatCode>
                <c:ptCount val="1"/>
                <c:pt idx="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F6A-4539-9EBC-AEFE990F66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25385599"/>
        <c:axId val="1125396415"/>
      </c:barChart>
      <c:catAx>
        <c:axId val="1125385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25396415"/>
        <c:crosses val="autoZero"/>
        <c:auto val="1"/>
        <c:lblAlgn val="ctr"/>
        <c:lblOffset val="100"/>
        <c:noMultiLvlLbl val="0"/>
      </c:catAx>
      <c:valAx>
        <c:axId val="1125396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25385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466724</xdr:colOff>
      <xdr:row>2</xdr:row>
      <xdr:rowOff>138111</xdr:rowOff>
    </xdr:from>
    <xdr:to>
      <xdr:col>21</xdr:col>
      <xdr:colOff>609599</xdr:colOff>
      <xdr:row>26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78D7871-D717-4257-A9F5-C71F6008CC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19049</xdr:colOff>
      <xdr:row>5</xdr:row>
      <xdr:rowOff>4761</xdr:rowOff>
    </xdr:from>
    <xdr:to>
      <xdr:col>18</xdr:col>
      <xdr:colOff>581025</xdr:colOff>
      <xdr:row>19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A645854-7C35-4BE9-90A7-7D1BBFD37C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1A322CF-2E19-9130-4812-02849AC9FB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523875</xdr:colOff>
      <xdr:row>0</xdr:row>
      <xdr:rowOff>185737</xdr:rowOff>
    </xdr:from>
    <xdr:to>
      <xdr:col>18</xdr:col>
      <xdr:colOff>219075</xdr:colOff>
      <xdr:row>15</xdr:row>
      <xdr:rowOff>61912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940C000-85EC-4A65-A6EA-6FABAFA1B8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542925</xdr:colOff>
      <xdr:row>15</xdr:row>
      <xdr:rowOff>166687</xdr:rowOff>
    </xdr:from>
    <xdr:to>
      <xdr:col>18</xdr:col>
      <xdr:colOff>238125</xdr:colOff>
      <xdr:row>30</xdr:row>
      <xdr:rowOff>52387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8DC571D-AC77-4067-AB33-F3D58D0544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895350</xdr:colOff>
      <xdr:row>13</xdr:row>
      <xdr:rowOff>9525</xdr:rowOff>
    </xdr:from>
    <xdr:to>
      <xdr:col>14</xdr:col>
      <xdr:colOff>361950</xdr:colOff>
      <xdr:row>27</xdr:row>
      <xdr:rowOff>85725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8134666-8E11-3225-BF7F-A4D261AD57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6</xdr:row>
      <xdr:rowOff>152400</xdr:rowOff>
    </xdr:from>
    <xdr:to>
      <xdr:col>14</xdr:col>
      <xdr:colOff>514350</xdr:colOff>
      <xdr:row>21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E51C1E9-2C23-D09E-FE23-79F4CD34C7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733425</xdr:colOff>
      <xdr:row>9</xdr:row>
      <xdr:rowOff>47625</xdr:rowOff>
    </xdr:from>
    <xdr:to>
      <xdr:col>4</xdr:col>
      <xdr:colOff>581025</xdr:colOff>
      <xdr:row>22</xdr:row>
      <xdr:rowOff>95250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Motoboy 1">
              <a:extLst>
                <a:ext uri="{FF2B5EF4-FFF2-40B4-BE49-F238E27FC236}">
                  <a16:creationId xmlns:a16="http://schemas.microsoft.com/office/drawing/2014/main" id="{0317319E-1D6E-1965-5120-CD3F239D39F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otoboy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924175" y="1762125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As segmentações de dados são suportadas no Excel 2010 ou posterior.
Se a forma tiver sido modificada numa versão anterior do Excel, ou se o livro tiver sido guardado no Excel 2003 ou anterior, a segmentação de dados não poderá ser utilizada.</a:t>
              </a:r>
            </a:p>
          </xdr:txBody>
        </xdr:sp>
      </mc:Fallback>
    </mc:AlternateContent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342900</xdr:colOff>
      <xdr:row>2</xdr:row>
      <xdr:rowOff>123825</xdr:rowOff>
    </xdr:from>
    <xdr:to>
      <xdr:col>9</xdr:col>
      <xdr:colOff>9525</xdr:colOff>
      <xdr:row>17</xdr:row>
      <xdr:rowOff>9525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18BFA6EF-95EF-4D49-BE18-EABB916008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552450</xdr:colOff>
      <xdr:row>2</xdr:row>
      <xdr:rowOff>0</xdr:rowOff>
    </xdr:from>
    <xdr:to>
      <xdr:col>22</xdr:col>
      <xdr:colOff>171450</xdr:colOff>
      <xdr:row>16</xdr:row>
      <xdr:rowOff>76200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B1A43118-C4B1-449A-9185-64E0EE64D3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323850</xdr:colOff>
      <xdr:row>17</xdr:row>
      <xdr:rowOff>123825</xdr:rowOff>
    </xdr:from>
    <xdr:to>
      <xdr:col>3</xdr:col>
      <xdr:colOff>142875</xdr:colOff>
      <xdr:row>30</xdr:row>
      <xdr:rowOff>171450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7" name="Motoboy">
              <a:extLst>
                <a:ext uri="{FF2B5EF4-FFF2-40B4-BE49-F238E27FC236}">
                  <a16:creationId xmlns:a16="http://schemas.microsoft.com/office/drawing/2014/main" id="{B88C3FE5-5141-97A4-58DA-3350F914DCA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otoboy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23850" y="3629025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As segmentações de dados são suportadas no Excel 2010 ou posterior.
Se a forma tiver sido modificada numa versão anterior do Excel, ou se o livro tiver sido guardado no Excel 2003 ou anterior, a segmentação de dados não poderá ser utilizada.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senvolvimento" refreshedDate="44686.450532175928" createdVersion="7" refreshedVersion="7" minRefreshableVersion="3" recordCount="7" xr:uid="{2D3D9174-AE79-4FC3-928D-A5BA65BB2D2B}">
  <cacheSource type="worksheet">
    <worksheetSource ref="A2:G9" sheet="Dados Transpostos"/>
  </cacheSource>
  <cacheFields count="7">
    <cacheField name="Motoboy" numFmtId="0">
      <sharedItems count="7">
        <s v="Jair"/>
        <s v="Suzana"/>
        <s v="Mariana"/>
        <s v="Marcos"/>
        <s v="Paulão"/>
        <s v="Miguel"/>
        <s v="Osvaldo"/>
      </sharedItems>
    </cacheField>
    <cacheField name="25/abr" numFmtId="0">
      <sharedItems containsSemiMixedTypes="0" containsString="0" containsNumber="1" containsInteger="1" minValue="1" maxValue="23"/>
    </cacheField>
    <cacheField name="26/abr" numFmtId="0">
      <sharedItems containsSemiMixedTypes="0" containsString="0" containsNumber="1" containsInteger="1" minValue="1" maxValue="23"/>
    </cacheField>
    <cacheField name="27/abr" numFmtId="0">
      <sharedItems containsSemiMixedTypes="0" containsString="0" containsNumber="1" containsInteger="1" minValue="4" maxValue="24"/>
    </cacheField>
    <cacheField name="28/abr" numFmtId="0">
      <sharedItems containsSemiMixedTypes="0" containsString="0" containsNumber="1" containsInteger="1" minValue="10" maxValue="25"/>
    </cacheField>
    <cacheField name="29/abr" numFmtId="0">
      <sharedItems containsSemiMixedTypes="0" containsString="0" containsNumber="1" containsInteger="1" minValue="1" maxValue="21"/>
    </cacheField>
    <cacheField name="30/abr" numFmtId="0">
      <sharedItems containsSemiMixedTypes="0" containsString="0" containsNumber="1" containsInteger="1" minValue="7" maxValue="17"/>
    </cacheField>
  </cacheFields>
  <extLst>
    <ext xmlns:x14="http://schemas.microsoft.com/office/spreadsheetml/2009/9/main" uri="{725AE2AE-9491-48be-B2B4-4EB974FC3084}">
      <x14:pivotCacheDefinition pivotCacheId="1413605398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senvolvimento" refreshedDate="44686.456053009257" createdVersion="7" refreshedVersion="7" minRefreshableVersion="3" recordCount="8" xr:uid="{97F76912-3AF3-4129-8D92-4DFD6C461268}">
  <cacheSource type="worksheet">
    <worksheetSource ref="A2:G10" sheet="Dados Transpostos"/>
  </cacheSource>
  <cacheFields count="7">
    <cacheField name="Motoboy" numFmtId="0">
      <sharedItems containsBlank="1" count="8">
        <s v="Jair"/>
        <s v="Suzana"/>
        <s v="Mariana"/>
        <s v="Marcos"/>
        <s v="Paulão"/>
        <s v="Miguel"/>
        <s v="Osvaldo"/>
        <m/>
      </sharedItems>
    </cacheField>
    <cacheField name="25/abr" numFmtId="0">
      <sharedItems containsString="0" containsBlank="1" containsNumber="1" containsInteger="1" minValue="1" maxValue="23"/>
    </cacheField>
    <cacheField name="26/abr" numFmtId="0">
      <sharedItems containsString="0" containsBlank="1" containsNumber="1" containsInteger="1" minValue="1" maxValue="23"/>
    </cacheField>
    <cacheField name="27/abr" numFmtId="0">
      <sharedItems containsString="0" containsBlank="1" containsNumber="1" containsInteger="1" minValue="4" maxValue="24"/>
    </cacheField>
    <cacheField name="28/abr" numFmtId="0">
      <sharedItems containsString="0" containsBlank="1" containsNumber="1" containsInteger="1" minValue="10" maxValue="25"/>
    </cacheField>
    <cacheField name="29/abr" numFmtId="0">
      <sharedItems containsString="0" containsBlank="1" containsNumber="1" containsInteger="1" minValue="1" maxValue="21"/>
    </cacheField>
    <cacheField name="30/abr" numFmtId="0">
      <sharedItems containsString="0" containsBlank="1" containsNumber="1" containsInteger="1" minValue="7" maxValue="1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senvolvimento" refreshedDate="44686.469994907406" createdVersion="7" refreshedVersion="7" minRefreshableVersion="3" recordCount="7" xr:uid="{52F22AED-A850-4447-B086-5AE847CD5073}">
  <cacheSource type="worksheet">
    <worksheetSource ref="B3:H10" sheet="Entregas"/>
  </cacheSource>
  <cacheFields count="7">
    <cacheField name="Motoboy" numFmtId="0">
      <sharedItems count="7">
        <s v="Jair"/>
        <s v="Suzana"/>
        <s v="Mariana"/>
        <s v="Marcos"/>
        <s v="Paulão"/>
        <s v="Miguel"/>
        <s v="Osvaldo"/>
      </sharedItems>
    </cacheField>
    <cacheField name="Seg" numFmtId="0">
      <sharedItems containsSemiMixedTypes="0" containsString="0" containsNumber="1" containsInteger="1" minValue="4" maxValue="21"/>
    </cacheField>
    <cacheField name="Ter" numFmtId="0">
      <sharedItems containsSemiMixedTypes="0" containsString="0" containsNumber="1" containsInteger="1" minValue="12" maxValue="23"/>
    </cacheField>
    <cacheField name="Qua" numFmtId="0">
      <sharedItems containsSemiMixedTypes="0" containsString="0" containsNumber="1" containsInteger="1" minValue="1" maxValue="23"/>
    </cacheField>
    <cacheField name="Qui" numFmtId="0">
      <sharedItems containsSemiMixedTypes="0" containsString="0" containsNumber="1" containsInteger="1" minValue="4" maxValue="25"/>
    </cacheField>
    <cacheField name="Sex" numFmtId="0">
      <sharedItems containsSemiMixedTypes="0" containsString="0" containsNumber="1" containsInteger="1" minValue="1" maxValue="19"/>
    </cacheField>
    <cacheField name="Sáb" numFmtId="0">
      <sharedItems containsSemiMixedTypes="0" containsString="0" containsNumber="1" containsInteger="1" minValue="4" maxValue="1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">
  <r>
    <x v="0"/>
    <n v="19"/>
    <n v="23"/>
    <n v="9"/>
    <n v="12"/>
    <n v="4"/>
    <n v="16"/>
  </r>
  <r>
    <x v="1"/>
    <n v="1"/>
    <n v="9"/>
    <n v="7"/>
    <n v="11"/>
    <n v="13"/>
    <n v="14"/>
  </r>
  <r>
    <x v="2"/>
    <n v="5"/>
    <n v="21"/>
    <n v="24"/>
    <n v="16"/>
    <n v="21"/>
    <n v="9"/>
  </r>
  <r>
    <x v="3"/>
    <n v="23"/>
    <n v="10"/>
    <n v="4"/>
    <n v="10"/>
    <n v="4"/>
    <n v="17"/>
  </r>
  <r>
    <x v="4"/>
    <n v="10"/>
    <n v="13"/>
    <n v="6"/>
    <n v="20"/>
    <n v="17"/>
    <n v="7"/>
  </r>
  <r>
    <x v="5"/>
    <n v="8"/>
    <n v="1"/>
    <n v="16"/>
    <n v="25"/>
    <n v="14"/>
    <n v="8"/>
  </r>
  <r>
    <x v="6"/>
    <n v="16"/>
    <n v="17"/>
    <n v="14"/>
    <n v="10"/>
    <n v="1"/>
    <n v="1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">
  <r>
    <x v="0"/>
    <n v="19"/>
    <n v="23"/>
    <n v="9"/>
    <n v="12"/>
    <n v="4"/>
    <n v="16"/>
  </r>
  <r>
    <x v="1"/>
    <n v="1"/>
    <n v="9"/>
    <n v="7"/>
    <n v="11"/>
    <n v="13"/>
    <n v="14"/>
  </r>
  <r>
    <x v="2"/>
    <n v="5"/>
    <n v="21"/>
    <n v="24"/>
    <n v="16"/>
    <n v="21"/>
    <n v="9"/>
  </r>
  <r>
    <x v="3"/>
    <n v="23"/>
    <n v="10"/>
    <n v="4"/>
    <n v="10"/>
    <n v="4"/>
    <n v="17"/>
  </r>
  <r>
    <x v="4"/>
    <n v="10"/>
    <n v="13"/>
    <n v="6"/>
    <n v="20"/>
    <n v="17"/>
    <n v="7"/>
  </r>
  <r>
    <x v="5"/>
    <n v="8"/>
    <n v="1"/>
    <n v="16"/>
    <n v="25"/>
    <n v="14"/>
    <n v="8"/>
  </r>
  <r>
    <x v="6"/>
    <n v="16"/>
    <n v="17"/>
    <n v="14"/>
    <n v="10"/>
    <n v="1"/>
    <n v="13"/>
  </r>
  <r>
    <x v="7"/>
    <m/>
    <m/>
    <m/>
    <m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">
  <r>
    <x v="0"/>
    <n v="17"/>
    <n v="17"/>
    <n v="16"/>
    <n v="4"/>
    <n v="12"/>
    <n v="9"/>
  </r>
  <r>
    <x v="1"/>
    <n v="16"/>
    <n v="23"/>
    <n v="23"/>
    <n v="15"/>
    <n v="19"/>
    <n v="17"/>
  </r>
  <r>
    <x v="2"/>
    <n v="21"/>
    <n v="19"/>
    <n v="16"/>
    <n v="10"/>
    <n v="5"/>
    <n v="5"/>
  </r>
  <r>
    <x v="3"/>
    <n v="10"/>
    <n v="23"/>
    <n v="17"/>
    <n v="7"/>
    <n v="9"/>
    <n v="12"/>
  </r>
  <r>
    <x v="4"/>
    <n v="4"/>
    <n v="22"/>
    <n v="5"/>
    <n v="10"/>
    <n v="10"/>
    <n v="4"/>
  </r>
  <r>
    <x v="5"/>
    <n v="14"/>
    <n v="12"/>
    <n v="1"/>
    <n v="25"/>
    <n v="8"/>
    <n v="9"/>
  </r>
  <r>
    <x v="6"/>
    <n v="16"/>
    <n v="15"/>
    <n v="7"/>
    <n v="17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B730B1-BD6D-4763-A99F-67178D3795C3}" name="Tabela Dinâmica21" cacheId="56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1">
  <location ref="A1:E2" firstHeaderRow="0" firstDataRow="1" firstDataCol="0"/>
  <pivotFields count="7">
    <pivotField showAll="0">
      <items count="8">
        <item x="0"/>
        <item x="3"/>
        <item x="2"/>
        <item x="5"/>
        <item x="6"/>
        <item x="4"/>
        <item x="1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showAll="0"/>
  </pivotFields>
  <rowItems count="1">
    <i/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oma de Seg" fld="1" baseField="0" baseItem="0"/>
    <dataField name="Soma de Sex" fld="5" baseField="0" baseItem="0"/>
    <dataField name="Soma de Ter" fld="2" baseField="0" baseItem="0"/>
    <dataField name="Soma de Qui" fld="4" baseField="0" baseItem="0"/>
    <dataField name="Soma de Qua" fld="3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229A13-27C1-4EC3-ABEA-75B66E470141}" name="Tabela Dinâmica15" cacheId="48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3">
  <location ref="A1:D3" firstHeaderRow="0" firstDataRow="1" firstDataCol="1"/>
  <pivotFields count="7">
    <pivotField axis="axisRow" showAll="0">
      <items count="8">
        <item x="0"/>
        <item h="1" x="3"/>
        <item h="1" x="2"/>
        <item h="1" x="5"/>
        <item h="1" x="6"/>
        <item h="1" x="4"/>
        <item h="1" x="1"/>
        <item t="default"/>
      </items>
    </pivotField>
    <pivotField dataField="1" showAll="0"/>
    <pivotField dataField="1" showAll="0"/>
    <pivotField dataField="1" showAll="0"/>
    <pivotField showAll="0"/>
    <pivotField showAll="0"/>
    <pivotField showAll="0"/>
  </pivotFields>
  <rowFields count="1">
    <field x="0"/>
  </rowFields>
  <rowItems count="2">
    <i>
      <x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oma de 25/abr" fld="1" baseField="0" baseItem="0"/>
    <dataField name="Soma de 26/abr" fld="2" baseField="0" baseItem="0"/>
    <dataField name="Soma de 27/abr" fld="3" baseField="0" baseItem="0"/>
  </dataFields>
  <chartFormats count="6">
    <chartFormat chart="2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20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590303-0020-4CD5-88FE-45ECBA3E6805}" name="Tabela Dinâmica16" cacheId="48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3">
  <location ref="A1:G3" firstHeaderRow="0" firstDataRow="1" firstDataCol="1"/>
  <pivotFields count="7">
    <pivotField axis="axisRow" showAll="0">
      <items count="8">
        <item x="0"/>
        <item h="1" x="3"/>
        <item h="1" x="2"/>
        <item h="1" x="5"/>
        <item h="1" x="6"/>
        <item h="1" x="4"/>
        <item h="1" x="1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2">
    <i>
      <x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Soma de 25/abr" fld="1" baseField="0" baseItem="0"/>
    <dataField name="Soma de 26/abr" fld="2" baseField="0" baseItem="0"/>
    <dataField name="Soma de 27/abr" fld="3" baseField="0" baseItem="0"/>
    <dataField name="Soma de 28/abr" fld="4" baseField="0" baseItem="0"/>
    <dataField name="Soma de 29/abr" fld="5" baseField="0" baseItem="0"/>
    <dataField name="Soma de 30/abr" fld="6" baseField="0" baseItem="0"/>
  </dataFields>
  <chartFormats count="1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2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1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15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" format="16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2" format="17" series="1">
      <pivotArea type="data" outline="0" fieldPosition="0">
        <references count="1">
          <reference field="4294967294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67CCBE-E776-4E60-B21F-86B9241D8826}" name="Tabela Dinâmica18" cacheId="53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3:G7" firstHeaderRow="0" firstDataRow="1" firstDataCol="1"/>
  <pivotFields count="7">
    <pivotField axis="axisRow" showAll="0">
      <items count="9">
        <item x="0"/>
        <item x="3"/>
        <item h="1" x="2"/>
        <item x="5"/>
        <item h="1" x="6"/>
        <item h="1" x="4"/>
        <item h="1" x="1"/>
        <item h="1" x="7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4">
    <i>
      <x/>
    </i>
    <i>
      <x v="1"/>
    </i>
    <i>
      <x v="3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Soma de 25/abr" fld="1" baseField="0" baseItem="0"/>
    <dataField name="Soma de 26/abr" fld="2" baseField="0" baseItem="0"/>
    <dataField name="Soma de 27/abr" fld="3" baseField="0" baseItem="0"/>
    <dataField name="Soma de 28/abr" fld="4" baseField="0" baseItem="0"/>
    <dataField name="Soma de 29/abr" fld="5" baseField="0" baseItem="0"/>
    <dataField name="Soma de 30/abr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7783AA0-EC0F-4179-8275-4333507636AA}" name="Tabela Dinâmica19" cacheId="53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1:G10" firstHeaderRow="0" firstDataRow="1" firstDataCol="1"/>
  <pivotFields count="7">
    <pivotField axis="axisRow" showAll="0">
      <items count="9">
        <item x="0"/>
        <item x="3"/>
        <item x="2"/>
        <item x="5"/>
        <item x="6"/>
        <item x="4"/>
        <item x="1"/>
        <item x="7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Soma de 25/abr" fld="1" baseField="0" baseItem="0"/>
    <dataField name="Soma de 26/abr" fld="2" baseField="0" baseItem="0"/>
    <dataField name="Soma de 27/abr" fld="3" baseField="0" baseItem="0"/>
    <dataField name="Soma de 28/abr" fld="4" baseField="0" baseItem="0"/>
    <dataField name="Soma de 29/abr" fld="5" baseField="0" baseItem="0"/>
    <dataField name="Soma de 30/abr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E8DB86-0B9A-466D-8E16-5DE6FA0B8355}" name="Tabela Dinâmica20" cacheId="53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1:G10" firstHeaderRow="0" firstDataRow="1" firstDataCol="1"/>
  <pivotFields count="7">
    <pivotField axis="axisRow" showAll="0">
      <items count="9">
        <item x="0"/>
        <item x="3"/>
        <item x="2"/>
        <item x="5"/>
        <item x="6"/>
        <item x="4"/>
        <item x="1"/>
        <item x="7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Soma de 25/abr" fld="1" baseField="0" baseItem="0"/>
    <dataField name="Soma de 26/abr" fld="2" baseField="0" baseItem="0"/>
    <dataField name="Soma de 27/abr" fld="3" baseField="0" baseItem="0"/>
    <dataField name="Soma de 28/abr" fld="4" baseField="0" baseItem="0"/>
    <dataField name="Soma de 29/abr" fld="5" baseField="0" baseItem="0"/>
    <dataField name="Soma de 30/abr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otoboy" xr10:uid="{6C444B2A-D7A3-4FB3-A031-6BBE56817AE3}" sourceName="Motoboy">
  <pivotTables>
    <pivotTable tabId="19" name="Tabela Dinâmica16"/>
    <pivotTable tabId="18" name="Tabela Dinâmica15"/>
  </pivotTables>
  <data>
    <tabular pivotCacheId="1413605398">
      <items count="7">
        <i x="0" s="1"/>
        <i x="3"/>
        <i x="2"/>
        <i x="5"/>
        <i x="6"/>
        <i x="4"/>
        <i x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otoboy 1" xr10:uid="{0814CC40-E24B-4400-8B1F-45BA6006C1AF}" cache="SegmentaçãoDeDados_Motoboy" caption="Motoboy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otoboy" xr10:uid="{D3AAEA08-378E-4720-881F-F206A821F5B4}" cache="SegmentaçãoDeDados_Motoboy" caption="Motoboy" rowHeight="241300"/>
</slicer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2" Type="http://schemas.microsoft.com/office/2007/relationships/slicer" Target="../slicers/slicer2.xml"/><Relationship Id="rId1" Type="http://schemas.openxmlformats.org/officeDocument/2006/relationships/drawing" Target="../drawings/drawing7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7"/>
  <sheetViews>
    <sheetView workbookViewId="0">
      <selection activeCell="A5" sqref="A5:B37"/>
    </sheetView>
  </sheetViews>
  <sheetFormatPr defaultRowHeight="15" x14ac:dyDescent="0.25"/>
  <cols>
    <col min="1" max="1" width="5" bestFit="1" customWidth="1"/>
    <col min="2" max="2" width="9.85546875" bestFit="1" customWidth="1"/>
    <col min="4" max="4" width="8.140625" bestFit="1" customWidth="1"/>
    <col min="5" max="5" width="8.7109375" bestFit="1" customWidth="1"/>
    <col min="6" max="7" width="13.7109375" bestFit="1" customWidth="1"/>
  </cols>
  <sheetData>
    <row r="1" spans="1:7" ht="18.75" x14ac:dyDescent="0.3">
      <c r="A1" s="5" t="s">
        <v>10</v>
      </c>
      <c r="B1" s="5"/>
      <c r="C1" s="5"/>
      <c r="D1" s="5"/>
      <c r="E1" s="5"/>
      <c r="F1" s="5"/>
      <c r="G1" s="5"/>
    </row>
    <row r="3" spans="1:7" x14ac:dyDescent="0.25">
      <c r="A3" s="4" t="s">
        <v>9</v>
      </c>
      <c r="B3" s="4"/>
    </row>
    <row r="4" spans="1:7" x14ac:dyDescent="0.25">
      <c r="A4" s="1" t="s">
        <v>0</v>
      </c>
      <c r="B4" s="1" t="s">
        <v>1</v>
      </c>
    </row>
    <row r="5" spans="1:7" x14ac:dyDescent="0.25">
      <c r="A5">
        <v>1990</v>
      </c>
      <c r="B5">
        <f ca="1">RANDBETWEEN(100,300)</f>
        <v>130</v>
      </c>
    </row>
    <row r="6" spans="1:7" x14ac:dyDescent="0.25">
      <c r="A6">
        <v>1991</v>
      </c>
      <c r="B6">
        <f t="shared" ref="B6:B37" ca="1" si="0">RANDBETWEEN(100,300)</f>
        <v>281</v>
      </c>
    </row>
    <row r="7" spans="1:7" x14ac:dyDescent="0.25">
      <c r="A7">
        <v>1992</v>
      </c>
      <c r="B7">
        <f t="shared" ca="1" si="0"/>
        <v>298</v>
      </c>
    </row>
    <row r="8" spans="1:7" x14ac:dyDescent="0.25">
      <c r="A8">
        <v>1993</v>
      </c>
      <c r="B8">
        <f t="shared" ca="1" si="0"/>
        <v>146</v>
      </c>
    </row>
    <row r="9" spans="1:7" x14ac:dyDescent="0.25">
      <c r="A9">
        <v>1994</v>
      </c>
      <c r="B9">
        <f t="shared" ca="1" si="0"/>
        <v>186</v>
      </c>
    </row>
    <row r="10" spans="1:7" x14ac:dyDescent="0.25">
      <c r="A10">
        <v>1995</v>
      </c>
      <c r="B10">
        <f t="shared" ca="1" si="0"/>
        <v>138</v>
      </c>
    </row>
    <row r="11" spans="1:7" x14ac:dyDescent="0.25">
      <c r="A11">
        <v>1996</v>
      </c>
      <c r="B11">
        <f t="shared" ca="1" si="0"/>
        <v>141</v>
      </c>
    </row>
    <row r="12" spans="1:7" x14ac:dyDescent="0.25">
      <c r="A12">
        <v>1997</v>
      </c>
      <c r="B12">
        <f t="shared" ca="1" si="0"/>
        <v>281</v>
      </c>
    </row>
    <row r="13" spans="1:7" x14ac:dyDescent="0.25">
      <c r="A13">
        <v>1998</v>
      </c>
      <c r="B13">
        <f t="shared" ca="1" si="0"/>
        <v>191</v>
      </c>
    </row>
    <row r="14" spans="1:7" x14ac:dyDescent="0.25">
      <c r="A14">
        <v>1999</v>
      </c>
      <c r="B14">
        <f t="shared" ca="1" si="0"/>
        <v>189</v>
      </c>
    </row>
    <row r="15" spans="1:7" x14ac:dyDescent="0.25">
      <c r="A15">
        <v>2000</v>
      </c>
      <c r="B15">
        <f t="shared" ca="1" si="0"/>
        <v>201</v>
      </c>
    </row>
    <row r="16" spans="1:7" x14ac:dyDescent="0.25">
      <c r="A16">
        <v>2001</v>
      </c>
      <c r="B16">
        <f t="shared" ca="1" si="0"/>
        <v>115</v>
      </c>
    </row>
    <row r="17" spans="1:6" x14ac:dyDescent="0.25">
      <c r="A17">
        <v>2002</v>
      </c>
      <c r="B17">
        <f t="shared" ca="1" si="0"/>
        <v>189</v>
      </c>
    </row>
    <row r="18" spans="1:6" x14ac:dyDescent="0.25">
      <c r="A18">
        <v>2003</v>
      </c>
      <c r="B18">
        <f t="shared" ca="1" si="0"/>
        <v>176</v>
      </c>
    </row>
    <row r="19" spans="1:6" x14ac:dyDescent="0.25">
      <c r="A19">
        <v>2004</v>
      </c>
      <c r="B19">
        <f t="shared" ca="1" si="0"/>
        <v>194</v>
      </c>
    </row>
    <row r="20" spans="1:6" x14ac:dyDescent="0.25">
      <c r="A20">
        <v>2005</v>
      </c>
      <c r="B20">
        <f t="shared" ca="1" si="0"/>
        <v>177</v>
      </c>
    </row>
    <row r="21" spans="1:6" x14ac:dyDescent="0.25">
      <c r="A21">
        <v>2006</v>
      </c>
      <c r="B21">
        <f t="shared" ca="1" si="0"/>
        <v>276</v>
      </c>
    </row>
    <row r="22" spans="1:6" x14ac:dyDescent="0.25">
      <c r="A22">
        <v>2007</v>
      </c>
      <c r="B22">
        <f t="shared" ca="1" si="0"/>
        <v>245</v>
      </c>
    </row>
    <row r="23" spans="1:6" x14ac:dyDescent="0.25">
      <c r="A23">
        <v>2008</v>
      </c>
      <c r="B23">
        <f t="shared" ca="1" si="0"/>
        <v>101</v>
      </c>
    </row>
    <row r="24" spans="1:6" x14ac:dyDescent="0.25">
      <c r="A24">
        <v>2009</v>
      </c>
      <c r="B24">
        <f t="shared" ca="1" si="0"/>
        <v>217</v>
      </c>
    </row>
    <row r="25" spans="1:6" x14ac:dyDescent="0.25">
      <c r="A25">
        <v>2010</v>
      </c>
      <c r="B25">
        <f t="shared" ca="1" si="0"/>
        <v>128</v>
      </c>
    </row>
    <row r="26" spans="1:6" x14ac:dyDescent="0.25">
      <c r="A26">
        <v>2011</v>
      </c>
      <c r="B26">
        <f t="shared" ca="1" si="0"/>
        <v>167</v>
      </c>
    </row>
    <row r="27" spans="1:6" x14ac:dyDescent="0.25">
      <c r="A27">
        <v>2012</v>
      </c>
      <c r="B27">
        <f t="shared" ca="1" si="0"/>
        <v>102</v>
      </c>
    </row>
    <row r="28" spans="1:6" x14ac:dyDescent="0.25">
      <c r="A28">
        <v>2013</v>
      </c>
      <c r="B28">
        <f t="shared" ca="1" si="0"/>
        <v>166</v>
      </c>
    </row>
    <row r="29" spans="1:6" x14ac:dyDescent="0.25">
      <c r="A29">
        <v>2014</v>
      </c>
      <c r="B29">
        <f t="shared" ca="1" si="0"/>
        <v>293</v>
      </c>
    </row>
    <row r="30" spans="1:6" x14ac:dyDescent="0.25">
      <c r="A30">
        <v>2015</v>
      </c>
      <c r="B30">
        <f t="shared" ca="1" si="0"/>
        <v>249</v>
      </c>
    </row>
    <row r="31" spans="1:6" x14ac:dyDescent="0.25">
      <c r="A31">
        <v>2016</v>
      </c>
      <c r="B31">
        <f t="shared" ca="1" si="0"/>
        <v>221</v>
      </c>
      <c r="D31" s="4" t="s">
        <v>8</v>
      </c>
      <c r="E31" s="4"/>
      <c r="F31" s="4"/>
    </row>
    <row r="32" spans="1:6" x14ac:dyDescent="0.25">
      <c r="A32">
        <v>2017</v>
      </c>
      <c r="B32">
        <f t="shared" ca="1" si="0"/>
        <v>121</v>
      </c>
    </row>
    <row r="33" spans="1:6" x14ac:dyDescent="0.25">
      <c r="A33">
        <v>2018</v>
      </c>
      <c r="B33">
        <f t="shared" ca="1" si="0"/>
        <v>177</v>
      </c>
      <c r="D33" s="1" t="s">
        <v>2</v>
      </c>
      <c r="E33" s="1" t="s">
        <v>3</v>
      </c>
      <c r="F33" s="1" t="s">
        <v>4</v>
      </c>
    </row>
    <row r="34" spans="1:6" x14ac:dyDescent="0.25">
      <c r="A34">
        <v>2019</v>
      </c>
      <c r="B34">
        <f t="shared" ca="1" si="0"/>
        <v>107</v>
      </c>
      <c r="D34" s="2">
        <f ca="1">AVERAGE(B5:B37)</f>
        <v>193.96969696969697</v>
      </c>
      <c r="E34" s="2">
        <f ca="1">MEDIAN(B5:B37)</f>
        <v>189</v>
      </c>
      <c r="F34" s="2">
        <f ca="1">_xlfn.MODE.SNGL(B5:B37)</f>
        <v>281</v>
      </c>
    </row>
    <row r="35" spans="1:6" x14ac:dyDescent="0.25">
      <c r="A35">
        <v>2020</v>
      </c>
      <c r="B35">
        <f t="shared" ca="1" si="0"/>
        <v>273</v>
      </c>
      <c r="D35" s="7" t="s">
        <v>5</v>
      </c>
      <c r="E35" s="7" t="s">
        <v>6</v>
      </c>
      <c r="F35" s="7" t="s">
        <v>7</v>
      </c>
    </row>
    <row r="36" spans="1:6" x14ac:dyDescent="0.25">
      <c r="A36">
        <v>2021</v>
      </c>
      <c r="B36">
        <f t="shared" ca="1" si="0"/>
        <v>270</v>
      </c>
      <c r="D36" s="2">
        <f ca="1">MAX(B5:B37)</f>
        <v>298</v>
      </c>
      <c r="E36" s="2">
        <f ca="1">MIN(B5:B37)</f>
        <v>101</v>
      </c>
      <c r="F36" s="2">
        <f ca="1">_xlfn.STDEV.S(B5:B37)</f>
        <v>61.40057249757777</v>
      </c>
    </row>
    <row r="37" spans="1:6" x14ac:dyDescent="0.25">
      <c r="A37">
        <v>2022</v>
      </c>
      <c r="B37">
        <f t="shared" ca="1" si="0"/>
        <v>255</v>
      </c>
      <c r="D37" s="3">
        <f ca="1">D36/D34</f>
        <v>1.5363224496172474</v>
      </c>
      <c r="E37" s="3">
        <f ca="1">E36/D34</f>
        <v>0.52069989064208722</v>
      </c>
      <c r="F37" s="3">
        <f ca="1">F36/D34</f>
        <v>0.3165472414341613</v>
      </c>
    </row>
  </sheetData>
  <mergeCells count="3">
    <mergeCell ref="D31:F31"/>
    <mergeCell ref="A3:B3"/>
    <mergeCell ref="A1:G1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F298B-50E5-421D-8377-5ADEA549379C}">
  <dimension ref="A1:AC1"/>
  <sheetViews>
    <sheetView showGridLines="0" tabSelected="1" workbookViewId="0">
      <selection activeCell="K17" sqref="K17"/>
    </sheetView>
  </sheetViews>
  <sheetFormatPr defaultRowHeight="15" x14ac:dyDescent="0.25"/>
  <cols>
    <col min="1" max="1" width="11.85546875" customWidth="1"/>
  </cols>
  <sheetData>
    <row r="1" spans="1:29" ht="36" x14ac:dyDescent="0.55000000000000004">
      <c r="A1" s="11" t="s">
        <v>44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</row>
  </sheetData>
  <mergeCells count="1">
    <mergeCell ref="A1:AC1"/>
  </mergeCells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C11"/>
  <sheetViews>
    <sheetView workbookViewId="0">
      <selection activeCell="I3" sqref="I3"/>
    </sheetView>
  </sheetViews>
  <sheetFormatPr defaultRowHeight="15" x14ac:dyDescent="0.25"/>
  <cols>
    <col min="2" max="2" width="21.140625" bestFit="1" customWidth="1"/>
    <col min="3" max="3" width="7.5703125" bestFit="1" customWidth="1"/>
  </cols>
  <sheetData>
    <row r="3" spans="2:3" x14ac:dyDescent="0.25">
      <c r="B3" s="4" t="s">
        <v>20</v>
      </c>
      <c r="C3" s="4"/>
    </row>
    <row r="4" spans="2:3" x14ac:dyDescent="0.25">
      <c r="B4" s="1" t="s">
        <v>12</v>
      </c>
      <c r="C4" s="1" t="s">
        <v>11</v>
      </c>
    </row>
    <row r="5" spans="2:3" x14ac:dyDescent="0.25">
      <c r="B5" t="s">
        <v>13</v>
      </c>
      <c r="C5">
        <f ca="1">RANDBETWEEN(10,50)</f>
        <v>36</v>
      </c>
    </row>
    <row r="6" spans="2:3" x14ac:dyDescent="0.25">
      <c r="B6" t="s">
        <v>14</v>
      </c>
      <c r="C6">
        <f t="shared" ref="C6:C11" ca="1" si="0">RANDBETWEEN(10,50)</f>
        <v>33</v>
      </c>
    </row>
    <row r="7" spans="2:3" x14ac:dyDescent="0.25">
      <c r="B7" t="s">
        <v>15</v>
      </c>
      <c r="C7">
        <f t="shared" ca="1" si="0"/>
        <v>42</v>
      </c>
    </row>
    <row r="8" spans="2:3" x14ac:dyDescent="0.25">
      <c r="B8" t="s">
        <v>16</v>
      </c>
      <c r="C8">
        <f t="shared" ca="1" si="0"/>
        <v>42</v>
      </c>
    </row>
    <row r="9" spans="2:3" x14ac:dyDescent="0.25">
      <c r="B9" t="s">
        <v>17</v>
      </c>
      <c r="C9">
        <f t="shared" ca="1" si="0"/>
        <v>37</v>
      </c>
    </row>
    <row r="10" spans="2:3" x14ac:dyDescent="0.25">
      <c r="B10" t="s">
        <v>18</v>
      </c>
      <c r="C10">
        <f t="shared" ca="1" si="0"/>
        <v>42</v>
      </c>
    </row>
    <row r="11" spans="2:3" x14ac:dyDescent="0.25">
      <c r="B11" t="s">
        <v>19</v>
      </c>
      <c r="C11">
        <f t="shared" ca="1" si="0"/>
        <v>44</v>
      </c>
    </row>
  </sheetData>
  <mergeCells count="1">
    <mergeCell ref="B3:C3"/>
  </mergeCells>
  <pageMargins left="0.511811024" right="0.511811024" top="0.78740157499999996" bottom="0.78740157499999996" header="0.31496062000000002" footer="0.31496062000000002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F7089-29CB-419E-8397-05F164BEC757}">
  <dimension ref="A1:E2"/>
  <sheetViews>
    <sheetView showGridLines="0" workbookViewId="0">
      <selection activeCell="B9" sqref="B9"/>
    </sheetView>
  </sheetViews>
  <sheetFormatPr defaultRowHeight="15" x14ac:dyDescent="0.25"/>
  <cols>
    <col min="1" max="2" width="12.140625" bestFit="1" customWidth="1"/>
    <col min="3" max="3" width="11.85546875" bestFit="1" customWidth="1"/>
    <col min="4" max="4" width="12.140625" bestFit="1" customWidth="1"/>
    <col min="5" max="5" width="12.5703125" bestFit="1" customWidth="1"/>
    <col min="6" max="7" width="12.140625" bestFit="1" customWidth="1"/>
  </cols>
  <sheetData>
    <row r="1" spans="1:5" x14ac:dyDescent="0.25">
      <c r="A1" t="s">
        <v>39</v>
      </c>
      <c r="B1" t="s">
        <v>42</v>
      </c>
      <c r="C1" t="s">
        <v>43</v>
      </c>
      <c r="D1" t="s">
        <v>41</v>
      </c>
      <c r="E1" t="s">
        <v>40</v>
      </c>
    </row>
    <row r="2" spans="1:5" x14ac:dyDescent="0.25">
      <c r="A2" s="10">
        <v>98</v>
      </c>
      <c r="B2" s="10">
        <v>64</v>
      </c>
      <c r="C2" s="10">
        <v>131</v>
      </c>
      <c r="D2" s="10">
        <v>88</v>
      </c>
      <c r="E2" s="10">
        <v>85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I11"/>
  <sheetViews>
    <sheetView showGridLines="0" workbookViewId="0">
      <selection activeCell="J24" sqref="J24"/>
    </sheetView>
  </sheetViews>
  <sheetFormatPr defaultRowHeight="15" x14ac:dyDescent="0.25"/>
  <sheetData>
    <row r="2" spans="2:9" ht="15.75" x14ac:dyDescent="0.25">
      <c r="B2" s="6" t="s">
        <v>35</v>
      </c>
      <c r="C2" s="6"/>
      <c r="D2" s="6"/>
      <c r="E2" s="6"/>
      <c r="F2" s="6"/>
      <c r="G2" s="6"/>
      <c r="H2" s="6"/>
    </row>
    <row r="3" spans="2:9" x14ac:dyDescent="0.25">
      <c r="B3" s="1" t="s">
        <v>27</v>
      </c>
      <c r="C3" s="1" t="s">
        <v>21</v>
      </c>
      <c r="D3" s="1" t="s">
        <v>22</v>
      </c>
      <c r="E3" s="1" t="s">
        <v>23</v>
      </c>
      <c r="F3" s="1" t="s">
        <v>24</v>
      </c>
      <c r="G3" s="1" t="s">
        <v>25</v>
      </c>
      <c r="H3" s="1" t="s">
        <v>26</v>
      </c>
      <c r="I3" s="1" t="s">
        <v>36</v>
      </c>
    </row>
    <row r="4" spans="2:9" x14ac:dyDescent="0.25">
      <c r="B4" t="s">
        <v>28</v>
      </c>
      <c r="C4">
        <f ca="1">RANDBETWEEN(1,25)</f>
        <v>10</v>
      </c>
      <c r="D4">
        <f t="shared" ref="D4:H4" ca="1" si="0">RANDBETWEEN(1,25)</f>
        <v>5</v>
      </c>
      <c r="E4">
        <f t="shared" ca="1" si="0"/>
        <v>8</v>
      </c>
      <c r="F4">
        <f t="shared" ca="1" si="0"/>
        <v>1</v>
      </c>
      <c r="G4">
        <f t="shared" ca="1" si="0"/>
        <v>7</v>
      </c>
      <c r="H4">
        <f t="shared" ca="1" si="0"/>
        <v>8</v>
      </c>
      <c r="I4">
        <f t="shared" ref="I4:I10" ca="1" si="1">SUM(C4:H4)</f>
        <v>39</v>
      </c>
    </row>
    <row r="5" spans="2:9" x14ac:dyDescent="0.25">
      <c r="B5" t="s">
        <v>29</v>
      </c>
      <c r="C5">
        <f t="shared" ref="C5:H10" ca="1" si="2">RANDBETWEEN(1,25)</f>
        <v>22</v>
      </c>
      <c r="D5">
        <f t="shared" ca="1" si="2"/>
        <v>6</v>
      </c>
      <c r="E5">
        <f t="shared" ca="1" si="2"/>
        <v>5</v>
      </c>
      <c r="F5">
        <f t="shared" ca="1" si="2"/>
        <v>16</v>
      </c>
      <c r="G5">
        <f t="shared" ca="1" si="2"/>
        <v>9</v>
      </c>
      <c r="H5">
        <f t="shared" ca="1" si="2"/>
        <v>4</v>
      </c>
      <c r="I5">
        <f t="shared" ca="1" si="1"/>
        <v>62</v>
      </c>
    </row>
    <row r="6" spans="2:9" x14ac:dyDescent="0.25">
      <c r="B6" t="s">
        <v>30</v>
      </c>
      <c r="C6">
        <f t="shared" ca="1" si="2"/>
        <v>3</v>
      </c>
      <c r="D6">
        <f t="shared" ca="1" si="2"/>
        <v>23</v>
      </c>
      <c r="E6">
        <f t="shared" ca="1" si="2"/>
        <v>5</v>
      </c>
      <c r="F6">
        <f t="shared" ca="1" si="2"/>
        <v>2</v>
      </c>
      <c r="G6">
        <f t="shared" ca="1" si="2"/>
        <v>22</v>
      </c>
      <c r="H6">
        <f t="shared" ca="1" si="2"/>
        <v>15</v>
      </c>
      <c r="I6">
        <f t="shared" ca="1" si="1"/>
        <v>70</v>
      </c>
    </row>
    <row r="7" spans="2:9" x14ac:dyDescent="0.25">
      <c r="B7" t="s">
        <v>31</v>
      </c>
      <c r="C7">
        <f t="shared" ca="1" si="2"/>
        <v>22</v>
      </c>
      <c r="D7">
        <f t="shared" ca="1" si="2"/>
        <v>17</v>
      </c>
      <c r="E7">
        <f t="shared" ca="1" si="2"/>
        <v>21</v>
      </c>
      <c r="F7">
        <f t="shared" ca="1" si="2"/>
        <v>23</v>
      </c>
      <c r="G7">
        <f t="shared" ca="1" si="2"/>
        <v>11</v>
      </c>
      <c r="H7">
        <f t="shared" ca="1" si="2"/>
        <v>3</v>
      </c>
      <c r="I7">
        <f t="shared" ca="1" si="1"/>
        <v>97</v>
      </c>
    </row>
    <row r="8" spans="2:9" x14ac:dyDescent="0.25">
      <c r="B8" t="s">
        <v>32</v>
      </c>
      <c r="C8">
        <f t="shared" ca="1" si="2"/>
        <v>1</v>
      </c>
      <c r="D8">
        <f t="shared" ca="1" si="2"/>
        <v>11</v>
      </c>
      <c r="E8">
        <f t="shared" ca="1" si="2"/>
        <v>21</v>
      </c>
      <c r="F8">
        <f t="shared" ca="1" si="2"/>
        <v>15</v>
      </c>
      <c r="G8">
        <f t="shared" ca="1" si="2"/>
        <v>14</v>
      </c>
      <c r="H8">
        <f t="shared" ca="1" si="2"/>
        <v>7</v>
      </c>
      <c r="I8">
        <f t="shared" ca="1" si="1"/>
        <v>69</v>
      </c>
    </row>
    <row r="9" spans="2:9" x14ac:dyDescent="0.25">
      <c r="B9" t="s">
        <v>33</v>
      </c>
      <c r="C9">
        <f t="shared" ca="1" si="2"/>
        <v>22</v>
      </c>
      <c r="D9">
        <f t="shared" ca="1" si="2"/>
        <v>25</v>
      </c>
      <c r="E9">
        <f t="shared" ca="1" si="2"/>
        <v>12</v>
      </c>
      <c r="F9">
        <f t="shared" ca="1" si="2"/>
        <v>24</v>
      </c>
      <c r="G9">
        <f t="shared" ca="1" si="2"/>
        <v>21</v>
      </c>
      <c r="H9">
        <f t="shared" ca="1" si="2"/>
        <v>7</v>
      </c>
      <c r="I9">
        <f t="shared" ca="1" si="1"/>
        <v>111</v>
      </c>
    </row>
    <row r="10" spans="2:9" x14ac:dyDescent="0.25">
      <c r="B10" t="s">
        <v>34</v>
      </c>
      <c r="C10">
        <f t="shared" ca="1" si="2"/>
        <v>17</v>
      </c>
      <c r="D10">
        <f t="shared" ca="1" si="2"/>
        <v>13</v>
      </c>
      <c r="E10">
        <f t="shared" ca="1" si="2"/>
        <v>4</v>
      </c>
      <c r="F10">
        <f t="shared" ca="1" si="2"/>
        <v>23</v>
      </c>
      <c r="G10">
        <f t="shared" ca="1" si="2"/>
        <v>25</v>
      </c>
      <c r="H10">
        <f t="shared" ca="1" si="2"/>
        <v>11</v>
      </c>
      <c r="I10">
        <f t="shared" ca="1" si="1"/>
        <v>93</v>
      </c>
    </row>
    <row r="11" spans="2:9" x14ac:dyDescent="0.25">
      <c r="B11" t="s">
        <v>36</v>
      </c>
      <c r="C11">
        <f ca="1">SUM(C4:C10)</f>
        <v>97</v>
      </c>
      <c r="D11">
        <f t="shared" ref="D11:H11" ca="1" si="3">SUM(D4:D10)</f>
        <v>100</v>
      </c>
      <c r="E11">
        <f t="shared" ca="1" si="3"/>
        <v>76</v>
      </c>
      <c r="F11">
        <f t="shared" ca="1" si="3"/>
        <v>104</v>
      </c>
      <c r="G11">
        <f t="shared" ca="1" si="3"/>
        <v>109</v>
      </c>
      <c r="H11">
        <f t="shared" ca="1" si="3"/>
        <v>55</v>
      </c>
      <c r="I11">
        <f ca="1">SUM(I4:I10)</f>
        <v>541</v>
      </c>
    </row>
  </sheetData>
  <mergeCells count="1">
    <mergeCell ref="B2:H2"/>
  </mergeCells>
  <pageMargins left="0.511811024" right="0.511811024" top="0.78740157499999996" bottom="0.78740157499999996" header="0.31496062000000002" footer="0.31496062000000002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383A57-F9D7-4A2B-B6CA-633E199CE4D4}">
  <dimension ref="A1:D3"/>
  <sheetViews>
    <sheetView workbookViewId="0">
      <selection activeCell="G3" sqref="G3"/>
    </sheetView>
  </sheetViews>
  <sheetFormatPr defaultRowHeight="15" x14ac:dyDescent="0.25"/>
  <cols>
    <col min="1" max="1" width="18" bestFit="1" customWidth="1"/>
    <col min="2" max="7" width="14.85546875" bestFit="1" customWidth="1"/>
  </cols>
  <sheetData>
    <row r="1" spans="1:4" x14ac:dyDescent="0.25">
      <c r="A1" s="8" t="s">
        <v>37</v>
      </c>
      <c r="B1" t="s">
        <v>46</v>
      </c>
      <c r="C1" t="s">
        <v>47</v>
      </c>
      <c r="D1" t="s">
        <v>48</v>
      </c>
    </row>
    <row r="2" spans="1:4" x14ac:dyDescent="0.25">
      <c r="A2" s="9" t="s">
        <v>28</v>
      </c>
      <c r="B2" s="10">
        <v>19</v>
      </c>
      <c r="C2" s="10">
        <v>23</v>
      </c>
      <c r="D2" s="10">
        <v>9</v>
      </c>
    </row>
    <row r="3" spans="1:4" x14ac:dyDescent="0.25">
      <c r="A3" s="9" t="s">
        <v>38</v>
      </c>
      <c r="B3" s="10">
        <v>19</v>
      </c>
      <c r="C3" s="10">
        <v>23</v>
      </c>
      <c r="D3" s="10">
        <v>9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B637D-7EB1-439E-BCC6-AB9560EE0AB8}">
  <dimension ref="A1:G3"/>
  <sheetViews>
    <sheetView workbookViewId="0">
      <selection activeCell="S14" sqref="S14"/>
    </sheetView>
  </sheetViews>
  <sheetFormatPr defaultRowHeight="15" x14ac:dyDescent="0.25"/>
  <cols>
    <col min="1" max="1" width="18" bestFit="1" customWidth="1"/>
    <col min="2" max="7" width="14.85546875" bestFit="1" customWidth="1"/>
  </cols>
  <sheetData>
    <row r="1" spans="1:7" x14ac:dyDescent="0.25">
      <c r="A1" s="8" t="s">
        <v>37</v>
      </c>
      <c r="B1" t="s">
        <v>46</v>
      </c>
      <c r="C1" t="s">
        <v>47</v>
      </c>
      <c r="D1" t="s">
        <v>48</v>
      </c>
      <c r="E1" t="s">
        <v>49</v>
      </c>
      <c r="F1" t="s">
        <v>50</v>
      </c>
      <c r="G1" t="s">
        <v>51</v>
      </c>
    </row>
    <row r="2" spans="1:7" x14ac:dyDescent="0.25">
      <c r="A2" s="9" t="s">
        <v>28</v>
      </c>
      <c r="B2" s="10">
        <v>19</v>
      </c>
      <c r="C2" s="10">
        <v>23</v>
      </c>
      <c r="D2" s="10">
        <v>9</v>
      </c>
      <c r="E2" s="10">
        <v>12</v>
      </c>
      <c r="F2" s="10">
        <v>4</v>
      </c>
      <c r="G2" s="10">
        <v>16</v>
      </c>
    </row>
    <row r="3" spans="1:7" x14ac:dyDescent="0.25">
      <c r="A3" s="9" t="s">
        <v>38</v>
      </c>
      <c r="B3" s="10">
        <v>19</v>
      </c>
      <c r="C3" s="10">
        <v>23</v>
      </c>
      <c r="D3" s="10">
        <v>9</v>
      </c>
      <c r="E3" s="10">
        <v>12</v>
      </c>
      <c r="F3" s="10">
        <v>4</v>
      </c>
      <c r="G3" s="10">
        <v>16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C5294-6507-495C-BF3C-20732CE65B3B}">
  <dimension ref="A3:G7"/>
  <sheetViews>
    <sheetView workbookViewId="0">
      <selection activeCell="F11" sqref="F11"/>
    </sheetView>
  </sheetViews>
  <sheetFormatPr defaultRowHeight="15" x14ac:dyDescent="0.25"/>
  <cols>
    <col min="1" max="1" width="18" bestFit="1" customWidth="1"/>
    <col min="2" max="7" width="14.85546875" bestFit="1" customWidth="1"/>
  </cols>
  <sheetData>
    <row r="3" spans="1:7" x14ac:dyDescent="0.25">
      <c r="A3" s="8" t="s">
        <v>37</v>
      </c>
      <c r="B3" t="s">
        <v>46</v>
      </c>
      <c r="C3" t="s">
        <v>47</v>
      </c>
      <c r="D3" t="s">
        <v>48</v>
      </c>
      <c r="E3" t="s">
        <v>49</v>
      </c>
      <c r="F3" t="s">
        <v>50</v>
      </c>
      <c r="G3" t="s">
        <v>51</v>
      </c>
    </row>
    <row r="4" spans="1:7" x14ac:dyDescent="0.25">
      <c r="A4" s="9" t="s">
        <v>28</v>
      </c>
      <c r="B4" s="10">
        <v>19</v>
      </c>
      <c r="C4" s="10">
        <v>23</v>
      </c>
      <c r="D4" s="10">
        <v>9</v>
      </c>
      <c r="E4" s="10">
        <v>12</v>
      </c>
      <c r="F4" s="10">
        <v>4</v>
      </c>
      <c r="G4" s="10">
        <v>16</v>
      </c>
    </row>
    <row r="5" spans="1:7" x14ac:dyDescent="0.25">
      <c r="A5" s="9" t="s">
        <v>31</v>
      </c>
      <c r="B5" s="10">
        <v>23</v>
      </c>
      <c r="C5" s="10">
        <v>10</v>
      </c>
      <c r="D5" s="10">
        <v>4</v>
      </c>
      <c r="E5" s="10">
        <v>10</v>
      </c>
      <c r="F5" s="10">
        <v>4</v>
      </c>
      <c r="G5" s="10">
        <v>17</v>
      </c>
    </row>
    <row r="6" spans="1:7" x14ac:dyDescent="0.25">
      <c r="A6" s="9" t="s">
        <v>33</v>
      </c>
      <c r="B6" s="10">
        <v>8</v>
      </c>
      <c r="C6" s="10">
        <v>1</v>
      </c>
      <c r="D6" s="10">
        <v>16</v>
      </c>
      <c r="E6" s="10">
        <v>25</v>
      </c>
      <c r="F6" s="10">
        <v>14</v>
      </c>
      <c r="G6" s="10">
        <v>8</v>
      </c>
    </row>
    <row r="7" spans="1:7" x14ac:dyDescent="0.25">
      <c r="A7" s="9" t="s">
        <v>38</v>
      </c>
      <c r="B7" s="10">
        <v>50</v>
      </c>
      <c r="C7" s="10">
        <v>34</v>
      </c>
      <c r="D7" s="10">
        <v>29</v>
      </c>
      <c r="E7" s="10">
        <v>47</v>
      </c>
      <c r="F7" s="10">
        <v>22</v>
      </c>
      <c r="G7" s="10">
        <v>41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2A9AF-70CB-485D-BC7C-FCCE97B84A99}">
  <dimension ref="A1:G10"/>
  <sheetViews>
    <sheetView workbookViewId="0">
      <selection activeCell="G30" sqref="G29:G30"/>
    </sheetView>
  </sheetViews>
  <sheetFormatPr defaultRowHeight="15" x14ac:dyDescent="0.25"/>
  <sheetData>
    <row r="1" spans="1:7" x14ac:dyDescent="0.25">
      <c r="A1" s="8" t="s">
        <v>37</v>
      </c>
      <c r="B1" s="8" t="s">
        <v>46</v>
      </c>
      <c r="C1" t="s">
        <v>47</v>
      </c>
      <c r="D1" t="s">
        <v>48</v>
      </c>
      <c r="E1" t="s">
        <v>49</v>
      </c>
      <c r="F1" t="s">
        <v>50</v>
      </c>
      <c r="G1" t="s">
        <v>51</v>
      </c>
    </row>
    <row r="2" spans="1:7" x14ac:dyDescent="0.25">
      <c r="A2" s="9" t="s">
        <v>28</v>
      </c>
      <c r="B2" s="10">
        <v>19</v>
      </c>
      <c r="C2" s="10">
        <v>23</v>
      </c>
      <c r="D2" s="10">
        <v>9</v>
      </c>
      <c r="E2" s="10">
        <v>12</v>
      </c>
      <c r="F2" s="10">
        <v>4</v>
      </c>
      <c r="G2" s="10">
        <v>16</v>
      </c>
    </row>
    <row r="3" spans="1:7" x14ac:dyDescent="0.25">
      <c r="A3" s="9" t="s">
        <v>31</v>
      </c>
      <c r="B3" s="10">
        <v>23</v>
      </c>
      <c r="C3" s="10">
        <v>10</v>
      </c>
      <c r="D3" s="10">
        <v>4</v>
      </c>
      <c r="E3" s="10">
        <v>10</v>
      </c>
      <c r="F3" s="10">
        <v>4</v>
      </c>
      <c r="G3" s="10">
        <v>17</v>
      </c>
    </row>
    <row r="4" spans="1:7" x14ac:dyDescent="0.25">
      <c r="A4" s="9" t="s">
        <v>30</v>
      </c>
      <c r="B4" s="10">
        <v>5</v>
      </c>
      <c r="C4" s="10">
        <v>21</v>
      </c>
      <c r="D4" s="10">
        <v>24</v>
      </c>
      <c r="E4" s="10">
        <v>16</v>
      </c>
      <c r="F4" s="10">
        <v>21</v>
      </c>
      <c r="G4" s="10">
        <v>9</v>
      </c>
    </row>
    <row r="5" spans="1:7" x14ac:dyDescent="0.25">
      <c r="A5" s="9" t="s">
        <v>33</v>
      </c>
      <c r="B5" s="10">
        <v>8</v>
      </c>
      <c r="C5" s="10">
        <v>1</v>
      </c>
      <c r="D5" s="10">
        <v>16</v>
      </c>
      <c r="E5" s="10">
        <v>25</v>
      </c>
      <c r="F5" s="10">
        <v>14</v>
      </c>
      <c r="G5" s="10">
        <v>8</v>
      </c>
    </row>
    <row r="6" spans="1:7" x14ac:dyDescent="0.25">
      <c r="A6" s="9" t="s">
        <v>34</v>
      </c>
      <c r="B6" s="10">
        <v>16</v>
      </c>
      <c r="C6" s="10">
        <v>17</v>
      </c>
      <c r="D6" s="10">
        <v>14</v>
      </c>
      <c r="E6" s="10">
        <v>10</v>
      </c>
      <c r="F6" s="10">
        <v>1</v>
      </c>
      <c r="G6" s="10">
        <v>13</v>
      </c>
    </row>
    <row r="7" spans="1:7" x14ac:dyDescent="0.25">
      <c r="A7" s="9" t="s">
        <v>32</v>
      </c>
      <c r="B7" s="10">
        <v>10</v>
      </c>
      <c r="C7" s="10">
        <v>13</v>
      </c>
      <c r="D7" s="10">
        <v>6</v>
      </c>
      <c r="E7" s="10">
        <v>20</v>
      </c>
      <c r="F7" s="10">
        <v>17</v>
      </c>
      <c r="G7" s="10">
        <v>7</v>
      </c>
    </row>
    <row r="8" spans="1:7" x14ac:dyDescent="0.25">
      <c r="A8" s="9" t="s">
        <v>29</v>
      </c>
      <c r="B8" s="10">
        <v>1</v>
      </c>
      <c r="C8" s="10">
        <v>9</v>
      </c>
      <c r="D8" s="10">
        <v>7</v>
      </c>
      <c r="E8" s="10">
        <v>11</v>
      </c>
      <c r="F8" s="10">
        <v>13</v>
      </c>
      <c r="G8" s="10">
        <v>14</v>
      </c>
    </row>
    <row r="9" spans="1:7" x14ac:dyDescent="0.25">
      <c r="A9" s="9" t="s">
        <v>45</v>
      </c>
      <c r="B9" s="10"/>
      <c r="C9" s="10"/>
      <c r="D9" s="10"/>
      <c r="E9" s="10"/>
      <c r="F9" s="10"/>
      <c r="G9" s="10"/>
    </row>
    <row r="10" spans="1:7" x14ac:dyDescent="0.25">
      <c r="A10" s="9" t="s">
        <v>38</v>
      </c>
      <c r="B10" s="10">
        <v>82</v>
      </c>
      <c r="C10" s="10">
        <v>94</v>
      </c>
      <c r="D10" s="10">
        <v>80</v>
      </c>
      <c r="E10" s="10">
        <v>104</v>
      </c>
      <c r="F10" s="10">
        <v>74</v>
      </c>
      <c r="G10" s="10">
        <v>84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98B4C-87BE-4756-8366-56E9CD779D9E}">
  <dimension ref="A1:G10"/>
  <sheetViews>
    <sheetView workbookViewId="0">
      <selection activeCell="D15" sqref="D15"/>
    </sheetView>
  </sheetViews>
  <sheetFormatPr defaultRowHeight="15" x14ac:dyDescent="0.25"/>
  <cols>
    <col min="7" max="7" width="14.85546875" bestFit="1" customWidth="1"/>
  </cols>
  <sheetData>
    <row r="1" spans="1:7" x14ac:dyDescent="0.25">
      <c r="A1" s="8" t="s">
        <v>37</v>
      </c>
      <c r="B1" s="8" t="s">
        <v>46</v>
      </c>
      <c r="C1" t="s">
        <v>47</v>
      </c>
      <c r="D1" t="s">
        <v>48</v>
      </c>
      <c r="E1" t="s">
        <v>49</v>
      </c>
      <c r="F1" t="s">
        <v>50</v>
      </c>
      <c r="G1" t="s">
        <v>51</v>
      </c>
    </row>
    <row r="2" spans="1:7" x14ac:dyDescent="0.25">
      <c r="A2" s="9" t="s">
        <v>28</v>
      </c>
      <c r="B2" s="10">
        <v>19</v>
      </c>
      <c r="C2" s="10">
        <v>23</v>
      </c>
      <c r="D2" s="10">
        <v>9</v>
      </c>
      <c r="E2" s="10">
        <v>12</v>
      </c>
      <c r="F2" s="10">
        <v>4</v>
      </c>
      <c r="G2" s="10">
        <v>16</v>
      </c>
    </row>
    <row r="3" spans="1:7" x14ac:dyDescent="0.25">
      <c r="A3" s="9" t="s">
        <v>31</v>
      </c>
      <c r="B3" s="10">
        <v>23</v>
      </c>
      <c r="C3" s="10">
        <v>10</v>
      </c>
      <c r="D3" s="10">
        <v>4</v>
      </c>
      <c r="E3" s="10">
        <v>10</v>
      </c>
      <c r="F3" s="10">
        <v>4</v>
      </c>
      <c r="G3" s="10">
        <v>17</v>
      </c>
    </row>
    <row r="4" spans="1:7" x14ac:dyDescent="0.25">
      <c r="A4" s="9" t="s">
        <v>30</v>
      </c>
      <c r="B4" s="10">
        <v>5</v>
      </c>
      <c r="C4" s="10">
        <v>21</v>
      </c>
      <c r="D4" s="10">
        <v>24</v>
      </c>
      <c r="E4" s="10">
        <v>16</v>
      </c>
      <c r="F4" s="10">
        <v>21</v>
      </c>
      <c r="G4" s="10">
        <v>9</v>
      </c>
    </row>
    <row r="5" spans="1:7" x14ac:dyDescent="0.25">
      <c r="A5" s="9" t="s">
        <v>33</v>
      </c>
      <c r="B5" s="10">
        <v>8</v>
      </c>
      <c r="C5" s="10">
        <v>1</v>
      </c>
      <c r="D5" s="10">
        <v>16</v>
      </c>
      <c r="E5" s="10">
        <v>25</v>
      </c>
      <c r="F5" s="10">
        <v>14</v>
      </c>
      <c r="G5" s="10">
        <v>8</v>
      </c>
    </row>
    <row r="6" spans="1:7" x14ac:dyDescent="0.25">
      <c r="A6" s="9" t="s">
        <v>34</v>
      </c>
      <c r="B6" s="10">
        <v>16</v>
      </c>
      <c r="C6" s="10">
        <v>17</v>
      </c>
      <c r="D6" s="10">
        <v>14</v>
      </c>
      <c r="E6" s="10">
        <v>10</v>
      </c>
      <c r="F6" s="10">
        <v>1</v>
      </c>
      <c r="G6" s="10">
        <v>13</v>
      </c>
    </row>
    <row r="7" spans="1:7" x14ac:dyDescent="0.25">
      <c r="A7" s="9" t="s">
        <v>32</v>
      </c>
      <c r="B7" s="10">
        <v>10</v>
      </c>
      <c r="C7" s="10">
        <v>13</v>
      </c>
      <c r="D7" s="10">
        <v>6</v>
      </c>
      <c r="E7" s="10">
        <v>20</v>
      </c>
      <c r="F7" s="10">
        <v>17</v>
      </c>
      <c r="G7" s="10">
        <v>7</v>
      </c>
    </row>
    <row r="8" spans="1:7" x14ac:dyDescent="0.25">
      <c r="A8" s="9" t="s">
        <v>29</v>
      </c>
      <c r="B8" s="10">
        <v>1</v>
      </c>
      <c r="C8" s="10">
        <v>9</v>
      </c>
      <c r="D8" s="10">
        <v>7</v>
      </c>
      <c r="E8" s="10">
        <v>11</v>
      </c>
      <c r="F8" s="10">
        <v>13</v>
      </c>
      <c r="G8" s="10">
        <v>14</v>
      </c>
    </row>
    <row r="9" spans="1:7" x14ac:dyDescent="0.25">
      <c r="A9" s="9" t="s">
        <v>45</v>
      </c>
      <c r="B9" s="10"/>
      <c r="C9" s="10"/>
      <c r="D9" s="10"/>
      <c r="E9" s="10"/>
      <c r="F9" s="10"/>
      <c r="G9" s="10"/>
    </row>
    <row r="10" spans="1:7" x14ac:dyDescent="0.25">
      <c r="A10" s="9" t="s">
        <v>38</v>
      </c>
      <c r="B10" s="10">
        <v>82</v>
      </c>
      <c r="C10" s="10">
        <v>94</v>
      </c>
      <c r="D10" s="10">
        <v>80</v>
      </c>
      <c r="E10" s="10">
        <v>104</v>
      </c>
      <c r="F10" s="10">
        <v>74</v>
      </c>
      <c r="G10" s="10">
        <v>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10</vt:i4>
      </vt:variant>
    </vt:vector>
  </HeadingPairs>
  <TitlesOfParts>
    <vt:vector size="10" baseType="lpstr">
      <vt:lpstr>Estatísticas</vt:lpstr>
      <vt:lpstr>Vendas</vt:lpstr>
      <vt:lpstr>Folha21</vt:lpstr>
      <vt:lpstr>Entregas</vt:lpstr>
      <vt:lpstr>Folha15</vt:lpstr>
      <vt:lpstr>Folha16</vt:lpstr>
      <vt:lpstr>Folha19</vt:lpstr>
      <vt:lpstr>Folha20</vt:lpstr>
      <vt:lpstr>Dados Transpostos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desenvolvimento</cp:lastModifiedBy>
  <dcterms:created xsi:type="dcterms:W3CDTF">2020-07-08T13:46:25Z</dcterms:created>
  <dcterms:modified xsi:type="dcterms:W3CDTF">2022-05-05T14:20:28Z</dcterms:modified>
</cp:coreProperties>
</file>