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Family\Desktop\SOP\"/>
    </mc:Choice>
  </mc:AlternateContent>
  <xr:revisionPtr revIDLastSave="0" documentId="13_ncr:1_{708BB1CE-1521-486D-9E35-63C09D33FA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C10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<sst xmlns="http://schemas.openxmlformats.org/spreadsheetml/2006/main" count="36" uniqueCount="28">
  <si>
    <t>Produto</t>
  </si>
  <si>
    <t>Data</t>
  </si>
  <si>
    <t>Vendedor</t>
  </si>
  <si>
    <t>ValorCompra</t>
  </si>
  <si>
    <t>Maria</t>
  </si>
  <si>
    <t>Calça Moletom</t>
  </si>
  <si>
    <t>Camiseta</t>
  </si>
  <si>
    <t>Blusa</t>
  </si>
  <si>
    <t>Tênis</t>
  </si>
  <si>
    <t>Saltos</t>
  </si>
  <si>
    <t>Carlos</t>
  </si>
  <si>
    <t>Marcelo</t>
  </si>
  <si>
    <t>Beatriz</t>
  </si>
  <si>
    <t>Victor</t>
  </si>
  <si>
    <t>Ana</t>
  </si>
  <si>
    <t>Blusa Moletom</t>
  </si>
  <si>
    <t>Calça Jeans</t>
  </si>
  <si>
    <t>Quantidade</t>
  </si>
  <si>
    <t>Valor</t>
  </si>
  <si>
    <t>Desconto</t>
  </si>
  <si>
    <t>Total com Desconto</t>
  </si>
  <si>
    <t>Vendas de Roupas</t>
  </si>
  <si>
    <t>Cliente</t>
  </si>
  <si>
    <t>Carla</t>
  </si>
  <si>
    <t>Eduarda</t>
  </si>
  <si>
    <t>Julio</t>
  </si>
  <si>
    <t>Kaio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</si>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</sst>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4" borderId="0" xfId="0" applyNumberFormat="1" applyFill="1"/>
    <xf numFmtId="0" fontId="0" fillId="7" borderId="0" xfId="0" applyFill="1"/>
    <xf numFmtId="0" fontId="0" fillId="8" borderId="0" xfId="0" applyFill="1"/>
    <xf numFmtId="44" fontId="0" fillId="8" borderId="0" xfId="1" applyFont="1" applyFill="1"/>
    <xf numFmtId="44" fontId="0" fillId="3" borderId="0" xfId="1" applyFont="1" applyFill="1"/>
    <xf numFmtId="0" fontId="0" fillId="9" borderId="0" xfId="0" applyFill="1"/>
    <xf numFmtId="44" fontId="0" fillId="9" borderId="0" xfId="1" applyFont="1" applyFill="1"/>
    <xf numFmtId="9" fontId="0" fillId="7" borderId="0" xfId="2" applyFont="1" applyFill="1"/>
    <xf numFmtId="0" fontId="0" fillId="10" borderId="0" xfId="0" applyFill="1"/>
    <xf numFmtId="0" fontId="0" fillId="0" borderId="0" xfId="0" applyAlignment="1">
      <alignment horizontal="center"/>
    </xf>
    <xf numFmtId="0" fontId="3" fillId="0" borderId="1" xfId="3" applyFont="1" applyAlignment="1">
      <alignment horizontal="center"/>
    </xf>
    <xf numFmtId="0" fontId="4" fillId="0" borderId="0" xfId="0" applyFont="1"/>
  </cellXfs>
  <cellStyles count="4">
    <cellStyle name="Moeda" xfId="1" builtinId="4"/>
    <cellStyle name="Normal" xfId="0" builtinId="0"/>
    <cellStyle name="Porcentagem" xfId="2" builtinId="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866775</xdr:colOff>
      <xdr:row>10</xdr:row>
      <xdr:rowOff>66675</xdr:rowOff>
    </xdr:from>
    <xdr:to>
      <xdr:col>10</xdr:col>
      <xdr:colOff>447675</xdr:colOff>
      <xdr:row>27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E5ED96-CC0B-F9FC-FC30-8AB4BCA1D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1075" y="2095500"/>
          <a:ext cx="3228975" cy="3228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N23" sqref="N23"/>
    </sheetView>
  </sheetViews>
  <sheetFormatPr defaultRowHeight="15" x14ac:dyDescent="0.25"/>
  <cols>
    <col min="1" max="1" width="14.28515625" bestFit="1" customWidth="1"/>
    <col min="2" max="2" width="11.42578125" bestFit="1" customWidth="1"/>
    <col min="3" max="3" width="10.7109375" bestFit="1" customWidth="1"/>
    <col min="4" max="4" width="9.85546875" bestFit="1" customWidth="1"/>
    <col min="5" max="5" width="12.5703125" bestFit="1" customWidth="1"/>
    <col min="6" max="6" width="18.5703125" bestFit="1" customWidth="1"/>
    <col min="7" max="7" width="8.7109375" bestFit="1" customWidth="1"/>
    <col min="12" max="12" width="14.42578125" bestFit="1" customWidth="1"/>
    <col min="13" max="13" width="10.5703125" bestFit="1" customWidth="1"/>
  </cols>
  <sheetData>
    <row r="1" spans="1:18" ht="24" thickBot="1" x14ac:dyDescent="0.4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15.75" thickTop="1" x14ac:dyDescent="0.25"/>
    <row r="4" spans="1:18" x14ac:dyDescent="0.25">
      <c r="A4" s="5" t="s">
        <v>0</v>
      </c>
      <c r="B4" s="1" t="s">
        <v>17</v>
      </c>
      <c r="C4" s="3" t="s">
        <v>1</v>
      </c>
      <c r="D4" s="7" t="s">
        <v>2</v>
      </c>
      <c r="E4" s="8" t="s">
        <v>3</v>
      </c>
      <c r="F4" s="2" t="s">
        <v>20</v>
      </c>
      <c r="G4" s="14" t="s">
        <v>22</v>
      </c>
      <c r="L4" s="5" t="s">
        <v>0</v>
      </c>
      <c r="M4" s="11" t="s">
        <v>18</v>
      </c>
      <c r="N4" s="7" t="s">
        <v>19</v>
      </c>
    </row>
    <row r="5" spans="1:18" x14ac:dyDescent="0.25">
      <c r="A5" s="4" t="s">
        <v>5</v>
      </c>
      <c r="B5" s="1">
        <v>2</v>
      </c>
      <c r="C5" s="6">
        <f ca="1">TODAY()</f>
        <v>44688</v>
      </c>
      <c r="D5" s="7" t="s">
        <v>4</v>
      </c>
      <c r="E5" s="9">
        <f>VLOOKUP(A5,$L$5:$M$11,2,FALSE)*B5</f>
        <v>160</v>
      </c>
      <c r="F5" s="10">
        <f>IF(E5&gt;50,B5*M5-B5*M5*N5,M5*B5)</f>
        <v>144</v>
      </c>
      <c r="G5" s="14" t="s">
        <v>4</v>
      </c>
      <c r="L5" s="5" t="s">
        <v>5</v>
      </c>
      <c r="M5" s="12">
        <v>80</v>
      </c>
      <c r="N5" s="13">
        <v>0.1</v>
      </c>
    </row>
    <row r="6" spans="1:18" x14ac:dyDescent="0.25">
      <c r="A6" s="4" t="s">
        <v>6</v>
      </c>
      <c r="B6" s="1">
        <v>2</v>
      </c>
      <c r="C6" s="6">
        <f t="shared" ref="C6:C10" ca="1" si="0">TODAY()</f>
        <v>44688</v>
      </c>
      <c r="D6" s="7" t="s">
        <v>11</v>
      </c>
      <c r="E6" s="9">
        <f>VLOOKUP(A6,$L$5:$M$11,2,FALSE)*B6</f>
        <v>80</v>
      </c>
      <c r="F6" s="10">
        <f>IF(E6&gt;50,B6*M6-B6*M6*N6,M6*B6)</f>
        <v>64</v>
      </c>
      <c r="G6" s="14" t="s">
        <v>23</v>
      </c>
      <c r="L6" s="5" t="s">
        <v>6</v>
      </c>
      <c r="M6" s="12">
        <v>40</v>
      </c>
      <c r="N6" s="13">
        <v>0.2</v>
      </c>
    </row>
    <row r="7" spans="1:18" x14ac:dyDescent="0.25">
      <c r="A7" s="4" t="s">
        <v>16</v>
      </c>
      <c r="B7" s="1">
        <v>5</v>
      </c>
      <c r="C7" s="6">
        <f t="shared" ca="1" si="0"/>
        <v>44688</v>
      </c>
      <c r="D7" s="7" t="s">
        <v>10</v>
      </c>
      <c r="E7" s="9">
        <f>VLOOKUP(A7,$L$5:$M$11,2,FALSE)*B7</f>
        <v>500</v>
      </c>
      <c r="F7" s="10">
        <f>IF(E7&gt;50,B7*M7-B7*M7*N7,M7*B7)</f>
        <v>285</v>
      </c>
      <c r="G7" s="14" t="s">
        <v>24</v>
      </c>
      <c r="L7" s="5" t="s">
        <v>7</v>
      </c>
      <c r="M7" s="12">
        <v>60</v>
      </c>
      <c r="N7" s="13">
        <v>0.05</v>
      </c>
    </row>
    <row r="8" spans="1:18" x14ac:dyDescent="0.25">
      <c r="A8" s="4" t="s">
        <v>8</v>
      </c>
      <c r="B8" s="1">
        <v>2</v>
      </c>
      <c r="C8" s="6">
        <f t="shared" ca="1" si="0"/>
        <v>44688</v>
      </c>
      <c r="D8" s="7" t="s">
        <v>12</v>
      </c>
      <c r="E8" s="9">
        <f>VLOOKUP(A8,$L$5:$M$11,2,FALSE)*B8</f>
        <v>190</v>
      </c>
      <c r="F8" s="10">
        <f>IF(E8&gt;50,B8*M8-B8*M8*N8,M8*B8)</f>
        <v>152</v>
      </c>
      <c r="G8" s="14" t="s">
        <v>25</v>
      </c>
      <c r="L8" s="5" t="s">
        <v>8</v>
      </c>
      <c r="M8" s="12">
        <v>95</v>
      </c>
      <c r="N8" s="13">
        <v>0.2</v>
      </c>
    </row>
    <row r="9" spans="1:18" x14ac:dyDescent="0.25">
      <c r="A9" s="4" t="s">
        <v>9</v>
      </c>
      <c r="B9" s="1">
        <v>1</v>
      </c>
      <c r="C9" s="6">
        <f t="shared" ca="1" si="0"/>
        <v>44688</v>
      </c>
      <c r="D9" s="7" t="s">
        <v>13</v>
      </c>
      <c r="E9" s="9">
        <f>VLOOKUP(A9,$L$5:$M$11,2,FALSE)*B9</f>
        <v>90</v>
      </c>
      <c r="F9" s="10">
        <f>IF(E9&gt;50,B9*M9-B9*M9*N9,M9*B9)</f>
        <v>81</v>
      </c>
      <c r="G9" s="14" t="s">
        <v>26</v>
      </c>
      <c r="L9" s="5" t="s">
        <v>9</v>
      </c>
      <c r="M9" s="12">
        <v>90</v>
      </c>
      <c r="N9" s="13">
        <v>0.1</v>
      </c>
    </row>
    <row r="10" spans="1:18" x14ac:dyDescent="0.25">
      <c r="A10" s="4" t="s">
        <v>7</v>
      </c>
      <c r="B10" s="1">
        <v>1</v>
      </c>
      <c r="C10" s="6">
        <f t="shared" ca="1" si="0"/>
        <v>44688</v>
      </c>
      <c r="D10" s="7" t="s">
        <v>14</v>
      </c>
      <c r="E10" s="9">
        <f>VLOOKUP(A10,$L$5:$M$11,2,FALSE)*B10</f>
        <v>60</v>
      </c>
      <c r="F10" s="10">
        <f>IF(E10&gt;50,B10*M10-B10*M10*N10,M10*B10)</f>
        <v>84</v>
      </c>
      <c r="G10" s="14" t="s">
        <v>27</v>
      </c>
      <c r="L10" s="5" t="s">
        <v>15</v>
      </c>
      <c r="M10" s="12">
        <v>120</v>
      </c>
      <c r="N10" s="13">
        <v>0.3</v>
      </c>
    </row>
    <row r="11" spans="1:18" x14ac:dyDescent="0.25">
      <c r="L11" s="5" t="s">
        <v>16</v>
      </c>
      <c r="M11" s="12">
        <v>100</v>
      </c>
      <c r="N11" s="13">
        <v>0.4</v>
      </c>
    </row>
    <row r="15" spans="1:18" x14ac:dyDescent="0.25">
      <c r="H15" s="15"/>
      <c r="I15" s="15"/>
      <c r="J15" s="15"/>
      <c r="K15" s="15"/>
      <c r="L15" s="15"/>
      <c r="M15" s="15"/>
    </row>
    <row r="16" spans="1:18" x14ac:dyDescent="0.25">
      <c r="H16" s="15"/>
      <c r="I16" s="15"/>
      <c r="J16" s="15"/>
      <c r="K16" s="15"/>
      <c r="L16" s="15"/>
      <c r="M16" s="15"/>
    </row>
    <row r="17" spans="8:16" x14ac:dyDescent="0.25">
      <c r="H17" s="15"/>
      <c r="I17" s="15"/>
      <c r="J17" s="15"/>
      <c r="K17" s="15"/>
      <c r="L17" s="15"/>
      <c r="M17" s="15"/>
    </row>
    <row r="18" spans="8:16" x14ac:dyDescent="0.25">
      <c r="H18" s="15"/>
      <c r="I18" s="15"/>
      <c r="J18" s="15"/>
      <c r="K18" s="15"/>
      <c r="L18" s="15"/>
      <c r="M18" s="15"/>
    </row>
    <row r="19" spans="8:16" x14ac:dyDescent="0.25">
      <c r="H19" s="15"/>
      <c r="I19" s="15"/>
      <c r="J19" s="15"/>
      <c r="K19" s="15"/>
      <c r="L19" s="15"/>
      <c r="M19" s="15"/>
    </row>
    <row r="20" spans="8:16" x14ac:dyDescent="0.25">
      <c r="H20" s="15"/>
      <c r="I20" s="15"/>
      <c r="J20" s="15"/>
      <c r="K20" s="15"/>
      <c r="L20" s="15"/>
      <c r="M20" s="15"/>
      <c r="P20" s="17"/>
    </row>
    <row r="21" spans="8:16" x14ac:dyDescent="0.25">
      <c r="H21" s="15"/>
      <c r="I21" s="15"/>
      <c r="J21" s="15"/>
      <c r="K21" s="15"/>
      <c r="L21" s="15"/>
      <c r="M21" s="15"/>
    </row>
    <row r="22" spans="8:16" x14ac:dyDescent="0.25">
      <c r="H22" s="15"/>
      <c r="I22" s="15"/>
      <c r="J22" s="15"/>
      <c r="K22" s="15"/>
      <c r="L22" s="15"/>
      <c r="M22" s="15"/>
    </row>
    <row r="23" spans="8:16" x14ac:dyDescent="0.25">
      <c r="H23" s="15"/>
      <c r="I23" s="15"/>
      <c r="J23" s="15"/>
      <c r="K23" s="15"/>
      <c r="L23" s="15"/>
      <c r="M23" s="15"/>
    </row>
    <row r="24" spans="8:16" x14ac:dyDescent="0.25">
      <c r="H24" s="15"/>
      <c r="I24" s="15"/>
      <c r="J24" s="15"/>
      <c r="K24" s="15"/>
      <c r="L24" s="15"/>
      <c r="M24" s="15"/>
    </row>
    <row r="25" spans="8:16" x14ac:dyDescent="0.25">
      <c r="H25" s="15"/>
      <c r="I25" s="15"/>
      <c r="J25" s="15"/>
      <c r="K25" s="15"/>
      <c r="L25" s="15"/>
      <c r="M25" s="15"/>
    </row>
    <row r="26" spans="8:16" x14ac:dyDescent="0.25">
      <c r="H26" s="15"/>
      <c r="I26" s="15"/>
      <c r="J26" s="15"/>
      <c r="K26" s="15"/>
      <c r="L26" s="15"/>
      <c r="M26" s="15"/>
    </row>
    <row r="27" spans="8:16" x14ac:dyDescent="0.25">
      <c r="H27" s="15"/>
      <c r="I27" s="15"/>
      <c r="J27" s="15"/>
      <c r="K27" s="15"/>
      <c r="L27" s="15"/>
      <c r="M27" s="15"/>
    </row>
    <row r="28" spans="8:16" x14ac:dyDescent="0.25">
      <c r="H28" s="15"/>
      <c r="I28" s="15"/>
      <c r="J28" s="15"/>
      <c r="K28" s="15"/>
      <c r="L28" s="15"/>
      <c r="M28" s="15"/>
    </row>
    <row r="29" spans="8:16" x14ac:dyDescent="0.25">
      <c r="H29" s="15"/>
      <c r="I29" s="15"/>
      <c r="J29" s="15"/>
      <c r="K29" s="15"/>
      <c r="L29" s="15"/>
      <c r="M29" s="15"/>
    </row>
  </sheetData>
  <mergeCells count="1">
    <mergeCell ref="A1:R1"/>
  </mergeCells>
  <dataValidations count="2">
    <dataValidation type="list" allowBlank="1" showInputMessage="1" showErrorMessage="1" sqref="A5:A10" xr:uid="{3057F8F5-08F5-4690-80F6-94EF8E64DE13}">
      <formula1>"Calça Jeans,Calça Moletom, Blusa Moletom, Blusa, Camiseta, Tênis, Saltos"</formula1>
    </dataValidation>
    <dataValidation type="list" allowBlank="1" showInputMessage="1" showErrorMessage="1" sqref="D5:D10" xr:uid="{05FA437F-0479-4DFF-9E99-755069A91E02}">
      <formula1>"Marcelo,Carlos,Maria,Julia,Ana,Beatriz, Victor"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2015-06-05T18:19:34Z</dcterms:created>
  <dcterms:modified xsi:type="dcterms:W3CDTF">2022-05-07T21:04:35Z</dcterms:modified>
</cp:coreProperties>
</file>