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code\RocketDriver_V3_0\"/>
    </mc:Choice>
  </mc:AlternateContent>
  <xr:revisionPtr revIDLastSave="0" documentId="13_ncr:1_{11EBA17A-7624-4133-BD2B-47B8D112E877}" xr6:coauthVersionLast="47" xr6:coauthVersionMax="47" xr10:uidLastSave="{00000000-0000-0000-0000-000000000000}"/>
  <bookViews>
    <workbookView xWindow="-120" yWindow="-120" windowWidth="29040" windowHeight="15840" tabRatio="698" firstSheet="8" activeTab="9"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5" i="22" l="1"/>
  <c r="I56" i="22"/>
  <c r="I57" i="22"/>
  <c r="I58" i="22"/>
  <c r="I59" i="22"/>
  <c r="I60" i="22"/>
  <c r="I61" i="22"/>
  <c r="I62" i="22"/>
  <c r="I63" i="22"/>
  <c r="I64" i="22"/>
  <c r="I65" i="22"/>
  <c r="I66" i="22"/>
  <c r="I67" i="22"/>
  <c r="I68" i="22"/>
  <c r="I69" i="22"/>
  <c r="I54" i="22"/>
  <c r="H54" i="22"/>
  <c r="G54" i="22"/>
  <c r="F54" i="22"/>
  <c r="E54" i="22"/>
  <c r="E55" i="22"/>
  <c r="E56" i="22"/>
  <c r="E57" i="22"/>
  <c r="E58" i="22"/>
  <c r="E59" i="22"/>
  <c r="E60" i="22"/>
  <c r="E61" i="22"/>
  <c r="E62" i="22"/>
  <c r="E63" i="22"/>
  <c r="E64" i="22"/>
  <c r="E65" i="22"/>
  <c r="E66" i="22"/>
  <c r="E67" i="22"/>
  <c r="E68" i="22"/>
  <c r="E69" i="22"/>
  <c r="D55" i="22"/>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<sst xmlns="http://schemas.openxmlformats.org/spreadsheetml/2006/main" count="1275" uniqueCount="731">
  <si>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</si>
  <si>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</si>
  <si>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</si>
  <si>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</si>
  <si>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</si>
  <si>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</si>
  <si>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</si>
  <si>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</si>
  <si>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</si>
  <si>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</si>
  <si>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</si>
  <si>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</si>
  <si>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</si>
  <si>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</si>
  <si>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</si>
  <si>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</si>
  <si>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</si>
  <si>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</si>
  <si>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</si>
  <si>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</si>
  <si>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</si>
  <si>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</si>
  <si>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</si>
  <si>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</si>
  <si>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</si>
  <si>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</si>
  <si>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</si>
  <si>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</si>
  <si>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</si>
  <si>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</si>
  <si>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</si>
  <si>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</si>
  <si>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</si>
  <si>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</si>
  <si>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</si>
  <si>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</si>
  <si>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</si>
  <si>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</si>
  <si>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</si>
  <si>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</si>
  <si>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</si>
  <si>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</si>
  <si>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</si>
  <si>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</si>
  <si>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</si>
  <si>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</si>
  <si>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</si>
  <si>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</si>
  <si>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</si>
  <si>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</si>
  <si>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</si>
  <si>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</si>
  <si>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</si>
  <si>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</si>
  <si>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</si>
  <si>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</si>
  <si>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</si>
  <si>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</si>
  <si>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</si>
  <si>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</si>
  <si>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</si>
  <si>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</si>
  <si>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</si>
  <si>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</si>
  <si>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</si>
  <si>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</si>
  <si>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</si>
  <si>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</si>
  <si>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</si>
  <si>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</si>
  <si>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</si>
  <si>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</si>
  <si>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</si>
  <si>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</si>
  <si>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</si>
  <si>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</si>
  <si>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</si>
  <si>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</si>
  <si>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</si>
  <si>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</si>
  <si>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</si>
  <si>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</si>
  <si>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</si>
  <si>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</si>
  <si>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</si>
  <si>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</si>
  <si>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</si>
  <si>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</si>
  <si>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</si>
  <si>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</si>
  <si>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</si>
  <si>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</si>
  <si>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</si>
  <si>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</si>
  <si>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</si>
  <si>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</si>
  <si>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</si>
  <si>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</si>
  <si>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</si>
  <si>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</si>
  <si>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</si>
  <si>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</si>
  <si>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</si>
  <si>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</si>
  <si>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</si>
  <si>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</si>
  <si>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</si>
  <si>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</si>
  <si>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</si>
  <si>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</si>
  <si>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</si>
  <si>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</si>
  <si>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</si>
  <si>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</si>
  <si>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</si>
  <si>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</si>
  <si>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</si>
  <si>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</si>
  <si>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</si>
  <si>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</si>
  <si>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</si>
  <si>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</si>
  <si>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</si>
  <si>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</si>
  <si>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</si>
  <si>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</si>
  <si>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</si>
  <si>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</si>
  <si>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</si>
  <si>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</si>
  <si>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</si>
  <si>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</si>
  <si>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</si>
  <si>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</si>
  <si>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</si>
  <si>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</si>
  <si>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</si>
  <si>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</si>
  <si>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</si>
  <si>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</si>
  <si>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</si>
  <si>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</si>
  <si>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</si>
  <si>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</si>
  <si>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</si>
  <si>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</si>
  <si>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</si>
  <si>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</si>
  <si>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</si>
  <si>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</si>
  <si>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</si>
  <si>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</si>
  <si>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</si>
  <si>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</si>
  <si>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</si>
  <si>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</si>
  <si>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</si>
  <si>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</si>
  <si>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</si>
  <si>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</si>
  <si>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</si>
  <si>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</si>
  <si>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</si>
  <si>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</si>
  <si>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</si>
  <si>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</si>
  <si>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</si>
  <si>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</si>
  <si>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</si>
  <si>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</si>
  <si>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</si>
  <si>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</si>
  <si>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</si>
  <si>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</si>
  <si>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</si>
  <si>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</si>
  <si>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</si>
  <si>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</si>
  <si>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</si>
  <si>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</si>
  <si>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</si>
  <si>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</si>
  <si>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</si>
  <si>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</si>
  <si>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</si>
  <si>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</si>
  <si>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</si>
  <si>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</si>
  <si>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</si>
  <si>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</si>
  <si>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</si>
  <si>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</si>
  <si>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</si>
  <si>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</si>
  <si>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</si>
  <si>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</si>
  <si>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</si>
  <si>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</si>
  <si>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</si>
  <si>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</si>
  <si>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</si>
  <si>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</si>
  <si>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</si>
  <si>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</si>
  <si>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</si>
  <si>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</si>
  <si>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</si>
  <si>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</si>
  <si>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</si>
  <si>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</si>
  <si>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</si>
  <si>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</si>
  <si>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</si>
  <si>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</si>
  <si>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</si>
  <si>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</si>
  <si>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</si>
  <si>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</si>
  <si>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</si>
  <si>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</si>
  <si>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</si>
  <si>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</si>
  <si>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</si>
  <si>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</si>
  <si>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</si>
  <si>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</si>
  <si>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</si>
  <si>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</si>
  <si>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</si>
  <si>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</si>
  <si>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</si>
  <si>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</si>
  <si>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</si>
  <si>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</si>
  <si>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</si>
  <si>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</si>
  <si>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</si>
  <si>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</si>
  <si>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</si>
  <si>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</si>
  <si>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</si>
  <si>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</si>
  <si>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</si>
  <si>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</si>
  <si>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</si>
  <si>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</si>
  <si>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</si>
  <si>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</si>
  <si>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</si>
  <si>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</si>
  <si>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</si>
  <si>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</si>
  <si>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</si>
  <si>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</si>
  <si>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</si>
  <si>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</si>
  <si>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</si>
  <si>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</si>
  <si>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</si>
  <si>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</si>
  <si>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</si>
  <si>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</si>
  <si>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</si>
  <si>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</si>
  <si>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</si>
  <si>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</si>
  <si>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</si>
  <si>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</si>
  <si>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</si>
  <si>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</si>
  <si>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</si>
  <si>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</si>
  <si>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</si>
  <si>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</si>
  <si>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</si>
  <si>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</si>
  <si>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</si>
  <si>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</si>
  <si>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</si>
  <si>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</si>
  <si>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</si>
  <si>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</si>
  <si>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</si>
  <si>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</si>
  <si>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</si>
  <si>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</si>
  <si>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</si>
  <si>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</si>
  <si>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</si>
  <si>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</si>
  <si>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</si>
  <si>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</si>
  <si>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</si>
  <si>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</si>
  <si>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</si>
  <si>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</si>
  <si>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</si>
  <si>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</si>
  <si>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</si>
  <si>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</si>
  <si>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</si>
  <si>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</si>
  <si>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</si>
  <si>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</si>
  <si>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</si>
  <si>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</si>
  <si>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</si>
  <si>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</si>
  <si>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</si>
  <si>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</si>
  <si>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</si>
  <si>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</si>
  <si>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</si>
  <si>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</si>
  <si>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</si>
  <si>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</si>
  <si>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</si>
  <si>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</si>
  <si>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</si>
  <si>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</si>
  <si>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</si>
  <si>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</si>
  <si>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</si>
  <si>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</si>
  <si>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</si>
  <si>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</si>
  <si>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</si>
  <si>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</si>
  <si>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</si>
  <si>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</si>
  <si>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</si>
  <si>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</si>
  <si>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</si>
  <si>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</si>
  <si>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</si>
  <si>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</si>
  <si>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</si>
  <si>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</si>
  <si>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</si>
  <si>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</si>
  <si>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</si>
  <si>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</si>
  <si>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</si>
  <si>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</si>
  <si>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</si>
  <si>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</si>
  <si>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</si>
  <si>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</si>
  <si>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</si>
  <si>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</si>
  <si>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</si>
  <si>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</si>
  <si>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</si>
  <si>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</si>
  <si>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</si>
  <si>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</si>
  <si>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</si>
  <si>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</si>
  <si>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</si>
  <si>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</si>
  <si>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</si>
  <si>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</si>
  <si>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</si>
  <si>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</si>
  <si>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</si>
  <si>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</si>
  <si>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</si>
  <si>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</si>
  <si>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</si>
  <si>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</si>
  <si>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</si>
  <si>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</si>
  <si>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</si>
  <si>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</si>
  <si>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</si>
  <si>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</si>
  <si>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</si>
  <si>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</si>
  <si>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</si>
  <si>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</si>
  <si>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</si>
  <si>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</si>
  <si>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</si>
  <si>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</si>
  <si>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</si>
  <si>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</si>
  <si>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</si>
  <si>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</si>
  <si>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</si>
  <si>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</si>
  <si>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</si>
  <si>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</si>
  <si>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</si>
  <si>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</si>
  <si>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</si>
  <si>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</si>
  <si>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</si>
  <si>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</si>
  <si>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</si>
  <si>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</si>
  <si>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</si>
  <si>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</si>
  <si>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</si>
  <si>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</si>
  <si>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</si>
  <si>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</si>
  <si>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</si>
  <si>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</si>
  <si>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</si>
  <si>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</si>
  <si>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</si>
  <si>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</si>
  <si>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</si>
  <si>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</si>
  <si>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</si>
  <si>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</si>
  <si>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</si>
  <si>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</si>
  <si>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</si>
  <si>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</si>
  <si>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</si>
  <si>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</si>
  <si>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</si>
  <si>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</si>
  <si>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</si>
  <si>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</si>
  <si>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</si>
  <si>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</si>
  <si>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</si>
  <si>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</si>
  <si>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</si>
  <si>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</si>
  <si>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</si>
  <si>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</si>
  <si>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</si>
  <si>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</si>
  <si>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</si>
  <si>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</si>
  <si>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</si>
  <si>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</si>
  <si>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</si>
  <si>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</si>
  <si>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</si>
  <si>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</si>
  <si>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</si>
  <si>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</si>
  <si>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</si>
  <si>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</si>
  <si>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</si>
  <si>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</si>
  <si>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</si>
  <si>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</si>
  <si>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</si>
  <si>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</si>
  <si>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</si>
  <si>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</si>
  <si>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</si>
  <si>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</si>
  <si>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</si>
  <si>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</si>
  <si>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</si>
  <si>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</si>
  <si>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</si>
  <si>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</si>
  <si>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</si>
  <si>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</si>
  <si>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</si>
  <si>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</si>
  <si>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</si>
  <si>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</si>
  <si>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</si>
  <si>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</si>
  <si>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</si>
  <si>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</si>
  <si>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</si>
  <si>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</si>
  <si>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</si>
  <si>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</si>
  <si>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</si>
  <si>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</si>
  <si>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</si>
  <si>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</si>
  <si>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</si>
  <si>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</si>
  <si>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</si>
  <si>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</si>
  <si>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</si>
  <si>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</si>
  <si>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</si>
  <si>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</si>
  <si>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</si>
  <si>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</si>
  <si>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</si>
  <si>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</si>
  <si>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</si>
  <si>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</si>
  <si>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</si>
  <si>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</si>
  <si>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</si>
  <si>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</si>
  <si>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</si>
  <si>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</si>
  <si>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</si>
  <si>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</si>
  <si>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</si>
  <si>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</si>
  <si>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</si>
  <si>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</si>
  <si>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</si>
  <si>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</si>
  <si>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</si>
  <si>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</si>
  <si>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</si>
  <si>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</si>
  <si>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</si>
  <si>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</si>
  <si>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</si>
  <si>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</si>
  <si>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</si>
  <si>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</si>
  <si>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</si>
  <si>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</si>
  <si>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</si>
  <si>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</si>
  <si>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</si>
  <si>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</si>
  <si>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</si>
  <si>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</si>
  <si>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</si>
  <si>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</si>
  <si>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</si>
  <si>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</si>
  <si>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</si>
  <si>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</si>
  <si>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</si>
  <si>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</si>
  <si>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</si>
  <si>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</si>
  <si>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</si>
  <si>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</si>
  <si>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</si>
  <si>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</si>
  <si>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</si>
  <si>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</si>
  <si>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</si>
  <si>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</si>
  <si>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</si>
  <si>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</si>
  <si>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</si>
  <si>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</si>
  <si>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</si>
  <si>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</si>
  <si>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</si>
  <si>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</si>
  <si>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</si>
  <si>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</si>
  <si>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</si>
  <si>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</si>
  <si>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</si>
  <si>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</si>
  <si>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</si>
  <si>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</si>
  <si>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</si>
  <si>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</si>
  <si>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</si>
  <si>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</si>
  <si>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</si>
  <si>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</si>
  <si>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</si>
  <si>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</si>
  <si>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</si>
  <si>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</si>
  <si>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</si>
  <si>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</si>
  <si>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</si>
  <si>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</si>
  <si>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</si>
  <si>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</si>
  <si>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</si>
  <si>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</si>
  <si>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</si>
  <si>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</si>
  <si>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</si>
  <si>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</si>
  <si>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</si>
  <si>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</si>
  <si>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</si>
  <si>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</si>
  <si>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</si>
  <si>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</si>
  <si>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</si>
  <si>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</si>
  <si>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</si>
  <si>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</si>
  <si>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</si>
  <si>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</si>
  <si>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</si>
  <si>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</si>
  <si>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</si>
  <si>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</si>
  <si>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</si>
  <si>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</si>
  <si>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</si>
  <si>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</si>
  <si>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</si>
  <si>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</si>
  <si>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</si>
  <si>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</si>
  <si>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</si>
  <si>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</si>
  <si>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</si>
  <si>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</si>
  <si>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</si>
  <si>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</si>
  <si>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</si>
  <si>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</si>
  <si>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</si>
  <si>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</si>
  <si>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</si>
  <si>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</si>
  <si>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</si>
  <si>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</si>
  <si>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</si>
  <si>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</si>
  <si>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</si>
  <si>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</si>
  <si>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</si>
  <si>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</si>
  <si>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</si>
  <si>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</si>
  <si>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</si>
  <si>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</si>
  <si>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</si>
  <si>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</si>
  <si>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</si>
  <si>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</si>
  <si>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</si>
  <si>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</si>
  <si>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</si>
  <si>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</si>
  <si>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</si>
  <si>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</si>
  <si>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</si>
  <si>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</si>
  <si>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</si>
  <si>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</si>
  <si>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</si>
  <si>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</si>
  <si>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</si>
  <si>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</si>
  <si>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</si>
  <si>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</si>
  <si>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</si>
  <si>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</si>
  <si>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</si>
  <si>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</si>
  <si>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</si>
  <si>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</si>
  <si>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</si>
  <si>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</si>
  <si>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</si>
  <si>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</si>
  <si>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</si>
  <si>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</si>
  <si>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</si>
  <si>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</si>
  <si>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</si>
  <si>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</si>
  <si>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</si>
  <si>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</si>
  <si>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</si>
  <si>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</si>
  <si>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</si>
  <si>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</si>
  <si>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</si>
  <si>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</si>
  <si>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</si>
  <si>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</si>
  <si>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</si>
  <si>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</si>
  <si>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</si>
  <si>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</si>
  <si>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</si>
  <si>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</si>
  <si>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</si>
  <si>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</si>
  <si>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</si>
  <si>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</si>
  <si>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</si>
  <si>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</si>
  <si>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Mission State</t>
  </si>
  <si>
    <t>nodeID (+512 offset)</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</si>
  <si>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</si>
  <si>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</si>
  <si>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</si>
  <si>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</si>
  <si>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</si>
  <si>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</si>
  <si>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</si>
  <si>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</si>
  <si>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</si>
  <si>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</si>
  <si>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</si>
  <si>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</si>
  <si>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</si>
  <si>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state</t>
  </si>
  <si>
    <t>K_p,K_i, (+2)</t>
  </si>
  <si>
    <t>K_d,Threshold, (+4)</t>
  </si>
  <si>
    <t>e_X, P_x, (+6,+8,+10)</t>
  </si>
  <si>
    <t>target value, PID result, (+12)</t>
  </si>
  <si>
    <t>Bang min energize time, deenergize time (+14)</t>
  </si>
  <si>
    <t>1306, 1308, 1310</t>
  </si>
  <si>
    <t>1406, 1408, 1410</t>
  </si>
  <si>
    <t>FD stuffs</t>
  </si>
  <si>
    <t>Controller State Stuff 1000+(objectID*100)</t>
  </si>
  <si>
    <t>Vehicle State</t>
  </si>
  <si>
    <t>current Command</t>
  </si>
  <si>
    <t>autosequence state</t>
  </si>
  <si>
    <t>engine controller state</t>
  </si>
  <si>
    <t>hi press tank state</t>
  </si>
  <si>
    <t>Lox tank controller state</t>
  </si>
  <si>
    <t>fuel tank controller state</t>
  </si>
  <si>
    <t>Not Used</t>
  </si>
  <si>
    <t>15 LC pins</t>
  </si>
  <si>
    <t>20 SV pins</t>
  </si>
  <si>
    <t>36 PT pins</t>
  </si>
  <si>
    <t>51 total</t>
  </si>
  <si>
    <t>AutoSequenceTime 1000+(objectID*100)</t>
  </si>
  <si>
    <t>HP channel raw ADC read (+48*HPCh#)</t>
  </si>
  <si>
    <t>Pasafire Adtl Sensor</t>
  </si>
  <si>
    <t>Renegade Adtl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</si>
</sst>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xf numFmtId="0" fontId="0" fillId="0" borderId="11" xfId="0" applyBorder="1" applyAlignment="1">
      <alignment wrapText="1"/>
    </xf>
    <xf numFmtId="0" fontId="6" fillId="0" borderId="0" xfId="0" applyFont="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7" zoomScale="119" workbookViewId="0">
      <selection activeCell="F20" sqref="F2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64" t="s">
        <v>135</v>
      </c>
      <c r="C32" s="64"/>
      <c r="D32" s="64"/>
      <c r="E32" s="64"/>
      <c r="F32" s="64"/>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C17"/>
  <sheetViews>
    <sheetView tabSelected="1" workbookViewId="0">
      <selection activeCell="C8" sqref="C8"/>
    </sheetView>
  </sheetViews>
  <sheetFormatPr defaultRowHeight="15"/>
  <cols>
    <col min="2" max="2" width="27.140625" customWidth="1"/>
  </cols>
  <sheetData>
    <row r="1" spans="1:3">
      <c r="A1" t="s">
        <v>287</v>
      </c>
    </row>
    <row r="2" spans="1:3">
      <c r="A2">
        <v>0</v>
      </c>
      <c r="B2" t="s">
        <v>288</v>
      </c>
    </row>
    <row r="3" spans="1:3">
      <c r="A3">
        <v>1</v>
      </c>
      <c r="B3" t="s">
        <v>289</v>
      </c>
    </row>
    <row r="4" spans="1:3">
      <c r="A4">
        <v>2</v>
      </c>
      <c r="B4" t="s">
        <v>290</v>
      </c>
    </row>
    <row r="5" spans="1:3">
      <c r="A5">
        <v>3</v>
      </c>
      <c r="B5" t="s">
        <v>291</v>
      </c>
    </row>
    <row r="6" spans="1:3">
      <c r="A6">
        <v>4</v>
      </c>
      <c r="B6" t="s">
        <v>730</v>
      </c>
      <c r="C6" t="s">
        <v>292</v>
      </c>
    </row>
    <row r="7" spans="1:3">
      <c r="A7">
        <v>5</v>
      </c>
      <c r="B7" t="s">
        <v>293</v>
      </c>
    </row>
    <row r="8" spans="1:3">
      <c r="A8">
        <v>6</v>
      </c>
      <c r="B8" t="s">
        <v>454</v>
      </c>
    </row>
    <row r="9" spans="1:3">
      <c r="A9">
        <v>7</v>
      </c>
      <c r="B9" t="s">
        <v>729</v>
      </c>
    </row>
    <row r="10" spans="1:3">
      <c r="A10">
        <v>8</v>
      </c>
      <c r="B10" t="s">
        <v>574</v>
      </c>
    </row>
    <row r="11" spans="1:3">
      <c r="A11">
        <v>9</v>
      </c>
    </row>
    <row r="12" spans="1:3">
      <c r="A12">
        <v>10</v>
      </c>
    </row>
    <row r="13" spans="1:3">
      <c r="A13">
        <v>11</v>
      </c>
    </row>
    <row r="14" spans="1:3">
      <c r="A14">
        <v>12</v>
      </c>
    </row>
    <row r="15" spans="1:3">
      <c r="A15">
        <v>13</v>
      </c>
    </row>
    <row r="16" spans="1:3">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I138"/>
  <sheetViews>
    <sheetView topLeftCell="A67" workbookViewId="0">
      <selection activeCell="J85" sqref="J85"/>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9">
      <c r="B81">
        <v>35</v>
      </c>
    </row>
    <row r="82" spans="1:9">
      <c r="B82">
        <v>36</v>
      </c>
    </row>
    <row r="83" spans="1:9">
      <c r="B83">
        <v>37</v>
      </c>
      <c r="G83" t="s">
        <v>724</v>
      </c>
    </row>
    <row r="85" spans="1:9">
      <c r="A85" t="s">
        <v>368</v>
      </c>
      <c r="B85">
        <v>1</v>
      </c>
      <c r="C85" t="s">
        <v>393</v>
      </c>
      <c r="G85" t="s">
        <v>723</v>
      </c>
      <c r="I85" t="s">
        <v>726</v>
      </c>
    </row>
    <row r="86" spans="1:9">
      <c r="B86">
        <v>2</v>
      </c>
      <c r="C86" t="s">
        <v>400</v>
      </c>
      <c r="G86" t="s">
        <v>725</v>
      </c>
    </row>
    <row r="87" spans="1:9">
      <c r="B87">
        <v>3</v>
      </c>
      <c r="C87" t="s">
        <v>391</v>
      </c>
    </row>
    <row r="88" spans="1:9">
      <c r="B88">
        <v>4</v>
      </c>
      <c r="C88" t="s">
        <v>392</v>
      </c>
    </row>
    <row r="89" spans="1:9">
      <c r="B89">
        <v>5</v>
      </c>
      <c r="C89" t="s">
        <v>401</v>
      </c>
    </row>
    <row r="90" spans="1:9">
      <c r="B90">
        <v>6</v>
      </c>
      <c r="C90" t="s">
        <v>402</v>
      </c>
    </row>
    <row r="91" spans="1:9">
      <c r="B91">
        <v>7</v>
      </c>
      <c r="C91" t="s">
        <v>403</v>
      </c>
    </row>
    <row r="92" spans="1:9">
      <c r="B92">
        <v>8</v>
      </c>
      <c r="C92" t="s">
        <v>404</v>
      </c>
    </row>
    <row r="93" spans="1:9">
      <c r="B93">
        <v>9</v>
      </c>
    </row>
    <row r="94" spans="1:9">
      <c r="B94">
        <v>10</v>
      </c>
    </row>
    <row r="95" spans="1:9">
      <c r="B95">
        <v>11</v>
      </c>
    </row>
    <row r="96" spans="1:9">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103" t="s">
        <v>541</v>
      </c>
      <c r="L1" s="103"/>
      <c r="M1" s="103"/>
      <c r="N1" s="103"/>
      <c r="O1" s="103"/>
    </row>
    <row r="2" spans="1:15" ht="15" customHeight="1">
      <c r="K2" s="103"/>
      <c r="L2" s="103"/>
      <c r="M2" s="103"/>
      <c r="N2" s="103"/>
      <c r="O2" s="103"/>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102" t="s">
        <v>531</v>
      </c>
      <c r="D78" s="102"/>
      <c r="E78" s="102"/>
      <c r="F78" s="50">
        <v>7</v>
      </c>
      <c r="G78" s="50" t="s">
        <v>526</v>
      </c>
    </row>
    <row r="79" spans="1:7" ht="15" customHeight="1">
      <c r="A79" s="53"/>
      <c r="B79" s="50"/>
      <c r="C79" s="102"/>
      <c r="D79" s="102"/>
      <c r="E79" s="102"/>
      <c r="F79" s="50">
        <v>8</v>
      </c>
      <c r="G79" s="50" t="s">
        <v>527</v>
      </c>
    </row>
    <row r="80" spans="1:7" ht="15" customHeight="1">
      <c r="A80" s="53"/>
      <c r="B80" s="50"/>
      <c r="C80" s="102"/>
      <c r="D80" s="102"/>
      <c r="E80" s="102"/>
      <c r="F80" s="50">
        <v>9</v>
      </c>
      <c r="G80" s="50" t="s">
        <v>518</v>
      </c>
    </row>
    <row r="81" spans="1:7" ht="15" customHeight="1">
      <c r="A81" s="53"/>
      <c r="B81" s="50"/>
      <c r="C81" s="102"/>
      <c r="D81" s="102"/>
      <c r="E81" s="102"/>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102" t="s">
        <v>531</v>
      </c>
      <c r="D164" s="102"/>
      <c r="E164" s="102"/>
      <c r="F164" s="50">
        <v>7</v>
      </c>
      <c r="G164" s="50" t="s">
        <v>526</v>
      </c>
    </row>
    <row r="165" spans="1:7">
      <c r="A165" s="52"/>
      <c r="B165" s="50"/>
      <c r="C165" s="102"/>
      <c r="D165" s="102"/>
      <c r="E165" s="102"/>
      <c r="F165" s="50">
        <v>8</v>
      </c>
      <c r="G165" s="50" t="s">
        <v>527</v>
      </c>
    </row>
    <row r="166" spans="1:7">
      <c r="A166" s="52"/>
      <c r="B166" s="50"/>
      <c r="C166" s="102"/>
      <c r="D166" s="102"/>
      <c r="E166" s="102"/>
      <c r="F166" s="50">
        <v>9</v>
      </c>
      <c r="G166" s="50" t="s">
        <v>518</v>
      </c>
    </row>
    <row r="167" spans="1:7">
      <c r="A167" s="52"/>
      <c r="B167" s="50"/>
      <c r="C167" s="102"/>
      <c r="D167" s="102"/>
      <c r="E167" s="102"/>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workbookViewId="0">
      <selection activeCell="I5" sqref="I5:L5"/>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104" t="s">
        <v>307</v>
      </c>
      <c r="E3" s="104"/>
      <c r="F3" s="104" t="s">
        <v>612</v>
      </c>
      <c r="G3" s="104"/>
      <c r="H3" s="104"/>
      <c r="I3" s="104"/>
      <c r="J3" s="104"/>
      <c r="K3" s="104"/>
      <c r="L3" s="104"/>
      <c r="M3" s="104"/>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4" t="s">
        <v>652</v>
      </c>
      <c r="J5" s="104"/>
      <c r="K5" s="104"/>
      <c r="L5" s="104"/>
      <c r="M5" s="23" t="s">
        <v>651</v>
      </c>
    </row>
    <row r="9" spans="1:13">
      <c r="A9" t="s">
        <v>666</v>
      </c>
      <c r="D9" s="104" t="s">
        <v>307</v>
      </c>
      <c r="E9" s="104"/>
      <c r="F9" s="104" t="s">
        <v>612</v>
      </c>
      <c r="G9" s="104"/>
      <c r="H9" s="104"/>
      <c r="I9" s="104"/>
      <c r="J9" s="104"/>
      <c r="K9" s="104"/>
      <c r="L9" s="104"/>
      <c r="M9" s="104"/>
    </row>
    <row r="10" spans="1:13" ht="15" customHeight="1">
      <c r="A10" s="105" t="s">
        <v>668</v>
      </c>
      <c r="D10" s="23" t="s">
        <v>613</v>
      </c>
      <c r="E10" s="23" t="s">
        <v>614</v>
      </c>
      <c r="F10" s="23">
        <v>0</v>
      </c>
      <c r="G10" s="23">
        <v>1</v>
      </c>
      <c r="H10" s="23">
        <v>2</v>
      </c>
      <c r="I10" s="23">
        <v>3</v>
      </c>
      <c r="J10" s="23">
        <v>4</v>
      </c>
      <c r="K10" s="23">
        <v>5</v>
      </c>
      <c r="L10" s="23">
        <v>6</v>
      </c>
      <c r="M10" s="23">
        <v>7</v>
      </c>
    </row>
    <row r="11" spans="1:13">
      <c r="A11" s="105"/>
      <c r="D11" s="23" t="s">
        <v>667</v>
      </c>
      <c r="E11" s="23" t="s">
        <v>649</v>
      </c>
      <c r="F11" s="23" t="s">
        <v>617</v>
      </c>
      <c r="G11" s="104" t="s">
        <v>652</v>
      </c>
      <c r="H11" s="104"/>
      <c r="I11" s="104"/>
      <c r="J11" s="104"/>
      <c r="K11" s="94" t="s">
        <v>651</v>
      </c>
      <c r="L11" s="95"/>
      <c r="M11" s="96"/>
    </row>
    <row r="12" spans="1:13">
      <c r="A12" s="105"/>
    </row>
    <row r="13" spans="1:13">
      <c r="A13" s="105"/>
    </row>
    <row r="14" spans="1:13">
      <c r="A14" s="105"/>
    </row>
    <row r="15" spans="1:13">
      <c r="A15" s="105"/>
    </row>
    <row r="16" spans="1:13">
      <c r="A16" s="105"/>
    </row>
    <row r="17" spans="1:13">
      <c r="A17" s="58"/>
    </row>
    <row r="18" spans="1:13">
      <c r="A18" s="58"/>
    </row>
    <row r="19" spans="1:13" ht="15" customHeight="1">
      <c r="A19" s="105" t="s">
        <v>677</v>
      </c>
      <c r="D19" s="104" t="s">
        <v>307</v>
      </c>
      <c r="E19" s="104"/>
      <c r="F19" s="104" t="s">
        <v>612</v>
      </c>
      <c r="G19" s="104"/>
      <c r="H19" s="104"/>
      <c r="I19" s="104"/>
      <c r="J19" s="104"/>
      <c r="K19" s="104"/>
      <c r="L19" s="104"/>
      <c r="M19" s="104"/>
    </row>
    <row r="20" spans="1:13">
      <c r="A20" s="105"/>
      <c r="D20" s="23" t="s">
        <v>613</v>
      </c>
      <c r="E20" s="23" t="s">
        <v>614</v>
      </c>
      <c r="F20" s="23">
        <v>0</v>
      </c>
      <c r="G20" s="23">
        <v>1</v>
      </c>
      <c r="H20" s="23">
        <v>2</v>
      </c>
      <c r="I20" s="23">
        <v>3</v>
      </c>
      <c r="J20" s="23">
        <v>4</v>
      </c>
      <c r="K20" s="23">
        <v>5</v>
      </c>
      <c r="L20" s="23">
        <v>6</v>
      </c>
      <c r="M20" s="23">
        <v>7</v>
      </c>
    </row>
    <row r="21" spans="1:13">
      <c r="A21" s="105"/>
      <c r="D21" s="23" t="s">
        <v>672</v>
      </c>
      <c r="E21" s="23" t="s">
        <v>670</v>
      </c>
      <c r="F21" s="94" t="s">
        <v>671</v>
      </c>
      <c r="G21" s="96"/>
      <c r="H21" s="23" t="s">
        <v>673</v>
      </c>
      <c r="I21" s="94" t="s">
        <v>676</v>
      </c>
      <c r="J21" s="96"/>
      <c r="K21" s="23" t="s">
        <v>674</v>
      </c>
      <c r="L21" s="94" t="s">
        <v>675</v>
      </c>
      <c r="M21" s="96"/>
    </row>
    <row r="22" spans="1:13">
      <c r="A22" s="105"/>
    </row>
    <row r="23" spans="1:13">
      <c r="A23" s="105"/>
    </row>
    <row r="24" spans="1:13">
      <c r="A24" s="105"/>
    </row>
    <row r="25" spans="1:13">
      <c r="A25" s="105"/>
    </row>
    <row r="26" spans="1:13">
      <c r="A26" s="105"/>
    </row>
    <row r="27" spans="1:13">
      <c r="A27" s="105"/>
    </row>
    <row r="28" spans="1:13">
      <c r="A28" s="105"/>
    </row>
    <row r="31" spans="1:13">
      <c r="A31" s="101" t="s">
        <v>688</v>
      </c>
      <c r="D31" s="104" t="s">
        <v>307</v>
      </c>
      <c r="E31" s="104"/>
      <c r="F31" s="104" t="s">
        <v>612</v>
      </c>
      <c r="G31" s="104"/>
      <c r="H31" s="104"/>
      <c r="I31" s="104"/>
      <c r="J31" s="104"/>
      <c r="K31" s="104"/>
      <c r="L31" s="104"/>
      <c r="M31" s="104"/>
    </row>
    <row r="32" spans="1:13">
      <c r="A32" s="101"/>
      <c r="D32" s="23" t="s">
        <v>613</v>
      </c>
      <c r="E32" s="23" t="s">
        <v>614</v>
      </c>
      <c r="F32" s="23">
        <v>0</v>
      </c>
      <c r="G32" s="23">
        <v>1</v>
      </c>
      <c r="H32" s="23">
        <v>2</v>
      </c>
      <c r="I32" s="23">
        <v>3</v>
      </c>
      <c r="J32" s="23">
        <v>4</v>
      </c>
      <c r="K32" s="23">
        <v>5</v>
      </c>
      <c r="L32" s="23">
        <v>6</v>
      </c>
      <c r="M32" s="23">
        <v>7</v>
      </c>
    </row>
    <row r="33" spans="1:13">
      <c r="A33" s="101"/>
      <c r="D33" s="23" t="s">
        <v>678</v>
      </c>
      <c r="E33" s="23" t="s">
        <v>687</v>
      </c>
      <c r="F33" s="2" t="s">
        <v>679</v>
      </c>
      <c r="G33" s="2" t="s">
        <v>680</v>
      </c>
      <c r="H33" s="23" t="s">
        <v>681</v>
      </c>
      <c r="I33" s="2" t="s">
        <v>682</v>
      </c>
      <c r="J33" s="19" t="s">
        <v>683</v>
      </c>
      <c r="K33" s="23" t="s">
        <v>686</v>
      </c>
      <c r="L33" s="2" t="s">
        <v>684</v>
      </c>
      <c r="M33" s="19" t="s">
        <v>685</v>
      </c>
    </row>
    <row r="34" spans="1:13">
      <c r="A34" s="101"/>
    </row>
    <row r="35" spans="1:13">
      <c r="A35" s="101"/>
    </row>
    <row r="36" spans="1:13">
      <c r="A36" s="101"/>
    </row>
    <row r="37" spans="1:13">
      <c r="A37" s="101"/>
    </row>
    <row r="38" spans="1:13">
      <c r="A38" s="101" t="s">
        <v>689</v>
      </c>
    </row>
    <row r="39" spans="1:13">
      <c r="A39" s="101"/>
    </row>
    <row r="40" spans="1:13">
      <c r="A40" s="101"/>
    </row>
    <row r="41" spans="1:13">
      <c r="A41" s="101"/>
    </row>
    <row r="42" spans="1:13">
      <c r="A42" s="101"/>
    </row>
    <row r="43" spans="1:13">
      <c r="A43" s="101"/>
    </row>
    <row r="44" spans="1:13">
      <c r="A44" s="101"/>
    </row>
    <row r="48" spans="1:13">
      <c r="A48" t="s">
        <v>692</v>
      </c>
      <c r="D48" s="104" t="s">
        <v>307</v>
      </c>
      <c r="E48" s="104"/>
      <c r="F48" s="104" t="s">
        <v>612</v>
      </c>
      <c r="G48" s="104"/>
      <c r="H48" s="104"/>
      <c r="I48" s="104"/>
      <c r="J48" s="104"/>
      <c r="K48" s="104"/>
      <c r="L48" s="104"/>
      <c r="M48" s="104"/>
    </row>
    <row r="49" spans="1:13">
      <c r="D49" s="23" t="s">
        <v>613</v>
      </c>
      <c r="E49" s="23" t="s">
        <v>614</v>
      </c>
      <c r="F49" s="23">
        <v>0</v>
      </c>
      <c r="G49" s="23">
        <v>1</v>
      </c>
      <c r="H49" s="23">
        <v>2</v>
      </c>
      <c r="I49" s="23">
        <v>3</v>
      </c>
      <c r="J49" s="23">
        <v>4</v>
      </c>
      <c r="K49" s="23">
        <v>5</v>
      </c>
      <c r="L49" s="23">
        <v>6</v>
      </c>
      <c r="M49" s="23">
        <v>7</v>
      </c>
    </row>
    <row r="50" spans="1:13" s="47" customFormat="1" ht="29.25" customHeight="1">
      <c r="D50" s="63" t="s">
        <v>691</v>
      </c>
      <c r="E50" s="63" t="s">
        <v>722</v>
      </c>
      <c r="F50" s="63" t="s">
        <v>715</v>
      </c>
      <c r="G50" s="63" t="s">
        <v>690</v>
      </c>
      <c r="H50" s="63" t="s">
        <v>716</v>
      </c>
      <c r="I50" s="63" t="s">
        <v>717</v>
      </c>
      <c r="J50" s="63" t="s">
        <v>718</v>
      </c>
      <c r="K50" s="63" t="s">
        <v>719</v>
      </c>
      <c r="L50" s="63" t="s">
        <v>720</v>
      </c>
      <c r="M50" s="63" t="s">
        <v>721</v>
      </c>
    </row>
    <row r="56" spans="1:13">
      <c r="A56" t="s">
        <v>693</v>
      </c>
    </row>
    <row r="60" spans="1:13">
      <c r="A60" t="s">
        <v>694</v>
      </c>
      <c r="D60" s="104" t="s">
        <v>307</v>
      </c>
      <c r="E60" s="104"/>
      <c r="F60" s="104" t="s">
        <v>612</v>
      </c>
      <c r="G60" s="104"/>
      <c r="H60" s="104"/>
      <c r="I60" s="104"/>
      <c r="J60" s="104"/>
      <c r="K60" s="104"/>
      <c r="L60" s="104"/>
      <c r="M60" s="104"/>
    </row>
    <row r="61" spans="1:13">
      <c r="D61" s="23" t="s">
        <v>613</v>
      </c>
      <c r="E61" s="23" t="s">
        <v>614</v>
      </c>
      <c r="F61" s="23">
        <v>0</v>
      </c>
      <c r="G61" s="23">
        <v>1</v>
      </c>
      <c r="H61" s="23">
        <v>2</v>
      </c>
      <c r="I61" s="23">
        <v>3</v>
      </c>
      <c r="J61" s="23">
        <v>4</v>
      </c>
      <c r="K61" s="23">
        <v>5</v>
      </c>
      <c r="L61" s="23">
        <v>6</v>
      </c>
      <c r="M61" s="23">
        <v>7</v>
      </c>
    </row>
    <row r="62" spans="1:13" ht="33.75" customHeight="1">
      <c r="D62" s="23" t="s">
        <v>696</v>
      </c>
      <c r="E62" s="61" t="s">
        <v>697</v>
      </c>
      <c r="F62" s="2" t="s">
        <v>705</v>
      </c>
      <c r="G62" s="2"/>
      <c r="H62" s="23"/>
      <c r="I62" s="2"/>
      <c r="J62" s="19"/>
      <c r="K62" s="23"/>
      <c r="L62" s="2"/>
      <c r="M62" s="19"/>
    </row>
    <row r="65" spans="1:13">
      <c r="D65" s="104" t="s">
        <v>307</v>
      </c>
      <c r="E65" s="104"/>
      <c r="F65" s="104" t="s">
        <v>612</v>
      </c>
      <c r="G65" s="104"/>
      <c r="H65" s="104"/>
      <c r="I65" s="104"/>
      <c r="J65" s="104"/>
      <c r="K65" s="104"/>
      <c r="L65" s="104"/>
      <c r="M65" s="104"/>
    </row>
    <row r="66" spans="1:13">
      <c r="D66" s="23" t="s">
        <v>613</v>
      </c>
      <c r="E66" s="23" t="s">
        <v>614</v>
      </c>
      <c r="F66" s="23">
        <v>0</v>
      </c>
      <c r="G66" s="23">
        <v>1</v>
      </c>
      <c r="H66" s="23">
        <v>2</v>
      </c>
      <c r="I66" s="23">
        <v>3</v>
      </c>
      <c r="J66" s="23">
        <v>4</v>
      </c>
      <c r="K66" s="23">
        <v>5</v>
      </c>
      <c r="L66" s="23">
        <v>6</v>
      </c>
      <c r="M66" s="23">
        <v>7</v>
      </c>
    </row>
    <row r="67" spans="1:13">
      <c r="D67" s="23" t="s">
        <v>696</v>
      </c>
      <c r="E67" s="60" t="s">
        <v>695</v>
      </c>
      <c r="F67" s="2"/>
      <c r="G67" s="2"/>
      <c r="H67" s="23"/>
      <c r="I67" s="2"/>
      <c r="J67" s="19"/>
      <c r="K67" s="23"/>
      <c r="L67" s="2"/>
      <c r="M67" s="19"/>
    </row>
    <row r="70" spans="1:13">
      <c r="A70" s="101" t="s">
        <v>701</v>
      </c>
      <c r="B70" t="s">
        <v>698</v>
      </c>
      <c r="D70" s="104" t="s">
        <v>307</v>
      </c>
      <c r="E70" s="104"/>
      <c r="F70" s="104" t="s">
        <v>612</v>
      </c>
      <c r="G70" s="104"/>
      <c r="H70" s="104"/>
      <c r="I70" s="104"/>
      <c r="J70" s="104"/>
      <c r="K70" s="104"/>
      <c r="L70" s="104"/>
      <c r="M70" s="104"/>
    </row>
    <row r="71" spans="1:13">
      <c r="A71" s="101"/>
      <c r="D71" s="23" t="s">
        <v>613</v>
      </c>
      <c r="E71" s="23" t="s">
        <v>614</v>
      </c>
      <c r="F71" s="23">
        <v>0</v>
      </c>
      <c r="G71" s="23">
        <v>1</v>
      </c>
      <c r="H71" s="23">
        <v>2</v>
      </c>
      <c r="I71" s="23">
        <v>3</v>
      </c>
      <c r="J71" s="23">
        <v>4</v>
      </c>
      <c r="K71" s="23">
        <v>5</v>
      </c>
      <c r="L71" s="23">
        <v>6</v>
      </c>
      <c r="M71" s="23">
        <v>7</v>
      </c>
    </row>
    <row r="72" spans="1:13">
      <c r="A72" s="101"/>
      <c r="D72" s="23" t="s">
        <v>696</v>
      </c>
      <c r="E72" s="60" t="s">
        <v>702</v>
      </c>
      <c r="F72" s="94" t="s">
        <v>699</v>
      </c>
      <c r="G72" s="95"/>
      <c r="H72" s="95"/>
      <c r="I72" s="95"/>
      <c r="J72" s="94" t="s">
        <v>700</v>
      </c>
      <c r="K72" s="95"/>
      <c r="L72" s="95"/>
      <c r="M72" s="95"/>
    </row>
    <row r="73" spans="1:13">
      <c r="A73" s="101"/>
    </row>
    <row r="74" spans="1:13">
      <c r="A74" s="101"/>
      <c r="D74" s="104" t="s">
        <v>307</v>
      </c>
      <c r="E74" s="104"/>
      <c r="F74" s="104" t="s">
        <v>612</v>
      </c>
      <c r="G74" s="104"/>
      <c r="H74" s="104"/>
      <c r="I74" s="104"/>
      <c r="J74" s="104"/>
      <c r="K74" s="104"/>
      <c r="L74" s="104"/>
      <c r="M74" s="104"/>
    </row>
    <row r="75" spans="1:13">
      <c r="D75" s="23" t="s">
        <v>613</v>
      </c>
      <c r="E75" s="23" t="s">
        <v>614</v>
      </c>
      <c r="F75" s="23">
        <v>0</v>
      </c>
      <c r="G75" s="23">
        <v>1</v>
      </c>
      <c r="H75" s="23">
        <v>2</v>
      </c>
      <c r="I75" s="23">
        <v>3</v>
      </c>
      <c r="J75" s="23">
        <v>4</v>
      </c>
      <c r="K75" s="23">
        <v>5</v>
      </c>
      <c r="L75" s="23">
        <v>6</v>
      </c>
      <c r="M75" s="23">
        <v>7</v>
      </c>
    </row>
    <row r="76" spans="1:13">
      <c r="D76" s="23" t="s">
        <v>696</v>
      </c>
      <c r="E76" s="60" t="s">
        <v>702</v>
      </c>
      <c r="F76" s="94" t="s">
        <v>704</v>
      </c>
      <c r="G76" s="95"/>
      <c r="H76" s="95"/>
      <c r="I76" s="95"/>
      <c r="J76" s="94" t="s">
        <v>703</v>
      </c>
      <c r="K76" s="95"/>
      <c r="L76" s="95"/>
      <c r="M76" s="95"/>
    </row>
  </sheetData>
  <mergeCells count="33">
    <mergeCell ref="I5:L5"/>
    <mergeCell ref="F3:M3"/>
    <mergeCell ref="D3:E3"/>
    <mergeCell ref="A10:A16"/>
    <mergeCell ref="D9:E9"/>
    <mergeCell ref="F9:M9"/>
    <mergeCell ref="G11:J11"/>
    <mergeCell ref="K11:M11"/>
    <mergeCell ref="A19:A28"/>
    <mergeCell ref="D31:E31"/>
    <mergeCell ref="F31:M31"/>
    <mergeCell ref="A31:A37"/>
    <mergeCell ref="D19:E19"/>
    <mergeCell ref="F19:M19"/>
    <mergeCell ref="F21:G21"/>
    <mergeCell ref="I21:J21"/>
    <mergeCell ref="L21:M21"/>
    <mergeCell ref="A38:A44"/>
    <mergeCell ref="D48:E48"/>
    <mergeCell ref="F48:M48"/>
    <mergeCell ref="D60:E60"/>
    <mergeCell ref="F60:M60"/>
    <mergeCell ref="D65:E65"/>
    <mergeCell ref="F65:M65"/>
    <mergeCell ref="D70:E70"/>
    <mergeCell ref="F70:M70"/>
    <mergeCell ref="F72:I72"/>
    <mergeCell ref="J72:M72"/>
    <mergeCell ref="A70:A74"/>
    <mergeCell ref="D74:E74"/>
    <mergeCell ref="F74:M74"/>
    <mergeCell ref="F76:I76"/>
    <mergeCell ref="J76:M7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C6"/>
  <sheetViews>
    <sheetView topLeftCell="A10" workbookViewId="0">
      <selection activeCell="A3" sqref="A3"/>
    </sheetView>
  </sheetViews>
  <sheetFormatPr defaultRowHeight="15"/>
  <cols>
    <col min="2" max="2" width="11" bestFit="1" customWidth="1"/>
  </cols>
  <sheetData>
    <row r="1" spans="1:3">
      <c r="A1" t="s">
        <v>713</v>
      </c>
    </row>
    <row r="6" spans="1:3">
      <c r="C6" s="5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workbookViewId="0">
      <selection activeCell="I54" sqref="I54:I69"/>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ht="30">
      <c r="B3">
        <v>1</v>
      </c>
      <c r="C3" t="s">
        <v>618</v>
      </c>
      <c r="D3" s="47" t="s">
        <v>727</v>
      </c>
    </row>
    <row r="4" spans="2:9">
      <c r="B4">
        <v>2</v>
      </c>
      <c r="C4" t="s">
        <v>619</v>
      </c>
    </row>
    <row r="5" spans="2:9" s="47" customFormat="1" ht="58.5" customHeight="1">
      <c r="D5" s="47" t="s">
        <v>714</v>
      </c>
      <c r="E5" s="47" t="s">
        <v>706</v>
      </c>
      <c r="F5" s="47" t="s">
        <v>707</v>
      </c>
      <c r="G5" s="47" t="s">
        <v>708</v>
      </c>
      <c r="H5" s="47" t="s">
        <v>709</v>
      </c>
      <c r="I5" s="47" t="s">
        <v>710</v>
      </c>
    </row>
    <row r="6" spans="2:9">
      <c r="B6">
        <v>3</v>
      </c>
      <c r="C6" t="s">
        <v>621</v>
      </c>
      <c r="D6">
        <v>1300</v>
      </c>
      <c r="E6">
        <v>1302</v>
      </c>
      <c r="F6">
        <v>1304</v>
      </c>
      <c r="G6" s="62" t="s">
        <v>711</v>
      </c>
      <c r="H6">
        <v>1312</v>
      </c>
      <c r="I6">
        <v>1314</v>
      </c>
    </row>
    <row r="7" spans="2:9">
      <c r="B7">
        <v>4</v>
      </c>
      <c r="C7" t="s">
        <v>620</v>
      </c>
      <c r="D7">
        <v>1400</v>
      </c>
      <c r="E7">
        <v>1402</v>
      </c>
      <c r="F7">
        <v>1404</v>
      </c>
      <c r="G7" s="62" t="s">
        <v>712</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9">
      <c r="C50" t="s">
        <v>664</v>
      </c>
    </row>
    <row r="51" spans="1:9">
      <c r="B51">
        <v>255</v>
      </c>
      <c r="C51" t="s">
        <v>647</v>
      </c>
    </row>
    <row r="53" spans="1:9">
      <c r="A53" t="s">
        <v>150</v>
      </c>
      <c r="B53" t="s">
        <v>669</v>
      </c>
      <c r="C53" t="s">
        <v>662</v>
      </c>
      <c r="D53" t="s">
        <v>663</v>
      </c>
      <c r="E53" t="s">
        <v>728</v>
      </c>
    </row>
    <row r="54" spans="1:9">
      <c r="A54">
        <v>0</v>
      </c>
      <c r="B54">
        <v>512</v>
      </c>
      <c r="C54">
        <f>B54+16</f>
        <v>528</v>
      </c>
      <c r="D54">
        <f>B54+32</f>
        <v>544</v>
      </c>
      <c r="E54">
        <f>$B54+ (48*1)</f>
        <v>560</v>
      </c>
      <c r="F54">
        <f>$B54+ (48*2)</f>
        <v>608</v>
      </c>
      <c r="G54">
        <f>$B54+ (48*3)</f>
        <v>656</v>
      </c>
      <c r="H54">
        <f>$B54+ (48*4)</f>
        <v>704</v>
      </c>
      <c r="I54">
        <f>$B54+ (48*10)</f>
        <v>992</v>
      </c>
    </row>
    <row r="55" spans="1:9">
      <c r="A55">
        <v>1</v>
      </c>
      <c r="B55">
        <v>513</v>
      </c>
      <c r="C55">
        <f t="shared" ref="C55:C69" si="2">B55+16</f>
        <v>529</v>
      </c>
      <c r="D55">
        <f t="shared" ref="D55:D69" si="3">B55+32</f>
        <v>545</v>
      </c>
      <c r="E55">
        <f t="shared" ref="E55:E69" si="4">B55+ 48</f>
        <v>561</v>
      </c>
      <c r="I55">
        <f t="shared" ref="I55:I69" si="5">$B55+ (48*10)</f>
        <v>993</v>
      </c>
    </row>
    <row r="56" spans="1:9">
      <c r="A56">
        <v>2</v>
      </c>
      <c r="B56">
        <v>514</v>
      </c>
      <c r="C56">
        <f t="shared" si="2"/>
        <v>530</v>
      </c>
      <c r="D56">
        <f t="shared" si="3"/>
        <v>546</v>
      </c>
      <c r="E56">
        <f t="shared" si="4"/>
        <v>562</v>
      </c>
      <c r="I56">
        <f t="shared" si="5"/>
        <v>994</v>
      </c>
    </row>
    <row r="57" spans="1:9">
      <c r="A57">
        <v>3</v>
      </c>
      <c r="B57">
        <v>515</v>
      </c>
      <c r="C57">
        <f t="shared" si="2"/>
        <v>531</v>
      </c>
      <c r="D57">
        <f t="shared" si="3"/>
        <v>547</v>
      </c>
      <c r="E57">
        <f t="shared" si="4"/>
        <v>563</v>
      </c>
      <c r="I57">
        <f t="shared" si="5"/>
        <v>995</v>
      </c>
    </row>
    <row r="58" spans="1:9">
      <c r="A58">
        <v>4</v>
      </c>
      <c r="B58">
        <v>516</v>
      </c>
      <c r="C58">
        <f t="shared" si="2"/>
        <v>532</v>
      </c>
      <c r="D58">
        <f t="shared" si="3"/>
        <v>548</v>
      </c>
      <c r="E58">
        <f t="shared" si="4"/>
        <v>564</v>
      </c>
      <c r="I58">
        <f t="shared" si="5"/>
        <v>996</v>
      </c>
    </row>
    <row r="59" spans="1:9">
      <c r="A59">
        <v>5</v>
      </c>
      <c r="B59">
        <v>517</v>
      </c>
      <c r="C59">
        <f t="shared" si="2"/>
        <v>533</v>
      </c>
      <c r="D59">
        <f t="shared" si="3"/>
        <v>549</v>
      </c>
      <c r="E59">
        <f t="shared" si="4"/>
        <v>565</v>
      </c>
      <c r="I59">
        <f t="shared" si="5"/>
        <v>997</v>
      </c>
    </row>
    <row r="60" spans="1:9">
      <c r="A60">
        <v>6</v>
      </c>
      <c r="B60">
        <v>518</v>
      </c>
      <c r="C60">
        <f t="shared" si="2"/>
        <v>534</v>
      </c>
      <c r="D60">
        <f t="shared" si="3"/>
        <v>550</v>
      </c>
      <c r="E60">
        <f t="shared" si="4"/>
        <v>566</v>
      </c>
      <c r="I60">
        <f t="shared" si="5"/>
        <v>998</v>
      </c>
    </row>
    <row r="61" spans="1:9">
      <c r="A61">
        <v>7</v>
      </c>
      <c r="B61">
        <v>519</v>
      </c>
      <c r="C61">
        <f t="shared" si="2"/>
        <v>535</v>
      </c>
      <c r="D61">
        <f t="shared" si="3"/>
        <v>551</v>
      </c>
      <c r="E61">
        <f t="shared" si="4"/>
        <v>567</v>
      </c>
      <c r="I61">
        <f t="shared" si="5"/>
        <v>999</v>
      </c>
    </row>
    <row r="62" spans="1:9">
      <c r="A62">
        <v>8</v>
      </c>
      <c r="B62">
        <v>520</v>
      </c>
      <c r="C62" s="50">
        <f t="shared" si="2"/>
        <v>536</v>
      </c>
      <c r="D62" s="50">
        <f t="shared" si="3"/>
        <v>552</v>
      </c>
      <c r="E62">
        <f t="shared" si="4"/>
        <v>568</v>
      </c>
      <c r="I62">
        <f t="shared" si="5"/>
        <v>1000</v>
      </c>
    </row>
    <row r="63" spans="1:9">
      <c r="A63">
        <v>9</v>
      </c>
      <c r="B63">
        <v>521</v>
      </c>
      <c r="C63">
        <f t="shared" si="2"/>
        <v>537</v>
      </c>
      <c r="D63">
        <f t="shared" si="3"/>
        <v>553</v>
      </c>
      <c r="E63">
        <f t="shared" si="4"/>
        <v>569</v>
      </c>
      <c r="I63">
        <f t="shared" si="5"/>
        <v>1001</v>
      </c>
    </row>
    <row r="64" spans="1:9">
      <c r="A64">
        <v>10</v>
      </c>
      <c r="B64">
        <v>522</v>
      </c>
      <c r="C64">
        <f t="shared" si="2"/>
        <v>538</v>
      </c>
      <c r="D64">
        <f t="shared" si="3"/>
        <v>554</v>
      </c>
      <c r="E64">
        <f t="shared" si="4"/>
        <v>570</v>
      </c>
      <c r="I64">
        <f t="shared" si="5"/>
        <v>1002</v>
      </c>
    </row>
    <row r="65" spans="1:9">
      <c r="A65">
        <v>11</v>
      </c>
      <c r="B65">
        <v>523</v>
      </c>
      <c r="C65">
        <f t="shared" si="2"/>
        <v>539</v>
      </c>
      <c r="D65">
        <f t="shared" si="3"/>
        <v>555</v>
      </c>
      <c r="E65">
        <f t="shared" si="4"/>
        <v>571</v>
      </c>
      <c r="I65">
        <f t="shared" si="5"/>
        <v>1003</v>
      </c>
    </row>
    <row r="66" spans="1:9">
      <c r="A66">
        <v>12</v>
      </c>
      <c r="B66">
        <v>524</v>
      </c>
      <c r="C66">
        <f t="shared" si="2"/>
        <v>540</v>
      </c>
      <c r="D66">
        <f t="shared" si="3"/>
        <v>556</v>
      </c>
      <c r="E66">
        <f t="shared" si="4"/>
        <v>572</v>
      </c>
      <c r="I66">
        <f t="shared" si="5"/>
        <v>1004</v>
      </c>
    </row>
    <row r="67" spans="1:9">
      <c r="A67">
        <v>13</v>
      </c>
      <c r="B67">
        <v>525</v>
      </c>
      <c r="C67">
        <f t="shared" si="2"/>
        <v>541</v>
      </c>
      <c r="D67">
        <f t="shared" si="3"/>
        <v>557</v>
      </c>
      <c r="E67">
        <f t="shared" si="4"/>
        <v>573</v>
      </c>
      <c r="I67">
        <f t="shared" si="5"/>
        <v>1005</v>
      </c>
    </row>
    <row r="68" spans="1:9">
      <c r="A68">
        <v>14</v>
      </c>
      <c r="B68">
        <v>526</v>
      </c>
      <c r="C68">
        <f t="shared" si="2"/>
        <v>542</v>
      </c>
      <c r="D68">
        <f t="shared" si="3"/>
        <v>558</v>
      </c>
      <c r="E68">
        <f t="shared" si="4"/>
        <v>574</v>
      </c>
      <c r="I68">
        <f t="shared" si="5"/>
        <v>1006</v>
      </c>
    </row>
    <row r="69" spans="1:9">
      <c r="A69">
        <v>15</v>
      </c>
      <c r="B69">
        <v>527</v>
      </c>
      <c r="C69">
        <f t="shared" si="2"/>
        <v>543</v>
      </c>
      <c r="D69">
        <f t="shared" si="3"/>
        <v>559</v>
      </c>
      <c r="E69">
        <f t="shared" si="4"/>
        <v>575</v>
      </c>
      <c r="I69">
        <f t="shared" si="5"/>
        <v>1007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65" t="s">
        <v>579</v>
      </c>
      <c r="I3" s="66"/>
      <c r="J3" s="66"/>
      <c r="K3" s="66"/>
      <c r="L3" s="66"/>
      <c r="M3" s="69" t="s">
        <v>580</v>
      </c>
      <c r="N3" s="69"/>
      <c r="O3" s="69"/>
      <c r="P3" s="69"/>
      <c r="Q3" s="69"/>
      <c r="R3" s="70"/>
    </row>
    <row r="4" spans="1:18" ht="15.75" thickBot="1">
      <c r="A4" t="s">
        <v>39</v>
      </c>
      <c r="B4" t="s">
        <v>128</v>
      </c>
      <c r="H4" s="67"/>
      <c r="I4" s="68"/>
      <c r="J4" s="68"/>
      <c r="K4" s="68"/>
      <c r="L4" s="68"/>
      <c r="M4" s="71"/>
      <c r="N4" s="71"/>
      <c r="O4" s="71"/>
      <c r="P4" s="71"/>
      <c r="Q4" s="71"/>
      <c r="R4" s="72"/>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73" t="s">
        <v>133</v>
      </c>
      <c r="C9" s="74"/>
      <c r="D9" s="75"/>
      <c r="E9" s="74" t="s">
        <v>32</v>
      </c>
      <c r="F9" s="74"/>
      <c r="G9" s="75"/>
      <c r="H9" s="79" t="s">
        <v>41</v>
      </c>
      <c r="I9" s="80"/>
      <c r="J9" s="80"/>
      <c r="K9" s="80"/>
      <c r="L9" s="81"/>
      <c r="N9" t="s">
        <v>286</v>
      </c>
    </row>
    <row r="10" spans="1:18" ht="15.75" thickBot="1">
      <c r="A10" s="6" t="s">
        <v>38</v>
      </c>
      <c r="B10" s="76" t="s">
        <v>134</v>
      </c>
      <c r="C10" s="77"/>
      <c r="D10" s="78"/>
      <c r="E10" s="76" t="s">
        <v>32</v>
      </c>
      <c r="F10" s="77"/>
      <c r="G10" s="77"/>
      <c r="H10" s="78"/>
      <c r="I10" s="76" t="s">
        <v>35</v>
      </c>
      <c r="J10" s="77"/>
      <c r="K10" s="77"/>
      <c r="L10" s="78"/>
    </row>
    <row r="11" spans="1:18" ht="15.75" thickBot="1">
      <c r="A11" s="6" t="s">
        <v>39</v>
      </c>
      <c r="B11" s="73" t="s">
        <v>134</v>
      </c>
      <c r="C11" s="74"/>
      <c r="D11" s="75"/>
      <c r="E11" s="73" t="s">
        <v>32</v>
      </c>
      <c r="F11" s="74"/>
      <c r="G11" s="75"/>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85" t="s">
        <v>123</v>
      </c>
      <c r="C18" s="86"/>
      <c r="D18" s="86"/>
      <c r="E18" s="86"/>
      <c r="F18" s="86"/>
      <c r="G18" s="86"/>
      <c r="H18" s="86"/>
      <c r="I18" s="86"/>
      <c r="J18" s="86"/>
      <c r="K18" s="86"/>
      <c r="L18" s="86"/>
      <c r="M18" s="86"/>
      <c r="N18" s="86"/>
      <c r="O18" s="86"/>
      <c r="P18" s="86"/>
      <c r="Q18" s="86"/>
      <c r="R18" s="86"/>
      <c r="S18" s="84"/>
    </row>
    <row r="19" spans="1:19" ht="15.75" thickBot="1">
      <c r="A19" s="6" t="s">
        <v>37</v>
      </c>
      <c r="B19" s="85" t="s">
        <v>42</v>
      </c>
      <c r="C19" s="86"/>
      <c r="D19" s="86"/>
      <c r="E19" s="86"/>
      <c r="F19" s="84"/>
      <c r="G19" s="85" t="s">
        <v>43</v>
      </c>
      <c r="H19" s="86"/>
      <c r="I19" s="86"/>
      <c r="J19" s="86"/>
      <c r="K19" s="84"/>
      <c r="L19" s="85" t="s">
        <v>44</v>
      </c>
      <c r="M19" s="86"/>
      <c r="N19" s="86"/>
      <c r="O19" s="86"/>
      <c r="P19" s="84"/>
      <c r="Q19" s="85" t="s">
        <v>132</v>
      </c>
      <c r="R19" s="86"/>
      <c r="S19" s="84"/>
    </row>
    <row r="20" spans="1:19" ht="15.75" thickBot="1">
      <c r="A20" s="6" t="s">
        <v>39</v>
      </c>
      <c r="B20" s="85" t="s">
        <v>123</v>
      </c>
      <c r="C20" s="86"/>
      <c r="D20" s="86"/>
      <c r="E20" s="86"/>
      <c r="F20" s="86"/>
      <c r="G20" s="86"/>
      <c r="H20" s="86"/>
      <c r="I20" s="86"/>
      <c r="J20" s="86"/>
      <c r="K20" s="86"/>
      <c r="L20" s="86"/>
      <c r="M20" s="86"/>
      <c r="N20" s="86"/>
      <c r="O20" s="86"/>
      <c r="P20" s="86"/>
      <c r="Q20" s="86"/>
      <c r="R20" s="86"/>
      <c r="S20" s="84"/>
    </row>
    <row r="23" spans="1:19">
      <c r="A23" s="20" t="s">
        <v>116</v>
      </c>
      <c r="B23" s="93" t="s">
        <v>130</v>
      </c>
      <c r="C23" s="87"/>
      <c r="D23" s="87"/>
      <c r="E23" s="87"/>
      <c r="F23" s="87"/>
      <c r="G23" s="87"/>
      <c r="H23" s="87"/>
      <c r="I23" s="88"/>
      <c r="J23" s="94" t="s">
        <v>131</v>
      </c>
      <c r="K23" s="95"/>
      <c r="L23" s="95"/>
      <c r="M23" s="95"/>
      <c r="N23" s="95"/>
      <c r="O23" s="95"/>
      <c r="P23" s="95"/>
      <c r="Q23" s="96"/>
    </row>
    <row r="24" spans="1:19">
      <c r="B24" s="2">
        <v>0</v>
      </c>
      <c r="C24" s="3">
        <v>1</v>
      </c>
      <c r="D24" s="3">
        <v>2</v>
      </c>
      <c r="E24" s="3">
        <v>3</v>
      </c>
      <c r="F24" s="3">
        <v>4</v>
      </c>
      <c r="G24" s="3">
        <v>5</v>
      </c>
      <c r="H24" s="3">
        <v>6</v>
      </c>
      <c r="I24" s="19">
        <v>7</v>
      </c>
      <c r="J24" s="95"/>
      <c r="K24" s="95"/>
      <c r="L24" s="95"/>
      <c r="M24" s="95"/>
      <c r="N24" s="95"/>
      <c r="O24" s="95"/>
      <c r="P24" s="95"/>
      <c r="Q24" s="96"/>
    </row>
    <row r="25" spans="1:19" ht="15.75" thickBot="1">
      <c r="A25" s="6" t="s">
        <v>38</v>
      </c>
      <c r="B25" s="82" t="s">
        <v>117</v>
      </c>
      <c r="C25" s="83"/>
      <c r="D25" s="83"/>
      <c r="E25" s="83"/>
      <c r="F25" s="83"/>
      <c r="G25" s="83"/>
      <c r="H25" s="97"/>
      <c r="I25" s="21" t="s">
        <v>118</v>
      </c>
      <c r="J25" s="87" t="s">
        <v>126</v>
      </c>
      <c r="K25" s="87"/>
      <c r="L25" s="87"/>
      <c r="M25" s="87"/>
      <c r="N25" s="87"/>
      <c r="O25" s="87"/>
      <c r="P25" s="87"/>
      <c r="Q25" s="88"/>
    </row>
    <row r="26" spans="1:19" ht="15.75" thickBot="1">
      <c r="A26" s="6" t="s">
        <v>119</v>
      </c>
      <c r="B26" s="82" t="s">
        <v>120</v>
      </c>
      <c r="C26" s="83"/>
      <c r="D26" s="83"/>
      <c r="E26" s="83"/>
      <c r="F26" s="83"/>
      <c r="G26" s="83"/>
      <c r="H26" s="83"/>
      <c r="I26" s="84"/>
      <c r="J26" s="89" t="s">
        <v>124</v>
      </c>
      <c r="K26" s="89"/>
      <c r="L26" s="89"/>
      <c r="M26" s="89"/>
      <c r="N26" s="89"/>
      <c r="O26" s="89"/>
      <c r="P26" s="89"/>
      <c r="Q26" s="90"/>
    </row>
    <row r="27" spans="1:19" ht="15.75" thickBot="1">
      <c r="A27" s="6" t="s">
        <v>121</v>
      </c>
      <c r="B27" s="85" t="s">
        <v>122</v>
      </c>
      <c r="C27" s="86"/>
      <c r="D27" s="86"/>
      <c r="E27" s="86"/>
      <c r="F27" s="86"/>
      <c r="G27" s="86"/>
      <c r="H27" s="86"/>
      <c r="I27" s="84"/>
      <c r="J27" s="91" t="s">
        <v>125</v>
      </c>
      <c r="K27" s="91"/>
      <c r="L27" s="91"/>
      <c r="M27" s="91"/>
      <c r="N27" s="91"/>
      <c r="O27" s="91"/>
      <c r="P27" s="91"/>
      <c r="Q27" s="92"/>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 ref="H3:L4"/>
    <mergeCell ref="M3:R4"/>
    <mergeCell ref="B11:D11"/>
    <mergeCell ref="B10:D10"/>
    <mergeCell ref="B9:D9"/>
    <mergeCell ref="H9:L9"/>
    <mergeCell ref="E9:G9"/>
    <mergeCell ref="E11:G11"/>
    <mergeCell ref="I10:L10"/>
    <mergeCell ref="E10:H10"/>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89" t="s">
        <v>130</v>
      </c>
      <c r="C3" s="89"/>
      <c r="D3" s="89"/>
      <c r="E3" s="89"/>
      <c r="F3" s="89"/>
      <c r="G3" s="89"/>
      <c r="H3" s="89"/>
      <c r="I3" s="89"/>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8" t="s">
        <v>584</v>
      </c>
      <c r="G6" s="98"/>
      <c r="H6" s="98"/>
      <c r="I6" s="98"/>
    </row>
    <row r="7" spans="1:9">
      <c r="A7" t="s">
        <v>593</v>
      </c>
      <c r="B7" s="50" t="s">
        <v>589</v>
      </c>
      <c r="C7" s="50" t="s">
        <v>588</v>
      </c>
      <c r="D7" s="50" t="s">
        <v>587</v>
      </c>
      <c r="E7" s="50" t="s">
        <v>294</v>
      </c>
      <c r="F7" s="98" t="s">
        <v>584</v>
      </c>
      <c r="G7" s="98"/>
      <c r="H7" s="98"/>
      <c r="I7" s="98"/>
    </row>
    <row r="11" spans="1:9">
      <c r="B11" s="89" t="s">
        <v>131</v>
      </c>
      <c r="C11" s="89"/>
      <c r="D11" s="89"/>
      <c r="E11" s="89"/>
      <c r="F11" s="89"/>
      <c r="G11" s="89"/>
      <c r="H11" s="89"/>
      <c r="I11" s="89"/>
    </row>
    <row r="12" spans="1:9">
      <c r="A12" t="s">
        <v>594</v>
      </c>
      <c r="B12" s="100" t="s">
        <v>590</v>
      </c>
      <c r="C12" s="100"/>
      <c r="D12" s="100"/>
      <c r="E12" s="99" t="s">
        <v>591</v>
      </c>
      <c r="F12" s="99"/>
      <c r="G12" s="99"/>
      <c r="H12" s="99"/>
      <c r="I12" s="99"/>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89" t="s">
        <v>81</v>
      </c>
      <c r="E1" s="89"/>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101" t="s">
        <v>455</v>
      </c>
      <c r="E1" s="101"/>
      <c r="F1" s="101"/>
      <c r="G1" s="101"/>
      <c r="H1" s="101"/>
      <c r="I1" s="101"/>
      <c r="J1" s="101"/>
      <c r="K1" s="101"/>
      <c r="L1" s="101"/>
      <c r="M1" s="101"/>
      <c r="N1" s="101"/>
      <c r="O1" s="101"/>
      <c r="P1" s="101"/>
      <c r="Q1" s="101"/>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Props1.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customXml/itemProps2.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4.xml><?xml version="1.0" encoding="utf-8"?>
<ds:datastoreItem xmlns:ds="http://schemas.openxmlformats.org/officeDocument/2006/customXml" ds:itemID="{4C436AC3-DE41-427A-9D30-730EC6B109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Holly Lord</cp:lastModifiedBy>
  <dcterms:created xsi:type="dcterms:W3CDTF">2021-03-25T05:52:55Z</dcterms:created>
  <dcterms:modified xsi:type="dcterms:W3CDTF">2023-05-23T05:30:28Z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