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.beach\OneDrive - nswis.com.au\GitHub\Canoe-Sprint-Annual-Report\"/>
    </mc:Choice>
  </mc:AlternateContent>
  <xr:revisionPtr revIDLastSave="0" documentId="13_ncr:1_{4458B087-E6D4-45A3-9958-E70A873D781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gnostic Veloc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" i="1" l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5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H8" i="1"/>
  <c r="N15" i="1" l="1"/>
  <c r="N14" i="1"/>
  <c r="N13" i="1"/>
  <c r="N12" i="1"/>
  <c r="N11" i="1"/>
  <c r="N10" i="1"/>
  <c r="N9" i="1"/>
  <c r="N8" i="1"/>
  <c r="P8" i="1" s="1"/>
  <c r="N7" i="1"/>
  <c r="N6" i="1"/>
  <c r="P6" i="1" s="1"/>
  <c r="N5" i="1"/>
  <c r="P5" i="1" s="1"/>
  <c r="N4" i="1"/>
  <c r="P4" i="1" s="1"/>
  <c r="N3" i="1"/>
  <c r="N2" i="1"/>
  <c r="P2" i="1" s="1"/>
  <c r="K15" i="1"/>
  <c r="M15" i="1" s="1"/>
  <c r="K14" i="1"/>
  <c r="M14" i="1" s="1"/>
  <c r="K13" i="1"/>
  <c r="K12" i="1"/>
  <c r="M12" i="1" s="1"/>
  <c r="K11" i="1"/>
  <c r="M11" i="1" s="1"/>
  <c r="K10" i="1"/>
  <c r="M10" i="1" s="1"/>
  <c r="K9" i="1"/>
  <c r="K8" i="1"/>
  <c r="M8" i="1" s="1"/>
  <c r="K7" i="1"/>
  <c r="K6" i="1"/>
  <c r="M6" i="1" s="1"/>
  <c r="K5" i="1"/>
  <c r="K4" i="1"/>
  <c r="M4" i="1" s="1"/>
  <c r="K3" i="1"/>
  <c r="M3" i="1" s="1"/>
  <c r="K2" i="1"/>
  <c r="M2" i="1" s="1"/>
  <c r="P15" i="1"/>
  <c r="P14" i="1"/>
  <c r="P13" i="1"/>
  <c r="P12" i="1"/>
  <c r="P11" i="1"/>
  <c r="P10" i="1"/>
  <c r="P9" i="1"/>
  <c r="P7" i="1"/>
  <c r="P3" i="1"/>
  <c r="M13" i="1"/>
  <c r="M9" i="1"/>
  <c r="M7" i="1"/>
  <c r="M5" i="1"/>
  <c r="H15" i="1"/>
  <c r="H14" i="1"/>
  <c r="J14" i="1" s="1"/>
  <c r="H13" i="1"/>
  <c r="J13" i="1" s="1"/>
  <c r="H12" i="1"/>
  <c r="H11" i="1"/>
  <c r="H10" i="1"/>
  <c r="H9" i="1"/>
  <c r="J9" i="1" s="1"/>
  <c r="H7" i="1"/>
  <c r="H6" i="1"/>
  <c r="J6" i="1" s="1"/>
  <c r="H5" i="1"/>
  <c r="J5" i="1" s="1"/>
  <c r="H4" i="1"/>
  <c r="H3" i="1"/>
  <c r="H2" i="1"/>
  <c r="J3" i="1"/>
  <c r="J4" i="1"/>
  <c r="J7" i="1"/>
  <c r="J8" i="1"/>
  <c r="J10" i="1"/>
  <c r="J11" i="1"/>
  <c r="J12" i="1"/>
  <c r="J15" i="1"/>
  <c r="J2" i="1"/>
</calcChain>
</file>

<file path=xl/sharedStrings.xml><?xml version="1.0" encoding="utf-8"?>
<sst xmlns="http://schemas.openxmlformats.org/spreadsheetml/2006/main" count="30" uniqueCount="30">
  <si>
    <t>BoatClass</t>
  </si>
  <si>
    <t>WBT</t>
  </si>
  <si>
    <t>WBTsec</t>
  </si>
  <si>
    <t>WBTSpeed</t>
  </si>
  <si>
    <t>ProgTime100</t>
  </si>
  <si>
    <t>ProgTimesec100</t>
  </si>
  <si>
    <t>ProgSpeed100</t>
  </si>
  <si>
    <t>ProgTime97</t>
  </si>
  <si>
    <t>ProgTimesec97</t>
  </si>
  <si>
    <t>ProgSpeed97</t>
  </si>
  <si>
    <t>ProgTime95</t>
  </si>
  <si>
    <t>ProgTimesec95</t>
  </si>
  <si>
    <t>ProgSpeed95</t>
  </si>
  <si>
    <t>ProgTime93</t>
  </si>
  <si>
    <t>ProgTimesec93</t>
  </si>
  <si>
    <t>ProgSpeed93</t>
  </si>
  <si>
    <t>WK1 200m</t>
  </si>
  <si>
    <t>WK1 500m</t>
  </si>
  <si>
    <t>WK2 500m</t>
  </si>
  <si>
    <t>WK4 500m</t>
  </si>
  <si>
    <t>WC1 200m</t>
  </si>
  <si>
    <t>WC2 500m</t>
  </si>
  <si>
    <t>MK1 200m</t>
  </si>
  <si>
    <t>MK1 1000m</t>
  </si>
  <si>
    <t>MK2 1000m</t>
  </si>
  <si>
    <t>MK4 500m</t>
  </si>
  <si>
    <t>MC1 1000m</t>
  </si>
  <si>
    <t>MC2 1000m</t>
  </si>
  <si>
    <t>MK1 500m</t>
  </si>
  <si>
    <t>MK2 500m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</si>
</sst>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9" formatCode="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workbookViewId="0">
      <selection activeCell="K19" sqref="K1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s="4">
        <v>4.3863425925925927E-4</v>
      </c>
      <c r="C2" s="1">
        <v>37.9</v>
      </c>
      <c r="D2">
        <v>19</v>
      </c>
      <c r="E2" s="3">
        <v>4.4664351851851853E-4</v>
      </c>
      <c r="F2" s="2">
        <f>E2*86400</f>
        <v>38.590000000000003</v>
      </c>
      <c r="G2">
        <v>18.649999999999999</v>
      </c>
      <c r="H2" s="3">
        <f t="shared" ref="H2:H15" si="0">$E2/97%</f>
        <v>4.6045723558610157E-4</v>
      </c>
      <c r="I2" s="2">
        <f>H2*86400</f>
        <v>39.783505154639172</v>
      </c>
      <c r="J2" s="1">
        <f>200/I2*3.6</f>
        <v>18.097952837522676</v>
      </c>
      <c r="K2" s="3">
        <f t="shared" ref="K2:K15" si="1">$E2/95%</f>
        <v>4.7015107212475634E-4</v>
      </c>
      <c r="L2" s="2">
        <f>K2*86400</f>
        <v>40.621052631578948</v>
      </c>
      <c r="M2" s="1">
        <f>200/L2*3.6</f>
        <v>17.724799170769629</v>
      </c>
      <c r="N2" s="3">
        <f t="shared" ref="N2:N15" si="2">$E2/93%</f>
        <v>4.8026184786937475E-4</v>
      </c>
      <c r="O2" s="2">
        <f>N2*86400</f>
        <v>41.494623655913976</v>
      </c>
      <c r="P2" s="1">
        <f>200/O2*3.6</f>
        <v>17.351645504016584</v>
      </c>
    </row>
    <row r="3" spans="1:16" x14ac:dyDescent="0.25">
      <c r="A3" t="s">
        <v>17</v>
      </c>
      <c r="B3" s="4">
        <v>1.2335185185185186E-3</v>
      </c>
      <c r="C3" s="1">
        <v>106.58</v>
      </c>
      <c r="D3">
        <v>16.89</v>
      </c>
      <c r="E3" s="3">
        <v>1.2389606481481483E-3</v>
      </c>
      <c r="F3" s="2">
        <f t="shared" ref="F3:F14" si="3">E3*86400</f>
        <v>107.04620000000001</v>
      </c>
      <c r="G3">
        <v>16.82</v>
      </c>
      <c r="H3" s="3">
        <f t="shared" si="0"/>
        <v>1.2772790187094312E-3</v>
      </c>
      <c r="I3" s="2">
        <f t="shared" ref="I3:I14" si="4">H3*86400</f>
        <v>110.35690721649486</v>
      </c>
      <c r="J3" s="1">
        <f>500/I3*3.6</f>
        <v>16.310714439186068</v>
      </c>
      <c r="K3" s="3">
        <f t="shared" si="1"/>
        <v>1.3041691033138403E-3</v>
      </c>
      <c r="L3" s="2">
        <f t="shared" ref="L3:L14" si="5">K3*86400</f>
        <v>112.6802105263158</v>
      </c>
      <c r="M3" s="1">
        <f>500/L3*3.6</f>
        <v>15.974411048687388</v>
      </c>
      <c r="N3" s="3">
        <f t="shared" si="2"/>
        <v>1.3322157506969335E-3</v>
      </c>
      <c r="O3" s="2">
        <f t="shared" ref="O3:O14" si="6">N3*86400</f>
        <v>115.10344086021506</v>
      </c>
      <c r="P3" s="1">
        <f>500/O3*3.6</f>
        <v>15.638107658188709</v>
      </c>
    </row>
    <row r="4" spans="1:16" x14ac:dyDescent="0.25">
      <c r="A4" t="s">
        <v>18</v>
      </c>
      <c r="B4" s="4">
        <v>1.1235069444444446E-3</v>
      </c>
      <c r="C4" s="1">
        <v>97.07</v>
      </c>
      <c r="D4">
        <v>18.54</v>
      </c>
      <c r="E4" s="3">
        <v>1.1320578703703703E-3</v>
      </c>
      <c r="F4" s="2">
        <f t="shared" si="3"/>
        <v>97.809799999999996</v>
      </c>
      <c r="G4">
        <v>18.399999999999999</v>
      </c>
      <c r="H4" s="3">
        <f t="shared" si="0"/>
        <v>1.1670699694539899E-3</v>
      </c>
      <c r="I4" s="2">
        <f t="shared" si="4"/>
        <v>100.83484536082473</v>
      </c>
      <c r="J4" s="1">
        <f>500/I4*3.6</f>
        <v>17.850971988491953</v>
      </c>
      <c r="K4" s="3">
        <f t="shared" si="1"/>
        <v>1.1916398635477582E-3</v>
      </c>
      <c r="L4" s="2">
        <f t="shared" si="5"/>
        <v>102.95768421052631</v>
      </c>
      <c r="M4" s="1">
        <f>500/L4*3.6</f>
        <v>17.482910710378714</v>
      </c>
      <c r="N4" s="3">
        <f t="shared" si="2"/>
        <v>1.217266527279968E-3</v>
      </c>
      <c r="O4" s="2">
        <f t="shared" si="6"/>
        <v>105.17182795698923</v>
      </c>
      <c r="P4" s="1">
        <f>500/O4*3.6</f>
        <v>17.114849432265483</v>
      </c>
    </row>
    <row r="5" spans="1:16" x14ac:dyDescent="0.25">
      <c r="A5" t="s">
        <v>19</v>
      </c>
      <c r="B5" s="4">
        <v>1.0210532407407408E-3</v>
      </c>
      <c r="C5" s="1">
        <v>88.22</v>
      </c>
      <c r="D5">
        <v>20.399999999999999</v>
      </c>
      <c r="E5" s="3">
        <v>1.0349259259259259E-3</v>
      </c>
      <c r="F5" s="2">
        <f t="shared" si="3"/>
        <v>89.417599999999993</v>
      </c>
      <c r="G5">
        <v>20.13</v>
      </c>
      <c r="H5" s="3">
        <f t="shared" si="0"/>
        <v>1.0669339442535319E-3</v>
      </c>
      <c r="I5" s="2">
        <f t="shared" si="4"/>
        <v>92.18309278350516</v>
      </c>
      <c r="J5" s="1">
        <f>500/I5*3.6</f>
        <v>19.526357227212539</v>
      </c>
      <c r="K5" s="3">
        <f t="shared" si="1"/>
        <v>1.0893957115009746E-3</v>
      </c>
      <c r="L5" s="2">
        <f t="shared" si="5"/>
        <v>94.123789473684212</v>
      </c>
      <c r="M5" s="1">
        <f>500/L5*3.6</f>
        <v>19.123751923558672</v>
      </c>
      <c r="N5" s="3">
        <f t="shared" si="2"/>
        <v>1.1128235762644363E-3</v>
      </c>
      <c r="O5" s="2">
        <f t="shared" si="6"/>
        <v>96.147956989247305</v>
      </c>
      <c r="P5" s="1">
        <f>500/O5*3.6</f>
        <v>18.721146619904808</v>
      </c>
    </row>
    <row r="6" spans="1:16" x14ac:dyDescent="0.25">
      <c r="A6" t="s">
        <v>20</v>
      </c>
      <c r="B6" s="4">
        <v>5.1509259259259249E-4</v>
      </c>
      <c r="C6" s="1">
        <v>44.5</v>
      </c>
      <c r="D6">
        <v>16.18</v>
      </c>
      <c r="E6" s="3">
        <v>5.2515740740740734E-4</v>
      </c>
      <c r="F6" s="2">
        <f t="shared" si="3"/>
        <v>45.373599999999996</v>
      </c>
      <c r="G6">
        <v>15.87</v>
      </c>
      <c r="H6" s="3">
        <f t="shared" si="0"/>
        <v>5.4139938907980139E-4</v>
      </c>
      <c r="I6" s="2">
        <f t="shared" si="4"/>
        <v>46.776907216494841</v>
      </c>
      <c r="J6" s="1">
        <f>200/I6*3.6</f>
        <v>15.392210448366454</v>
      </c>
      <c r="K6" s="3">
        <f t="shared" si="1"/>
        <v>5.5279727095516569E-4</v>
      </c>
      <c r="L6" s="2">
        <f t="shared" si="5"/>
        <v>47.761684210526319</v>
      </c>
      <c r="M6" s="1">
        <f>200/L6*3.6</f>
        <v>15.074845284482608</v>
      </c>
      <c r="N6" s="3">
        <f t="shared" si="2"/>
        <v>5.646853843090401E-4</v>
      </c>
      <c r="O6" s="2">
        <f t="shared" si="6"/>
        <v>48.788817204301061</v>
      </c>
      <c r="P6" s="1">
        <f>200/O6*3.6</f>
        <v>14.757480120598768</v>
      </c>
    </row>
    <row r="7" spans="1:16" x14ac:dyDescent="0.25">
      <c r="A7" t="s">
        <v>21</v>
      </c>
      <c r="B7" s="4">
        <v>1.2896759259259259E-3</v>
      </c>
      <c r="C7" s="1">
        <v>111.43</v>
      </c>
      <c r="D7">
        <v>16.149999999999999</v>
      </c>
      <c r="E7" s="3">
        <v>1.3262361111111109E-3</v>
      </c>
      <c r="F7" s="2">
        <f t="shared" si="3"/>
        <v>114.58679999999998</v>
      </c>
      <c r="G7">
        <v>15.71</v>
      </c>
      <c r="H7" s="3">
        <f t="shared" si="0"/>
        <v>1.3672537227949599E-3</v>
      </c>
      <c r="I7" s="2">
        <f t="shared" si="4"/>
        <v>118.13072164948453</v>
      </c>
      <c r="J7" s="1">
        <f>500/I7*3.6</f>
        <v>15.237357182502699</v>
      </c>
      <c r="K7" s="3">
        <f t="shared" si="1"/>
        <v>1.3960380116959062E-3</v>
      </c>
      <c r="L7" s="2">
        <f t="shared" si="5"/>
        <v>120.61768421052629</v>
      </c>
      <c r="M7" s="1">
        <f>500/L7*3.6</f>
        <v>14.923184869461409</v>
      </c>
      <c r="N7" s="3">
        <f t="shared" si="2"/>
        <v>1.4260603345280763E-3</v>
      </c>
      <c r="O7" s="2">
        <f t="shared" si="6"/>
        <v>123.21161290322578</v>
      </c>
      <c r="P7" s="1">
        <f>500/O7*3.6</f>
        <v>14.609012556420113</v>
      </c>
    </row>
    <row r="8" spans="1:16" x14ac:dyDescent="0.25">
      <c r="A8" t="s">
        <v>22</v>
      </c>
      <c r="B8" s="4">
        <v>3.8634259259259259E-4</v>
      </c>
      <c r="C8" s="1">
        <v>33.380000000000003</v>
      </c>
      <c r="D8">
        <v>21.57</v>
      </c>
      <c r="E8" s="3">
        <v>3.9052314814814814E-4</v>
      </c>
      <c r="F8" s="2">
        <f t="shared" si="3"/>
        <v>33.741199999999999</v>
      </c>
      <c r="G8">
        <v>21.34</v>
      </c>
      <c r="H8" s="3">
        <f t="shared" si="0"/>
        <v>4.0260118365788468E-4</v>
      </c>
      <c r="I8" s="2">
        <f t="shared" si="4"/>
        <v>34.784742268041235</v>
      </c>
      <c r="J8" s="1">
        <f t="shared" ref="J8:J15" si="7">200/I8*3.6</f>
        <v>20.698730335613437</v>
      </c>
      <c r="K8" s="3">
        <f t="shared" si="1"/>
        <v>4.1107699805068227E-4</v>
      </c>
      <c r="L8" s="2">
        <f t="shared" si="5"/>
        <v>35.517052631578949</v>
      </c>
      <c r="M8" s="1">
        <f t="shared" ref="M8:M15" si="8">200/L8*3.6</f>
        <v>20.271952390549238</v>
      </c>
      <c r="N8" s="3">
        <f t="shared" si="2"/>
        <v>4.1991736360015927E-4</v>
      </c>
      <c r="O8" s="2">
        <f t="shared" si="6"/>
        <v>36.280860215053764</v>
      </c>
      <c r="P8" s="1">
        <f t="shared" ref="P8:P15" si="9">200/O8*3.6</f>
        <v>19.845174445485043</v>
      </c>
    </row>
    <row r="9" spans="1:16" x14ac:dyDescent="0.25">
      <c r="A9" t="s">
        <v>23</v>
      </c>
      <c r="B9" s="4">
        <v>2.343576388888889E-3</v>
      </c>
      <c r="C9" s="1">
        <v>202.49</v>
      </c>
      <c r="D9">
        <v>17.78</v>
      </c>
      <c r="E9" s="3">
        <v>2.3611851851851849E-3</v>
      </c>
      <c r="F9" s="2">
        <f t="shared" si="3"/>
        <v>204.00639999999999</v>
      </c>
      <c r="G9">
        <v>17.649999999999999</v>
      </c>
      <c r="H9" s="3">
        <f t="shared" si="0"/>
        <v>2.4342115311187474E-3</v>
      </c>
      <c r="I9" s="2">
        <f t="shared" si="4"/>
        <v>210.31587628865978</v>
      </c>
      <c r="J9" s="1">
        <f>1000/I9*3.6</f>
        <v>17.117110051449369</v>
      </c>
      <c r="K9" s="3">
        <f t="shared" si="1"/>
        <v>2.4854580896686157E-3</v>
      </c>
      <c r="L9" s="2">
        <f t="shared" si="5"/>
        <v>214.74357894736841</v>
      </c>
      <c r="M9" s="1">
        <f>1000/L9*3.6</f>
        <v>16.764179947295773</v>
      </c>
      <c r="N9" s="3">
        <f t="shared" si="2"/>
        <v>2.5389088012743922E-3</v>
      </c>
      <c r="O9" s="2">
        <f t="shared" si="6"/>
        <v>219.36172043010748</v>
      </c>
      <c r="P9" s="1">
        <f>1000/O9*3.6</f>
        <v>16.41124984314218</v>
      </c>
    </row>
    <row r="10" spans="1:16" x14ac:dyDescent="0.25">
      <c r="A10" t="s">
        <v>24</v>
      </c>
      <c r="B10" s="4">
        <v>2.1405092592592591E-3</v>
      </c>
      <c r="C10" s="1">
        <v>184.94</v>
      </c>
      <c r="D10">
        <v>19.47</v>
      </c>
      <c r="E10" s="3">
        <v>2.1593495370370369E-3</v>
      </c>
      <c r="F10" s="2">
        <f t="shared" si="3"/>
        <v>186.56779999999998</v>
      </c>
      <c r="G10">
        <v>19.3</v>
      </c>
      <c r="H10" s="3">
        <f t="shared" si="0"/>
        <v>2.2261335433371517E-3</v>
      </c>
      <c r="I10" s="2">
        <f t="shared" si="4"/>
        <v>192.33793814432991</v>
      </c>
      <c r="J10" s="1">
        <f>1000/I10*3.6</f>
        <v>18.717056212272428</v>
      </c>
      <c r="K10" s="3">
        <f t="shared" si="1"/>
        <v>2.2729995126705652E-3</v>
      </c>
      <c r="L10" s="2">
        <f t="shared" si="5"/>
        <v>196.38715789473684</v>
      </c>
      <c r="M10" s="1">
        <f>1000/L10*3.6</f>
        <v>18.331137527483307</v>
      </c>
      <c r="N10" s="3">
        <f t="shared" si="2"/>
        <v>2.3218812226204698E-3</v>
      </c>
      <c r="O10" s="2">
        <f t="shared" si="6"/>
        <v>200.61053763440859</v>
      </c>
      <c r="P10" s="1">
        <f>1000/O10*3.6</f>
        <v>17.945218842694185</v>
      </c>
    </row>
    <row r="11" spans="1:16" x14ac:dyDescent="0.25">
      <c r="A11" t="s">
        <v>25</v>
      </c>
      <c r="B11" s="4">
        <v>8.9969907407407414E-4</v>
      </c>
      <c r="C11" s="1">
        <v>77.73</v>
      </c>
      <c r="D11">
        <v>23.16</v>
      </c>
      <c r="E11" s="3">
        <v>9.0466435185185203E-4</v>
      </c>
      <c r="F11" s="2">
        <f t="shared" si="3"/>
        <v>78.163000000000011</v>
      </c>
      <c r="G11">
        <v>23.03</v>
      </c>
      <c r="H11" s="3">
        <f t="shared" si="0"/>
        <v>9.3264366170294031E-4</v>
      </c>
      <c r="I11" s="2">
        <f t="shared" si="4"/>
        <v>80.580412371134045</v>
      </c>
      <c r="J11" s="1">
        <f>500/I11*3.6</f>
        <v>22.33793482849941</v>
      </c>
      <c r="K11" s="3">
        <f t="shared" si="1"/>
        <v>9.5227826510721275E-4</v>
      </c>
      <c r="L11" s="2">
        <f t="shared" si="5"/>
        <v>82.276842105263185</v>
      </c>
      <c r="M11" s="1">
        <f>500/L11*3.6</f>
        <v>21.877358852654062</v>
      </c>
      <c r="N11" s="3">
        <f t="shared" si="2"/>
        <v>9.7275736758263651E-4</v>
      </c>
      <c r="O11" s="2">
        <f t="shared" si="6"/>
        <v>84.0462365591398</v>
      </c>
      <c r="P11" s="1">
        <f>500/O11*3.6</f>
        <v>21.416782876808718</v>
      </c>
    </row>
    <row r="12" spans="1:16" x14ac:dyDescent="0.25">
      <c r="A12" t="s">
        <v>26</v>
      </c>
      <c r="B12" s="4">
        <v>2.5739004629629632E-3</v>
      </c>
      <c r="C12" s="1">
        <v>222.39</v>
      </c>
      <c r="D12">
        <v>16.190000000000001</v>
      </c>
      <c r="E12" s="3">
        <v>2.5944768518518522E-3</v>
      </c>
      <c r="F12" s="2">
        <f t="shared" si="3"/>
        <v>224.16280000000003</v>
      </c>
      <c r="G12">
        <v>16.059999999999999</v>
      </c>
      <c r="H12" s="3">
        <f t="shared" si="0"/>
        <v>2.6747184039709816E-3</v>
      </c>
      <c r="I12" s="2">
        <f t="shared" si="4"/>
        <v>231.0956701030928</v>
      </c>
      <c r="J12" s="1">
        <f>1000/I12*3.6</f>
        <v>15.577963872685388</v>
      </c>
      <c r="K12" s="3">
        <f t="shared" si="1"/>
        <v>2.731028265107213E-3</v>
      </c>
      <c r="L12" s="2">
        <f t="shared" si="5"/>
        <v>235.9608421052632</v>
      </c>
      <c r="M12" s="1">
        <f>1000/L12*3.6</f>
        <v>15.256768741289809</v>
      </c>
      <c r="N12" s="3">
        <f t="shared" si="2"/>
        <v>2.7897600557546796E-3</v>
      </c>
      <c r="O12" s="2">
        <f t="shared" si="6"/>
        <v>241.03526881720433</v>
      </c>
      <c r="P12" s="1">
        <f>1000/O12*3.6</f>
        <v>14.935573609894236</v>
      </c>
    </row>
    <row r="13" spans="1:16" x14ac:dyDescent="0.25">
      <c r="A13" t="s">
        <v>27</v>
      </c>
      <c r="B13" s="4">
        <v>2.3731597222222223E-3</v>
      </c>
      <c r="C13" s="1">
        <v>205.04</v>
      </c>
      <c r="D13">
        <v>17.559999999999999</v>
      </c>
      <c r="E13" s="3">
        <v>2.4028680555555557E-3</v>
      </c>
      <c r="F13" s="2">
        <f t="shared" si="3"/>
        <v>207.6078</v>
      </c>
      <c r="G13">
        <v>17.34</v>
      </c>
      <c r="H13" s="3">
        <f t="shared" si="0"/>
        <v>2.4771835624284081E-3</v>
      </c>
      <c r="I13" s="2">
        <f t="shared" si="4"/>
        <v>214.02865979381446</v>
      </c>
      <c r="J13" s="1">
        <f>1000/I13*3.6</f>
        <v>16.820177276576313</v>
      </c>
      <c r="K13" s="3">
        <f t="shared" si="1"/>
        <v>2.5293347953216378E-3</v>
      </c>
      <c r="L13" s="2">
        <f t="shared" si="5"/>
        <v>218.53452631578952</v>
      </c>
      <c r="M13" s="1">
        <f>1000/L13*3.6</f>
        <v>16.47336949767783</v>
      </c>
      <c r="N13" s="3">
        <f t="shared" si="2"/>
        <v>2.5837290919952208E-3</v>
      </c>
      <c r="O13" s="2">
        <f t="shared" si="6"/>
        <v>223.23419354838708</v>
      </c>
      <c r="P13" s="1">
        <f>1000/O13*3.6</f>
        <v>16.126561718779353</v>
      </c>
    </row>
    <row r="14" spans="1:16" x14ac:dyDescent="0.25">
      <c r="A14" t="s">
        <v>28</v>
      </c>
      <c r="B14" s="4">
        <v>1.1013425925925926E-3</v>
      </c>
      <c r="C14" s="1">
        <v>95.16</v>
      </c>
      <c r="D14">
        <v>18.920000000000002</v>
      </c>
      <c r="E14" s="3">
        <v>1.1058356481481481E-3</v>
      </c>
      <c r="F14" s="2">
        <f t="shared" si="3"/>
        <v>95.544200000000004</v>
      </c>
      <c r="G14">
        <v>18.84</v>
      </c>
      <c r="H14" s="3">
        <f t="shared" si="0"/>
        <v>1.1400367506681939E-3</v>
      </c>
      <c r="I14" s="2">
        <f t="shared" si="4"/>
        <v>98.499175257731949</v>
      </c>
      <c r="J14" s="1">
        <f>500/I14*3.6</f>
        <v>18.274264685873138</v>
      </c>
      <c r="K14" s="3">
        <f t="shared" si="1"/>
        <v>1.1640375243664718E-3</v>
      </c>
      <c r="L14" s="2">
        <f t="shared" si="5"/>
        <v>100.57284210526316</v>
      </c>
      <c r="M14" s="1">
        <f>500/L14*3.6</f>
        <v>17.897475723277811</v>
      </c>
      <c r="N14" s="3">
        <f t="shared" si="2"/>
        <v>1.1890705894066107E-3</v>
      </c>
      <c r="O14" s="2">
        <f t="shared" si="6"/>
        <v>102.73569892473117</v>
      </c>
      <c r="P14" s="1">
        <f>500/O14*3.6</f>
        <v>17.520686760682494</v>
      </c>
    </row>
    <row r="15" spans="1:16" x14ac:dyDescent="0.25">
      <c r="A15" t="s">
        <v>29</v>
      </c>
      <c r="B15" s="4">
        <v>1.0011574074074074E-3</v>
      </c>
      <c r="C15" s="1">
        <v>86.5</v>
      </c>
      <c r="D15">
        <v>20.81</v>
      </c>
      <c r="E15" s="4">
        <v>1.0052708333333333E-3</v>
      </c>
      <c r="F15" s="2">
        <f>E15*86400</f>
        <v>86.855399999999989</v>
      </c>
      <c r="G15">
        <v>20.71</v>
      </c>
      <c r="H15" s="3">
        <f t="shared" si="0"/>
        <v>1.0363616838487972E-3</v>
      </c>
      <c r="I15" s="2">
        <f>H15*86400</f>
        <v>89.54164948453608</v>
      </c>
      <c r="J15" s="1">
        <f t="shared" si="7"/>
        <v>8.0409508217105685</v>
      </c>
      <c r="K15" s="3">
        <f t="shared" si="1"/>
        <v>1.0581798245614036E-3</v>
      </c>
      <c r="L15" s="2">
        <f>K15*86400</f>
        <v>91.426736842105271</v>
      </c>
      <c r="M15" s="1">
        <f t="shared" si="8"/>
        <v>7.8751580212629264</v>
      </c>
      <c r="N15" s="3">
        <f t="shared" si="2"/>
        <v>1.0809363799283154E-3</v>
      </c>
      <c r="O15" s="2">
        <f>N15*86400</f>
        <v>93.39290322580645</v>
      </c>
      <c r="P15" s="1">
        <f t="shared" si="9"/>
        <v>7.7093652208152861</v>
      </c>
    </row>
    <row r="19" spans="2:16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2" spans="2:16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Prognostic Velocities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Beach</cp:lastModifiedBy>
  <dcterms:created xsi:type="dcterms:W3CDTF">2020-08-19T00:59:20Z</dcterms:created>
  <dcterms:modified xsi:type="dcterms:W3CDTF">2020-08-20T00:22:03Z</dcterms:modified>
</cp:coreProperties>
</file>