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ent.dfo-mpo.ca\ATLShares\Science\CetaceanOPPNoise\CetaceanOPPNoise_12\Sarah's Temp Workng Space\Positions\AssignRegions\input\"/>
    </mc:Choice>
  </mc:AlternateContent>
  <xr:revisionPtr revIDLastSave="0" documentId="13_ncr:1_{7199D95C-1466-4442-A9DB-D870BD94AE62}" xr6:coauthVersionLast="47" xr6:coauthVersionMax="47" xr10:uidLastSave="{00000000-0000-0000-0000-000000000000}"/>
  <bookViews>
    <workbookView xWindow="-3825" yWindow="-16320" windowWidth="29040" windowHeight="15840" tabRatio="719" xr2:uid="{00000000-000D-0000-FFFF-FFFF00000000}"/>
  </bookViews>
  <sheets>
    <sheet name="val_entry" sheetId="1" r:id="rId1"/>
    <sheet name="species codes" sheetId="2" r:id="rId2"/>
    <sheet name="Region Codes" sheetId="10" r:id="rId3"/>
    <sheet name="Beaufort" sheetId="3" r:id="rId4"/>
    <sheet name="Visibility" sheetId="4" r:id="rId5"/>
    <sheet name="Cloud_CD" sheetId="5" r:id="rId6"/>
    <sheet name="IDREL_CD" sheetId="6" r:id="rId7"/>
    <sheet name="CL_CD" sheetId="7" r:id="rId8"/>
    <sheet name="Maturity_cd" sheetId="8" r:id="rId9"/>
    <sheet name="behaviour_cd" sheetId="9" r:id="rId10"/>
  </sheets>
  <definedNames>
    <definedName name="_xlnm._FilterDatabase" localSheetId="0" hidden="1">val_entry!$BK$2:$BK$202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301" i="1" l="1"/>
  <c r="AT301" i="1" s="1"/>
  <c r="AS301" i="1"/>
  <c r="AU301" i="1"/>
  <c r="AR302" i="1"/>
  <c r="AS302" i="1" s="1"/>
  <c r="AR303" i="1"/>
  <c r="AT303" i="1" s="1"/>
  <c r="AS303" i="1"/>
  <c r="AU303" i="1"/>
  <c r="AR304" i="1"/>
  <c r="AS304" i="1" s="1"/>
  <c r="AR305" i="1"/>
  <c r="AS305" i="1"/>
  <c r="AT305" i="1"/>
  <c r="AU305" i="1"/>
  <c r="AR306" i="1"/>
  <c r="AS306" i="1" s="1"/>
  <c r="AR307" i="1"/>
  <c r="AS307" i="1"/>
  <c r="AT307" i="1"/>
  <c r="AU307" i="1"/>
  <c r="AR308" i="1"/>
  <c r="AS308" i="1" s="1"/>
  <c r="AR309" i="1"/>
  <c r="AS309" i="1"/>
  <c r="AT309" i="1"/>
  <c r="AU309" i="1"/>
  <c r="AR310" i="1"/>
  <c r="AS310" i="1" s="1"/>
  <c r="AR311" i="1"/>
  <c r="AS311" i="1"/>
  <c r="AT311" i="1"/>
  <c r="AU311" i="1"/>
  <c r="AR312" i="1"/>
  <c r="AS312" i="1" s="1"/>
  <c r="AR313" i="1"/>
  <c r="AS313" i="1"/>
  <c r="AT313" i="1"/>
  <c r="AU313" i="1"/>
  <c r="AR314" i="1"/>
  <c r="AS314" i="1" s="1"/>
  <c r="AR315" i="1"/>
  <c r="AS315" i="1"/>
  <c r="AT315" i="1"/>
  <c r="AU315" i="1"/>
  <c r="AR316" i="1"/>
  <c r="AS316" i="1" s="1"/>
  <c r="AR317" i="1"/>
  <c r="AS317" i="1"/>
  <c r="AT317" i="1"/>
  <c r="AU317" i="1"/>
  <c r="AR318" i="1"/>
  <c r="AS318" i="1" s="1"/>
  <c r="AR319" i="1"/>
  <c r="AS319" i="1"/>
  <c r="AT319" i="1"/>
  <c r="AU319" i="1"/>
  <c r="AR320" i="1"/>
  <c r="AS320" i="1" s="1"/>
  <c r="AR321" i="1"/>
  <c r="AS321" i="1"/>
  <c r="AT321" i="1"/>
  <c r="AU321" i="1"/>
  <c r="AR322" i="1"/>
  <c r="AS322" i="1" s="1"/>
  <c r="AR323" i="1"/>
  <c r="AS323" i="1"/>
  <c r="AT323" i="1"/>
  <c r="AU323" i="1"/>
  <c r="AR324" i="1"/>
  <c r="AS324" i="1" s="1"/>
  <c r="AR325" i="1"/>
  <c r="AS325" i="1"/>
  <c r="AT325" i="1"/>
  <c r="AU325" i="1"/>
  <c r="AR224" i="1"/>
  <c r="AU224" i="1" s="1"/>
  <c r="AS224" i="1"/>
  <c r="AT224" i="1"/>
  <c r="AR225" i="1"/>
  <c r="AT225" i="1" s="1"/>
  <c r="AS225" i="1"/>
  <c r="AU225" i="1"/>
  <c r="AR226" i="1"/>
  <c r="AU226" i="1" s="1"/>
  <c r="AS226" i="1"/>
  <c r="AT226" i="1"/>
  <c r="AR227" i="1"/>
  <c r="AT227" i="1" s="1"/>
  <c r="AS227" i="1"/>
  <c r="AU227" i="1"/>
  <c r="AR228" i="1"/>
  <c r="AU228" i="1" s="1"/>
  <c r="AS228" i="1"/>
  <c r="AT228" i="1"/>
  <c r="AR229" i="1"/>
  <c r="AT229" i="1" s="1"/>
  <c r="AS229" i="1"/>
  <c r="AU229" i="1"/>
  <c r="AR230" i="1"/>
  <c r="AU230" i="1" s="1"/>
  <c r="AS230" i="1"/>
  <c r="AT230" i="1"/>
  <c r="AR231" i="1"/>
  <c r="AT231" i="1" s="1"/>
  <c r="AS231" i="1"/>
  <c r="AU231" i="1"/>
  <c r="AR232" i="1"/>
  <c r="AU232" i="1" s="1"/>
  <c r="AS232" i="1"/>
  <c r="AT232" i="1"/>
  <c r="AR233" i="1"/>
  <c r="AT233" i="1" s="1"/>
  <c r="AS233" i="1"/>
  <c r="AU233" i="1"/>
  <c r="AR234" i="1"/>
  <c r="AU234" i="1" s="1"/>
  <c r="AS234" i="1"/>
  <c r="AT234" i="1"/>
  <c r="AR235" i="1"/>
  <c r="AT235" i="1" s="1"/>
  <c r="AS235" i="1"/>
  <c r="AU235" i="1"/>
  <c r="AR236" i="1"/>
  <c r="AU236" i="1" s="1"/>
  <c r="AS236" i="1"/>
  <c r="AT236" i="1"/>
  <c r="AR237" i="1"/>
  <c r="AT237" i="1" s="1"/>
  <c r="AS237" i="1"/>
  <c r="AU237" i="1"/>
  <c r="AR238" i="1"/>
  <c r="AU238" i="1" s="1"/>
  <c r="AS238" i="1"/>
  <c r="AT238" i="1"/>
  <c r="AR239" i="1"/>
  <c r="AT239" i="1" s="1"/>
  <c r="AS239" i="1"/>
  <c r="AU239" i="1"/>
  <c r="AR240" i="1"/>
  <c r="AU240" i="1" s="1"/>
  <c r="AS240" i="1"/>
  <c r="AT240" i="1"/>
  <c r="AR241" i="1"/>
  <c r="AT241" i="1" s="1"/>
  <c r="AS241" i="1"/>
  <c r="AU241" i="1"/>
  <c r="AR242" i="1"/>
  <c r="AU242" i="1" s="1"/>
  <c r="AS242" i="1"/>
  <c r="AT242" i="1"/>
  <c r="AR243" i="1"/>
  <c r="AT243" i="1" s="1"/>
  <c r="AS243" i="1"/>
  <c r="AU243" i="1"/>
  <c r="AR244" i="1"/>
  <c r="AU244" i="1" s="1"/>
  <c r="AS244" i="1"/>
  <c r="AT244" i="1"/>
  <c r="AR245" i="1"/>
  <c r="AT245" i="1" s="1"/>
  <c r="AS245" i="1"/>
  <c r="AU245" i="1"/>
  <c r="AR246" i="1"/>
  <c r="AU246" i="1" s="1"/>
  <c r="AS246" i="1"/>
  <c r="AT246" i="1"/>
  <c r="AR247" i="1"/>
  <c r="AT247" i="1" s="1"/>
  <c r="AS247" i="1"/>
  <c r="AU247" i="1"/>
  <c r="AR248" i="1"/>
  <c r="AU248" i="1" s="1"/>
  <c r="AS248" i="1"/>
  <c r="AT248" i="1"/>
  <c r="AR249" i="1"/>
  <c r="AT249" i="1" s="1"/>
  <c r="AS249" i="1"/>
  <c r="AU249" i="1"/>
  <c r="AR250" i="1"/>
  <c r="AU250" i="1" s="1"/>
  <c r="AS250" i="1"/>
  <c r="AT250" i="1"/>
  <c r="AR251" i="1"/>
  <c r="AT251" i="1" s="1"/>
  <c r="AS251" i="1"/>
  <c r="AU251" i="1"/>
  <c r="AR252" i="1"/>
  <c r="AU252" i="1" s="1"/>
  <c r="AS252" i="1"/>
  <c r="AT252" i="1"/>
  <c r="AR253" i="1"/>
  <c r="AT253" i="1" s="1"/>
  <c r="AS253" i="1"/>
  <c r="AU253" i="1"/>
  <c r="AR254" i="1"/>
  <c r="AU254" i="1" s="1"/>
  <c r="AS254" i="1"/>
  <c r="AT254" i="1"/>
  <c r="AR255" i="1"/>
  <c r="AT255" i="1" s="1"/>
  <c r="AS255" i="1"/>
  <c r="AU255" i="1"/>
  <c r="AR256" i="1"/>
  <c r="AU256" i="1" s="1"/>
  <c r="AS256" i="1"/>
  <c r="AT256" i="1"/>
  <c r="AR257" i="1"/>
  <c r="AT257" i="1" s="1"/>
  <c r="AS257" i="1"/>
  <c r="AU257" i="1"/>
  <c r="AR258" i="1"/>
  <c r="AU258" i="1" s="1"/>
  <c r="AS258" i="1"/>
  <c r="AT258" i="1"/>
  <c r="AR259" i="1"/>
  <c r="AT259" i="1" s="1"/>
  <c r="AS259" i="1"/>
  <c r="AU259" i="1"/>
  <c r="AR260" i="1"/>
  <c r="AU260" i="1" s="1"/>
  <c r="AS260" i="1"/>
  <c r="AT260" i="1"/>
  <c r="AR261" i="1"/>
  <c r="AT261" i="1" s="1"/>
  <c r="AS261" i="1"/>
  <c r="AU261" i="1"/>
  <c r="AR262" i="1"/>
  <c r="AU262" i="1" s="1"/>
  <c r="AS262" i="1"/>
  <c r="AT262" i="1"/>
  <c r="AR263" i="1"/>
  <c r="AT263" i="1" s="1"/>
  <c r="AS263" i="1"/>
  <c r="AU263" i="1"/>
  <c r="AR264" i="1"/>
  <c r="AU264" i="1" s="1"/>
  <c r="AS264" i="1"/>
  <c r="AT264" i="1"/>
  <c r="AR265" i="1"/>
  <c r="AT265" i="1" s="1"/>
  <c r="AS265" i="1"/>
  <c r="AU265" i="1"/>
  <c r="AR266" i="1"/>
  <c r="AU266" i="1" s="1"/>
  <c r="AS266" i="1"/>
  <c r="AT266" i="1"/>
  <c r="AR267" i="1"/>
  <c r="AT267" i="1" s="1"/>
  <c r="AS267" i="1"/>
  <c r="AU267" i="1"/>
  <c r="AR268" i="1"/>
  <c r="AU268" i="1" s="1"/>
  <c r="AS268" i="1"/>
  <c r="AT268" i="1"/>
  <c r="AR269" i="1"/>
  <c r="AT269" i="1" s="1"/>
  <c r="AS269" i="1"/>
  <c r="AU269" i="1"/>
  <c r="AR270" i="1"/>
  <c r="AU270" i="1" s="1"/>
  <c r="AS270" i="1"/>
  <c r="AT270" i="1"/>
  <c r="AR271" i="1"/>
  <c r="AT271" i="1" s="1"/>
  <c r="AS271" i="1"/>
  <c r="AU271" i="1"/>
  <c r="AR272" i="1"/>
  <c r="AU272" i="1" s="1"/>
  <c r="AS272" i="1"/>
  <c r="AT272" i="1"/>
  <c r="AR273" i="1"/>
  <c r="AT273" i="1" s="1"/>
  <c r="AS273" i="1"/>
  <c r="AU273" i="1"/>
  <c r="AR274" i="1"/>
  <c r="AU274" i="1" s="1"/>
  <c r="AS274" i="1"/>
  <c r="AT274" i="1"/>
  <c r="AR275" i="1"/>
  <c r="AT275" i="1" s="1"/>
  <c r="AS275" i="1"/>
  <c r="AU275" i="1"/>
  <c r="AR276" i="1"/>
  <c r="AU276" i="1" s="1"/>
  <c r="AS276" i="1"/>
  <c r="AT276" i="1"/>
  <c r="AR277" i="1"/>
  <c r="AT277" i="1" s="1"/>
  <c r="AS277" i="1"/>
  <c r="AU277" i="1"/>
  <c r="AR278" i="1"/>
  <c r="AU278" i="1" s="1"/>
  <c r="AS278" i="1"/>
  <c r="AT278" i="1"/>
  <c r="AR279" i="1"/>
  <c r="AT279" i="1" s="1"/>
  <c r="AS279" i="1"/>
  <c r="AU279" i="1"/>
  <c r="AR280" i="1"/>
  <c r="AU280" i="1" s="1"/>
  <c r="AS280" i="1"/>
  <c r="AT280" i="1"/>
  <c r="AR281" i="1"/>
  <c r="AT281" i="1" s="1"/>
  <c r="AS281" i="1"/>
  <c r="AU281" i="1"/>
  <c r="AR282" i="1"/>
  <c r="AU282" i="1" s="1"/>
  <c r="AS282" i="1"/>
  <c r="AT282" i="1"/>
  <c r="AR283" i="1"/>
  <c r="AT283" i="1" s="1"/>
  <c r="AS283" i="1"/>
  <c r="AU283" i="1"/>
  <c r="AR284" i="1"/>
  <c r="AU284" i="1" s="1"/>
  <c r="AS284" i="1"/>
  <c r="AT284" i="1"/>
  <c r="AR285" i="1"/>
  <c r="AT285" i="1" s="1"/>
  <c r="AS285" i="1"/>
  <c r="AU285" i="1"/>
  <c r="AR286" i="1"/>
  <c r="AU286" i="1" s="1"/>
  <c r="AS286" i="1"/>
  <c r="AT286" i="1"/>
  <c r="AR287" i="1"/>
  <c r="AT287" i="1" s="1"/>
  <c r="AS287" i="1"/>
  <c r="AU287" i="1"/>
  <c r="AR288" i="1"/>
  <c r="AU288" i="1" s="1"/>
  <c r="AS288" i="1"/>
  <c r="AT288" i="1"/>
  <c r="AR289" i="1"/>
  <c r="AT289" i="1" s="1"/>
  <c r="AS289" i="1"/>
  <c r="AU289" i="1"/>
  <c r="AR290" i="1"/>
  <c r="AU290" i="1" s="1"/>
  <c r="AS290" i="1"/>
  <c r="AT290" i="1"/>
  <c r="AR291" i="1"/>
  <c r="AT291" i="1" s="1"/>
  <c r="AS291" i="1"/>
  <c r="AU291" i="1"/>
  <c r="AR292" i="1"/>
  <c r="AU292" i="1" s="1"/>
  <c r="AS292" i="1"/>
  <c r="AT292" i="1"/>
  <c r="AR293" i="1"/>
  <c r="AT293" i="1" s="1"/>
  <c r="AS293" i="1"/>
  <c r="AU293" i="1"/>
  <c r="AR294" i="1"/>
  <c r="AU294" i="1" s="1"/>
  <c r="AS294" i="1"/>
  <c r="AT294" i="1"/>
  <c r="AR295" i="1"/>
  <c r="AT295" i="1" s="1"/>
  <c r="AS295" i="1"/>
  <c r="AU295" i="1"/>
  <c r="AR296" i="1"/>
  <c r="AU296" i="1" s="1"/>
  <c r="AS296" i="1"/>
  <c r="AT296" i="1"/>
  <c r="AR297" i="1"/>
  <c r="AT297" i="1" s="1"/>
  <c r="AS297" i="1"/>
  <c r="AU297" i="1"/>
  <c r="AR298" i="1"/>
  <c r="AU298" i="1" s="1"/>
  <c r="AS298" i="1"/>
  <c r="AT298" i="1"/>
  <c r="AR299" i="1"/>
  <c r="AT299" i="1" s="1"/>
  <c r="AS299" i="1"/>
  <c r="AU299" i="1"/>
  <c r="AR300" i="1"/>
  <c r="AU300" i="1" s="1"/>
  <c r="AS300" i="1"/>
  <c r="AT300" i="1"/>
  <c r="AR193" i="1"/>
  <c r="AS193" i="1"/>
  <c r="AT193" i="1"/>
  <c r="AU193" i="1"/>
  <c r="AR194" i="1"/>
  <c r="AS194" i="1" s="1"/>
  <c r="AR195" i="1"/>
  <c r="AS195" i="1"/>
  <c r="AT195" i="1"/>
  <c r="AU195" i="1"/>
  <c r="AR196" i="1"/>
  <c r="AS196" i="1" s="1"/>
  <c r="AR197" i="1"/>
  <c r="AS197" i="1"/>
  <c r="AT197" i="1"/>
  <c r="AU197" i="1"/>
  <c r="AR198" i="1"/>
  <c r="AS198" i="1" s="1"/>
  <c r="AR199" i="1"/>
  <c r="AS199" i="1"/>
  <c r="AT199" i="1"/>
  <c r="AU199" i="1"/>
  <c r="AR200" i="1"/>
  <c r="AS200" i="1" s="1"/>
  <c r="AR201" i="1"/>
  <c r="AS201" i="1"/>
  <c r="AT201" i="1"/>
  <c r="AU201" i="1"/>
  <c r="AR202" i="1"/>
  <c r="AS202" i="1" s="1"/>
  <c r="AR203" i="1"/>
  <c r="AS203" i="1"/>
  <c r="AT203" i="1"/>
  <c r="AU203" i="1"/>
  <c r="AR204" i="1"/>
  <c r="AS204" i="1" s="1"/>
  <c r="AR205" i="1"/>
  <c r="AS205" i="1"/>
  <c r="AT205" i="1"/>
  <c r="AU205" i="1"/>
  <c r="AR206" i="1"/>
  <c r="AS206" i="1" s="1"/>
  <c r="AR207" i="1"/>
  <c r="AS207" i="1"/>
  <c r="AT207" i="1"/>
  <c r="AU207" i="1"/>
  <c r="AR208" i="1"/>
  <c r="AS208" i="1" s="1"/>
  <c r="AR209" i="1"/>
  <c r="AS209" i="1"/>
  <c r="AT209" i="1"/>
  <c r="AU209" i="1"/>
  <c r="AR210" i="1"/>
  <c r="AS210" i="1" s="1"/>
  <c r="AR211" i="1"/>
  <c r="AS211" i="1"/>
  <c r="AT211" i="1"/>
  <c r="AU211" i="1"/>
  <c r="AR212" i="1"/>
  <c r="AS212" i="1" s="1"/>
  <c r="AR213" i="1"/>
  <c r="AS213" i="1"/>
  <c r="AT213" i="1"/>
  <c r="AU213" i="1"/>
  <c r="AR214" i="1"/>
  <c r="AS214" i="1" s="1"/>
  <c r="AR215" i="1"/>
  <c r="AS215" i="1"/>
  <c r="AT215" i="1"/>
  <c r="AU215" i="1"/>
  <c r="AR216" i="1"/>
  <c r="AS216" i="1" s="1"/>
  <c r="AR217" i="1"/>
  <c r="AS217" i="1"/>
  <c r="AT217" i="1"/>
  <c r="AU217" i="1"/>
  <c r="AR218" i="1"/>
  <c r="AS218" i="1" s="1"/>
  <c r="AR219" i="1"/>
  <c r="AS219" i="1"/>
  <c r="AT219" i="1"/>
  <c r="AU219" i="1"/>
  <c r="AR220" i="1"/>
  <c r="AS220" i="1" s="1"/>
  <c r="AR221" i="1"/>
  <c r="AS221" i="1"/>
  <c r="AT221" i="1"/>
  <c r="AU221" i="1"/>
  <c r="AR222" i="1"/>
  <c r="AS222" i="1" s="1"/>
  <c r="AR223" i="1"/>
  <c r="AS223" i="1"/>
  <c r="AT223" i="1"/>
  <c r="AU223" i="1"/>
  <c r="AR168" i="1"/>
  <c r="AS168" i="1" s="1"/>
  <c r="AU320" i="1" l="1"/>
  <c r="AU316" i="1"/>
  <c r="AU312" i="1"/>
  <c r="AU302" i="1"/>
  <c r="AT324" i="1"/>
  <c r="AT322" i="1"/>
  <c r="AT320" i="1"/>
  <c r="AT318" i="1"/>
  <c r="AT316" i="1"/>
  <c r="AT314" i="1"/>
  <c r="AT312" i="1"/>
  <c r="AT310" i="1"/>
  <c r="AT308" i="1"/>
  <c r="AT306" i="1"/>
  <c r="AT304" i="1"/>
  <c r="AT302" i="1"/>
  <c r="AU324" i="1"/>
  <c r="AU322" i="1"/>
  <c r="AU318" i="1"/>
  <c r="AU314" i="1"/>
  <c r="AU310" i="1"/>
  <c r="AU308" i="1"/>
  <c r="AU306" i="1"/>
  <c r="AU304" i="1"/>
  <c r="AU222" i="1"/>
  <c r="AU220" i="1"/>
  <c r="AU218" i="1"/>
  <c r="AU216" i="1"/>
  <c r="AU214" i="1"/>
  <c r="AU212" i="1"/>
  <c r="AU210" i="1"/>
  <c r="AU208" i="1"/>
  <c r="AU206" i="1"/>
  <c r="AU204" i="1"/>
  <c r="AU202" i="1"/>
  <c r="AU200" i="1"/>
  <c r="AU198" i="1"/>
  <c r="AU196" i="1"/>
  <c r="AU194" i="1"/>
  <c r="AT222" i="1"/>
  <c r="AT220" i="1"/>
  <c r="AT218" i="1"/>
  <c r="AT216" i="1"/>
  <c r="AT214" i="1"/>
  <c r="AT212" i="1"/>
  <c r="AT210" i="1"/>
  <c r="AT208" i="1"/>
  <c r="AT206" i="1"/>
  <c r="AT204" i="1"/>
  <c r="AT202" i="1"/>
  <c r="AT200" i="1"/>
  <c r="AT198" i="1"/>
  <c r="AT196" i="1"/>
  <c r="AT194" i="1"/>
  <c r="AU168" i="1"/>
  <c r="AT168" i="1"/>
  <c r="AR170" i="1"/>
  <c r="AU170" i="1" s="1"/>
  <c r="AT170" i="1" l="1"/>
  <c r="AS170" i="1"/>
  <c r="AR167" i="1"/>
  <c r="AR169" i="1"/>
  <c r="AR171" i="1"/>
  <c r="AR172" i="1"/>
  <c r="AR173" i="1"/>
  <c r="AR174" i="1"/>
  <c r="AR175" i="1"/>
  <c r="AR176" i="1"/>
  <c r="AR177" i="1"/>
  <c r="AR178" i="1"/>
  <c r="AR179" i="1"/>
  <c r="AR180" i="1"/>
  <c r="AR181" i="1"/>
  <c r="AR182" i="1"/>
  <c r="AR183" i="1"/>
  <c r="AR184" i="1"/>
  <c r="AR185" i="1"/>
  <c r="AR186" i="1"/>
  <c r="AR187" i="1"/>
  <c r="AR188" i="1"/>
  <c r="AR189" i="1"/>
  <c r="AR190" i="1"/>
  <c r="AR191" i="1"/>
  <c r="AR192" i="1"/>
  <c r="AR157" i="1"/>
  <c r="AR164" i="1"/>
  <c r="AT164" i="1" s="1"/>
  <c r="AR165" i="1"/>
  <c r="AS165" i="1" s="1"/>
  <c r="AR166" i="1"/>
  <c r="AS166" i="1" s="1"/>
  <c r="AR145" i="1"/>
  <c r="AS145" i="1" s="1"/>
  <c r="AR146" i="1"/>
  <c r="AT146" i="1" s="1"/>
  <c r="AR147" i="1"/>
  <c r="AS147" i="1" s="1"/>
  <c r="AR148" i="1"/>
  <c r="AU148" i="1" s="1"/>
  <c r="AR149" i="1"/>
  <c r="AS149" i="1" s="1"/>
  <c r="AR150" i="1"/>
  <c r="AU150" i="1" s="1"/>
  <c r="AR151" i="1"/>
  <c r="AS151" i="1" s="1"/>
  <c r="AR152" i="1"/>
  <c r="AS152" i="1" s="1"/>
  <c r="AR153" i="1"/>
  <c r="AS153" i="1" s="1"/>
  <c r="AR154" i="1"/>
  <c r="AT154" i="1" s="1"/>
  <c r="AR155" i="1"/>
  <c r="AS155" i="1" s="1"/>
  <c r="AR138" i="1"/>
  <c r="AS138" i="1" s="1"/>
  <c r="AR139" i="1"/>
  <c r="AS139" i="1" s="1"/>
  <c r="AR140" i="1"/>
  <c r="AT140" i="1" s="1"/>
  <c r="AR141" i="1"/>
  <c r="AS141" i="1" s="1"/>
  <c r="AR142" i="1"/>
  <c r="AT142" i="1" s="1"/>
  <c r="AR143" i="1"/>
  <c r="AS143" i="1" s="1"/>
  <c r="AR144" i="1"/>
  <c r="AT144" i="1" s="1"/>
  <c r="AR156" i="1"/>
  <c r="AS156" i="1" s="1"/>
  <c r="AS164" i="1" l="1"/>
  <c r="AS142" i="1"/>
  <c r="AT148" i="1"/>
  <c r="AS154" i="1"/>
  <c r="AS140" i="1"/>
  <c r="AU144" i="1"/>
  <c r="AS144" i="1"/>
  <c r="AU154" i="1"/>
  <c r="AT150" i="1"/>
  <c r="AU146" i="1"/>
  <c r="AS150" i="1"/>
  <c r="AS146" i="1"/>
  <c r="AU166" i="1"/>
  <c r="AS148" i="1"/>
  <c r="AT166" i="1"/>
  <c r="AU142" i="1"/>
  <c r="AS172" i="1"/>
  <c r="AT172" i="1"/>
  <c r="AU172" i="1"/>
  <c r="AU171" i="1"/>
  <c r="AS171" i="1"/>
  <c r="AT171" i="1"/>
  <c r="AT157" i="1"/>
  <c r="AU157" i="1"/>
  <c r="AS157" i="1"/>
  <c r="AU185" i="1"/>
  <c r="AS185" i="1"/>
  <c r="AT185" i="1"/>
  <c r="AU177" i="1"/>
  <c r="AS177" i="1"/>
  <c r="AT177" i="1"/>
  <c r="AS184" i="1"/>
  <c r="AT184" i="1"/>
  <c r="AU184" i="1"/>
  <c r="AS176" i="1"/>
  <c r="AT176" i="1"/>
  <c r="AU176" i="1"/>
  <c r="AS169" i="1"/>
  <c r="AT169" i="1"/>
  <c r="AU169" i="1"/>
  <c r="AU138" i="1"/>
  <c r="AS175" i="1"/>
  <c r="AT175" i="1"/>
  <c r="AU175" i="1"/>
  <c r="AS179" i="1"/>
  <c r="AT179" i="1"/>
  <c r="AU179" i="1"/>
  <c r="AT138" i="1"/>
  <c r="AS183" i="1"/>
  <c r="AT183" i="1"/>
  <c r="AU183" i="1"/>
  <c r="AU152" i="1"/>
  <c r="AS182" i="1"/>
  <c r="AT182" i="1"/>
  <c r="AU182" i="1"/>
  <c r="AS167" i="1"/>
  <c r="AT167" i="1"/>
  <c r="AU167" i="1"/>
  <c r="AS174" i="1"/>
  <c r="AT174" i="1"/>
  <c r="AU174" i="1"/>
  <c r="AS173" i="1"/>
  <c r="AT173" i="1"/>
  <c r="AU173" i="1"/>
  <c r="AS178" i="1"/>
  <c r="AT178" i="1"/>
  <c r="AU178" i="1"/>
  <c r="AU140" i="1"/>
  <c r="AT152" i="1"/>
  <c r="AU164" i="1"/>
  <c r="AS181" i="1"/>
  <c r="AT181" i="1"/>
  <c r="AU181" i="1"/>
  <c r="AT180" i="1"/>
  <c r="AU180" i="1"/>
  <c r="AS180" i="1"/>
  <c r="AS187" i="1"/>
  <c r="AT187" i="1"/>
  <c r="AU187" i="1"/>
  <c r="AS186" i="1"/>
  <c r="AT186" i="1"/>
  <c r="AU186" i="1"/>
  <c r="AS192" i="1"/>
  <c r="AT192" i="1"/>
  <c r="AU192" i="1"/>
  <c r="AT191" i="1"/>
  <c r="AU191" i="1"/>
  <c r="AS191" i="1"/>
  <c r="AT188" i="1"/>
  <c r="AU188" i="1"/>
  <c r="AS188" i="1"/>
  <c r="AS190" i="1"/>
  <c r="AT190" i="1"/>
  <c r="AU190" i="1"/>
  <c r="AS189" i="1"/>
  <c r="AT189" i="1"/>
  <c r="AU189" i="1"/>
  <c r="AU156" i="1"/>
  <c r="AU143" i="1"/>
  <c r="AU141" i="1"/>
  <c r="AU139" i="1"/>
  <c r="AU155" i="1"/>
  <c r="AU153" i="1"/>
  <c r="AU151" i="1"/>
  <c r="AU149" i="1"/>
  <c r="AU147" i="1"/>
  <c r="AU145" i="1"/>
  <c r="AU165" i="1"/>
  <c r="AT156" i="1"/>
  <c r="AT143" i="1"/>
  <c r="AT141" i="1"/>
  <c r="AT139" i="1"/>
  <c r="AT155" i="1"/>
  <c r="AT153" i="1"/>
  <c r="AT151" i="1"/>
  <c r="AT149" i="1"/>
  <c r="AT147" i="1"/>
  <c r="AT145" i="1"/>
  <c r="AT165" i="1"/>
  <c r="AR118" i="1"/>
  <c r="AT118" i="1" s="1"/>
  <c r="AU118" i="1" l="1"/>
  <c r="AS118" i="1"/>
  <c r="AR107" i="1"/>
  <c r="AU107" i="1" s="1"/>
  <c r="AS107" i="1" l="1"/>
  <c r="AT107" i="1"/>
  <c r="AR4" i="1"/>
  <c r="AU4" i="1" s="1"/>
  <c r="AR3" i="1"/>
  <c r="AU3" i="1" s="1"/>
  <c r="AR2" i="1"/>
  <c r="AT2" i="1" s="1"/>
  <c r="AR5" i="1"/>
  <c r="AT5" i="1" s="1"/>
  <c r="AR6" i="1"/>
  <c r="AU6" i="1" s="1"/>
  <c r="AR7" i="1"/>
  <c r="AT7" i="1" s="1"/>
  <c r="AR8" i="1"/>
  <c r="AU8" i="1" s="1"/>
  <c r="AR9" i="1"/>
  <c r="AT9" i="1" s="1"/>
  <c r="AR10" i="1"/>
  <c r="AU10" i="1" s="1"/>
  <c r="AR11" i="1"/>
  <c r="AT11" i="1" s="1"/>
  <c r="AR12" i="1"/>
  <c r="AU12" i="1" s="1"/>
  <c r="AR13" i="1"/>
  <c r="AT13" i="1" s="1"/>
  <c r="AR14" i="1"/>
  <c r="AU14" i="1" s="1"/>
  <c r="AR15" i="1"/>
  <c r="AT15" i="1" s="1"/>
  <c r="AR16" i="1"/>
  <c r="AU16" i="1" s="1"/>
  <c r="AR17" i="1"/>
  <c r="AT17" i="1" s="1"/>
  <c r="AR18" i="1"/>
  <c r="AU18" i="1" s="1"/>
  <c r="AR19" i="1"/>
  <c r="AT19" i="1" s="1"/>
  <c r="AR20" i="1"/>
  <c r="AU20" i="1" s="1"/>
  <c r="AR21" i="1"/>
  <c r="AT21" i="1" s="1"/>
  <c r="AR22" i="1"/>
  <c r="AU22" i="1" s="1"/>
  <c r="AR23" i="1"/>
  <c r="AT23" i="1" s="1"/>
  <c r="AR24" i="1"/>
  <c r="AU24" i="1" s="1"/>
  <c r="AR25" i="1"/>
  <c r="AT25" i="1" s="1"/>
  <c r="AR26" i="1"/>
  <c r="AU26" i="1" s="1"/>
  <c r="AR27" i="1"/>
  <c r="AT27" i="1" s="1"/>
  <c r="AR28" i="1"/>
  <c r="AU28" i="1" s="1"/>
  <c r="AR29" i="1"/>
  <c r="AT29" i="1" s="1"/>
  <c r="AR30" i="1"/>
  <c r="AU30" i="1" s="1"/>
  <c r="AR31" i="1"/>
  <c r="AT31" i="1" s="1"/>
  <c r="AR32" i="1"/>
  <c r="AU32" i="1" s="1"/>
  <c r="AR33" i="1"/>
  <c r="AT33" i="1" s="1"/>
  <c r="AR34" i="1"/>
  <c r="AU34" i="1" s="1"/>
  <c r="AR35" i="1"/>
  <c r="AT35" i="1" s="1"/>
  <c r="AR36" i="1"/>
  <c r="AU36" i="1" s="1"/>
  <c r="AR37" i="1"/>
  <c r="AT37" i="1" s="1"/>
  <c r="AR38" i="1"/>
  <c r="AU38" i="1" s="1"/>
  <c r="AR39" i="1"/>
  <c r="AT39" i="1" s="1"/>
  <c r="AR40" i="1"/>
  <c r="AU40" i="1" s="1"/>
  <c r="AR41" i="1"/>
  <c r="AT41" i="1" s="1"/>
  <c r="AR42" i="1"/>
  <c r="AU42" i="1" s="1"/>
  <c r="AR94" i="1"/>
  <c r="AT94" i="1" s="1"/>
  <c r="AR95" i="1"/>
  <c r="AU95" i="1" s="1"/>
  <c r="AR96" i="1"/>
  <c r="AT96" i="1" s="1"/>
  <c r="AR97" i="1"/>
  <c r="AU97" i="1" s="1"/>
  <c r="AR98" i="1"/>
  <c r="AT98" i="1" s="1"/>
  <c r="AR99" i="1"/>
  <c r="AU99" i="1" s="1"/>
  <c r="AR100" i="1"/>
  <c r="AT100" i="1" s="1"/>
  <c r="AR101" i="1"/>
  <c r="AU101" i="1" s="1"/>
  <c r="AR102" i="1"/>
  <c r="AT102" i="1" s="1"/>
  <c r="AR103" i="1"/>
  <c r="AU103" i="1" s="1"/>
  <c r="AR104" i="1"/>
  <c r="AT104" i="1" s="1"/>
  <c r="AR105" i="1"/>
  <c r="AU105" i="1" s="1"/>
  <c r="AR106" i="1"/>
  <c r="AT106" i="1" s="1"/>
  <c r="AR108" i="1"/>
  <c r="AU108" i="1" s="1"/>
  <c r="AR109" i="1"/>
  <c r="AT109" i="1" s="1"/>
  <c r="AR110" i="1"/>
  <c r="AU110" i="1" s="1"/>
  <c r="AR111" i="1"/>
  <c r="AT111" i="1" s="1"/>
  <c r="AR112" i="1"/>
  <c r="AU112" i="1" s="1"/>
  <c r="AR113" i="1"/>
  <c r="AT113" i="1" s="1"/>
  <c r="AR114" i="1"/>
  <c r="AU114" i="1" s="1"/>
  <c r="AR63" i="1"/>
  <c r="AT63" i="1" s="1"/>
  <c r="AR64" i="1"/>
  <c r="AU64" i="1" s="1"/>
  <c r="AR65" i="1"/>
  <c r="AT65" i="1" s="1"/>
  <c r="AR66" i="1"/>
  <c r="AU66" i="1" s="1"/>
  <c r="AR67" i="1"/>
  <c r="AT67" i="1" s="1"/>
  <c r="AR68" i="1"/>
  <c r="AU68" i="1" s="1"/>
  <c r="AR69" i="1"/>
  <c r="AT69" i="1" s="1"/>
  <c r="AR70" i="1"/>
  <c r="AU70" i="1" s="1"/>
  <c r="AR71" i="1"/>
  <c r="AT71" i="1" s="1"/>
  <c r="AR72" i="1"/>
  <c r="AU72" i="1" s="1"/>
  <c r="AR73" i="1"/>
  <c r="AT73" i="1" s="1"/>
  <c r="AR74" i="1"/>
  <c r="AU74" i="1" s="1"/>
  <c r="AR75" i="1"/>
  <c r="AT75" i="1" s="1"/>
  <c r="AR76" i="1"/>
  <c r="AU76" i="1" s="1"/>
  <c r="AR77" i="1"/>
  <c r="AT77" i="1" s="1"/>
  <c r="AR78" i="1"/>
  <c r="AU78" i="1" s="1"/>
  <c r="AR79" i="1"/>
  <c r="AT79" i="1" s="1"/>
  <c r="AR80" i="1"/>
  <c r="AU80" i="1" s="1"/>
  <c r="AR81" i="1"/>
  <c r="AT81" i="1" s="1"/>
  <c r="AR82" i="1"/>
  <c r="AU82" i="1" s="1"/>
  <c r="AR83" i="1"/>
  <c r="AT83" i="1" s="1"/>
  <c r="AR84" i="1"/>
  <c r="AU84" i="1" s="1"/>
  <c r="AR85" i="1"/>
  <c r="AT85" i="1" s="1"/>
  <c r="AR86" i="1"/>
  <c r="AU86" i="1" s="1"/>
  <c r="AR87" i="1"/>
  <c r="AT87" i="1" s="1"/>
  <c r="AR88" i="1"/>
  <c r="AU88" i="1" s="1"/>
  <c r="AR89" i="1"/>
  <c r="AT89" i="1" s="1"/>
  <c r="AR90" i="1"/>
  <c r="AU90" i="1" s="1"/>
  <c r="AR91" i="1"/>
  <c r="AT91" i="1" s="1"/>
  <c r="AR92" i="1"/>
  <c r="AU92" i="1" s="1"/>
  <c r="AR93" i="1"/>
  <c r="AT93" i="1" s="1"/>
  <c r="AR51" i="1"/>
  <c r="AU51" i="1" s="1"/>
  <c r="AR52" i="1"/>
  <c r="AT52" i="1" s="1"/>
  <c r="AR53" i="1"/>
  <c r="AU53" i="1" s="1"/>
  <c r="AR54" i="1"/>
  <c r="AT54" i="1" s="1"/>
  <c r="AR55" i="1"/>
  <c r="AU55" i="1" s="1"/>
  <c r="AR56" i="1"/>
  <c r="AT56" i="1" s="1"/>
  <c r="AR57" i="1"/>
  <c r="AU57" i="1" s="1"/>
  <c r="AR58" i="1"/>
  <c r="AT58" i="1" s="1"/>
  <c r="AR59" i="1"/>
  <c r="AU59" i="1" s="1"/>
  <c r="AR60" i="1"/>
  <c r="AT60" i="1" s="1"/>
  <c r="AR61" i="1"/>
  <c r="AU61" i="1" s="1"/>
  <c r="AR62" i="1"/>
  <c r="AT62" i="1" s="1"/>
  <c r="AR43" i="1"/>
  <c r="AU43" i="1" s="1"/>
  <c r="AR44" i="1"/>
  <c r="AT44" i="1" s="1"/>
  <c r="AR45" i="1"/>
  <c r="AU45" i="1" s="1"/>
  <c r="AR46" i="1"/>
  <c r="AT46" i="1" s="1"/>
  <c r="AR47" i="1"/>
  <c r="AU47" i="1" s="1"/>
  <c r="AR48" i="1"/>
  <c r="AT48" i="1" s="1"/>
  <c r="AR49" i="1"/>
  <c r="AU49" i="1" s="1"/>
  <c r="AR50" i="1"/>
  <c r="AT50" i="1" s="1"/>
  <c r="AR115" i="1"/>
  <c r="AU115" i="1" s="1"/>
  <c r="AR116" i="1"/>
  <c r="AT116" i="1" s="1"/>
  <c r="AR117" i="1"/>
  <c r="AU117" i="1" s="1"/>
  <c r="AR119" i="1"/>
  <c r="AT119" i="1" s="1"/>
  <c r="AR120" i="1"/>
  <c r="AU120" i="1" s="1"/>
  <c r="AR121" i="1"/>
  <c r="AT121" i="1" s="1"/>
  <c r="AR122" i="1"/>
  <c r="AU122" i="1" s="1"/>
  <c r="AR123" i="1"/>
  <c r="AT123" i="1" s="1"/>
  <c r="AR124" i="1"/>
  <c r="AU124" i="1" s="1"/>
  <c r="AR125" i="1"/>
  <c r="AT125" i="1" s="1"/>
  <c r="AR126" i="1"/>
  <c r="AU126" i="1" s="1"/>
  <c r="AR127" i="1"/>
  <c r="AT127" i="1" s="1"/>
  <c r="AR128" i="1"/>
  <c r="AU128" i="1" s="1"/>
  <c r="AR129" i="1"/>
  <c r="AT129" i="1" s="1"/>
  <c r="AR130" i="1"/>
  <c r="AU130" i="1" s="1"/>
  <c r="AR131" i="1"/>
  <c r="AT131" i="1" s="1"/>
  <c r="AR132" i="1"/>
  <c r="AU132" i="1" s="1"/>
  <c r="AR133" i="1"/>
  <c r="AT133" i="1" s="1"/>
  <c r="AR134" i="1"/>
  <c r="AU134" i="1" s="1"/>
  <c r="AR135" i="1"/>
  <c r="AT135" i="1" s="1"/>
  <c r="AR136" i="1"/>
  <c r="AU136" i="1" s="1"/>
  <c r="AR137" i="1"/>
  <c r="AT137" i="1" s="1"/>
  <c r="AR158" i="1"/>
  <c r="AU158" i="1" s="1"/>
  <c r="AR159" i="1"/>
  <c r="AT159" i="1" s="1"/>
  <c r="AR160" i="1"/>
  <c r="AU160" i="1" s="1"/>
  <c r="AR161" i="1"/>
  <c r="AT161" i="1" s="1"/>
  <c r="AR162" i="1"/>
  <c r="AU162" i="1" s="1"/>
  <c r="AR163" i="1"/>
  <c r="AT163" i="1" s="1"/>
  <c r="AS83" i="1" l="1"/>
  <c r="AT112" i="1"/>
  <c r="AS134" i="1"/>
  <c r="AU62" i="1"/>
  <c r="AS85" i="1"/>
  <c r="AS126" i="1"/>
  <c r="AS46" i="1"/>
  <c r="AS162" i="1"/>
  <c r="AS133" i="1"/>
  <c r="AS127" i="1"/>
  <c r="AS75" i="1"/>
  <c r="AS69" i="1"/>
  <c r="AU131" i="1"/>
  <c r="AU73" i="1"/>
  <c r="AS161" i="1"/>
  <c r="AT126" i="1"/>
  <c r="AS91" i="1"/>
  <c r="AT84" i="1"/>
  <c r="AS39" i="1"/>
  <c r="AT26" i="1"/>
  <c r="AS77" i="1"/>
  <c r="AS27" i="1"/>
  <c r="AU21" i="1"/>
  <c r="AT92" i="1"/>
  <c r="AU81" i="1"/>
  <c r="AS76" i="1"/>
  <c r="AS135" i="1"/>
  <c r="AS117" i="1"/>
  <c r="AU5" i="1"/>
  <c r="AS112" i="1"/>
  <c r="AS31" i="1"/>
  <c r="AS5" i="1"/>
  <c r="AT76" i="1"/>
  <c r="AU65" i="1"/>
  <c r="AT103" i="1"/>
  <c r="AT10" i="1"/>
  <c r="AU159" i="1"/>
  <c r="AU123" i="1"/>
  <c r="AS116" i="1"/>
  <c r="AS68" i="1"/>
  <c r="AS95" i="1"/>
  <c r="AS21" i="1"/>
  <c r="AU13" i="1"/>
  <c r="AT162" i="1"/>
  <c r="AT57" i="1"/>
  <c r="AS67" i="1"/>
  <c r="AS113" i="1"/>
  <c r="AS94" i="1"/>
  <c r="AS37" i="1"/>
  <c r="AS57" i="1"/>
  <c r="AS106" i="1"/>
  <c r="AS12" i="1"/>
  <c r="AU29" i="1"/>
  <c r="AT45" i="1"/>
  <c r="AS56" i="1"/>
  <c r="AS93" i="1"/>
  <c r="AU89" i="1"/>
  <c r="AS84" i="1"/>
  <c r="AT42" i="1"/>
  <c r="AT134" i="1"/>
  <c r="AS125" i="1"/>
  <c r="AS119" i="1"/>
  <c r="AU50" i="1"/>
  <c r="AS45" i="1"/>
  <c r="AT68" i="1"/>
  <c r="AS111" i="1"/>
  <c r="AS36" i="1"/>
  <c r="AS19" i="1"/>
  <c r="AS7" i="1"/>
  <c r="AT117" i="1"/>
  <c r="AS44" i="1"/>
  <c r="AS58" i="1"/>
  <c r="AU54" i="1"/>
  <c r="AS92" i="1"/>
  <c r="AT95" i="1"/>
  <c r="AS103" i="1"/>
  <c r="AS98" i="1"/>
  <c r="AS35" i="1"/>
  <c r="AT18" i="1"/>
  <c r="AS13" i="1"/>
  <c r="AS137" i="1"/>
  <c r="AS129" i="1"/>
  <c r="AS121" i="1"/>
  <c r="AS48" i="1"/>
  <c r="AS60" i="1"/>
  <c r="AS52" i="1"/>
  <c r="AS87" i="1"/>
  <c r="AS79" i="1"/>
  <c r="AS71" i="1"/>
  <c r="AS63" i="1"/>
  <c r="AS102" i="1"/>
  <c r="AU37" i="1"/>
  <c r="AT34" i="1"/>
  <c r="AS29" i="1"/>
  <c r="AT12" i="1"/>
  <c r="AU96" i="1"/>
  <c r="AT20" i="1"/>
  <c r="AU104" i="1"/>
  <c r="AT101" i="1"/>
  <c r="AS96" i="1"/>
  <c r="AT28" i="1"/>
  <c r="AS20" i="1"/>
  <c r="AS15" i="1"/>
  <c r="AS2" i="1"/>
  <c r="AT160" i="1"/>
  <c r="AU135" i="1"/>
  <c r="AT132" i="1"/>
  <c r="AU127" i="1"/>
  <c r="AT124" i="1"/>
  <c r="AU119" i="1"/>
  <c r="AT115" i="1"/>
  <c r="AU46" i="1"/>
  <c r="AT43" i="1"/>
  <c r="AU58" i="1"/>
  <c r="AT55" i="1"/>
  <c r="AU93" i="1"/>
  <c r="AT90" i="1"/>
  <c r="AU85" i="1"/>
  <c r="AT82" i="1"/>
  <c r="AU77" i="1"/>
  <c r="AT74" i="1"/>
  <c r="AU69" i="1"/>
  <c r="AT66" i="1"/>
  <c r="AU113" i="1"/>
  <c r="AT110" i="1"/>
  <c r="AS104" i="1"/>
  <c r="AT36" i="1"/>
  <c r="AS28" i="1"/>
  <c r="AS23" i="1"/>
  <c r="AS11" i="1"/>
  <c r="AS160" i="1"/>
  <c r="AU137" i="1"/>
  <c r="AS132" i="1"/>
  <c r="AU129" i="1"/>
  <c r="AS124" i="1"/>
  <c r="AU121" i="1"/>
  <c r="AS115" i="1"/>
  <c r="AU48" i="1"/>
  <c r="AS43" i="1"/>
  <c r="AU60" i="1"/>
  <c r="AS55" i="1"/>
  <c r="AU52" i="1"/>
  <c r="AS90" i="1"/>
  <c r="AU87" i="1"/>
  <c r="AS82" i="1"/>
  <c r="AU79" i="1"/>
  <c r="AS74" i="1"/>
  <c r="AU71" i="1"/>
  <c r="AS66" i="1"/>
  <c r="AU63" i="1"/>
  <c r="AS110" i="1"/>
  <c r="AU106" i="1"/>
  <c r="AS101" i="1"/>
  <c r="AU98" i="1"/>
  <c r="AS42" i="1"/>
  <c r="AU39" i="1"/>
  <c r="AS34" i="1"/>
  <c r="AU31" i="1"/>
  <c r="AS26" i="1"/>
  <c r="AU23" i="1"/>
  <c r="AS18" i="1"/>
  <c r="AU15" i="1"/>
  <c r="AS10" i="1"/>
  <c r="AU7" i="1"/>
  <c r="AU109" i="1"/>
  <c r="AU100" i="1"/>
  <c r="AU41" i="1"/>
  <c r="AU33" i="1"/>
  <c r="AU25" i="1"/>
  <c r="AU17" i="1"/>
  <c r="AU9" i="1"/>
  <c r="AS159" i="1"/>
  <c r="AT136" i="1"/>
  <c r="AS131" i="1"/>
  <c r="AT128" i="1"/>
  <c r="AS123" i="1"/>
  <c r="AT120" i="1"/>
  <c r="AS50" i="1"/>
  <c r="AT47" i="1"/>
  <c r="AS62" i="1"/>
  <c r="AT59" i="1"/>
  <c r="AS54" i="1"/>
  <c r="AT51" i="1"/>
  <c r="AS89" i="1"/>
  <c r="AT86" i="1"/>
  <c r="AS81" i="1"/>
  <c r="AT78" i="1"/>
  <c r="AS73" i="1"/>
  <c r="AT70" i="1"/>
  <c r="AS65" i="1"/>
  <c r="AT114" i="1"/>
  <c r="AS109" i="1"/>
  <c r="AT105" i="1"/>
  <c r="AS100" i="1"/>
  <c r="AT97" i="1"/>
  <c r="AS41" i="1"/>
  <c r="AT38" i="1"/>
  <c r="AS33" i="1"/>
  <c r="AT30" i="1"/>
  <c r="AS25" i="1"/>
  <c r="AT22" i="1"/>
  <c r="AS17" i="1"/>
  <c r="AT14" i="1"/>
  <c r="AS9" i="1"/>
  <c r="AT6" i="1"/>
  <c r="AT4" i="1"/>
  <c r="AU161" i="1"/>
  <c r="AS136" i="1"/>
  <c r="AU133" i="1"/>
  <c r="AS128" i="1"/>
  <c r="AU125" i="1"/>
  <c r="AS120" i="1"/>
  <c r="AU116" i="1"/>
  <c r="AS47" i="1"/>
  <c r="AU44" i="1"/>
  <c r="AS59" i="1"/>
  <c r="AU56" i="1"/>
  <c r="AS51" i="1"/>
  <c r="AU91" i="1"/>
  <c r="AS86" i="1"/>
  <c r="AU83" i="1"/>
  <c r="AS78" i="1"/>
  <c r="AU75" i="1"/>
  <c r="AS70" i="1"/>
  <c r="AU67" i="1"/>
  <c r="AS114" i="1"/>
  <c r="AU111" i="1"/>
  <c r="AS105" i="1"/>
  <c r="AU102" i="1"/>
  <c r="AS97" i="1"/>
  <c r="AU94" i="1"/>
  <c r="AS38" i="1"/>
  <c r="AU35" i="1"/>
  <c r="AS30" i="1"/>
  <c r="AU27" i="1"/>
  <c r="AS22" i="1"/>
  <c r="AU19" i="1"/>
  <c r="AS14" i="1"/>
  <c r="AU11" i="1"/>
  <c r="AS6" i="1"/>
  <c r="AU2" i="1"/>
  <c r="AS4" i="1"/>
  <c r="AT158" i="1"/>
  <c r="AT130" i="1"/>
  <c r="AT122" i="1"/>
  <c r="AT49" i="1"/>
  <c r="AT61" i="1"/>
  <c r="AT53" i="1"/>
  <c r="AT88" i="1"/>
  <c r="AT80" i="1"/>
  <c r="AT72" i="1"/>
  <c r="AT64" i="1"/>
  <c r="AT108" i="1"/>
  <c r="AT99" i="1"/>
  <c r="AT40" i="1"/>
  <c r="AT32" i="1"/>
  <c r="AT24" i="1"/>
  <c r="AT16" i="1"/>
  <c r="AT8" i="1"/>
  <c r="AT3" i="1"/>
  <c r="AS158" i="1"/>
  <c r="AS130" i="1"/>
  <c r="AS122" i="1"/>
  <c r="AS49" i="1"/>
  <c r="AS61" i="1"/>
  <c r="AS53" i="1"/>
  <c r="AS88" i="1"/>
  <c r="AS80" i="1"/>
  <c r="AS72" i="1"/>
  <c r="AS64" i="1"/>
  <c r="AS108" i="1"/>
  <c r="AS99" i="1"/>
  <c r="AS40" i="1"/>
  <c r="AS32" i="1"/>
  <c r="AS24" i="1"/>
  <c r="AS16" i="1"/>
  <c r="AS8" i="1"/>
  <c r="AS3" i="1"/>
  <c r="AU163" i="1"/>
  <c r="AS163" i="1"/>
</calcChain>
</file>

<file path=xl/sharedStrings.xml><?xml version="1.0" encoding="utf-8"?>
<sst xmlns="http://schemas.openxmlformats.org/spreadsheetml/2006/main" count="1164" uniqueCount="484">
  <si>
    <t>WS_ID</t>
  </si>
  <si>
    <t>WS_DATE</t>
  </si>
  <si>
    <t>WS_TIME</t>
  </si>
  <si>
    <t>PLATFORM_CD</t>
  </si>
  <si>
    <t>LATITUDE</t>
  </si>
  <si>
    <t>LONGITUDE</t>
  </si>
  <si>
    <t>TRIPTYPE_CD</t>
  </si>
  <si>
    <t>DATASOURCE_CD</t>
  </si>
  <si>
    <t>WINDDIR_CD</t>
  </si>
  <si>
    <t>BEAUFORT_CD</t>
  </si>
  <si>
    <t>VESSSPEED</t>
  </si>
  <si>
    <t>VESSHEAD_CD</t>
  </si>
  <si>
    <t>ALTITUDE</t>
  </si>
  <si>
    <t>GLAREL_CD</t>
  </si>
  <si>
    <t>GLARER_CD</t>
  </si>
  <si>
    <t>VISIBILITY_CD</t>
  </si>
  <si>
    <t>CLOUD_CD</t>
  </si>
  <si>
    <t>SIGHTOBS_CD</t>
  </si>
  <si>
    <t>WS_EVENT_ID</t>
  </si>
  <si>
    <t>EVENT_CD</t>
  </si>
  <si>
    <t>GEAR_CD</t>
  </si>
  <si>
    <t>SPECIES_CD</t>
  </si>
  <si>
    <t>IDREL_CD</t>
  </si>
  <si>
    <t>CL_CD</t>
  </si>
  <si>
    <t>ANBEARING</t>
  </si>
  <si>
    <t>ANHEAD_CD</t>
  </si>
  <si>
    <t>NOGRPS</t>
  </si>
  <si>
    <t>DISTANCE</t>
  </si>
  <si>
    <t>GEARIMPACT_CD</t>
  </si>
  <si>
    <t>COMMENTS</t>
  </si>
  <si>
    <t>COMMONNAME</t>
  </si>
  <si>
    <t>URI</t>
  </si>
  <si>
    <t>SCIENTIF</t>
  </si>
  <si>
    <t>WS_DETAIL_ID</t>
  </si>
  <si>
    <t>WHALENO</t>
  </si>
  <si>
    <t>WHALEID</t>
  </si>
  <si>
    <t>MATURITY_CD</t>
  </si>
  <si>
    <t>SWIMDIR_CD</t>
  </si>
  <si>
    <t>FEATURE_TYPE_CD</t>
  </si>
  <si>
    <t>FEATURE_DESC</t>
  </si>
  <si>
    <t>MARKS</t>
  </si>
  <si>
    <t>PHOTO_CD</t>
  </si>
  <si>
    <t>FRAME_REF</t>
  </si>
  <si>
    <t>BEHAVIOUR_CD1</t>
  </si>
  <si>
    <t>BEHAVIOUR_CD2</t>
  </si>
  <si>
    <t>BEHAVIOUR_CD3</t>
  </si>
  <si>
    <t>TUNA-BLUEFIN</t>
  </si>
  <si>
    <t>BFTU</t>
  </si>
  <si>
    <t>Thunnus thynnus</t>
  </si>
  <si>
    <t>SWORDFISH</t>
  </si>
  <si>
    <t>SWFI</t>
  </si>
  <si>
    <t>Xiphias gladius</t>
  </si>
  <si>
    <t>SHARK-BLUE</t>
  </si>
  <si>
    <t>BLSH</t>
  </si>
  <si>
    <t>Prionace glauca</t>
  </si>
  <si>
    <t>SHARK-BASKING</t>
  </si>
  <si>
    <t>BASH</t>
  </si>
  <si>
    <t>Cetorhinus maximus</t>
  </si>
  <si>
    <t>UNIDENTIFIED PELAGIC FISH</t>
  </si>
  <si>
    <t>UNFI</t>
  </si>
  <si>
    <t>SHARKS (NS)</t>
  </si>
  <si>
    <t>UNSH</t>
  </si>
  <si>
    <t>OCEAN SUNFISH</t>
  </si>
  <si>
    <t>OCSU</t>
  </si>
  <si>
    <t>Mola mola</t>
  </si>
  <si>
    <t>SEALS (NS)</t>
  </si>
  <si>
    <t>UNSE</t>
  </si>
  <si>
    <t>SEAL-HARBOUR</t>
  </si>
  <si>
    <t>SEAL-GREY</t>
  </si>
  <si>
    <t>Halichoerus grypus</t>
  </si>
  <si>
    <t>WHALES (NS)</t>
  </si>
  <si>
    <t>UNLW</t>
  </si>
  <si>
    <t>WHALE-ATLANTIC PILOT</t>
  </si>
  <si>
    <t>PIWH</t>
  </si>
  <si>
    <t>Globicephala melaena</t>
  </si>
  <si>
    <t>WHALE-NORTHERN BOTTLENOSE</t>
  </si>
  <si>
    <t>NBWH</t>
  </si>
  <si>
    <t>Hyperoodon ampullatus</t>
  </si>
  <si>
    <t>WHALE-SOWERBY'S BEAKED</t>
  </si>
  <si>
    <t>SBWH</t>
  </si>
  <si>
    <t>Mesoplodon bidens</t>
  </si>
  <si>
    <t>WHALE-BEAKED (NS)</t>
  </si>
  <si>
    <t>UNBW</t>
  </si>
  <si>
    <t>WHALE- CUVIER'S BEAKED</t>
  </si>
  <si>
    <t>Ziphius cavirostris</t>
  </si>
  <si>
    <t>UNDO</t>
  </si>
  <si>
    <t>DOLPHINS-ATLANTIC BOTTLENOSE</t>
  </si>
  <si>
    <t>BNDO</t>
  </si>
  <si>
    <t>Tursiops truncatus</t>
  </si>
  <si>
    <t>DOLPHINS-WHITE-BEAKED</t>
  </si>
  <si>
    <t>WBDO</t>
  </si>
  <si>
    <t>Lagenorhynchus albirostris</t>
  </si>
  <si>
    <t>WSDO</t>
  </si>
  <si>
    <t>Lagenorhynchus acutus</t>
  </si>
  <si>
    <t>DOLPHINS-COMMON</t>
  </si>
  <si>
    <t>SADO</t>
  </si>
  <si>
    <t>Delphinus delphis</t>
  </si>
  <si>
    <t>GRAM</t>
  </si>
  <si>
    <t>Grampus griseus</t>
  </si>
  <si>
    <t>DOLPHINS-STRIPED</t>
  </si>
  <si>
    <t>Stenella coeruleoalba</t>
  </si>
  <si>
    <t>Stenella frontalis</t>
  </si>
  <si>
    <t>PYGMY SPERM WHALE</t>
  </si>
  <si>
    <t>PSWH</t>
  </si>
  <si>
    <t>WHALE-SPERM</t>
  </si>
  <si>
    <t>SPWH</t>
  </si>
  <si>
    <t>Physeter macrocephalus</t>
  </si>
  <si>
    <t>WHALE-FIN</t>
  </si>
  <si>
    <t>FIWH</t>
  </si>
  <si>
    <t>Balaenoptera physalus</t>
  </si>
  <si>
    <t>WHALE-MINKE</t>
  </si>
  <si>
    <t>MIWH</t>
  </si>
  <si>
    <t>Balaenoptera acutorostrata</t>
  </si>
  <si>
    <t>RIWH</t>
  </si>
  <si>
    <t>Eubalaena glacialis</t>
  </si>
  <si>
    <t>WHALE-HUMPBACK</t>
  </si>
  <si>
    <t>HUWH</t>
  </si>
  <si>
    <t>Megaptera novaeangliae</t>
  </si>
  <si>
    <t>PORPOISE-HARBOUR</t>
  </si>
  <si>
    <t>HAPO</t>
  </si>
  <si>
    <t>Phocoena phocoena</t>
  </si>
  <si>
    <t>WHALE-BLUE</t>
  </si>
  <si>
    <t>BLWH</t>
  </si>
  <si>
    <t>Balaenoptera musculus</t>
  </si>
  <si>
    <t>WHALE-SEI</t>
  </si>
  <si>
    <t>SEWH</t>
  </si>
  <si>
    <t>Balaenoptera borealis</t>
  </si>
  <si>
    <t>WHALE-KILLER</t>
  </si>
  <si>
    <t>KIWH</t>
  </si>
  <si>
    <t>Orcinus orca</t>
  </si>
  <si>
    <t>WHALE-BELUGA</t>
  </si>
  <si>
    <t>BELU</t>
  </si>
  <si>
    <t>Delphinapterus leucas</t>
  </si>
  <si>
    <t>BALEEN WHALE (NS)</t>
  </si>
  <si>
    <t>WHALE- LONG-FINNED PILOT</t>
  </si>
  <si>
    <t>Globicephala melas</t>
  </si>
  <si>
    <t>WHALE-BOWHEAD</t>
  </si>
  <si>
    <t>Balaena mysticetus</t>
  </si>
  <si>
    <t>WHALE-GREY</t>
  </si>
  <si>
    <t>Eschrichtius robustus</t>
  </si>
  <si>
    <t>DOLPHIN-PACIFIC WHITE-SIDED</t>
  </si>
  <si>
    <t>Lagenorhynchus obliquidens</t>
  </si>
  <si>
    <t>PORPOISE-DALL'S</t>
  </si>
  <si>
    <t>Phocoenoides dalli</t>
  </si>
  <si>
    <t>SEAL-BEARDED</t>
  </si>
  <si>
    <t>Erignathus barbatus</t>
  </si>
  <si>
    <t>SEAL-HARP</t>
  </si>
  <si>
    <t>Pagophilus groenlandicus</t>
  </si>
  <si>
    <t>SEAL-HOODED</t>
  </si>
  <si>
    <t>Cystophora cristata</t>
  </si>
  <si>
    <t>SEAL-NORTHERN FUR</t>
  </si>
  <si>
    <t>Callorhinus ursinus</t>
  </si>
  <si>
    <t>SEAL-RINGED</t>
  </si>
  <si>
    <t>Pusa hispida</t>
  </si>
  <si>
    <t>SEAL-RIBBON</t>
  </si>
  <si>
    <t>Histriophoca fasciata</t>
  </si>
  <si>
    <t>SEAL-SPOTTED</t>
  </si>
  <si>
    <t>Phoca largha</t>
  </si>
  <si>
    <t>WALRUS</t>
  </si>
  <si>
    <t>Odobenus rosmarus</t>
  </si>
  <si>
    <t>SEA LION-STELLAR</t>
  </si>
  <si>
    <t>Eumetopias jubatus</t>
  </si>
  <si>
    <t>BEAR-POLAR</t>
  </si>
  <si>
    <t>Ursus maritimus</t>
  </si>
  <si>
    <t>SEATURTLE (NS)</t>
  </si>
  <si>
    <t>UNTU</t>
  </si>
  <si>
    <t>SEATURTLE-GREEN</t>
  </si>
  <si>
    <t>GRTU</t>
  </si>
  <si>
    <t>Chelonia mydas</t>
  </si>
  <si>
    <t>SEATURTLE-LEATHERBACK</t>
  </si>
  <si>
    <t>LETU</t>
  </si>
  <si>
    <t>Dermochelys coriacea</t>
  </si>
  <si>
    <t>SEATURTLE-LOGGERHEAD</t>
  </si>
  <si>
    <t>LOTU</t>
  </si>
  <si>
    <t>Caretta caretta</t>
  </si>
  <si>
    <t>SEABIRD-RED-NECKED PHALAROPE</t>
  </si>
  <si>
    <t>SEABIRD-LAUGHING GULL</t>
  </si>
  <si>
    <t>SEABIRD-ATLANTIC PUFFIN</t>
  </si>
  <si>
    <t>SEABIRD-GREATER SHEARWATER</t>
  </si>
  <si>
    <t>BEHAVIOUR_CD4</t>
  </si>
  <si>
    <t>BEHAVIOUR_CD5</t>
  </si>
  <si>
    <t>N/A</t>
  </si>
  <si>
    <t>SPECIES NOT IDENTIFIED</t>
  </si>
  <si>
    <t>MARLIN - BLUE</t>
  </si>
  <si>
    <t>SHARK - PORBEAGLE</t>
  </si>
  <si>
    <t>Thresher Shark</t>
  </si>
  <si>
    <t>Alopias vulpinus</t>
  </si>
  <si>
    <t>GREENLAND SHARK</t>
  </si>
  <si>
    <t>DOLPHINS/PORPOISE (NS)</t>
  </si>
  <si>
    <t>DOLPHINS-ATLANTIC WHITE-SIDED</t>
  </si>
  <si>
    <t>DOLPHINS-RISSO'S</t>
  </si>
  <si>
    <t>DOLPHIN- ATLANTIC SPOTTED</t>
  </si>
  <si>
    <t>Kogia breviceps</t>
  </si>
  <si>
    <t>WHALE-NORTH ATLANTIC RIGHT</t>
  </si>
  <si>
    <t>CETACEAN (NS)</t>
  </si>
  <si>
    <t>UNCE</t>
  </si>
  <si>
    <t>Cetacea</t>
  </si>
  <si>
    <t>FALSE KILLER WHALE</t>
  </si>
  <si>
    <t>Pseudorca crassidens</t>
  </si>
  <si>
    <t>LONG SNOUTED SPINNER DOLPHIN</t>
  </si>
  <si>
    <t>Stenella longirostris</t>
  </si>
  <si>
    <t>SEABIRD-GREAT EGRET</t>
  </si>
  <si>
    <t>Ardea alba</t>
  </si>
  <si>
    <t>SEABIRD-STORM PETREL (NS)</t>
  </si>
  <si>
    <t>Hydrobatidae</t>
  </si>
  <si>
    <t>Phalaropus lobatus</t>
  </si>
  <si>
    <t>Leucophaeus atricilla</t>
  </si>
  <si>
    <t>Fratercula arctica</t>
  </si>
  <si>
    <t>Puffinus gravis</t>
  </si>
  <si>
    <t>BEAUFORT</t>
  </si>
  <si>
    <t>CALM, SEA SMOOTH AND MIRROR LIKE. WAVE HEIGHT 0m</t>
  </si>
  <si>
    <t>LIGHT, RIPPLES, 1-3 KNOTS. WAVE HEIGHT 10-20 CM</t>
  </si>
  <si>
    <t>BREEZE, WAVELETS,4-6 KNOTS . WAVE HEIGHT 20-50 CM</t>
  </si>
  <si>
    <t>GENTLE BREEZE,LARGE WAVELETS, OCCASIONAL CRESTS, 7-10 KNOTS. WAVE HEIGHT 0.5m-1m</t>
  </si>
  <si>
    <t>MODERATE BREEZE,FREQUENT CRESTS, 11-16 KNOTS. WAVE HEIGHT 1-2m</t>
  </si>
  <si>
    <t>FRESH BREEZE, MANY CRESTS, SOME SPRAY,17-21 KNOTS. WAVE HEIGHT 2-3m</t>
  </si>
  <si>
    <t>STRONG BREEZE, LARGE WAVES, SPRAY FREQUENT,22-27 KNOTS. WAVE HEIGHT 3-4m</t>
  </si>
  <si>
    <t>NEAR GALE, BLOWING FOAM,28-33 KNOTS. WAVE HEIGHT 4-5.5m</t>
  </si>
  <si>
    <t>WHOLE GALE,FOAM BLOWN IN STREAKS, 34-40 KNOTS. WAVE HEIGHT 5.5-7.5m</t>
  </si>
  <si>
    <t>STRONG GALE, HIGH WAVES, CRESTING SEAS, 41-47 KNOTS. WAVE HEIGHT 7-10m</t>
  </si>
  <si>
    <t>STORM,WAVESSHOCKLIKE, VISIBILITY GREATLY REDUCED, 48-55 KNOTS WAVE HEIGHT 9-12.5m</t>
  </si>
  <si>
    <t>VIOLENT STORM, TOPS OF WAVES BLOWN OFF, 56-63 KNOTS. WAVE HEIGHT 11.5-16m</t>
  </si>
  <si>
    <t>HURRICANE,AIR FILLED WITH FOAM AND SPRAY, 60 KNOTS. WAVE HEIGHT &gt;=14m</t>
  </si>
  <si>
    <t>VISIBILITY</t>
  </si>
  <si>
    <t>clear &gt; 2nm</t>
  </si>
  <si>
    <t>&lt; 2nm, fog</t>
  </si>
  <si>
    <t>&lt; 2nm, haze</t>
  </si>
  <si>
    <t>&lt; 2nm, rain</t>
  </si>
  <si>
    <t>&lt; 2nm, snow</t>
  </si>
  <si>
    <t>none given</t>
  </si>
  <si>
    <t>&lt; 2nm, darkness</t>
  </si>
  <si>
    <t>&lt;2nm, no reason</t>
  </si>
  <si>
    <t>Cloud_CD</t>
  </si>
  <si>
    <t>CLOUD_DESC</t>
  </si>
  <si>
    <t>NO CLOUD GIVEN</t>
  </si>
  <si>
    <t>CLEAR &lt; 10 %</t>
  </si>
  <si>
    <t>SCATTERED (10-50 %)</t>
  </si>
  <si>
    <t>BROKEN (50-90 %)</t>
  </si>
  <si>
    <t>OVERCAST (&gt; 90%)</t>
  </si>
  <si>
    <t>SKY OBSCURED, CANNOT BE ESTIMATED</t>
  </si>
  <si>
    <t>IDREL_DESC</t>
  </si>
  <si>
    <t>UNSURE/POSSIBLE</t>
  </si>
  <si>
    <t>PROBABLE</t>
  </si>
  <si>
    <t>DEFINITE</t>
  </si>
  <si>
    <t>UNKNOWN/NOT RECORDED</t>
  </si>
  <si>
    <t>CL_DESC</t>
  </si>
  <si>
    <t>+/ - 0</t>
  </si>
  <si>
    <t>+/ - 1</t>
  </si>
  <si>
    <t>+/ - 2</t>
  </si>
  <si>
    <t>+/ - 5</t>
  </si>
  <si>
    <t>+/- 10</t>
  </si>
  <si>
    <t>+/ - 25</t>
  </si>
  <si>
    <t>+/ - 50</t>
  </si>
  <si>
    <t>+/ - 100</t>
  </si>
  <si>
    <t>+/ - 1000</t>
  </si>
  <si>
    <t>+ "At least" for groups</t>
  </si>
  <si>
    <t>Unknown number of animals</t>
  </si>
  <si>
    <t>no estimate of confidence</t>
  </si>
  <si>
    <t>(in relation to NUMB observed)</t>
  </si>
  <si>
    <t>Maturity_cd</t>
  </si>
  <si>
    <t>Maturity_desc</t>
  </si>
  <si>
    <t xml:space="preserve">Adult               </t>
  </si>
  <si>
    <t xml:space="preserve">Sub-adult           </t>
  </si>
  <si>
    <t xml:space="preserve">Calf                </t>
  </si>
  <si>
    <t xml:space="preserve">Undetermined        </t>
  </si>
  <si>
    <t>DEAD, IN WATER</t>
  </si>
  <si>
    <t>DEAD, STRANDED</t>
  </si>
  <si>
    <t>DEAD, FISHING GEAR</t>
  </si>
  <si>
    <t>KILLED BY WHALERS</t>
  </si>
  <si>
    <t>STRANDED, ALIVE RESCUED</t>
  </si>
  <si>
    <t>VISIBLE INJURY</t>
  </si>
  <si>
    <t>FAST SWIMMING (&gt;10 KNOTS)</t>
  </si>
  <si>
    <t>MODERATE SWIMMING (1-10 KNOTS)</t>
  </si>
  <si>
    <t>SLOW SWIMMING (&lt; 1 KNOT)</t>
  </si>
  <si>
    <t>OBVIOUS SPEED CHANGE</t>
  </si>
  <si>
    <t>INFLUENCED BY VESSEL</t>
  </si>
  <si>
    <t>PORPOISING</t>
  </si>
  <si>
    <t>RIDING BOW WAVE</t>
  </si>
  <si>
    <t>BREACH (WHALES)</t>
  </si>
  <si>
    <t>AEROBATICS (DOLPHINS)</t>
  </si>
  <si>
    <t>SWIMMING UPSIDE DOWN</t>
  </si>
  <si>
    <t>SWIMMING ON SIDE</t>
  </si>
  <si>
    <t>SWIMMING AT SURFACE</t>
  </si>
  <si>
    <t>SWIMMING BELOW SURFACE</t>
  </si>
  <si>
    <t>FLIPPERING</t>
  </si>
  <si>
    <t>LOBTAILING, TAIL SLASH</t>
  </si>
  <si>
    <t>SPYHOPPING</t>
  </si>
  <si>
    <t>MOTIONLESS AT SURFACE</t>
  </si>
  <si>
    <t>DIVE, FLUKES NOT RAISED</t>
  </si>
  <si>
    <t>DIVE, FLUKES RAISED</t>
  </si>
  <si>
    <t>BLOW, MIST VISIBLE</t>
  </si>
  <si>
    <t>BLOW, MIST NOT VISIBLE</t>
  </si>
  <si>
    <t>DIVE INTERVALS RECORDED</t>
  </si>
  <si>
    <t>SWIMMING IN WAKE OF VESSEL</t>
  </si>
  <si>
    <t>SWIMMING IN ONE DIRECTION</t>
  </si>
  <si>
    <t>CIRCULAR MOTION</t>
  </si>
  <si>
    <t>OBVIOUS CHANGE OF DIRECTION</t>
  </si>
  <si>
    <t>DEFAECATION</t>
  </si>
  <si>
    <t>CLOSE (&lt;0.5 MILE) TO FISHING GEAR</t>
  </si>
  <si>
    <t>MOTHER WITH YOUNG</t>
  </si>
  <si>
    <t>APPARENT CALVING</t>
  </si>
  <si>
    <t>APPARENT NURSING</t>
  </si>
  <si>
    <t>PENIS OBSERVED</t>
  </si>
  <si>
    <t>BODY CONTACT, BELLY TO BELLY</t>
  </si>
  <si>
    <t>RIDING WHALE BOW WAVE</t>
  </si>
  <si>
    <t>ASSOCIATED WITH SEAWEED</t>
  </si>
  <si>
    <t>ASSOCIATED WITH OTHER CETACEANS</t>
  </si>
  <si>
    <t>ASSOCIATED WITH PINNIPEDS</t>
  </si>
  <si>
    <t>ASSOCIATED WITH BIRDS</t>
  </si>
  <si>
    <t>APPARENT FEEDING</t>
  </si>
  <si>
    <t>FEEDING ON FISHERY CATCH OR BY CATCH</t>
  </si>
  <si>
    <t>BUBBLES OBSERVED</t>
  </si>
  <si>
    <t>ASSOCIATED WITH SMALL FISH</t>
  </si>
  <si>
    <t>ASSOCIATED WITH LARGE FISH</t>
  </si>
  <si>
    <t>ASSOCIATED WITH SQUID</t>
  </si>
  <si>
    <t>ASSOCIATED WITH JELLYFISH</t>
  </si>
  <si>
    <t>ASSOCIATED WITH VISIBLE ZOOLPLANKTON</t>
  </si>
  <si>
    <t>DISTINCT SUB GROUPS</t>
  </si>
  <si>
    <t>BELLY TO BELLY CONTACT</t>
  </si>
  <si>
    <t>MOTIONLESS BELOW SURFACE</t>
  </si>
  <si>
    <t>DIVING (TURTLES)</t>
  </si>
  <si>
    <t>ON BEACH, NESTING OR OTHER (TURTLES)</t>
  </si>
  <si>
    <t>HAULED OUT ON BEACH (SEALS)</t>
  </si>
  <si>
    <t>HAULED OUT ON ROCKS (SEALS)</t>
  </si>
  <si>
    <t>MILLING</t>
  </si>
  <si>
    <t>ASSOCIATED WITH PHYSICAL FEATURES</t>
  </si>
  <si>
    <t>AUDIBLE SOUNDS PRODUCED</t>
  </si>
  <si>
    <t>UNDERWATER SOUNDS RECORDED</t>
  </si>
  <si>
    <t>APPARENT OIL AVOIDANCE</t>
  </si>
  <si>
    <t>APPARENT OIL ATTRACTION</t>
  </si>
  <si>
    <t>IN CONTACT WITH OIL</t>
  </si>
  <si>
    <t>APPARENTLY NOT INFLUENCED BY OIL</t>
  </si>
  <si>
    <t>CHANGE IN GROUP HEADING</t>
  </si>
  <si>
    <t>CHANGE IN GROUP STRUCTURE</t>
  </si>
  <si>
    <t>BIOPSY DARTED</t>
  </si>
  <si>
    <t>TAGGED (ALL TYPES)</t>
  </si>
  <si>
    <t>SURFACE ACTIVE GROUP (RIGHT WHALES)</t>
  </si>
  <si>
    <t>THRASHING, VIOLENT BEHAVIOUR</t>
  </si>
  <si>
    <t>TANGLED IN FISHING GEAR</t>
  </si>
  <si>
    <t>ABNORMAL BEHAVIOUR</t>
  </si>
  <si>
    <t>UNCODEABLE BEHAVIOUR</t>
  </si>
  <si>
    <t>MUD ON ANIMAL</t>
  </si>
  <si>
    <t>NOT RECORDED</t>
  </si>
  <si>
    <t>escort with cow and young</t>
  </si>
  <si>
    <t>animal approaching platform</t>
  </si>
  <si>
    <t>animal rolling on its side</t>
  </si>
  <si>
    <t>splashing at surface</t>
  </si>
  <si>
    <t>ASSOCIATED WITH FEED (NS)</t>
  </si>
  <si>
    <t>Distinct individual(s)/subgroup JOIN with other individual or subgroup</t>
  </si>
  <si>
    <t>split or break away from group</t>
  </si>
  <si>
    <t>Trumpetting</t>
  </si>
  <si>
    <t>Random Travel (humpbacks)</t>
  </si>
  <si>
    <t>LONG DIVES (&gt;=10 MINUTES)</t>
  </si>
  <si>
    <t>ASSOCIATED WITH AQUACULTURE</t>
  </si>
  <si>
    <t>AVOIDANCE</t>
  </si>
  <si>
    <t>DISENTANGLED RELEASED ALIVE</t>
  </si>
  <si>
    <t>REGION_CD</t>
  </si>
  <si>
    <t>DATACENTER_CD</t>
  </si>
  <si>
    <t>WHALE-FIN/SEI</t>
  </si>
  <si>
    <t>Balaenoptera physalus/borealis</t>
  </si>
  <si>
    <t>Gulf</t>
  </si>
  <si>
    <t>Que</t>
  </si>
  <si>
    <t>Mar</t>
  </si>
  <si>
    <t>NFLD</t>
  </si>
  <si>
    <t>Region_CD</t>
  </si>
  <si>
    <t>Region</t>
  </si>
  <si>
    <t>Quebec</t>
  </si>
  <si>
    <t>Maritimes</t>
  </si>
  <si>
    <t>Newfoundland</t>
  </si>
  <si>
    <t>C&amp;P_Region</t>
  </si>
  <si>
    <t>BKGR</t>
  </si>
  <si>
    <t>BKQR</t>
  </si>
  <si>
    <t>BKMR</t>
  </si>
  <si>
    <t>BKNL</t>
  </si>
  <si>
    <t>ANIMAL_CONDITION</t>
  </si>
  <si>
    <t>RESTRICTION_CD</t>
  </si>
  <si>
    <t>BEST_COUNT</t>
  </si>
  <si>
    <t>Makaira nigricans</t>
  </si>
  <si>
    <t>TUNA</t>
  </si>
  <si>
    <t>Lamna nasus</t>
  </si>
  <si>
    <t>Somniosus microcephalus</t>
  </si>
  <si>
    <t>Phoca vitulina</t>
  </si>
  <si>
    <t>DOLPHIN-FRASER'S</t>
  </si>
  <si>
    <t>FRDO</t>
  </si>
  <si>
    <t>Lagenodelphis hosei</t>
  </si>
  <si>
    <t>WHALE-BLAINVILLE'S BEAKED</t>
  </si>
  <si>
    <t>Mesoplodon densirostris</t>
  </si>
  <si>
    <t>WHALE-MESOPLODONT (NS)</t>
  </si>
  <si>
    <t>Mesoplodon spp</t>
  </si>
  <si>
    <t>PLATFORM_TYPE_CD</t>
  </si>
  <si>
    <t>DATA_TYPE_CD</t>
  </si>
  <si>
    <t>TRIP_FLIGHT_NUMBER</t>
  </si>
  <si>
    <t>MMSI</t>
  </si>
  <si>
    <t>LCQECODE_CD</t>
  </si>
  <si>
    <t>LOC_UNCERTAINTY_QUANTITATIVE</t>
  </si>
  <si>
    <t>MAINTAINER_CD</t>
  </si>
  <si>
    <t>DATE_UPDATED</t>
  </si>
  <si>
    <t>MIN_COUNT</t>
  </si>
  <si>
    <t>MAX_COUNT</t>
  </si>
  <si>
    <t>LENGTH_RANGE</t>
  </si>
  <si>
    <t>WS_TIME_UTC</t>
  </si>
  <si>
    <t>BEHAVIOUR_CD</t>
  </si>
  <si>
    <t>BEHAVIOUR_DESC</t>
  </si>
  <si>
    <t>HAULED OUT ON ICE (SEALS)</t>
  </si>
  <si>
    <t>STRUCK BY VESSEL</t>
  </si>
  <si>
    <t>SOCIALIZING</t>
  </si>
  <si>
    <t>1630</t>
  </si>
  <si>
    <t>MAR</t>
  </si>
  <si>
    <t>BIO</t>
  </si>
  <si>
    <t>P</t>
  </si>
  <si>
    <t>ALIVE</t>
  </si>
  <si>
    <t>340?</t>
  </si>
  <si>
    <t>Sebastien Cyr</t>
  </si>
  <si>
    <t>Count_Uncertainty_CD</t>
  </si>
  <si>
    <t>Aujourd'hui 3hres40 j'ai observé une baleine noire au large de Grande Riveriere et Chandler alors que j'étais au commande du bateau pour mon quart de roue….une baleine à deux jet…a une distance d'un demi mille nautique du bateau…Je suis homme de pont…confidentiel svp.</t>
  </si>
  <si>
    <t>Two jet</t>
  </si>
  <si>
    <t>QC</t>
  </si>
  <si>
    <t>MSC Rochelle</t>
  </si>
  <si>
    <t xml:space="preserve">Navire observe 6 baleine, nageant librement, jet en forme de V. </t>
  </si>
  <si>
    <t>V shape blow</t>
  </si>
  <si>
    <t>950</t>
  </si>
  <si>
    <t>CCGS</t>
  </si>
  <si>
    <t>Spotted 2 whales off the coast of Cape Breton Island, NS.  Dark coloured body with no dorsal fin and distinctive V-shape spray when breathing at the surface.  Unable to estimate length of the animals.  Both animals seen to be at the surface, swimming along and takin breaths, heading in an easterly direction.</t>
  </si>
  <si>
    <t>E</t>
  </si>
  <si>
    <t>v shape blow</t>
  </si>
  <si>
    <t>MCTS</t>
  </si>
  <si>
    <t>UNB, NEAq, CWI</t>
  </si>
  <si>
    <t>Amy Knowlton, NEAq</t>
  </si>
  <si>
    <t>FRC Charlie</t>
  </si>
  <si>
    <t>Maddison Proudfoot, DFO</t>
  </si>
  <si>
    <t>Live Free swimming</t>
  </si>
  <si>
    <t>Motor yacht Sport</t>
  </si>
  <si>
    <t>In shipping channel C.  On a bearing of 302 degrees, moving freely</t>
  </si>
  <si>
    <t>0816</t>
  </si>
  <si>
    <t>0842</t>
  </si>
  <si>
    <t>0850</t>
  </si>
  <si>
    <t>0856</t>
  </si>
  <si>
    <t>0912</t>
  </si>
  <si>
    <t>0922</t>
  </si>
  <si>
    <t>0947</t>
  </si>
  <si>
    <t>0957</t>
  </si>
  <si>
    <t>1000</t>
  </si>
  <si>
    <t>1003</t>
  </si>
  <si>
    <t>1010</t>
  </si>
  <si>
    <t>1018</t>
  </si>
  <si>
    <t>1027</t>
  </si>
  <si>
    <t>1056</t>
  </si>
  <si>
    <t>1949</t>
  </si>
  <si>
    <t>1951</t>
  </si>
  <si>
    <t>2006</t>
  </si>
  <si>
    <t>2021</t>
  </si>
  <si>
    <t>1245</t>
  </si>
  <si>
    <t>L'Istorlet</t>
  </si>
  <si>
    <t>GREMM</t>
  </si>
  <si>
    <t>Patrick Weldon, GREMM</t>
  </si>
  <si>
    <t>spotted swimming freely near l’anse au Persil between Rivière du Loup and Cacouna. L’Istorlet, (GREMM research boat) followed the whale until 3:30PM. The last sighting of the whale was around 3:15PM, 10th of August near l’île Verte, swimming towards Tadoussac. The team following it were unfortunately not able to stay with the whale longer. The whale was swimming slowly, coming up for air every 10-15, taking 2-3 breaths before diving. At around 2:00Pm, a zodiak travelling at 20 knots close to the whale forced the whale to dive for much longer. It reappeared around 2:45PM.</t>
  </si>
  <si>
    <t>General Public</t>
  </si>
  <si>
    <t>1500</t>
  </si>
  <si>
    <t>Reporting a Right Whale sighting in Grand Passage. Last it was spotted was heading out towards St Mary's Bay. Video available.</t>
  </si>
  <si>
    <t>v-blow</t>
  </si>
  <si>
    <t>Observed V blow and white calluses on head, during C&amp;P/CCG helicopter flight</t>
  </si>
  <si>
    <t>Samuel Landry</t>
  </si>
  <si>
    <t>C&amp;P/CCG helicopter</t>
  </si>
  <si>
    <t>1155</t>
  </si>
  <si>
    <t>1151</t>
  </si>
  <si>
    <t>NEAq</t>
  </si>
  <si>
    <t>07:29:23.7 ADT</t>
  </si>
  <si>
    <t>GULF</t>
  </si>
  <si>
    <t>729</t>
  </si>
  <si>
    <t>1944</t>
  </si>
  <si>
    <t>1848</t>
  </si>
  <si>
    <t>1234</t>
  </si>
  <si>
    <t>0805</t>
  </si>
  <si>
    <t>We photographed what we thought was a fin whale on our NOAA Twin Otter survey in the Gulf of St Lawrence on May 11th and on closer review it looks like it has some blue whale characteristics. We are wondering about the possibility of it being a blue/ fin hybrid. We didn't notice a significant size difference from the other fin whales that we saw on the survey and it didn't seem as mottled or bright as other blue whales we have seen in the past.</t>
  </si>
  <si>
    <t>Alison Ogilvie</t>
  </si>
  <si>
    <t>NOAA</t>
  </si>
  <si>
    <t>1253</t>
  </si>
  <si>
    <t>1730</t>
  </si>
  <si>
    <t>Mike Bourtilier</t>
  </si>
  <si>
    <t>During transit from Digby Neck to Bayside NB, Both looked healthy with no issues</t>
  </si>
  <si>
    <t>848</t>
  </si>
  <si>
    <t xml:space="preserve">CCGS Viola M. Davidson </t>
  </si>
  <si>
    <t xml:space="preserve">Danny </t>
  </si>
  <si>
    <t>Free swimming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</si>
</sst>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h:mm;@"/>
    <numFmt numFmtId="166" formatCode="0.00000"/>
    <numFmt numFmtId="167" formatCode="[$-409]mmmm\ d\,\ yyyy;@"/>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Dialog"/>
    </font>
    <font>
      <sz val="11"/>
      <name val="Calibri"/>
      <family val="2"/>
    </font>
    <font>
      <sz val="8"/>
      <color rgb="FF000000"/>
      <name val="Verdana"/>
      <family val="2"/>
    </font>
    <font>
      <b/>
      <sz val="10"/>
      <color theme="1"/>
      <name val="Calibri"/>
      <family val="2"/>
      <scheme val="minor"/>
    </font>
    <font>
      <sz val="10"/>
      <color theme="1"/>
      <name val="Calibri"/>
      <family val="2"/>
      <scheme val="minor"/>
    </font>
    <font>
      <sz val="11"/>
      <color theme="1"/>
      <name val="Calibri"/>
      <family val="2"/>
    </font>
    <font>
      <sz val="11"/>
      <color rgb="FF4D5156"/>
      <name val="Arial"/>
      <family val="2"/>
    </font>
    <font>
      <sz val="11"/>
      <color rgb="FF333333"/>
      <name val="Arial"/>
      <family val="2"/>
    </font>
    <font>
      <sz val="11"/>
      <color rgb="FF00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0">
    <xf numFmtId="0" fontId="0" fillId="0" borderId="0" xfId="0"/>
    <xf numFmtId="1" fontId="0" fillId="0" borderId="0" xfId="0" applyNumberFormat="1"/>
    <xf numFmtId="2" fontId="0" fillId="0" borderId="0" xfId="0" applyNumberFormat="1"/>
    <xf numFmtId="0" fontId="18" fillId="0" borderId="0" xfId="0" applyFont="1" applyAlignment="1">
      <alignment horizontal="right"/>
    </xf>
    <xf numFmtId="49" fontId="0" fillId="0" borderId="0" xfId="0" applyNumberFormat="1"/>
    <xf numFmtId="0" fontId="0" fillId="0" borderId="0" xfId="0"/>
    <xf numFmtId="0" fontId="16" fillId="0" borderId="0" xfId="0" applyFont="1"/>
    <xf numFmtId="1" fontId="16" fillId="0" borderId="0" xfId="0" applyNumberFormat="1" applyFont="1"/>
    <xf numFmtId="1" fontId="0" fillId="33" borderId="0" xfId="0" quotePrefix="1" applyNumberFormat="1" applyFill="1"/>
    <xf numFmtId="1" fontId="0" fillId="0" borderId="0" xfId="0" applyNumberFormat="1" applyFill="1"/>
    <xf numFmtId="1" fontId="16" fillId="0" borderId="0" xfId="0" applyNumberFormat="1" applyFont="1" applyBorder="1"/>
    <xf numFmtId="0" fontId="20" fillId="0" borderId="0" xfId="0" applyNumberFormat="1" applyFont="1" applyFill="1" applyBorder="1" applyAlignment="1">
      <alignment horizontal="left" vertical="top" wrapText="1" readingOrder="1"/>
    </xf>
    <xf numFmtId="49" fontId="20" fillId="0" borderId="0" xfId="0" applyNumberFormat="1" applyFont="1" applyFill="1" applyBorder="1" applyAlignment="1">
      <alignment horizontal="left" vertical="top" wrapText="1" readingOrder="1"/>
    </xf>
    <xf numFmtId="0" fontId="0" fillId="0" borderId="0" xfId="0" applyNumberFormat="1" applyBorder="1"/>
    <xf numFmtId="1" fontId="0" fillId="0" borderId="0" xfId="0" applyNumberFormat="1" applyBorder="1"/>
    <xf numFmtId="49" fontId="21" fillId="0" borderId="0" xfId="0" applyNumberFormat="1" applyFont="1" applyBorder="1"/>
    <xf numFmtId="49" fontId="22" fillId="0" borderId="0" xfId="0" applyNumberFormat="1" applyFont="1" applyBorder="1"/>
    <xf numFmtId="0" fontId="0" fillId="0" borderId="0" xfId="0" applyFill="1" applyBorder="1"/>
    <xf numFmtId="49" fontId="0" fillId="0" borderId="0" xfId="0" applyNumberFormat="1" applyFill="1" applyBorder="1"/>
    <xf numFmtId="1" fontId="0" fillId="0" borderId="0" xfId="0" applyNumberFormat="1" applyFill="1" applyBorder="1"/>
    <xf numFmtId="2" fontId="0" fillId="0" borderId="0" xfId="0" applyNumberFormat="1" applyFill="1" applyBorder="1"/>
    <xf numFmtId="0" fontId="23" fillId="0" borderId="0" xfId="0" applyFont="1" applyFill="1" applyBorder="1"/>
    <xf numFmtId="0" fontId="0" fillId="0" borderId="0" xfId="0" applyFill="1" applyBorder="1" applyAlignment="1">
      <alignment horizontal="center"/>
    </xf>
    <xf numFmtId="0" fontId="16" fillId="0" borderId="0" xfId="0" applyFont="1" applyFill="1" applyBorder="1" applyAlignment="1">
      <alignment horizontal="center"/>
    </xf>
    <xf numFmtId="0" fontId="0" fillId="0" borderId="0" xfId="0" applyNumberFormat="1" applyFill="1" applyBorder="1"/>
    <xf numFmtId="0" fontId="0" fillId="0" borderId="0" xfId="0"/>
    <xf numFmtId="164" fontId="23" fillId="0" borderId="0" xfId="0" applyNumberFormat="1" applyFont="1" applyFill="1" applyBorder="1"/>
    <xf numFmtId="164" fontId="0" fillId="0" borderId="0" xfId="0" applyNumberFormat="1" applyFill="1" applyBorder="1" applyAlignment="1">
      <alignment horizontal="center"/>
    </xf>
    <xf numFmtId="164" fontId="0" fillId="0" borderId="0" xfId="0" applyNumberFormat="1"/>
    <xf numFmtId="166" fontId="0" fillId="0" borderId="0" xfId="0" applyNumberFormat="1" applyFill="1" applyBorder="1"/>
    <xf numFmtId="166" fontId="0" fillId="0" borderId="0" xfId="0" applyNumberFormat="1"/>
    <xf numFmtId="164" fontId="27" fillId="0" borderId="0" xfId="0" applyNumberFormat="1" applyFont="1" applyBorder="1" applyAlignment="1">
      <alignment horizontal="center" vertical="center"/>
    </xf>
    <xf numFmtId="164" fontId="27" fillId="0" borderId="0" xfId="0" applyNumberFormat="1" applyFont="1" applyBorder="1" applyAlignment="1">
      <alignment horizontal="center" vertical="center" wrapText="1"/>
    </xf>
    <xf numFmtId="20" fontId="27" fillId="0" borderId="0" xfId="0" applyNumberFormat="1" applyFont="1" applyBorder="1" applyAlignment="1">
      <alignment horizontal="center" vertical="center"/>
    </xf>
    <xf numFmtId="166" fontId="27" fillId="0" borderId="0" xfId="0" applyNumberFormat="1" applyFont="1" applyBorder="1" applyAlignment="1">
      <alignment horizontal="center" vertical="center"/>
    </xf>
    <xf numFmtId="0" fontId="27" fillId="0" borderId="0" xfId="0" applyFont="1" applyBorder="1" applyAlignment="1">
      <alignment horizontal="center" vertical="center"/>
    </xf>
    <xf numFmtId="0" fontId="19" fillId="0" borderId="0" xfId="0" applyNumberFormat="1" applyFont="1" applyFill="1" applyBorder="1" applyAlignment="1">
      <alignment vertical="top" wrapText="1"/>
    </xf>
    <xf numFmtId="164" fontId="26" fillId="0" borderId="0" xfId="0" applyNumberFormat="1" applyFont="1" applyBorder="1" applyAlignment="1">
      <alignment horizontal="center" vertical="center"/>
    </xf>
    <xf numFmtId="49" fontId="0" fillId="0" borderId="0" xfId="0" applyNumberFormat="1" applyBorder="1"/>
    <xf numFmtId="166" fontId="0" fillId="0" borderId="0" xfId="0" applyNumberFormat="1" applyBorder="1"/>
    <xf numFmtId="0" fontId="23" fillId="0" borderId="0" xfId="0" applyFont="1"/>
    <xf numFmtId="0" fontId="19" fillId="0" borderId="0" xfId="0" applyFont="1" applyAlignment="1">
      <alignment vertical="top" wrapText="1"/>
    </xf>
    <xf numFmtId="0" fontId="20" fillId="0" borderId="0" xfId="0" applyFont="1" applyAlignment="1">
      <alignment horizontal="left" vertical="top" wrapText="1" readingOrder="1"/>
    </xf>
    <xf numFmtId="167" fontId="23" fillId="0" borderId="0" xfId="0" applyNumberFormat="1" applyFont="1"/>
    <xf numFmtId="167" fontId="0" fillId="0" borderId="0" xfId="0" applyNumberFormat="1"/>
    <xf numFmtId="0" fontId="0" fillId="0" borderId="0" xfId="0" applyAlignment="1">
      <alignment horizontal="center"/>
    </xf>
    <xf numFmtId="14" fontId="0" fillId="0" borderId="0" xfId="0" applyNumberFormat="1"/>
    <xf numFmtId="0" fontId="19" fillId="0" borderId="10" xfId="0" applyFont="1" applyBorder="1" applyAlignment="1">
      <alignment vertical="top" wrapText="1"/>
    </xf>
    <xf numFmtId="0" fontId="16" fillId="0" borderId="0" xfId="0" applyFont="1" applyBorder="1"/>
    <xf numFmtId="164" fontId="16" fillId="0" borderId="0" xfId="0" applyNumberFormat="1" applyFont="1" applyBorder="1"/>
    <xf numFmtId="49" fontId="16" fillId="0" borderId="0" xfId="0" applyNumberFormat="1" applyFont="1" applyBorder="1"/>
    <xf numFmtId="166" fontId="16" fillId="0" borderId="0" xfId="0" applyNumberFormat="1" applyFont="1" applyBorder="1"/>
    <xf numFmtId="2" fontId="16" fillId="0" borderId="0" xfId="0" applyNumberFormat="1" applyFont="1" applyBorder="1"/>
    <xf numFmtId="1" fontId="16" fillId="0" borderId="0" xfId="0" applyNumberFormat="1" applyFont="1" applyFill="1" applyBorder="1"/>
    <xf numFmtId="0" fontId="0" fillId="0" borderId="0" xfId="0" applyBorder="1"/>
    <xf numFmtId="0" fontId="25" fillId="0" borderId="0" xfId="0" applyFont="1" applyBorder="1"/>
    <xf numFmtId="0" fontId="24" fillId="0" borderId="0" xfId="0" applyFont="1" applyBorder="1"/>
    <xf numFmtId="164" fontId="0" fillId="0" borderId="0" xfId="0" applyNumberFormat="1" applyBorder="1" applyAlignment="1">
      <alignment horizontal="center" vertical="center"/>
    </xf>
    <xf numFmtId="165" fontId="0" fillId="0" borderId="0" xfId="0" applyNumberFormat="1" applyBorder="1" applyAlignment="1">
      <alignment horizontal="center"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165" fontId="26" fillId="0" borderId="0" xfId="0" applyNumberFormat="1" applyFont="1" applyBorder="1" applyAlignment="1">
      <alignment horizontal="center" vertical="center"/>
    </xf>
    <xf numFmtId="166" fontId="26" fillId="0" borderId="0" xfId="0" applyNumberFormat="1" applyFont="1" applyBorder="1" applyAlignment="1">
      <alignment horizontal="center" vertical="center"/>
    </xf>
    <xf numFmtId="2" fontId="0" fillId="0" borderId="0" xfId="0" applyNumberFormat="1" applyBorder="1"/>
    <xf numFmtId="0" fontId="26" fillId="0" borderId="0" xfId="0" applyFont="1" applyBorder="1" applyAlignment="1">
      <alignment horizontal="center" vertical="center"/>
    </xf>
    <xf numFmtId="164" fontId="0" fillId="0" borderId="0" xfId="0" applyNumberFormat="1" applyFill="1" applyBorder="1"/>
    <xf numFmtId="0" fontId="0" fillId="0" borderId="0" xfId="0" applyFill="1" applyBorder="1" applyAlignment="1">
      <alignment vertical="center"/>
    </xf>
    <xf numFmtId="20" fontId="27" fillId="0" borderId="0" xfId="0" applyNumberFormat="1" applyFont="1" applyBorder="1" applyAlignment="1">
      <alignment horizontal="center" vertical="center" wrapText="1"/>
    </xf>
    <xf numFmtId="166" fontId="27" fillId="0" borderId="0" xfId="0" applyNumberFormat="1" applyFont="1" applyBorder="1" applyAlignment="1">
      <alignment horizontal="center" vertical="center" wrapText="1"/>
    </xf>
    <xf numFmtId="0" fontId="27" fillId="0" borderId="0" xfId="0"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325"/>
  <sheetViews>
    <sheetView tabSelected="1" zoomScaleNormal="100" workbookViewId="0">
      <pane ySplit="1" topLeftCell="A2" activePane="bottomLeft" state="frozen"/>
      <selection pane="bottomLeft" activeCell="I156" sqref="I156:I157"/>
    </sheetView>
  </sheetViews>
  <sheetFormatPr defaultRowHeight="15"/>
  <cols>
    <col min="1" max="1" width="9.7109375" customWidth="1"/>
    <col min="2" max="2" width="15.42578125" style="28" customWidth="1"/>
    <col min="3" max="3" width="11.28515625" style="4" customWidth="1"/>
    <col min="4" max="4" width="16.28515625" style="1" bestFit="1" customWidth="1"/>
    <col min="5" max="5" width="22.85546875" bestFit="1" customWidth="1"/>
    <col min="6" max="6" width="14.28515625" style="5" customWidth="1"/>
    <col min="7" max="7" width="10.7109375" style="30" customWidth="1"/>
    <col min="8" max="8" width="13.28515625" style="30" bestFit="1" customWidth="1"/>
    <col min="9" max="9" width="16.28515625" style="2" customWidth="1"/>
    <col min="10" max="10" width="13" style="1" bestFit="1" customWidth="1"/>
    <col min="11" max="11" width="17.28515625" style="1" bestFit="1" customWidth="1"/>
    <col min="12" max="12" width="12" style="1" customWidth="1"/>
    <col min="13" max="13" width="17" style="1" customWidth="1"/>
    <col min="14" max="14" width="16.7109375" style="1" customWidth="1"/>
    <col min="15" max="15" width="13.42578125" style="1" customWidth="1"/>
    <col min="16" max="16" width="14.85546875" style="1" customWidth="1"/>
    <col min="17" max="17" width="11.42578125" style="2" customWidth="1"/>
    <col min="18" max="18" width="14.5703125" style="1" customWidth="1"/>
    <col min="19" max="19" width="10" style="9" customWidth="1"/>
    <col min="20" max="20" width="11.5703125" style="1" customWidth="1"/>
    <col min="21" max="21" width="12" style="1" customWidth="1"/>
    <col min="22" max="22" width="13.5703125" style="1" customWidth="1"/>
    <col min="23" max="23" width="11" style="1" customWidth="1"/>
    <col min="24" max="24" width="13.42578125" style="1" customWidth="1"/>
    <col min="25" max="25" width="21.42578125" style="1" customWidth="1"/>
    <col min="26" max="26" width="11.28515625" style="1" customWidth="1"/>
    <col min="27" max="27" width="13.85546875" style="1" customWidth="1"/>
    <col min="28" max="28" width="33" style="1" customWidth="1"/>
    <col min="29" max="29" width="38.5703125" style="1" customWidth="1"/>
    <col min="30" max="30" width="14.42578125" hidden="1" customWidth="1"/>
    <col min="31" max="31" width="7.28515625" hidden="1" customWidth="1"/>
    <col min="32" max="32" width="10.140625" style="1" hidden="1" customWidth="1"/>
    <col min="33" max="33" width="9.28515625" style="1" hidden="1" customWidth="1"/>
    <col min="34" max="34" width="11.28515625" style="1" bestFit="1" customWidth="1"/>
    <col min="35" max="35" width="9.140625" style="1" bestFit="1" customWidth="1"/>
    <col min="36" max="36" width="11.7109375" style="1" bestFit="1" customWidth="1"/>
    <col min="37" max="37" width="21.5703125" style="14" hidden="1" customWidth="1"/>
    <col min="38" max="38" width="11.7109375" style="1" hidden="1" customWidth="1"/>
    <col min="39" max="39" width="12" style="1" hidden="1" customWidth="1"/>
    <col min="40" max="40" width="8.5703125" style="1" hidden="1" customWidth="1"/>
    <col min="41" max="41" width="9.7109375" style="1" hidden="1" customWidth="1"/>
    <col min="42" max="42" width="17.28515625" style="1" hidden="1" customWidth="1"/>
    <col min="43" max="43" width="57.5703125" style="16" customWidth="1"/>
    <col min="44" max="44" width="11.28515625" style="1" customWidth="1"/>
    <col min="45" max="45" width="69.28515625" style="5" customWidth="1"/>
    <col min="46" max="46" width="6.85546875" style="5" customWidth="1"/>
    <col min="47" max="47" width="25.85546875" customWidth="1"/>
    <col min="48" max="50" width="25.85546875" style="5" customWidth="1"/>
    <col min="51" max="51" width="14" customWidth="1"/>
    <col min="52" max="52" width="13.7109375" customWidth="1"/>
    <col min="53" max="53" width="10.28515625" style="1" customWidth="1"/>
    <col min="54" max="54" width="9.28515625" style="1" customWidth="1"/>
    <col min="55" max="55" width="14" style="1" bestFit="1" customWidth="1"/>
    <col min="56" max="56" width="12.85546875" style="1" bestFit="1" customWidth="1"/>
    <col min="57" max="57" width="17.85546875" style="1" bestFit="1" customWidth="1"/>
    <col min="58" max="58" width="14.42578125" style="4" bestFit="1" customWidth="1"/>
    <col min="59" max="59" width="7.42578125" style="4" bestFit="1" customWidth="1"/>
    <col min="60" max="60" width="10.28515625" style="1" customWidth="1"/>
    <col min="61" max="61" width="11" style="4" customWidth="1"/>
    <col min="62" max="62" width="10.7109375" style="4" customWidth="1"/>
    <col min="63" max="65" width="15.28515625" style="1" bestFit="1" customWidth="1"/>
  </cols>
  <sheetData>
    <row r="1" spans="1:79" s="54" customFormat="1">
      <c r="A1" s="48" t="s">
        <v>0</v>
      </c>
      <c r="B1" s="49" t="s">
        <v>1</v>
      </c>
      <c r="C1" s="50" t="s">
        <v>2</v>
      </c>
      <c r="D1" s="10" t="s">
        <v>400</v>
      </c>
      <c r="E1" s="48" t="s">
        <v>3</v>
      </c>
      <c r="F1" s="48" t="s">
        <v>389</v>
      </c>
      <c r="G1" s="51" t="s">
        <v>4</v>
      </c>
      <c r="H1" s="51" t="s">
        <v>5</v>
      </c>
      <c r="I1" s="52" t="s">
        <v>390</v>
      </c>
      <c r="J1" s="10" t="s">
        <v>6</v>
      </c>
      <c r="K1" s="10" t="s">
        <v>7</v>
      </c>
      <c r="L1" s="10" t="s">
        <v>356</v>
      </c>
      <c r="M1" s="10" t="s">
        <v>357</v>
      </c>
      <c r="N1" s="10" t="s">
        <v>375</v>
      </c>
      <c r="O1" s="10" t="s">
        <v>8</v>
      </c>
      <c r="P1" s="10" t="s">
        <v>9</v>
      </c>
      <c r="Q1" s="52" t="s">
        <v>10</v>
      </c>
      <c r="R1" s="10" t="s">
        <v>11</v>
      </c>
      <c r="S1" s="53" t="s">
        <v>12</v>
      </c>
      <c r="T1" s="10" t="s">
        <v>13</v>
      </c>
      <c r="U1" s="10" t="s">
        <v>14</v>
      </c>
      <c r="V1" s="10" t="s">
        <v>15</v>
      </c>
      <c r="W1" s="10" t="s">
        <v>16</v>
      </c>
      <c r="X1" s="10" t="s">
        <v>17</v>
      </c>
      <c r="Y1" s="10" t="s">
        <v>391</v>
      </c>
      <c r="Z1" s="10" t="s">
        <v>392</v>
      </c>
      <c r="AA1" s="10" t="s">
        <v>393</v>
      </c>
      <c r="AB1" s="10" t="s">
        <v>394</v>
      </c>
      <c r="AC1" s="10" t="s">
        <v>395</v>
      </c>
      <c r="AD1" s="48" t="s">
        <v>18</v>
      </c>
      <c r="AE1" s="48" t="s">
        <v>0</v>
      </c>
      <c r="AF1" s="10" t="s">
        <v>19</v>
      </c>
      <c r="AG1" s="10" t="s">
        <v>20</v>
      </c>
      <c r="AH1" s="10" t="s">
        <v>21</v>
      </c>
      <c r="AI1" s="10" t="s">
        <v>22</v>
      </c>
      <c r="AJ1" s="10" t="s">
        <v>376</v>
      </c>
      <c r="AK1" s="10" t="s">
        <v>413</v>
      </c>
      <c r="AL1" s="10" t="s">
        <v>24</v>
      </c>
      <c r="AM1" s="10" t="s">
        <v>25</v>
      </c>
      <c r="AN1" s="10" t="s">
        <v>26</v>
      </c>
      <c r="AO1" s="10" t="s">
        <v>27</v>
      </c>
      <c r="AP1" s="10" t="s">
        <v>28</v>
      </c>
      <c r="AQ1" s="15" t="s">
        <v>29</v>
      </c>
      <c r="AR1" s="10" t="s">
        <v>21</v>
      </c>
      <c r="AS1" s="48" t="s">
        <v>30</v>
      </c>
      <c r="AT1" s="48" t="s">
        <v>31</v>
      </c>
      <c r="AU1" s="48" t="s">
        <v>32</v>
      </c>
      <c r="AV1" s="48" t="s">
        <v>396</v>
      </c>
      <c r="AW1" s="48" t="s">
        <v>397</v>
      </c>
      <c r="AX1" s="48" t="s">
        <v>398</v>
      </c>
      <c r="AY1" s="48" t="s">
        <v>33</v>
      </c>
      <c r="AZ1" s="48" t="s">
        <v>18</v>
      </c>
      <c r="BA1" s="10" t="s">
        <v>34</v>
      </c>
      <c r="BB1" s="10" t="s">
        <v>35</v>
      </c>
      <c r="BC1" s="10" t="s">
        <v>36</v>
      </c>
      <c r="BD1" s="10" t="s">
        <v>37</v>
      </c>
      <c r="BE1" s="10" t="s">
        <v>38</v>
      </c>
      <c r="BF1" s="50" t="s">
        <v>39</v>
      </c>
      <c r="BG1" s="50" t="s">
        <v>40</v>
      </c>
      <c r="BH1" s="10" t="s">
        <v>41</v>
      </c>
      <c r="BI1" s="50" t="s">
        <v>29</v>
      </c>
      <c r="BJ1" s="50" t="s">
        <v>42</v>
      </c>
      <c r="BK1" s="10" t="s">
        <v>43</v>
      </c>
      <c r="BL1" s="10" t="s">
        <v>44</v>
      </c>
      <c r="BM1" s="10" t="s">
        <v>45</v>
      </c>
      <c r="BN1" s="10" t="s">
        <v>179</v>
      </c>
      <c r="BO1" s="10" t="s">
        <v>180</v>
      </c>
      <c r="BP1" s="54" t="s">
        <v>374</v>
      </c>
      <c r="BQ1" s="48" t="s">
        <v>399</v>
      </c>
      <c r="BR1" s="48" t="s">
        <v>396</v>
      </c>
      <c r="BS1" s="48"/>
      <c r="BT1" s="48"/>
      <c r="BU1" s="48"/>
      <c r="BV1" s="48"/>
      <c r="BW1" s="48"/>
      <c r="BX1" s="48"/>
      <c r="BY1" s="48"/>
      <c r="BZ1" s="48"/>
      <c r="CA1" s="48"/>
    </row>
    <row r="2" spans="1:79" s="48" customFormat="1">
      <c r="A2" s="17"/>
      <c r="B2" s="27">
        <v>44689</v>
      </c>
      <c r="C2" s="18" t="s">
        <v>420</v>
      </c>
      <c r="D2" s="19">
        <v>1250</v>
      </c>
      <c r="E2" s="17">
        <v>72</v>
      </c>
      <c r="F2" s="17">
        <v>1</v>
      </c>
      <c r="G2" s="29">
        <v>45.872698333333332</v>
      </c>
      <c r="H2" s="29">
        <v>-59.956988333333335</v>
      </c>
      <c r="I2" s="17"/>
      <c r="J2" s="19"/>
      <c r="K2" s="19">
        <v>22</v>
      </c>
      <c r="L2" s="17" t="s">
        <v>407</v>
      </c>
      <c r="M2" s="19" t="s">
        <v>408</v>
      </c>
      <c r="N2" s="19" t="s">
        <v>409</v>
      </c>
      <c r="O2" s="19">
        <v>99</v>
      </c>
      <c r="P2" s="19">
        <v>13</v>
      </c>
      <c r="Q2" s="20"/>
      <c r="R2" s="19">
        <v>99</v>
      </c>
      <c r="S2" s="19"/>
      <c r="T2" s="19">
        <v>9</v>
      </c>
      <c r="U2" s="19">
        <v>9</v>
      </c>
      <c r="V2" s="19">
        <v>9</v>
      </c>
      <c r="W2" s="19">
        <v>0</v>
      </c>
      <c r="X2" s="19"/>
      <c r="Y2" s="19"/>
      <c r="Z2" s="19"/>
      <c r="AA2" s="19"/>
      <c r="AB2" s="19"/>
      <c r="AC2" s="19" t="s">
        <v>421</v>
      </c>
      <c r="AD2" s="17"/>
      <c r="AE2" s="17"/>
      <c r="AF2" s="19">
        <v>1</v>
      </c>
      <c r="AG2" s="19">
        <v>0</v>
      </c>
      <c r="AH2" s="22">
        <v>7023</v>
      </c>
      <c r="AI2" s="19">
        <v>3</v>
      </c>
      <c r="AJ2" s="19">
        <v>2</v>
      </c>
      <c r="AK2" s="11">
        <v>1</v>
      </c>
      <c r="AL2" s="19"/>
      <c r="AM2" s="19"/>
      <c r="AN2" s="19"/>
      <c r="AO2" s="19">
        <v>200</v>
      </c>
      <c r="AP2" s="19">
        <v>9</v>
      </c>
      <c r="AQ2" s="22" t="s">
        <v>422</v>
      </c>
      <c r="AR2" s="36">
        <f t="shared" ref="AR2:AR33" si="0">AH2</f>
        <v>7023</v>
      </c>
      <c r="AS2" s="36" t="str">
        <f>VLOOKUP(AR2, 'species codes'!A$1:C$71,2,FALSE)</f>
        <v>WHALE-NORTH ATLANTIC RIGHT</v>
      </c>
      <c r="AT2" s="36" t="str">
        <f>VLOOKUP(AR2, 'species codes'!A$1:C$71,3,FALSE)</f>
        <v>RIWH</v>
      </c>
      <c r="AU2" s="54" t="str">
        <f>VLOOKUP(AR2,'species codes'!A$1:D$62,4,FALSE)</f>
        <v>Eubalaena glacialis</v>
      </c>
      <c r="AV2" s="54"/>
      <c r="AW2" s="54"/>
      <c r="AX2" s="54"/>
      <c r="AY2" s="54"/>
      <c r="AZ2" s="54"/>
      <c r="BA2" s="14"/>
      <c r="BB2" s="14"/>
      <c r="BC2" s="14"/>
      <c r="BD2" s="14" t="s">
        <v>423</v>
      </c>
      <c r="BE2" s="14">
        <v>2</v>
      </c>
      <c r="BF2" s="22" t="s">
        <v>424</v>
      </c>
      <c r="BG2" s="38"/>
      <c r="BH2" s="14"/>
      <c r="BI2" s="38"/>
      <c r="BJ2" s="38"/>
      <c r="BK2" s="14"/>
      <c r="BL2" s="14"/>
      <c r="BM2" s="14"/>
      <c r="BN2" s="54"/>
      <c r="BO2" s="54"/>
      <c r="BP2" s="54"/>
      <c r="BQ2" s="54"/>
      <c r="BR2" s="54"/>
      <c r="BS2" s="54"/>
      <c r="BT2" s="54"/>
      <c r="BU2" s="54"/>
      <c r="BV2" s="54"/>
      <c r="BW2" s="54"/>
      <c r="BX2" s="54"/>
      <c r="BY2" s="54"/>
      <c r="BZ2" s="54"/>
      <c r="CA2" s="54"/>
    </row>
    <row r="3" spans="1:79" s="54" customFormat="1">
      <c r="A3" s="17"/>
      <c r="B3" s="27">
        <v>44693</v>
      </c>
      <c r="C3" s="18"/>
      <c r="D3" s="19">
        <v>2042</v>
      </c>
      <c r="E3" s="17" t="s">
        <v>417</v>
      </c>
      <c r="F3" s="17">
        <v>1</v>
      </c>
      <c r="G3" s="29">
        <v>49.124346666666668</v>
      </c>
      <c r="H3" s="29">
        <v>-62.193629000000001</v>
      </c>
      <c r="I3" s="17">
        <v>1</v>
      </c>
      <c r="J3" s="19">
        <v>5</v>
      </c>
      <c r="K3" s="55">
        <v>36</v>
      </c>
      <c r="L3" s="17" t="s">
        <v>416</v>
      </c>
      <c r="M3" s="19" t="s">
        <v>408</v>
      </c>
      <c r="N3" s="19" t="s">
        <v>409</v>
      </c>
      <c r="O3" s="19">
        <v>99</v>
      </c>
      <c r="P3" s="19">
        <v>13</v>
      </c>
      <c r="Q3" s="20"/>
      <c r="R3" s="19">
        <v>99</v>
      </c>
      <c r="S3" s="19"/>
      <c r="T3" s="19">
        <v>9</v>
      </c>
      <c r="U3" s="19">
        <v>9</v>
      </c>
      <c r="V3" s="19">
        <v>9</v>
      </c>
      <c r="W3" s="19">
        <v>0</v>
      </c>
      <c r="X3" s="19"/>
      <c r="Y3" s="19"/>
      <c r="Z3" s="56">
        <v>636016476</v>
      </c>
      <c r="AA3" s="19">
        <v>1</v>
      </c>
      <c r="AB3" s="19"/>
      <c r="AC3" s="19">
        <v>99</v>
      </c>
      <c r="AD3" s="17"/>
      <c r="AE3" s="17"/>
      <c r="AF3" s="19">
        <v>1</v>
      </c>
      <c r="AG3" s="19">
        <v>0</v>
      </c>
      <c r="AH3" s="22">
        <v>7023</v>
      </c>
      <c r="AI3" s="19">
        <v>2</v>
      </c>
      <c r="AJ3" s="19">
        <v>6</v>
      </c>
      <c r="AK3" s="11">
        <v>1</v>
      </c>
      <c r="AL3" s="19"/>
      <c r="AM3" s="19">
        <v>99</v>
      </c>
      <c r="AN3" s="19"/>
      <c r="AO3" s="19"/>
      <c r="AP3" s="19">
        <v>9</v>
      </c>
      <c r="AQ3" s="23" t="s">
        <v>418</v>
      </c>
      <c r="AR3" s="36">
        <f t="shared" si="0"/>
        <v>7023</v>
      </c>
      <c r="AS3" s="36" t="str">
        <f>VLOOKUP(AR3, 'species codes'!A$1:C$71,2,FALSE)</f>
        <v>WHALE-NORTH ATLANTIC RIGHT</v>
      </c>
      <c r="AT3" s="36" t="str">
        <f>VLOOKUP(AR3, 'species codes'!A$1:C$71,3,FALSE)</f>
        <v>RIWH</v>
      </c>
      <c r="AU3" s="54" t="str">
        <f>VLOOKUP(AR3,'species codes'!A$1:D$62,4,FALSE)</f>
        <v>Eubalaena glacialis</v>
      </c>
      <c r="BA3" s="14"/>
      <c r="BB3" s="14"/>
      <c r="BC3" s="14"/>
      <c r="BD3" s="14"/>
      <c r="BE3" s="14">
        <v>2</v>
      </c>
      <c r="BF3" s="22" t="s">
        <v>419</v>
      </c>
      <c r="BG3" s="38"/>
      <c r="BH3" s="14"/>
      <c r="BI3" s="38"/>
      <c r="BJ3" s="38"/>
      <c r="BK3" s="14"/>
      <c r="BL3" s="14"/>
      <c r="BM3" s="14"/>
    </row>
    <row r="4" spans="1:79" s="54" customFormat="1">
      <c r="A4" s="17"/>
      <c r="B4" s="26">
        <v>44696</v>
      </c>
      <c r="C4" s="18" t="s">
        <v>411</v>
      </c>
      <c r="D4" s="19"/>
      <c r="E4" s="54">
        <v>189</v>
      </c>
      <c r="F4" s="17">
        <v>1</v>
      </c>
      <c r="G4" s="29">
        <v>48.3</v>
      </c>
      <c r="H4" s="29">
        <v>-64.5</v>
      </c>
      <c r="I4" s="17">
        <v>1</v>
      </c>
      <c r="J4" s="19">
        <v>16</v>
      </c>
      <c r="K4" s="19">
        <v>17</v>
      </c>
      <c r="L4" s="17" t="s">
        <v>416</v>
      </c>
      <c r="M4" s="19" t="s">
        <v>408</v>
      </c>
      <c r="N4" s="19" t="s">
        <v>409</v>
      </c>
      <c r="O4" s="19">
        <v>99</v>
      </c>
      <c r="P4" s="19">
        <v>13</v>
      </c>
      <c r="Q4" s="20"/>
      <c r="R4" s="19">
        <v>99</v>
      </c>
      <c r="S4" s="19"/>
      <c r="T4" s="19">
        <v>9</v>
      </c>
      <c r="U4" s="19">
        <v>9</v>
      </c>
      <c r="V4" s="19">
        <v>9</v>
      </c>
      <c r="W4" s="19">
        <v>0</v>
      </c>
      <c r="X4" s="19" t="s">
        <v>412</v>
      </c>
      <c r="Y4" s="19"/>
      <c r="Z4" s="19"/>
      <c r="AA4" s="19">
        <v>4</v>
      </c>
      <c r="AB4" s="19"/>
      <c r="AC4" s="19">
        <v>99</v>
      </c>
      <c r="AD4" s="17"/>
      <c r="AE4" s="17"/>
      <c r="AF4" s="19">
        <v>1</v>
      </c>
      <c r="AG4" s="19">
        <v>0</v>
      </c>
      <c r="AH4" s="19">
        <v>7023</v>
      </c>
      <c r="AI4" s="19">
        <v>2</v>
      </c>
      <c r="AJ4" s="19">
        <v>1</v>
      </c>
      <c r="AK4" s="11">
        <v>1</v>
      </c>
      <c r="AL4" s="19"/>
      <c r="AM4" s="19">
        <v>99</v>
      </c>
      <c r="AN4" s="19"/>
      <c r="AO4" s="19">
        <v>926</v>
      </c>
      <c r="AP4" s="19">
        <v>9</v>
      </c>
      <c r="AQ4" s="21" t="s">
        <v>414</v>
      </c>
      <c r="AR4" s="36">
        <f t="shared" si="0"/>
        <v>7023</v>
      </c>
      <c r="AS4" s="36" t="str">
        <f>VLOOKUP(AR4, 'species codes'!A$1:C$71,2,FALSE)</f>
        <v>WHALE-NORTH ATLANTIC RIGHT</v>
      </c>
      <c r="AT4" s="36" t="str">
        <f>VLOOKUP(AR4, 'species codes'!A$1:C$71,3,FALSE)</f>
        <v>RIWH</v>
      </c>
      <c r="AU4" s="54" t="str">
        <f>VLOOKUP(AR4,'species codes'!A$1:D$62,4,FALSE)</f>
        <v>Eubalaena glacialis</v>
      </c>
      <c r="BA4" s="14"/>
      <c r="BB4" s="14"/>
      <c r="BC4" s="14"/>
      <c r="BD4" s="14"/>
      <c r="BE4" s="14">
        <v>2</v>
      </c>
      <c r="BF4" s="21" t="s">
        <v>415</v>
      </c>
      <c r="BG4" s="38"/>
      <c r="BH4" s="14"/>
      <c r="BI4" s="38"/>
      <c r="BJ4" s="38"/>
      <c r="BK4" s="14"/>
      <c r="BL4" s="14"/>
      <c r="BM4" s="14"/>
    </row>
    <row r="5" spans="1:79" s="54" customFormat="1">
      <c r="A5" s="17"/>
      <c r="B5" s="57">
        <v>44750</v>
      </c>
      <c r="C5" s="58">
        <v>0.3289780092592593</v>
      </c>
      <c r="D5" s="19"/>
      <c r="E5" s="17">
        <v>321</v>
      </c>
      <c r="F5" s="17"/>
      <c r="G5" s="59">
        <v>47.61926167</v>
      </c>
      <c r="H5" s="59">
        <v>-63.25996</v>
      </c>
      <c r="I5" s="17"/>
      <c r="J5" s="19"/>
      <c r="K5" s="17">
        <v>25</v>
      </c>
      <c r="L5" s="17"/>
      <c r="M5" s="19"/>
      <c r="N5" s="19"/>
      <c r="O5" s="19"/>
      <c r="P5" s="19"/>
      <c r="Q5" s="20"/>
      <c r="R5" s="19"/>
      <c r="S5" s="19"/>
      <c r="T5" s="19"/>
      <c r="U5" s="19"/>
      <c r="V5" s="19"/>
      <c r="W5" s="19"/>
      <c r="X5" s="19"/>
      <c r="Y5" s="19"/>
      <c r="Z5" s="19"/>
      <c r="AA5" s="19"/>
      <c r="AB5" s="19"/>
      <c r="AC5" s="19" t="s">
        <v>427</v>
      </c>
      <c r="AD5" s="17"/>
      <c r="AE5" s="17"/>
      <c r="AF5" s="19"/>
      <c r="AG5" s="19"/>
      <c r="AH5" s="22">
        <v>7023</v>
      </c>
      <c r="AI5" s="13">
        <v>3</v>
      </c>
      <c r="AJ5" s="19">
        <v>1</v>
      </c>
      <c r="AK5" s="11"/>
      <c r="AL5" s="19"/>
      <c r="AM5" s="19"/>
      <c r="AN5" s="19"/>
      <c r="AO5" s="19"/>
      <c r="AP5" s="19"/>
      <c r="AQ5" s="17" t="s">
        <v>426</v>
      </c>
      <c r="AR5" s="36">
        <f t="shared" si="0"/>
        <v>7023</v>
      </c>
      <c r="AS5" s="36" t="str">
        <f>VLOOKUP(AR5, 'species codes'!A$1:C$71,2,FALSE)</f>
        <v>WHALE-NORTH ATLANTIC RIGHT</v>
      </c>
      <c r="AT5" s="36" t="str">
        <f>VLOOKUP(AR5, 'species codes'!A$1:C$71,3,FALSE)</f>
        <v>RIWH</v>
      </c>
      <c r="AU5" s="54" t="str">
        <f>VLOOKUP(AR5,'species codes'!A$1:D$62,4,FALSE)</f>
        <v>Eubalaena glacialis</v>
      </c>
      <c r="BA5" s="14"/>
      <c r="BB5" s="14"/>
      <c r="BC5" s="14"/>
      <c r="BD5" s="14"/>
      <c r="BE5" s="14"/>
      <c r="BF5" s="17"/>
      <c r="BG5" s="38"/>
      <c r="BH5" s="14"/>
      <c r="BI5" s="38"/>
      <c r="BJ5" s="38"/>
      <c r="BK5" s="14"/>
      <c r="BL5" s="14"/>
      <c r="BM5" s="14"/>
    </row>
    <row r="6" spans="1:79" s="54" customFormat="1">
      <c r="A6" s="17"/>
      <c r="B6" s="57">
        <v>44750</v>
      </c>
      <c r="C6" s="58">
        <v>0.32934837962962965</v>
      </c>
      <c r="D6" s="19"/>
      <c r="E6" s="17">
        <v>321</v>
      </c>
      <c r="F6" s="17"/>
      <c r="G6" s="59">
        <v>47.619019999999999</v>
      </c>
      <c r="H6" s="59">
        <v>-63.261351670000003</v>
      </c>
      <c r="I6" s="17"/>
      <c r="J6" s="19"/>
      <c r="K6" s="17">
        <v>25</v>
      </c>
      <c r="L6" s="17"/>
      <c r="M6" s="19"/>
      <c r="N6" s="19"/>
      <c r="O6" s="19"/>
      <c r="P6" s="19"/>
      <c r="Q6" s="20"/>
      <c r="R6" s="19"/>
      <c r="S6" s="19"/>
      <c r="T6" s="19"/>
      <c r="U6" s="19"/>
      <c r="V6" s="19"/>
      <c r="W6" s="19"/>
      <c r="X6" s="19"/>
      <c r="Y6" s="19"/>
      <c r="Z6" s="19"/>
      <c r="AA6" s="19"/>
      <c r="AB6" s="19"/>
      <c r="AC6" s="19" t="s">
        <v>427</v>
      </c>
      <c r="AD6" s="17"/>
      <c r="AE6" s="17"/>
      <c r="AF6" s="19"/>
      <c r="AG6" s="19"/>
      <c r="AH6" s="22">
        <v>7023</v>
      </c>
      <c r="AI6" s="13">
        <v>3</v>
      </c>
      <c r="AJ6" s="19">
        <v>1</v>
      </c>
      <c r="AK6" s="11"/>
      <c r="AL6" s="19"/>
      <c r="AM6" s="19"/>
      <c r="AN6" s="19"/>
      <c r="AO6" s="19"/>
      <c r="AP6" s="19"/>
      <c r="AQ6" s="17" t="s">
        <v>426</v>
      </c>
      <c r="AR6" s="36">
        <f t="shared" si="0"/>
        <v>7023</v>
      </c>
      <c r="AS6" s="36" t="str">
        <f>VLOOKUP(AR6, 'species codes'!A$1:C$71,2,FALSE)</f>
        <v>WHALE-NORTH ATLANTIC RIGHT</v>
      </c>
      <c r="AT6" s="36" t="str">
        <f>VLOOKUP(AR6, 'species codes'!A$1:C$71,3,FALSE)</f>
        <v>RIWH</v>
      </c>
      <c r="AU6" s="54" t="str">
        <f>VLOOKUP(AR6,'species codes'!A$1:D$62,4,FALSE)</f>
        <v>Eubalaena glacialis</v>
      </c>
      <c r="BA6" s="14"/>
      <c r="BB6" s="14"/>
      <c r="BC6" s="14"/>
      <c r="BD6" s="14"/>
      <c r="BE6" s="14"/>
      <c r="BF6" s="17"/>
      <c r="BG6" s="38"/>
      <c r="BH6" s="14"/>
      <c r="BI6" s="38"/>
      <c r="BJ6" s="38"/>
      <c r="BK6" s="14"/>
      <c r="BL6" s="14"/>
      <c r="BM6" s="14"/>
    </row>
    <row r="7" spans="1:79" s="54" customFormat="1">
      <c r="A7" s="17"/>
      <c r="B7" s="57">
        <v>44750</v>
      </c>
      <c r="C7" s="58">
        <v>0.3327951388888889</v>
      </c>
      <c r="D7" s="19"/>
      <c r="E7" s="17">
        <v>321</v>
      </c>
      <c r="F7" s="17"/>
      <c r="G7" s="59">
        <v>47.616149999999998</v>
      </c>
      <c r="H7" s="59">
        <v>-63.270434999999999</v>
      </c>
      <c r="I7" s="17"/>
      <c r="J7" s="19"/>
      <c r="K7" s="17">
        <v>25</v>
      </c>
      <c r="L7" s="17"/>
      <c r="M7" s="19"/>
      <c r="N7" s="19"/>
      <c r="O7" s="19"/>
      <c r="P7" s="19"/>
      <c r="Q7" s="20"/>
      <c r="R7" s="19"/>
      <c r="S7" s="19"/>
      <c r="T7" s="19"/>
      <c r="U7" s="19"/>
      <c r="V7" s="19"/>
      <c r="W7" s="19"/>
      <c r="X7" s="19"/>
      <c r="Y7" s="19"/>
      <c r="Z7" s="19"/>
      <c r="AA7" s="19"/>
      <c r="AB7" s="19"/>
      <c r="AC7" s="19" t="s">
        <v>427</v>
      </c>
      <c r="AD7" s="17"/>
      <c r="AE7" s="17"/>
      <c r="AF7" s="19"/>
      <c r="AG7" s="19"/>
      <c r="AH7" s="22">
        <v>7023</v>
      </c>
      <c r="AI7" s="13">
        <v>3</v>
      </c>
      <c r="AJ7" s="19">
        <v>1</v>
      </c>
      <c r="AK7" s="11"/>
      <c r="AL7" s="19"/>
      <c r="AM7" s="19"/>
      <c r="AN7" s="19"/>
      <c r="AO7" s="19"/>
      <c r="AP7" s="19"/>
      <c r="AQ7" s="17" t="s">
        <v>426</v>
      </c>
      <c r="AR7" s="36">
        <f t="shared" si="0"/>
        <v>7023</v>
      </c>
      <c r="AS7" s="36" t="str">
        <f>VLOOKUP(AR7, 'species codes'!A$1:C$71,2,FALSE)</f>
        <v>WHALE-NORTH ATLANTIC RIGHT</v>
      </c>
      <c r="AT7" s="36" t="str">
        <f>VLOOKUP(AR7, 'species codes'!A$1:C$71,3,FALSE)</f>
        <v>RIWH</v>
      </c>
      <c r="AU7" s="54" t="str">
        <f>VLOOKUP(AR7,'species codes'!A$1:D$62,4,FALSE)</f>
        <v>Eubalaena glacialis</v>
      </c>
      <c r="BA7" s="14"/>
      <c r="BB7" s="14"/>
      <c r="BC7" s="14"/>
      <c r="BD7" s="14"/>
      <c r="BE7" s="14"/>
      <c r="BF7" s="17"/>
      <c r="BG7" s="38"/>
      <c r="BH7" s="14"/>
      <c r="BI7" s="38"/>
      <c r="BJ7" s="38"/>
      <c r="BK7" s="14"/>
      <c r="BL7" s="14"/>
      <c r="BM7" s="14"/>
    </row>
    <row r="8" spans="1:79" s="54" customFormat="1">
      <c r="A8" s="17"/>
      <c r="B8" s="57">
        <v>44750</v>
      </c>
      <c r="C8" s="58">
        <v>0.33911226851851856</v>
      </c>
      <c r="D8" s="19"/>
      <c r="E8" s="17">
        <v>321</v>
      </c>
      <c r="F8" s="17"/>
      <c r="G8" s="59">
        <v>47.613714999999999</v>
      </c>
      <c r="H8" s="59">
        <v>-63.277158329999999</v>
      </c>
      <c r="I8" s="17"/>
      <c r="J8" s="19"/>
      <c r="K8" s="17">
        <v>25</v>
      </c>
      <c r="L8" s="17"/>
      <c r="M8" s="19"/>
      <c r="N8" s="19"/>
      <c r="O8" s="19"/>
      <c r="P8" s="19"/>
      <c r="Q8" s="20"/>
      <c r="R8" s="19"/>
      <c r="S8" s="19"/>
      <c r="T8" s="19"/>
      <c r="U8" s="19"/>
      <c r="V8" s="19"/>
      <c r="W8" s="19"/>
      <c r="X8" s="19"/>
      <c r="Y8" s="19"/>
      <c r="Z8" s="19"/>
      <c r="AA8" s="19"/>
      <c r="AB8" s="19"/>
      <c r="AC8" s="19" t="s">
        <v>427</v>
      </c>
      <c r="AD8" s="17"/>
      <c r="AE8" s="17"/>
      <c r="AF8" s="19"/>
      <c r="AG8" s="19"/>
      <c r="AH8" s="22">
        <v>7023</v>
      </c>
      <c r="AI8" s="13">
        <v>3</v>
      </c>
      <c r="AJ8" s="19">
        <v>1</v>
      </c>
      <c r="AK8" s="11"/>
      <c r="AL8" s="19"/>
      <c r="AM8" s="19"/>
      <c r="AN8" s="19"/>
      <c r="AO8" s="19"/>
      <c r="AP8" s="19"/>
      <c r="AQ8" s="17" t="s">
        <v>426</v>
      </c>
      <c r="AR8" s="36">
        <f t="shared" si="0"/>
        <v>7023</v>
      </c>
      <c r="AS8" s="36" t="str">
        <f>VLOOKUP(AR8, 'species codes'!A$1:C$71,2,FALSE)</f>
        <v>WHALE-NORTH ATLANTIC RIGHT</v>
      </c>
      <c r="AT8" s="36" t="str">
        <f>VLOOKUP(AR8, 'species codes'!A$1:C$71,3,FALSE)</f>
        <v>RIWH</v>
      </c>
      <c r="AU8" s="54" t="str">
        <f>VLOOKUP(AR8,'species codes'!A$1:D$62,4,FALSE)</f>
        <v>Eubalaena glacialis</v>
      </c>
      <c r="BA8" s="14"/>
      <c r="BB8" s="14"/>
      <c r="BC8" s="14"/>
      <c r="BD8" s="14"/>
      <c r="BE8" s="14"/>
      <c r="BF8" s="17"/>
      <c r="BG8" s="38"/>
      <c r="BH8" s="14"/>
      <c r="BI8" s="38"/>
      <c r="BJ8" s="38"/>
      <c r="BK8" s="14"/>
      <c r="BL8" s="14"/>
      <c r="BM8" s="14"/>
    </row>
    <row r="9" spans="1:79" s="54" customFormat="1">
      <c r="A9" s="17"/>
      <c r="B9" s="57">
        <v>44750</v>
      </c>
      <c r="C9" s="58">
        <v>0.33984722222222219</v>
      </c>
      <c r="D9" s="19"/>
      <c r="E9" s="17">
        <v>321</v>
      </c>
      <c r="F9" s="17"/>
      <c r="G9" s="59">
        <v>47.61354833</v>
      </c>
      <c r="H9" s="59">
        <v>-63.277393330000002</v>
      </c>
      <c r="I9" s="17"/>
      <c r="J9" s="19"/>
      <c r="K9" s="17">
        <v>25</v>
      </c>
      <c r="L9" s="17"/>
      <c r="M9" s="19"/>
      <c r="N9" s="19"/>
      <c r="O9" s="19"/>
      <c r="P9" s="19"/>
      <c r="Q9" s="20"/>
      <c r="R9" s="19"/>
      <c r="S9" s="19"/>
      <c r="T9" s="19"/>
      <c r="U9" s="19"/>
      <c r="V9" s="19"/>
      <c r="W9" s="19"/>
      <c r="X9" s="19"/>
      <c r="Y9" s="19"/>
      <c r="Z9" s="19"/>
      <c r="AA9" s="19"/>
      <c r="AB9" s="19"/>
      <c r="AC9" s="19" t="s">
        <v>427</v>
      </c>
      <c r="AD9" s="17"/>
      <c r="AE9" s="17"/>
      <c r="AF9" s="19"/>
      <c r="AG9" s="19"/>
      <c r="AH9" s="22">
        <v>7023</v>
      </c>
      <c r="AI9" s="13">
        <v>3</v>
      </c>
      <c r="AJ9" s="19">
        <v>1</v>
      </c>
      <c r="AK9" s="11"/>
      <c r="AL9" s="19"/>
      <c r="AM9" s="19"/>
      <c r="AN9" s="19"/>
      <c r="AO9" s="19"/>
      <c r="AP9" s="19"/>
      <c r="AQ9" s="17" t="s">
        <v>426</v>
      </c>
      <c r="AR9" s="36">
        <f t="shared" si="0"/>
        <v>7023</v>
      </c>
      <c r="AS9" s="36" t="str">
        <f>VLOOKUP(AR9, 'species codes'!A$1:C$71,2,FALSE)</f>
        <v>WHALE-NORTH ATLANTIC RIGHT</v>
      </c>
      <c r="AT9" s="36" t="str">
        <f>VLOOKUP(AR9, 'species codes'!A$1:C$71,3,FALSE)</f>
        <v>RIWH</v>
      </c>
      <c r="AU9" s="54" t="str">
        <f>VLOOKUP(AR9,'species codes'!A$1:D$62,4,FALSE)</f>
        <v>Eubalaena glacialis</v>
      </c>
      <c r="BA9" s="14"/>
      <c r="BB9" s="14"/>
      <c r="BC9" s="14"/>
      <c r="BD9" s="14"/>
      <c r="BE9" s="14"/>
      <c r="BF9" s="17"/>
      <c r="BG9" s="38"/>
      <c r="BH9" s="14"/>
      <c r="BI9" s="38"/>
      <c r="BJ9" s="38"/>
      <c r="BK9" s="14"/>
      <c r="BL9" s="14"/>
      <c r="BM9" s="14"/>
    </row>
    <row r="10" spans="1:79" s="54" customFormat="1">
      <c r="A10" s="17"/>
      <c r="B10" s="57">
        <v>44750</v>
      </c>
      <c r="C10" s="58">
        <v>0.36266203703703703</v>
      </c>
      <c r="D10" s="19"/>
      <c r="E10" s="17">
        <v>321</v>
      </c>
      <c r="F10" s="17"/>
      <c r="G10" s="59">
        <v>47.616986670000003</v>
      </c>
      <c r="H10" s="59">
        <v>-63.265973330000001</v>
      </c>
      <c r="I10" s="17"/>
      <c r="J10" s="19"/>
      <c r="K10" s="17">
        <v>25</v>
      </c>
      <c r="L10" s="17"/>
      <c r="M10" s="19"/>
      <c r="N10" s="19"/>
      <c r="O10" s="19"/>
      <c r="P10" s="19"/>
      <c r="Q10" s="20"/>
      <c r="R10" s="19"/>
      <c r="S10" s="19"/>
      <c r="T10" s="19"/>
      <c r="U10" s="19"/>
      <c r="V10" s="19"/>
      <c r="W10" s="19"/>
      <c r="X10" s="19"/>
      <c r="Y10" s="19"/>
      <c r="Z10" s="19"/>
      <c r="AA10" s="19"/>
      <c r="AB10" s="19"/>
      <c r="AC10" s="19" t="s">
        <v>427</v>
      </c>
      <c r="AD10" s="17"/>
      <c r="AE10" s="17"/>
      <c r="AF10" s="19"/>
      <c r="AG10" s="19"/>
      <c r="AH10" s="22">
        <v>7023</v>
      </c>
      <c r="AI10" s="13">
        <v>3</v>
      </c>
      <c r="AJ10" s="19">
        <v>1</v>
      </c>
      <c r="AK10" s="11"/>
      <c r="AL10" s="19"/>
      <c r="AM10" s="19"/>
      <c r="AN10" s="19"/>
      <c r="AO10" s="19"/>
      <c r="AP10" s="19"/>
      <c r="AQ10" s="17" t="s">
        <v>426</v>
      </c>
      <c r="AR10" s="36">
        <f t="shared" si="0"/>
        <v>7023</v>
      </c>
      <c r="AS10" s="36" t="str">
        <f>VLOOKUP(AR10, 'species codes'!A$1:C$71,2,FALSE)</f>
        <v>WHALE-NORTH ATLANTIC RIGHT</v>
      </c>
      <c r="AT10" s="36" t="str">
        <f>VLOOKUP(AR10, 'species codes'!A$1:C$71,3,FALSE)</f>
        <v>RIWH</v>
      </c>
      <c r="AU10" s="54" t="str">
        <f>VLOOKUP(AR10,'species codes'!A$1:D$62,4,FALSE)</f>
        <v>Eubalaena glacialis</v>
      </c>
      <c r="BA10" s="14"/>
      <c r="BB10" s="14"/>
      <c r="BC10" s="14"/>
      <c r="BD10" s="14"/>
      <c r="BE10" s="14"/>
      <c r="BF10" s="17"/>
      <c r="BG10" s="38"/>
      <c r="BH10" s="14"/>
      <c r="BI10" s="38"/>
      <c r="BJ10" s="38"/>
      <c r="BK10" s="14"/>
      <c r="BL10" s="14"/>
      <c r="BM10" s="14"/>
    </row>
    <row r="11" spans="1:79" s="54" customFormat="1">
      <c r="A11" s="17"/>
      <c r="B11" s="57">
        <v>44750</v>
      </c>
      <c r="C11" s="58">
        <v>0.36431944444444442</v>
      </c>
      <c r="D11" s="19"/>
      <c r="E11" s="17">
        <v>321</v>
      </c>
      <c r="F11" s="17"/>
      <c r="G11" s="59">
        <v>47.618101670000001</v>
      </c>
      <c r="H11" s="59">
        <v>-63.260033329999999</v>
      </c>
      <c r="I11" s="17"/>
      <c r="J11" s="19"/>
      <c r="K11" s="17">
        <v>25</v>
      </c>
      <c r="L11" s="17"/>
      <c r="M11" s="19"/>
      <c r="N11" s="19"/>
      <c r="O11" s="19"/>
      <c r="P11" s="19"/>
      <c r="Q11" s="20"/>
      <c r="R11" s="19"/>
      <c r="S11" s="19"/>
      <c r="T11" s="19"/>
      <c r="U11" s="19"/>
      <c r="V11" s="19"/>
      <c r="W11" s="19"/>
      <c r="X11" s="19"/>
      <c r="Y11" s="19"/>
      <c r="Z11" s="19"/>
      <c r="AA11" s="19"/>
      <c r="AB11" s="19"/>
      <c r="AC11" s="19" t="s">
        <v>427</v>
      </c>
      <c r="AD11" s="17"/>
      <c r="AE11" s="17"/>
      <c r="AF11" s="19"/>
      <c r="AG11" s="19"/>
      <c r="AH11" s="22">
        <v>7023</v>
      </c>
      <c r="AI11" s="13">
        <v>3</v>
      </c>
      <c r="AJ11" s="19">
        <v>1</v>
      </c>
      <c r="AK11" s="11"/>
      <c r="AL11" s="19"/>
      <c r="AM11" s="19"/>
      <c r="AN11" s="19"/>
      <c r="AO11" s="19"/>
      <c r="AP11" s="19"/>
      <c r="AQ11" s="17" t="s">
        <v>426</v>
      </c>
      <c r="AR11" s="36">
        <f t="shared" si="0"/>
        <v>7023</v>
      </c>
      <c r="AS11" s="36" t="str">
        <f>VLOOKUP(AR11, 'species codes'!A$1:C$71,2,FALSE)</f>
        <v>WHALE-NORTH ATLANTIC RIGHT</v>
      </c>
      <c r="AT11" s="36" t="str">
        <f>VLOOKUP(AR11, 'species codes'!A$1:C$71,3,FALSE)</f>
        <v>RIWH</v>
      </c>
      <c r="AU11" s="54" t="str">
        <f>VLOOKUP(AR11,'species codes'!A$1:D$62,4,FALSE)</f>
        <v>Eubalaena glacialis</v>
      </c>
      <c r="BA11" s="14"/>
      <c r="BB11" s="14"/>
      <c r="BC11" s="14"/>
      <c r="BD11" s="14"/>
      <c r="BE11" s="14"/>
      <c r="BF11" s="17"/>
      <c r="BG11" s="38"/>
      <c r="BH11" s="14"/>
      <c r="BI11" s="38"/>
      <c r="BJ11" s="38"/>
      <c r="BK11" s="14"/>
      <c r="BL11" s="14"/>
      <c r="BM11" s="14"/>
    </row>
    <row r="12" spans="1:79" s="54" customFormat="1">
      <c r="A12" s="17"/>
      <c r="B12" s="57">
        <v>44750</v>
      </c>
      <c r="C12" s="58">
        <v>0.3648703703703704</v>
      </c>
      <c r="D12" s="19"/>
      <c r="E12" s="17">
        <v>321</v>
      </c>
      <c r="F12" s="17"/>
      <c r="G12" s="59">
        <v>47.618396670000003</v>
      </c>
      <c r="H12" s="59">
        <v>-63.258471669999999</v>
      </c>
      <c r="I12" s="17"/>
      <c r="J12" s="19"/>
      <c r="K12" s="17">
        <v>25</v>
      </c>
      <c r="L12" s="17"/>
      <c r="M12" s="19"/>
      <c r="N12" s="19"/>
      <c r="O12" s="19"/>
      <c r="P12" s="19"/>
      <c r="Q12" s="20"/>
      <c r="R12" s="19"/>
      <c r="S12" s="19"/>
      <c r="T12" s="19"/>
      <c r="U12" s="19"/>
      <c r="V12" s="19"/>
      <c r="W12" s="19"/>
      <c r="X12" s="19"/>
      <c r="Y12" s="19"/>
      <c r="Z12" s="19"/>
      <c r="AA12" s="19"/>
      <c r="AB12" s="19"/>
      <c r="AC12" s="19" t="s">
        <v>427</v>
      </c>
      <c r="AD12" s="17"/>
      <c r="AE12" s="17"/>
      <c r="AF12" s="19"/>
      <c r="AG12" s="19"/>
      <c r="AH12" s="22">
        <v>7023</v>
      </c>
      <c r="AI12" s="13">
        <v>3</v>
      </c>
      <c r="AJ12" s="19">
        <v>1</v>
      </c>
      <c r="AK12" s="11"/>
      <c r="AL12" s="19"/>
      <c r="AM12" s="19"/>
      <c r="AN12" s="19"/>
      <c r="AO12" s="19"/>
      <c r="AP12" s="19"/>
      <c r="AQ12" s="17" t="s">
        <v>426</v>
      </c>
      <c r="AR12" s="36">
        <f t="shared" si="0"/>
        <v>7023</v>
      </c>
      <c r="AS12" s="36" t="str">
        <f>VLOOKUP(AR12, 'species codes'!A$1:C$71,2,FALSE)</f>
        <v>WHALE-NORTH ATLANTIC RIGHT</v>
      </c>
      <c r="AT12" s="36" t="str">
        <f>VLOOKUP(AR12, 'species codes'!A$1:C$71,3,FALSE)</f>
        <v>RIWH</v>
      </c>
      <c r="AU12" s="54" t="str">
        <f>VLOOKUP(AR12,'species codes'!A$1:D$62,4,FALSE)</f>
        <v>Eubalaena glacialis</v>
      </c>
      <c r="BA12" s="14"/>
      <c r="BB12" s="14"/>
      <c r="BC12" s="14"/>
      <c r="BD12" s="14"/>
      <c r="BE12" s="14"/>
      <c r="BF12" s="17"/>
      <c r="BG12" s="38"/>
      <c r="BH12" s="14"/>
      <c r="BI12" s="38"/>
      <c r="BJ12" s="38"/>
      <c r="BK12" s="14"/>
      <c r="BL12" s="14"/>
      <c r="BM12" s="14"/>
    </row>
    <row r="13" spans="1:79" s="54" customFormat="1">
      <c r="A13" s="17"/>
      <c r="B13" s="57">
        <v>44750</v>
      </c>
      <c r="C13" s="58">
        <v>0.36552546296296295</v>
      </c>
      <c r="D13" s="19"/>
      <c r="E13" s="17">
        <v>321</v>
      </c>
      <c r="F13" s="17"/>
      <c r="G13" s="59">
        <v>47.618433330000002</v>
      </c>
      <c r="H13" s="59">
        <v>-63.257953329999999</v>
      </c>
      <c r="I13" s="17"/>
      <c r="J13" s="19"/>
      <c r="K13" s="17">
        <v>25</v>
      </c>
      <c r="L13" s="17"/>
      <c r="M13" s="19"/>
      <c r="N13" s="19"/>
      <c r="O13" s="19"/>
      <c r="P13" s="19"/>
      <c r="Q13" s="20"/>
      <c r="R13" s="19"/>
      <c r="S13" s="19"/>
      <c r="T13" s="19"/>
      <c r="U13" s="19"/>
      <c r="V13" s="19"/>
      <c r="W13" s="19"/>
      <c r="X13" s="19"/>
      <c r="Y13" s="19"/>
      <c r="Z13" s="19"/>
      <c r="AA13" s="19"/>
      <c r="AB13" s="19"/>
      <c r="AC13" s="19" t="s">
        <v>427</v>
      </c>
      <c r="AD13" s="17"/>
      <c r="AE13" s="17"/>
      <c r="AF13" s="19"/>
      <c r="AG13" s="19"/>
      <c r="AH13" s="22">
        <v>7023</v>
      </c>
      <c r="AI13" s="13">
        <v>3</v>
      </c>
      <c r="AJ13" s="19">
        <v>1</v>
      </c>
      <c r="AK13" s="11"/>
      <c r="AL13" s="19"/>
      <c r="AM13" s="19"/>
      <c r="AN13" s="19"/>
      <c r="AO13" s="19"/>
      <c r="AP13" s="19"/>
      <c r="AQ13" s="17" t="s">
        <v>426</v>
      </c>
      <c r="AR13" s="36">
        <f t="shared" si="0"/>
        <v>7023</v>
      </c>
      <c r="AS13" s="36" t="str">
        <f>VLOOKUP(AR13, 'species codes'!A$1:C$71,2,FALSE)</f>
        <v>WHALE-NORTH ATLANTIC RIGHT</v>
      </c>
      <c r="AT13" s="36" t="str">
        <f>VLOOKUP(AR13, 'species codes'!A$1:C$71,3,FALSE)</f>
        <v>RIWH</v>
      </c>
      <c r="AU13" s="54" t="str">
        <f>VLOOKUP(AR13,'species codes'!A$1:D$62,4,FALSE)</f>
        <v>Eubalaena glacialis</v>
      </c>
      <c r="BA13" s="14"/>
      <c r="BB13" s="14"/>
      <c r="BC13" s="14"/>
      <c r="BD13" s="14"/>
      <c r="BE13" s="14"/>
      <c r="BF13" s="17"/>
      <c r="BG13" s="38"/>
      <c r="BH13" s="14"/>
      <c r="BI13" s="38"/>
      <c r="BJ13" s="38"/>
      <c r="BK13" s="14"/>
      <c r="BL13" s="14"/>
      <c r="BM13" s="14"/>
    </row>
    <row r="14" spans="1:79" s="54" customFormat="1">
      <c r="A14" s="17"/>
      <c r="B14" s="57">
        <v>44750</v>
      </c>
      <c r="C14" s="58">
        <v>0.36676388888888889</v>
      </c>
      <c r="D14" s="19"/>
      <c r="E14" s="17">
        <v>321</v>
      </c>
      <c r="F14" s="17"/>
      <c r="G14" s="59">
        <v>47.618405000000003</v>
      </c>
      <c r="H14" s="59">
        <v>-63.258406669999999</v>
      </c>
      <c r="I14" s="17"/>
      <c r="J14" s="19"/>
      <c r="K14" s="17">
        <v>25</v>
      </c>
      <c r="L14" s="17"/>
      <c r="M14" s="19"/>
      <c r="N14" s="19"/>
      <c r="O14" s="19"/>
      <c r="P14" s="19"/>
      <c r="Q14" s="20"/>
      <c r="R14" s="19"/>
      <c r="S14" s="19"/>
      <c r="T14" s="19"/>
      <c r="U14" s="19"/>
      <c r="V14" s="19"/>
      <c r="W14" s="19"/>
      <c r="X14" s="19"/>
      <c r="Y14" s="19"/>
      <c r="Z14" s="19"/>
      <c r="AA14" s="19"/>
      <c r="AB14" s="19"/>
      <c r="AC14" s="19" t="s">
        <v>427</v>
      </c>
      <c r="AD14" s="17"/>
      <c r="AE14" s="17"/>
      <c r="AF14" s="19"/>
      <c r="AG14" s="19"/>
      <c r="AH14" s="22">
        <v>7023</v>
      </c>
      <c r="AI14" s="13">
        <v>3</v>
      </c>
      <c r="AJ14" s="19">
        <v>1</v>
      </c>
      <c r="AK14" s="11"/>
      <c r="AL14" s="19"/>
      <c r="AM14" s="19"/>
      <c r="AN14" s="19"/>
      <c r="AO14" s="19"/>
      <c r="AP14" s="19"/>
      <c r="AQ14" s="17" t="s">
        <v>426</v>
      </c>
      <c r="AR14" s="36">
        <f t="shared" si="0"/>
        <v>7023</v>
      </c>
      <c r="AS14" s="36" t="str">
        <f>VLOOKUP(AR14, 'species codes'!A$1:C$71,2,FALSE)</f>
        <v>WHALE-NORTH ATLANTIC RIGHT</v>
      </c>
      <c r="AT14" s="36" t="str">
        <f>VLOOKUP(AR14, 'species codes'!A$1:C$71,3,FALSE)</f>
        <v>RIWH</v>
      </c>
      <c r="AU14" s="54" t="str">
        <f>VLOOKUP(AR14,'species codes'!A$1:D$62,4,FALSE)</f>
        <v>Eubalaena glacialis</v>
      </c>
      <c r="BA14" s="14"/>
      <c r="BB14" s="14"/>
      <c r="BC14" s="14"/>
      <c r="BD14" s="14"/>
      <c r="BE14" s="14"/>
      <c r="BF14" s="17"/>
      <c r="BG14" s="38"/>
      <c r="BH14" s="14"/>
      <c r="BI14" s="38"/>
      <c r="BJ14" s="38"/>
      <c r="BK14" s="14"/>
      <c r="BL14" s="14"/>
      <c r="BM14" s="14"/>
    </row>
    <row r="15" spans="1:79" s="54" customFormat="1">
      <c r="A15" s="17"/>
      <c r="B15" s="57">
        <v>44750</v>
      </c>
      <c r="C15" s="58">
        <v>0.36852083333333335</v>
      </c>
      <c r="D15" s="19"/>
      <c r="E15" s="17">
        <v>321</v>
      </c>
      <c r="F15" s="17"/>
      <c r="G15" s="59">
        <v>47.618676669999999</v>
      </c>
      <c r="H15" s="59">
        <v>-63.25938</v>
      </c>
      <c r="I15" s="17"/>
      <c r="J15" s="19"/>
      <c r="K15" s="17">
        <v>25</v>
      </c>
      <c r="L15" s="17"/>
      <c r="M15" s="19"/>
      <c r="N15" s="19"/>
      <c r="O15" s="19"/>
      <c r="P15" s="19"/>
      <c r="Q15" s="20"/>
      <c r="R15" s="19"/>
      <c r="S15" s="19"/>
      <c r="T15" s="19"/>
      <c r="U15" s="19"/>
      <c r="V15" s="19"/>
      <c r="W15" s="19"/>
      <c r="X15" s="19"/>
      <c r="Y15" s="19"/>
      <c r="Z15" s="19"/>
      <c r="AA15" s="19"/>
      <c r="AB15" s="19"/>
      <c r="AC15" s="19" t="s">
        <v>427</v>
      </c>
      <c r="AD15" s="17"/>
      <c r="AE15" s="17"/>
      <c r="AF15" s="19"/>
      <c r="AG15" s="19"/>
      <c r="AH15" s="22">
        <v>7023</v>
      </c>
      <c r="AI15" s="13">
        <v>3</v>
      </c>
      <c r="AJ15" s="19">
        <v>1</v>
      </c>
      <c r="AK15" s="11"/>
      <c r="AL15" s="19"/>
      <c r="AM15" s="19"/>
      <c r="AN15" s="19"/>
      <c r="AO15" s="19"/>
      <c r="AP15" s="19"/>
      <c r="AQ15" s="17" t="s">
        <v>426</v>
      </c>
      <c r="AR15" s="36">
        <f t="shared" si="0"/>
        <v>7023</v>
      </c>
      <c r="AS15" s="36" t="str">
        <f>VLOOKUP(AR15, 'species codes'!A$1:C$71,2,FALSE)</f>
        <v>WHALE-NORTH ATLANTIC RIGHT</v>
      </c>
      <c r="AT15" s="36" t="str">
        <f>VLOOKUP(AR15, 'species codes'!A$1:C$71,3,FALSE)</f>
        <v>RIWH</v>
      </c>
      <c r="AU15" s="54" t="str">
        <f>VLOOKUP(AR15,'species codes'!A$1:D$62,4,FALSE)</f>
        <v>Eubalaena glacialis</v>
      </c>
      <c r="BA15" s="14"/>
      <c r="BB15" s="14"/>
      <c r="BC15" s="14"/>
      <c r="BD15" s="14"/>
      <c r="BE15" s="14"/>
      <c r="BF15" s="17"/>
      <c r="BG15" s="38"/>
      <c r="BH15" s="14"/>
      <c r="BI15" s="38"/>
      <c r="BJ15" s="38"/>
      <c r="BK15" s="14"/>
      <c r="BL15" s="14"/>
      <c r="BM15" s="14"/>
    </row>
    <row r="16" spans="1:79" s="54" customFormat="1">
      <c r="A16" s="17"/>
      <c r="B16" s="57">
        <v>44750</v>
      </c>
      <c r="C16" s="58">
        <v>0.38469097222222221</v>
      </c>
      <c r="D16" s="19"/>
      <c r="E16" s="17">
        <v>321</v>
      </c>
      <c r="F16" s="17"/>
      <c r="G16" s="59">
        <v>47.625221670000002</v>
      </c>
      <c r="H16" s="59">
        <v>-63.27830333</v>
      </c>
      <c r="I16" s="17"/>
      <c r="J16" s="19"/>
      <c r="K16" s="17">
        <v>25</v>
      </c>
      <c r="L16" s="17"/>
      <c r="M16" s="19"/>
      <c r="N16" s="19"/>
      <c r="O16" s="19"/>
      <c r="P16" s="19"/>
      <c r="Q16" s="20"/>
      <c r="R16" s="19"/>
      <c r="S16" s="19"/>
      <c r="T16" s="19"/>
      <c r="U16" s="19"/>
      <c r="V16" s="19"/>
      <c r="W16" s="19"/>
      <c r="X16" s="19"/>
      <c r="Y16" s="19"/>
      <c r="Z16" s="19"/>
      <c r="AA16" s="19"/>
      <c r="AB16" s="19"/>
      <c r="AC16" s="19" t="s">
        <v>427</v>
      </c>
      <c r="AD16" s="17"/>
      <c r="AE16" s="17"/>
      <c r="AF16" s="19"/>
      <c r="AG16" s="19"/>
      <c r="AH16" s="22">
        <v>7023</v>
      </c>
      <c r="AI16" s="13">
        <v>3</v>
      </c>
      <c r="AJ16" s="19">
        <v>1</v>
      </c>
      <c r="AK16" s="11"/>
      <c r="AL16" s="19"/>
      <c r="AM16" s="19"/>
      <c r="AN16" s="19"/>
      <c r="AO16" s="19"/>
      <c r="AP16" s="19"/>
      <c r="AQ16" s="17" t="s">
        <v>426</v>
      </c>
      <c r="AR16" s="36">
        <f t="shared" si="0"/>
        <v>7023</v>
      </c>
      <c r="AS16" s="36" t="str">
        <f>VLOOKUP(AR16, 'species codes'!A$1:C$71,2,FALSE)</f>
        <v>WHALE-NORTH ATLANTIC RIGHT</v>
      </c>
      <c r="AT16" s="36" t="str">
        <f>VLOOKUP(AR16, 'species codes'!A$1:C$71,3,FALSE)</f>
        <v>RIWH</v>
      </c>
      <c r="AU16" s="54" t="str">
        <f>VLOOKUP(AR16,'species codes'!A$1:D$62,4,FALSE)</f>
        <v>Eubalaena glacialis</v>
      </c>
      <c r="BA16" s="14"/>
      <c r="BB16" s="14"/>
      <c r="BC16" s="14"/>
      <c r="BD16" s="14"/>
      <c r="BE16" s="14"/>
      <c r="BF16" s="17"/>
      <c r="BG16" s="38"/>
      <c r="BH16" s="14"/>
      <c r="BI16" s="38"/>
      <c r="BJ16" s="38"/>
      <c r="BK16" s="14"/>
      <c r="BL16" s="14"/>
      <c r="BM16" s="14"/>
    </row>
    <row r="17" spans="1:65" s="54" customFormat="1">
      <c r="A17" s="17"/>
      <c r="B17" s="57">
        <v>44750</v>
      </c>
      <c r="C17" s="58">
        <v>0.3876944444444444</v>
      </c>
      <c r="D17" s="19"/>
      <c r="E17" s="17">
        <v>321</v>
      </c>
      <c r="F17" s="17"/>
      <c r="G17" s="59">
        <v>47.625839999999997</v>
      </c>
      <c r="H17" s="59">
        <v>-63.28293833</v>
      </c>
      <c r="I17" s="17"/>
      <c r="J17" s="19"/>
      <c r="K17" s="17">
        <v>25</v>
      </c>
      <c r="L17" s="17"/>
      <c r="M17" s="19"/>
      <c r="N17" s="19"/>
      <c r="O17" s="19"/>
      <c r="P17" s="19"/>
      <c r="Q17" s="20"/>
      <c r="R17" s="19"/>
      <c r="S17" s="19"/>
      <c r="T17" s="19"/>
      <c r="U17" s="19"/>
      <c r="V17" s="19"/>
      <c r="W17" s="19"/>
      <c r="X17" s="19"/>
      <c r="Y17" s="19"/>
      <c r="Z17" s="19"/>
      <c r="AA17" s="19"/>
      <c r="AB17" s="19"/>
      <c r="AC17" s="19" t="s">
        <v>427</v>
      </c>
      <c r="AD17" s="17"/>
      <c r="AE17" s="17"/>
      <c r="AF17" s="19"/>
      <c r="AG17" s="19"/>
      <c r="AH17" s="22">
        <v>7023</v>
      </c>
      <c r="AI17" s="13">
        <v>3</v>
      </c>
      <c r="AJ17" s="19">
        <v>1</v>
      </c>
      <c r="AK17" s="11"/>
      <c r="AL17" s="19"/>
      <c r="AM17" s="19"/>
      <c r="AN17" s="19"/>
      <c r="AO17" s="19"/>
      <c r="AP17" s="19"/>
      <c r="AQ17" s="17" t="s">
        <v>426</v>
      </c>
      <c r="AR17" s="36">
        <f t="shared" si="0"/>
        <v>7023</v>
      </c>
      <c r="AS17" s="36" t="str">
        <f>VLOOKUP(AR17, 'species codes'!A$1:C$71,2,FALSE)</f>
        <v>WHALE-NORTH ATLANTIC RIGHT</v>
      </c>
      <c r="AT17" s="36" t="str">
        <f>VLOOKUP(AR17, 'species codes'!A$1:C$71,3,FALSE)</f>
        <v>RIWH</v>
      </c>
      <c r="AU17" s="54" t="str">
        <f>VLOOKUP(AR17,'species codes'!A$1:D$62,4,FALSE)</f>
        <v>Eubalaena glacialis</v>
      </c>
      <c r="BA17" s="14"/>
      <c r="BB17" s="14"/>
      <c r="BC17" s="14"/>
      <c r="BD17" s="14"/>
      <c r="BE17" s="14"/>
      <c r="BF17" s="17"/>
      <c r="BG17" s="38"/>
      <c r="BH17" s="14"/>
      <c r="BI17" s="38"/>
      <c r="BJ17" s="38"/>
      <c r="BK17" s="14"/>
      <c r="BL17" s="14"/>
      <c r="BM17" s="14"/>
    </row>
    <row r="18" spans="1:65" s="54" customFormat="1">
      <c r="A18" s="17"/>
      <c r="B18" s="57">
        <v>44750</v>
      </c>
      <c r="C18" s="58">
        <v>0.38770370370370372</v>
      </c>
      <c r="D18" s="19"/>
      <c r="E18" s="17">
        <v>321</v>
      </c>
      <c r="F18" s="17"/>
      <c r="G18" s="59">
        <v>47.625835000000002</v>
      </c>
      <c r="H18" s="59">
        <v>-63.282993329999996</v>
      </c>
      <c r="I18" s="17"/>
      <c r="J18" s="19"/>
      <c r="K18" s="17">
        <v>25</v>
      </c>
      <c r="L18" s="17"/>
      <c r="M18" s="19"/>
      <c r="N18" s="19"/>
      <c r="O18" s="19"/>
      <c r="P18" s="19"/>
      <c r="Q18" s="20"/>
      <c r="R18" s="19"/>
      <c r="S18" s="19"/>
      <c r="T18" s="19"/>
      <c r="U18" s="19"/>
      <c r="V18" s="19"/>
      <c r="W18" s="19"/>
      <c r="X18" s="19"/>
      <c r="Y18" s="19"/>
      <c r="Z18" s="19"/>
      <c r="AA18" s="19"/>
      <c r="AB18" s="19"/>
      <c r="AC18" s="19" t="s">
        <v>427</v>
      </c>
      <c r="AD18" s="17"/>
      <c r="AE18" s="17"/>
      <c r="AF18" s="19"/>
      <c r="AG18" s="19"/>
      <c r="AH18" s="22">
        <v>7023</v>
      </c>
      <c r="AI18" s="13">
        <v>3</v>
      </c>
      <c r="AJ18" s="19">
        <v>1</v>
      </c>
      <c r="AK18" s="11"/>
      <c r="AL18" s="19"/>
      <c r="AM18" s="19"/>
      <c r="AN18" s="19"/>
      <c r="AO18" s="19"/>
      <c r="AP18" s="19"/>
      <c r="AQ18" s="17" t="s">
        <v>426</v>
      </c>
      <c r="AR18" s="36">
        <f t="shared" si="0"/>
        <v>7023</v>
      </c>
      <c r="AS18" s="36" t="str">
        <f>VLOOKUP(AR18, 'species codes'!A$1:C$71,2,FALSE)</f>
        <v>WHALE-NORTH ATLANTIC RIGHT</v>
      </c>
      <c r="AT18" s="36" t="str">
        <f>VLOOKUP(AR18, 'species codes'!A$1:C$71,3,FALSE)</f>
        <v>RIWH</v>
      </c>
      <c r="AU18" s="54" t="str">
        <f>VLOOKUP(AR18,'species codes'!A$1:D$62,4,FALSE)</f>
        <v>Eubalaena glacialis</v>
      </c>
      <c r="BA18" s="14"/>
      <c r="BB18" s="14"/>
      <c r="BC18" s="14"/>
      <c r="BD18" s="14"/>
      <c r="BE18" s="14"/>
      <c r="BF18" s="22"/>
      <c r="BG18" s="38"/>
      <c r="BH18" s="14"/>
      <c r="BI18" s="38"/>
      <c r="BJ18" s="38"/>
      <c r="BK18" s="14"/>
      <c r="BL18" s="14"/>
      <c r="BM18" s="14"/>
    </row>
    <row r="19" spans="1:65" s="54" customFormat="1">
      <c r="A19" s="17"/>
      <c r="B19" s="57">
        <v>44750</v>
      </c>
      <c r="C19" s="58">
        <v>0.41298842592592594</v>
      </c>
      <c r="D19" s="19"/>
      <c r="E19" s="17">
        <v>321</v>
      </c>
      <c r="F19" s="17"/>
      <c r="G19" s="59">
        <v>47.621025000000003</v>
      </c>
      <c r="H19" s="59">
        <v>-63.268348330000002</v>
      </c>
      <c r="I19" s="17"/>
      <c r="J19" s="19"/>
      <c r="K19" s="17">
        <v>25</v>
      </c>
      <c r="L19" s="17"/>
      <c r="M19" s="19"/>
      <c r="N19" s="19"/>
      <c r="O19" s="19"/>
      <c r="P19" s="19"/>
      <c r="Q19" s="20"/>
      <c r="R19" s="19"/>
      <c r="S19" s="19"/>
      <c r="T19" s="19"/>
      <c r="U19" s="19"/>
      <c r="V19" s="19"/>
      <c r="W19" s="19"/>
      <c r="X19" s="19"/>
      <c r="Y19" s="19"/>
      <c r="Z19" s="19"/>
      <c r="AA19" s="19"/>
      <c r="AB19" s="19"/>
      <c r="AC19" s="19" t="s">
        <v>427</v>
      </c>
      <c r="AD19" s="17"/>
      <c r="AE19" s="17"/>
      <c r="AF19" s="19"/>
      <c r="AG19" s="19"/>
      <c r="AH19" s="22">
        <v>7023</v>
      </c>
      <c r="AI19" s="13">
        <v>3</v>
      </c>
      <c r="AJ19" s="19">
        <v>1</v>
      </c>
      <c r="AK19" s="11"/>
      <c r="AL19" s="19"/>
      <c r="AM19" s="19"/>
      <c r="AN19" s="19"/>
      <c r="AO19" s="19"/>
      <c r="AP19" s="19"/>
      <c r="AQ19" s="17" t="s">
        <v>426</v>
      </c>
      <c r="AR19" s="36">
        <f t="shared" si="0"/>
        <v>7023</v>
      </c>
      <c r="AS19" s="36" t="str">
        <f>VLOOKUP(AR19, 'species codes'!A$1:C$71,2,FALSE)</f>
        <v>WHALE-NORTH ATLANTIC RIGHT</v>
      </c>
      <c r="AT19" s="36" t="str">
        <f>VLOOKUP(AR19, 'species codes'!A$1:C$71,3,FALSE)</f>
        <v>RIWH</v>
      </c>
      <c r="AU19" s="54" t="str">
        <f>VLOOKUP(AR19,'species codes'!A$1:D$62,4,FALSE)</f>
        <v>Eubalaena glacialis</v>
      </c>
      <c r="BA19" s="14"/>
      <c r="BB19" s="14"/>
      <c r="BC19" s="14"/>
      <c r="BD19" s="14"/>
      <c r="BE19" s="14"/>
      <c r="BF19" s="22"/>
      <c r="BG19" s="38"/>
      <c r="BH19" s="14"/>
      <c r="BI19" s="38"/>
      <c r="BJ19" s="38"/>
      <c r="BK19" s="14"/>
      <c r="BL19" s="14"/>
      <c r="BM19" s="14"/>
    </row>
    <row r="20" spans="1:65" s="54" customFormat="1">
      <c r="A20" s="17"/>
      <c r="B20" s="57">
        <v>44750</v>
      </c>
      <c r="C20" s="58">
        <v>0.44080439814814815</v>
      </c>
      <c r="D20" s="19"/>
      <c r="E20" s="17">
        <v>321</v>
      </c>
      <c r="F20" s="17"/>
      <c r="G20" s="59">
        <v>47.608793329999997</v>
      </c>
      <c r="H20" s="59">
        <v>-63.260150000000003</v>
      </c>
      <c r="I20" s="17"/>
      <c r="J20" s="19"/>
      <c r="K20" s="17">
        <v>25</v>
      </c>
      <c r="L20" s="17"/>
      <c r="M20" s="19"/>
      <c r="N20" s="19"/>
      <c r="O20" s="19"/>
      <c r="P20" s="19"/>
      <c r="Q20" s="20"/>
      <c r="R20" s="19"/>
      <c r="S20" s="19"/>
      <c r="T20" s="19"/>
      <c r="U20" s="19"/>
      <c r="V20" s="19"/>
      <c r="W20" s="19"/>
      <c r="X20" s="19"/>
      <c r="Y20" s="19"/>
      <c r="Z20" s="19"/>
      <c r="AA20" s="19"/>
      <c r="AB20" s="19"/>
      <c r="AC20" s="19" t="s">
        <v>427</v>
      </c>
      <c r="AD20" s="17"/>
      <c r="AE20" s="17"/>
      <c r="AF20" s="19"/>
      <c r="AG20" s="19"/>
      <c r="AH20" s="22">
        <v>7023</v>
      </c>
      <c r="AI20" s="13">
        <v>3</v>
      </c>
      <c r="AJ20" s="19">
        <v>1</v>
      </c>
      <c r="AK20" s="11"/>
      <c r="AL20" s="19"/>
      <c r="AM20" s="19"/>
      <c r="AN20" s="19"/>
      <c r="AO20" s="19"/>
      <c r="AP20" s="19"/>
      <c r="AQ20" s="17" t="s">
        <v>426</v>
      </c>
      <c r="AR20" s="36">
        <f t="shared" si="0"/>
        <v>7023</v>
      </c>
      <c r="AS20" s="36" t="str">
        <f>VLOOKUP(AR20, 'species codes'!A$1:C$71,2,FALSE)</f>
        <v>WHALE-NORTH ATLANTIC RIGHT</v>
      </c>
      <c r="AT20" s="36" t="str">
        <f>VLOOKUP(AR20, 'species codes'!A$1:C$71,3,FALSE)</f>
        <v>RIWH</v>
      </c>
      <c r="AU20" s="54" t="str">
        <f>VLOOKUP(AR20,'species codes'!A$1:D$62,4,FALSE)</f>
        <v>Eubalaena glacialis</v>
      </c>
      <c r="BA20" s="14"/>
      <c r="BB20" s="14"/>
      <c r="BC20" s="14"/>
      <c r="BD20" s="14"/>
      <c r="BE20" s="14"/>
      <c r="BF20" s="22"/>
      <c r="BG20" s="38"/>
      <c r="BH20" s="14"/>
      <c r="BI20" s="38"/>
      <c r="BJ20" s="38"/>
      <c r="BK20" s="14"/>
      <c r="BL20" s="14"/>
      <c r="BM20" s="14"/>
    </row>
    <row r="21" spans="1:65" s="54" customFormat="1">
      <c r="A21" s="17"/>
      <c r="B21" s="57">
        <v>44750</v>
      </c>
      <c r="C21" s="58">
        <v>0.461806712962963</v>
      </c>
      <c r="D21" s="19"/>
      <c r="E21" s="17">
        <v>321</v>
      </c>
      <c r="F21" s="17"/>
      <c r="G21" s="59">
        <v>47.60618667</v>
      </c>
      <c r="H21" s="59">
        <v>-63.26023</v>
      </c>
      <c r="I21" s="17"/>
      <c r="J21" s="19"/>
      <c r="K21" s="17">
        <v>25</v>
      </c>
      <c r="L21" s="17"/>
      <c r="M21" s="19"/>
      <c r="N21" s="19"/>
      <c r="O21" s="19"/>
      <c r="P21" s="19"/>
      <c r="Q21" s="20"/>
      <c r="R21" s="19"/>
      <c r="S21" s="19"/>
      <c r="T21" s="19"/>
      <c r="U21" s="19"/>
      <c r="V21" s="19"/>
      <c r="W21" s="19"/>
      <c r="X21" s="19"/>
      <c r="Y21" s="19"/>
      <c r="Z21" s="19"/>
      <c r="AA21" s="19"/>
      <c r="AB21" s="19"/>
      <c r="AC21" s="19" t="s">
        <v>427</v>
      </c>
      <c r="AD21" s="17"/>
      <c r="AE21" s="17"/>
      <c r="AF21" s="19"/>
      <c r="AG21" s="19"/>
      <c r="AH21" s="22">
        <v>7023</v>
      </c>
      <c r="AI21" s="13">
        <v>3</v>
      </c>
      <c r="AJ21" s="19">
        <v>1</v>
      </c>
      <c r="AK21" s="11"/>
      <c r="AL21" s="19"/>
      <c r="AM21" s="19"/>
      <c r="AN21" s="19"/>
      <c r="AO21" s="19"/>
      <c r="AP21" s="19"/>
      <c r="AQ21" s="17" t="s">
        <v>426</v>
      </c>
      <c r="AR21" s="36">
        <f t="shared" si="0"/>
        <v>7023</v>
      </c>
      <c r="AS21" s="36" t="str">
        <f>VLOOKUP(AR21, 'species codes'!A$1:C$71,2,FALSE)</f>
        <v>WHALE-NORTH ATLANTIC RIGHT</v>
      </c>
      <c r="AT21" s="36" t="str">
        <f>VLOOKUP(AR21, 'species codes'!A$1:C$71,3,FALSE)</f>
        <v>RIWH</v>
      </c>
      <c r="AU21" s="54" t="str">
        <f>VLOOKUP(AR21,'species codes'!A$1:D$62,4,FALSE)</f>
        <v>Eubalaena glacialis</v>
      </c>
      <c r="BA21" s="14"/>
      <c r="BB21" s="14"/>
      <c r="BC21" s="14"/>
      <c r="BD21" s="14"/>
      <c r="BE21" s="14"/>
      <c r="BF21" s="22"/>
      <c r="BG21" s="38"/>
      <c r="BH21" s="14"/>
      <c r="BI21" s="38"/>
      <c r="BJ21" s="38"/>
      <c r="BK21" s="14"/>
      <c r="BL21" s="14"/>
      <c r="BM21" s="14"/>
    </row>
    <row r="22" spans="1:65" s="54" customFormat="1">
      <c r="A22" s="17"/>
      <c r="B22" s="57">
        <v>44750</v>
      </c>
      <c r="C22" s="58">
        <v>0.46513541666666663</v>
      </c>
      <c r="D22" s="19"/>
      <c r="E22" s="17">
        <v>321</v>
      </c>
      <c r="F22" s="17"/>
      <c r="G22" s="59">
        <v>47.602310000000003</v>
      </c>
      <c r="H22" s="59">
        <v>-63.260228329999997</v>
      </c>
      <c r="I22" s="17"/>
      <c r="J22" s="19"/>
      <c r="K22" s="17">
        <v>25</v>
      </c>
      <c r="L22" s="17"/>
      <c r="M22" s="19"/>
      <c r="N22" s="19"/>
      <c r="O22" s="19"/>
      <c r="P22" s="19"/>
      <c r="Q22" s="20"/>
      <c r="R22" s="19"/>
      <c r="S22" s="19"/>
      <c r="T22" s="19"/>
      <c r="U22" s="19"/>
      <c r="V22" s="19"/>
      <c r="W22" s="19"/>
      <c r="X22" s="19"/>
      <c r="Y22" s="19"/>
      <c r="Z22" s="19"/>
      <c r="AA22" s="19"/>
      <c r="AB22" s="19"/>
      <c r="AC22" s="19" t="s">
        <v>427</v>
      </c>
      <c r="AD22" s="17"/>
      <c r="AE22" s="17"/>
      <c r="AF22" s="19"/>
      <c r="AG22" s="19"/>
      <c r="AH22" s="22">
        <v>7023</v>
      </c>
      <c r="AI22" s="13">
        <v>3</v>
      </c>
      <c r="AJ22" s="19">
        <v>2</v>
      </c>
      <c r="AK22" s="11"/>
      <c r="AL22" s="19"/>
      <c r="AM22" s="19"/>
      <c r="AN22" s="19"/>
      <c r="AO22" s="19"/>
      <c r="AP22" s="19"/>
      <c r="AQ22" s="17" t="s">
        <v>426</v>
      </c>
      <c r="AR22" s="36">
        <f t="shared" si="0"/>
        <v>7023</v>
      </c>
      <c r="AS22" s="36" t="str">
        <f>VLOOKUP(AR22, 'species codes'!A$1:C$71,2,FALSE)</f>
        <v>WHALE-NORTH ATLANTIC RIGHT</v>
      </c>
      <c r="AT22" s="36" t="str">
        <f>VLOOKUP(AR22, 'species codes'!A$1:C$71,3,FALSE)</f>
        <v>RIWH</v>
      </c>
      <c r="AU22" s="54" t="str">
        <f>VLOOKUP(AR22,'species codes'!A$1:D$62,4,FALSE)</f>
        <v>Eubalaena glacialis</v>
      </c>
      <c r="BA22" s="14"/>
      <c r="BB22" s="14"/>
      <c r="BC22" s="14"/>
      <c r="BD22" s="14"/>
      <c r="BE22" s="14"/>
      <c r="BF22" s="22"/>
      <c r="BG22" s="38"/>
      <c r="BH22" s="14"/>
      <c r="BI22" s="38"/>
      <c r="BJ22" s="38"/>
      <c r="BK22" s="14"/>
      <c r="BL22" s="14"/>
      <c r="BM22" s="14"/>
    </row>
    <row r="23" spans="1:65" s="54" customFormat="1">
      <c r="A23" s="17"/>
      <c r="B23" s="57">
        <v>44750</v>
      </c>
      <c r="C23" s="58">
        <v>0.49079166666666668</v>
      </c>
      <c r="D23" s="19"/>
      <c r="E23" s="17">
        <v>321</v>
      </c>
      <c r="F23" s="17"/>
      <c r="G23" s="59">
        <v>47.599011670000003</v>
      </c>
      <c r="H23" s="59">
        <v>-63.258058329999997</v>
      </c>
      <c r="I23" s="17"/>
      <c r="J23" s="19"/>
      <c r="K23" s="17">
        <v>25</v>
      </c>
      <c r="L23" s="17"/>
      <c r="M23" s="19"/>
      <c r="N23" s="19"/>
      <c r="O23" s="19"/>
      <c r="P23" s="19"/>
      <c r="Q23" s="20"/>
      <c r="R23" s="19"/>
      <c r="S23" s="19"/>
      <c r="T23" s="19"/>
      <c r="U23" s="19"/>
      <c r="V23" s="19"/>
      <c r="W23" s="19"/>
      <c r="X23" s="19"/>
      <c r="Y23" s="19"/>
      <c r="Z23" s="19"/>
      <c r="AA23" s="19"/>
      <c r="AB23" s="19"/>
      <c r="AC23" s="19" t="s">
        <v>427</v>
      </c>
      <c r="AD23" s="17"/>
      <c r="AE23" s="17"/>
      <c r="AF23" s="19"/>
      <c r="AG23" s="19"/>
      <c r="AH23" s="22">
        <v>7023</v>
      </c>
      <c r="AI23" s="13">
        <v>3</v>
      </c>
      <c r="AJ23" s="19">
        <v>1</v>
      </c>
      <c r="AK23" s="11"/>
      <c r="AL23" s="19"/>
      <c r="AM23" s="19"/>
      <c r="AN23" s="19"/>
      <c r="AO23" s="19"/>
      <c r="AP23" s="19"/>
      <c r="AQ23" s="17" t="s">
        <v>426</v>
      </c>
      <c r="AR23" s="36">
        <f t="shared" si="0"/>
        <v>7023</v>
      </c>
      <c r="AS23" s="36" t="str">
        <f>VLOOKUP(AR23, 'species codes'!A$1:C$71,2,FALSE)</f>
        <v>WHALE-NORTH ATLANTIC RIGHT</v>
      </c>
      <c r="AT23" s="36" t="str">
        <f>VLOOKUP(AR23, 'species codes'!A$1:C$71,3,FALSE)</f>
        <v>RIWH</v>
      </c>
      <c r="AU23" s="54" t="str">
        <f>VLOOKUP(AR23,'species codes'!A$1:D$62,4,FALSE)</f>
        <v>Eubalaena glacialis</v>
      </c>
      <c r="BA23" s="14"/>
      <c r="BB23" s="14"/>
      <c r="BC23" s="14"/>
      <c r="BD23" s="14"/>
      <c r="BE23" s="14"/>
      <c r="BF23" s="22"/>
      <c r="BG23" s="38"/>
      <c r="BH23" s="14"/>
      <c r="BI23" s="38"/>
      <c r="BJ23" s="38"/>
      <c r="BK23" s="14"/>
      <c r="BL23" s="14"/>
      <c r="BM23" s="14"/>
    </row>
    <row r="24" spans="1:65" s="54" customFormat="1">
      <c r="A24" s="17"/>
      <c r="B24" s="57">
        <v>44750</v>
      </c>
      <c r="C24" s="58">
        <v>0.53016550925925932</v>
      </c>
      <c r="D24" s="19"/>
      <c r="E24" s="17">
        <v>321</v>
      </c>
      <c r="F24" s="17"/>
      <c r="G24" s="59">
        <v>47.594078330000002</v>
      </c>
      <c r="H24" s="59">
        <v>-63.259985</v>
      </c>
      <c r="I24" s="17"/>
      <c r="J24" s="19"/>
      <c r="K24" s="17">
        <v>25</v>
      </c>
      <c r="L24" s="17"/>
      <c r="M24" s="19"/>
      <c r="N24" s="19"/>
      <c r="O24" s="19"/>
      <c r="P24" s="19"/>
      <c r="Q24" s="20"/>
      <c r="R24" s="19"/>
      <c r="S24" s="19"/>
      <c r="T24" s="19"/>
      <c r="U24" s="19"/>
      <c r="V24" s="19"/>
      <c r="W24" s="19"/>
      <c r="X24" s="19"/>
      <c r="Y24" s="19"/>
      <c r="Z24" s="19"/>
      <c r="AA24" s="19"/>
      <c r="AB24" s="19"/>
      <c r="AC24" s="19" t="s">
        <v>427</v>
      </c>
      <c r="AD24" s="17"/>
      <c r="AE24" s="17"/>
      <c r="AF24" s="19"/>
      <c r="AG24" s="19"/>
      <c r="AH24" s="22">
        <v>7023</v>
      </c>
      <c r="AI24" s="13">
        <v>3</v>
      </c>
      <c r="AJ24" s="19">
        <v>1</v>
      </c>
      <c r="AK24" s="11"/>
      <c r="AL24" s="19"/>
      <c r="AM24" s="19"/>
      <c r="AN24" s="19"/>
      <c r="AO24" s="19"/>
      <c r="AP24" s="19"/>
      <c r="AQ24" s="17" t="s">
        <v>426</v>
      </c>
      <c r="AR24" s="36">
        <f t="shared" si="0"/>
        <v>7023</v>
      </c>
      <c r="AS24" s="36" t="str">
        <f>VLOOKUP(AR24, 'species codes'!A$1:C$71,2,FALSE)</f>
        <v>WHALE-NORTH ATLANTIC RIGHT</v>
      </c>
      <c r="AT24" s="36" t="str">
        <f>VLOOKUP(AR24, 'species codes'!A$1:C$71,3,FALSE)</f>
        <v>RIWH</v>
      </c>
      <c r="AU24" s="54" t="str">
        <f>VLOOKUP(AR24,'species codes'!A$1:D$62,4,FALSE)</f>
        <v>Eubalaena glacialis</v>
      </c>
      <c r="BA24" s="14"/>
      <c r="BB24" s="14"/>
      <c r="BC24" s="14"/>
      <c r="BD24" s="14"/>
      <c r="BE24" s="14"/>
      <c r="BF24" s="22"/>
      <c r="BG24" s="38"/>
      <c r="BH24" s="14"/>
      <c r="BI24" s="38"/>
      <c r="BJ24" s="38"/>
      <c r="BK24" s="14"/>
      <c r="BL24" s="14"/>
      <c r="BM24" s="14"/>
    </row>
    <row r="25" spans="1:65" s="54" customFormat="1">
      <c r="A25" s="17"/>
      <c r="B25" s="57">
        <v>44750</v>
      </c>
      <c r="C25" s="58">
        <v>0.54808333333333337</v>
      </c>
      <c r="D25" s="19"/>
      <c r="E25" s="17">
        <v>321</v>
      </c>
      <c r="F25" s="17"/>
      <c r="G25" s="59">
        <v>47.604028329999998</v>
      </c>
      <c r="H25" s="59">
        <v>-63.255761669999998</v>
      </c>
      <c r="I25" s="17"/>
      <c r="J25" s="19"/>
      <c r="K25" s="17">
        <v>25</v>
      </c>
      <c r="L25" s="17"/>
      <c r="M25" s="19"/>
      <c r="N25" s="19"/>
      <c r="O25" s="19"/>
      <c r="P25" s="19"/>
      <c r="Q25" s="20"/>
      <c r="R25" s="19"/>
      <c r="S25" s="19"/>
      <c r="T25" s="19"/>
      <c r="U25" s="19"/>
      <c r="V25" s="19"/>
      <c r="W25" s="19"/>
      <c r="X25" s="19"/>
      <c r="Y25" s="19"/>
      <c r="Z25" s="19"/>
      <c r="AA25" s="19"/>
      <c r="AB25" s="19"/>
      <c r="AC25" s="19" t="s">
        <v>427</v>
      </c>
      <c r="AD25" s="17"/>
      <c r="AE25" s="17"/>
      <c r="AF25" s="19"/>
      <c r="AG25" s="19"/>
      <c r="AH25" s="22">
        <v>7023</v>
      </c>
      <c r="AI25" s="13">
        <v>3</v>
      </c>
      <c r="AJ25" s="19">
        <v>1</v>
      </c>
      <c r="AK25" s="11"/>
      <c r="AL25" s="19"/>
      <c r="AM25" s="19"/>
      <c r="AN25" s="19"/>
      <c r="AO25" s="19"/>
      <c r="AP25" s="19"/>
      <c r="AQ25" s="17" t="s">
        <v>426</v>
      </c>
      <c r="AR25" s="36">
        <f t="shared" si="0"/>
        <v>7023</v>
      </c>
      <c r="AS25" s="36" t="str">
        <f>VLOOKUP(AR25, 'species codes'!A$1:C$71,2,FALSE)</f>
        <v>WHALE-NORTH ATLANTIC RIGHT</v>
      </c>
      <c r="AT25" s="36" t="str">
        <f>VLOOKUP(AR25, 'species codes'!A$1:C$71,3,FALSE)</f>
        <v>RIWH</v>
      </c>
      <c r="AU25" s="54" t="str">
        <f>VLOOKUP(AR25,'species codes'!A$1:D$62,4,FALSE)</f>
        <v>Eubalaena glacialis</v>
      </c>
      <c r="BA25" s="14"/>
      <c r="BB25" s="14"/>
      <c r="BC25" s="14"/>
      <c r="BD25" s="14"/>
      <c r="BE25" s="14"/>
      <c r="BF25" s="22"/>
      <c r="BG25" s="38"/>
      <c r="BH25" s="14"/>
      <c r="BI25" s="38"/>
      <c r="BJ25" s="38"/>
      <c r="BK25" s="14"/>
      <c r="BL25" s="14"/>
      <c r="BM25" s="14"/>
    </row>
    <row r="26" spans="1:65" s="54" customFormat="1">
      <c r="A26" s="17"/>
      <c r="B26" s="57">
        <v>44750</v>
      </c>
      <c r="C26" s="58">
        <v>0.58751967592592591</v>
      </c>
      <c r="D26" s="19"/>
      <c r="E26" s="17">
        <v>321</v>
      </c>
      <c r="F26" s="17"/>
      <c r="G26" s="59">
        <v>47.601718329999997</v>
      </c>
      <c r="H26" s="59">
        <v>-63.261764999999997</v>
      </c>
      <c r="I26" s="17"/>
      <c r="J26" s="19"/>
      <c r="K26" s="17">
        <v>25</v>
      </c>
      <c r="L26" s="17"/>
      <c r="M26" s="19"/>
      <c r="N26" s="19"/>
      <c r="O26" s="19"/>
      <c r="P26" s="19"/>
      <c r="Q26" s="20"/>
      <c r="R26" s="19"/>
      <c r="S26" s="19"/>
      <c r="T26" s="19"/>
      <c r="U26" s="19"/>
      <c r="V26" s="19"/>
      <c r="W26" s="19"/>
      <c r="X26" s="19"/>
      <c r="Y26" s="19"/>
      <c r="Z26" s="19"/>
      <c r="AA26" s="19"/>
      <c r="AB26" s="19"/>
      <c r="AC26" s="19" t="s">
        <v>427</v>
      </c>
      <c r="AD26" s="17"/>
      <c r="AE26" s="17"/>
      <c r="AF26" s="19"/>
      <c r="AG26" s="19"/>
      <c r="AH26" s="22">
        <v>7023</v>
      </c>
      <c r="AI26" s="13">
        <v>3</v>
      </c>
      <c r="AJ26" s="19">
        <v>1</v>
      </c>
      <c r="AK26" s="11"/>
      <c r="AL26" s="19"/>
      <c r="AM26" s="19"/>
      <c r="AN26" s="19"/>
      <c r="AO26" s="19"/>
      <c r="AP26" s="19"/>
      <c r="AQ26" s="17" t="s">
        <v>426</v>
      </c>
      <c r="AR26" s="36">
        <f t="shared" si="0"/>
        <v>7023</v>
      </c>
      <c r="AS26" s="36" t="str">
        <f>VLOOKUP(AR26, 'species codes'!A$1:C$71,2,FALSE)</f>
        <v>WHALE-NORTH ATLANTIC RIGHT</v>
      </c>
      <c r="AT26" s="36" t="str">
        <f>VLOOKUP(AR26, 'species codes'!A$1:C$71,3,FALSE)</f>
        <v>RIWH</v>
      </c>
      <c r="AU26" s="54" t="str">
        <f>VLOOKUP(AR26,'species codes'!A$1:D$62,4,FALSE)</f>
        <v>Eubalaena glacialis</v>
      </c>
      <c r="BA26" s="14"/>
      <c r="BB26" s="14"/>
      <c r="BC26" s="14"/>
      <c r="BD26" s="14"/>
      <c r="BE26" s="14"/>
      <c r="BF26" s="22"/>
      <c r="BG26" s="38"/>
      <c r="BH26" s="14"/>
      <c r="BI26" s="38"/>
      <c r="BJ26" s="38"/>
      <c r="BK26" s="14"/>
      <c r="BL26" s="14"/>
      <c r="BM26" s="14"/>
    </row>
    <row r="27" spans="1:65" s="54" customFormat="1">
      <c r="A27" s="17"/>
      <c r="B27" s="57">
        <v>44750</v>
      </c>
      <c r="C27" s="58">
        <v>0.59553356481481479</v>
      </c>
      <c r="D27" s="19"/>
      <c r="E27" s="17">
        <v>321</v>
      </c>
      <c r="F27" s="17"/>
      <c r="G27" s="59">
        <v>47.606038329999997</v>
      </c>
      <c r="H27" s="59">
        <v>-63.256883330000001</v>
      </c>
      <c r="I27" s="17"/>
      <c r="J27" s="19"/>
      <c r="K27" s="17">
        <v>25</v>
      </c>
      <c r="L27" s="17"/>
      <c r="M27" s="19"/>
      <c r="N27" s="19"/>
      <c r="O27" s="19"/>
      <c r="P27" s="19"/>
      <c r="Q27" s="20"/>
      <c r="R27" s="19"/>
      <c r="S27" s="19"/>
      <c r="T27" s="19"/>
      <c r="U27" s="19"/>
      <c r="V27" s="19"/>
      <c r="W27" s="19"/>
      <c r="X27" s="19"/>
      <c r="Y27" s="19"/>
      <c r="Z27" s="19"/>
      <c r="AA27" s="19"/>
      <c r="AB27" s="19"/>
      <c r="AC27" s="19" t="s">
        <v>427</v>
      </c>
      <c r="AD27" s="17"/>
      <c r="AE27" s="17"/>
      <c r="AF27" s="19"/>
      <c r="AG27" s="19"/>
      <c r="AH27" s="22">
        <v>7023</v>
      </c>
      <c r="AI27" s="13">
        <v>3</v>
      </c>
      <c r="AJ27" s="19">
        <v>1</v>
      </c>
      <c r="AK27" s="11"/>
      <c r="AL27" s="19"/>
      <c r="AM27" s="19"/>
      <c r="AN27" s="19"/>
      <c r="AO27" s="19"/>
      <c r="AP27" s="19"/>
      <c r="AQ27" s="17" t="s">
        <v>426</v>
      </c>
      <c r="AR27" s="36">
        <f t="shared" si="0"/>
        <v>7023</v>
      </c>
      <c r="AS27" s="36" t="str">
        <f>VLOOKUP(AR27, 'species codes'!A$1:C$71,2,FALSE)</f>
        <v>WHALE-NORTH ATLANTIC RIGHT</v>
      </c>
      <c r="AT27" s="36" t="str">
        <f>VLOOKUP(AR27, 'species codes'!A$1:C$71,3,FALSE)</f>
        <v>RIWH</v>
      </c>
      <c r="AU27" s="54" t="str">
        <f>VLOOKUP(AR27,'species codes'!A$1:D$62,4,FALSE)</f>
        <v>Eubalaena glacialis</v>
      </c>
      <c r="BA27" s="14"/>
      <c r="BB27" s="14"/>
      <c r="BC27" s="14"/>
      <c r="BD27" s="14"/>
      <c r="BE27" s="14"/>
      <c r="BF27" s="22"/>
      <c r="BG27" s="38"/>
      <c r="BH27" s="14"/>
      <c r="BI27" s="38"/>
      <c r="BJ27" s="38"/>
      <c r="BK27" s="14"/>
      <c r="BL27" s="14"/>
      <c r="BM27" s="14"/>
    </row>
    <row r="28" spans="1:65" s="54" customFormat="1">
      <c r="A28" s="17"/>
      <c r="B28" s="57">
        <v>44750</v>
      </c>
      <c r="C28" s="58">
        <v>0.63206249999999997</v>
      </c>
      <c r="D28" s="19"/>
      <c r="E28" s="17">
        <v>321</v>
      </c>
      <c r="F28" s="17"/>
      <c r="G28" s="59">
        <v>47.609578329999998</v>
      </c>
      <c r="H28" s="59">
        <v>-63.249003330000001</v>
      </c>
      <c r="I28" s="17"/>
      <c r="J28" s="19"/>
      <c r="K28" s="17">
        <v>25</v>
      </c>
      <c r="L28" s="17"/>
      <c r="M28" s="19"/>
      <c r="N28" s="19"/>
      <c r="O28" s="19"/>
      <c r="P28" s="19"/>
      <c r="Q28" s="20"/>
      <c r="R28" s="19"/>
      <c r="S28" s="19"/>
      <c r="T28" s="19"/>
      <c r="U28" s="19"/>
      <c r="V28" s="19"/>
      <c r="W28" s="19"/>
      <c r="X28" s="19"/>
      <c r="Y28" s="19"/>
      <c r="Z28" s="19"/>
      <c r="AA28" s="19"/>
      <c r="AB28" s="19"/>
      <c r="AC28" s="19" t="s">
        <v>427</v>
      </c>
      <c r="AD28" s="17"/>
      <c r="AE28" s="17"/>
      <c r="AF28" s="19"/>
      <c r="AG28" s="19"/>
      <c r="AH28" s="22">
        <v>7023</v>
      </c>
      <c r="AI28" s="13">
        <v>3</v>
      </c>
      <c r="AJ28" s="19">
        <v>1</v>
      </c>
      <c r="AK28" s="11"/>
      <c r="AL28" s="19"/>
      <c r="AM28" s="19"/>
      <c r="AN28" s="19"/>
      <c r="AO28" s="19"/>
      <c r="AP28" s="19"/>
      <c r="AQ28" s="17" t="s">
        <v>426</v>
      </c>
      <c r="AR28" s="36">
        <f t="shared" si="0"/>
        <v>7023</v>
      </c>
      <c r="AS28" s="36" t="str">
        <f>VLOOKUP(AR28, 'species codes'!A$1:C$71,2,FALSE)</f>
        <v>WHALE-NORTH ATLANTIC RIGHT</v>
      </c>
      <c r="AT28" s="36" t="str">
        <f>VLOOKUP(AR28, 'species codes'!A$1:C$71,3,FALSE)</f>
        <v>RIWH</v>
      </c>
      <c r="AU28" s="54" t="str">
        <f>VLOOKUP(AR28,'species codes'!A$1:D$62,4,FALSE)</f>
        <v>Eubalaena glacialis</v>
      </c>
      <c r="BA28" s="14"/>
      <c r="BB28" s="14"/>
      <c r="BC28" s="14"/>
      <c r="BD28" s="14"/>
      <c r="BE28" s="14"/>
      <c r="BF28" s="22"/>
      <c r="BG28" s="38"/>
      <c r="BH28" s="14"/>
      <c r="BI28" s="38"/>
      <c r="BJ28" s="38"/>
      <c r="BK28" s="14"/>
      <c r="BL28" s="14"/>
      <c r="BM28" s="14"/>
    </row>
    <row r="29" spans="1:65" s="54" customFormat="1">
      <c r="A29" s="17"/>
      <c r="B29" s="57">
        <v>44750</v>
      </c>
      <c r="C29" s="58">
        <v>0.6512013888888889</v>
      </c>
      <c r="D29" s="19"/>
      <c r="E29" s="17">
        <v>321</v>
      </c>
      <c r="F29" s="17"/>
      <c r="G29" s="59">
        <v>47.600186669999999</v>
      </c>
      <c r="H29" s="59">
        <v>-63.262273329999999</v>
      </c>
      <c r="I29" s="17"/>
      <c r="J29" s="19"/>
      <c r="K29" s="17">
        <v>25</v>
      </c>
      <c r="L29" s="17"/>
      <c r="M29" s="19"/>
      <c r="N29" s="19"/>
      <c r="O29" s="19"/>
      <c r="P29" s="19"/>
      <c r="Q29" s="20"/>
      <c r="R29" s="19"/>
      <c r="S29" s="19"/>
      <c r="T29" s="19"/>
      <c r="U29" s="19"/>
      <c r="V29" s="19"/>
      <c r="W29" s="19"/>
      <c r="X29" s="19"/>
      <c r="Y29" s="19"/>
      <c r="Z29" s="19"/>
      <c r="AA29" s="19"/>
      <c r="AB29" s="19"/>
      <c r="AC29" s="19" t="s">
        <v>427</v>
      </c>
      <c r="AD29" s="17"/>
      <c r="AE29" s="17"/>
      <c r="AF29" s="19"/>
      <c r="AG29" s="19"/>
      <c r="AH29" s="22">
        <v>7023</v>
      </c>
      <c r="AI29" s="13">
        <v>3</v>
      </c>
      <c r="AJ29" s="19">
        <v>1</v>
      </c>
      <c r="AK29" s="11"/>
      <c r="AL29" s="19"/>
      <c r="AM29" s="19"/>
      <c r="AN29" s="19"/>
      <c r="AO29" s="19"/>
      <c r="AP29" s="19"/>
      <c r="AQ29" s="17" t="s">
        <v>426</v>
      </c>
      <c r="AR29" s="36">
        <f t="shared" si="0"/>
        <v>7023</v>
      </c>
      <c r="AS29" s="36" t="str">
        <f>VLOOKUP(AR29, 'species codes'!A$1:C$71,2,FALSE)</f>
        <v>WHALE-NORTH ATLANTIC RIGHT</v>
      </c>
      <c r="AT29" s="36" t="str">
        <f>VLOOKUP(AR29, 'species codes'!A$1:C$71,3,FALSE)</f>
        <v>RIWH</v>
      </c>
      <c r="AU29" s="54" t="str">
        <f>VLOOKUP(AR29,'species codes'!A$1:D$62,4,FALSE)</f>
        <v>Eubalaena glacialis</v>
      </c>
      <c r="BA29" s="14"/>
      <c r="BB29" s="14"/>
      <c r="BC29" s="14"/>
      <c r="BD29" s="14"/>
      <c r="BE29" s="14"/>
      <c r="BF29" s="22"/>
      <c r="BG29" s="38"/>
      <c r="BH29" s="14"/>
      <c r="BI29" s="38"/>
      <c r="BJ29" s="38"/>
      <c r="BK29" s="14"/>
      <c r="BL29" s="14"/>
      <c r="BM29" s="14"/>
    </row>
    <row r="30" spans="1:65" s="54" customFormat="1">
      <c r="A30" s="17"/>
      <c r="B30" s="57">
        <v>44751</v>
      </c>
      <c r="C30" s="58">
        <v>0.30084143518518519</v>
      </c>
      <c r="D30" s="19"/>
      <c r="E30" s="17">
        <v>321</v>
      </c>
      <c r="F30" s="17"/>
      <c r="G30" s="59">
        <v>47.613235000000003</v>
      </c>
      <c r="H30" s="59">
        <v>-63.240121666666603</v>
      </c>
      <c r="I30" s="17"/>
      <c r="J30" s="19"/>
      <c r="K30" s="17">
        <v>25</v>
      </c>
      <c r="L30" s="17"/>
      <c r="M30" s="19"/>
      <c r="N30" s="19"/>
      <c r="O30" s="19"/>
      <c r="P30" s="19"/>
      <c r="Q30" s="20"/>
      <c r="R30" s="19"/>
      <c r="S30" s="19"/>
      <c r="T30" s="19"/>
      <c r="U30" s="19"/>
      <c r="V30" s="19"/>
      <c r="W30" s="19"/>
      <c r="X30" s="19"/>
      <c r="Y30" s="19"/>
      <c r="Z30" s="19"/>
      <c r="AA30" s="19"/>
      <c r="AB30" s="19"/>
      <c r="AC30" s="19" t="s">
        <v>427</v>
      </c>
      <c r="AD30" s="17"/>
      <c r="AE30" s="17"/>
      <c r="AF30" s="19"/>
      <c r="AG30" s="19"/>
      <c r="AH30" s="22">
        <v>7023</v>
      </c>
      <c r="AI30" s="13">
        <v>3</v>
      </c>
      <c r="AJ30" s="60">
        <v>1</v>
      </c>
      <c r="AK30" s="11"/>
      <c r="AL30" s="19"/>
      <c r="AM30" s="19"/>
      <c r="AN30" s="19"/>
      <c r="AO30" s="19"/>
      <c r="AP30" s="19"/>
      <c r="AQ30" s="17" t="s">
        <v>426</v>
      </c>
      <c r="AR30" s="36">
        <f t="shared" si="0"/>
        <v>7023</v>
      </c>
      <c r="AS30" s="36" t="str">
        <f>VLOOKUP(AR30, 'species codes'!A$1:C$71,2,FALSE)</f>
        <v>WHALE-NORTH ATLANTIC RIGHT</v>
      </c>
      <c r="AT30" s="36" t="str">
        <f>VLOOKUP(AR30, 'species codes'!A$1:C$71,3,FALSE)</f>
        <v>RIWH</v>
      </c>
      <c r="AU30" s="54" t="str">
        <f>VLOOKUP(AR30,'species codes'!A$1:D$62,4,FALSE)</f>
        <v>Eubalaena glacialis</v>
      </c>
      <c r="BA30" s="14"/>
      <c r="BB30" s="14"/>
      <c r="BC30" s="14"/>
      <c r="BD30" s="14"/>
      <c r="BE30" s="14"/>
      <c r="BF30" s="17"/>
      <c r="BG30" s="38"/>
      <c r="BH30" s="14"/>
      <c r="BI30" s="38"/>
      <c r="BJ30" s="38"/>
      <c r="BK30" s="14"/>
      <c r="BL30" s="14"/>
      <c r="BM30" s="14"/>
    </row>
    <row r="31" spans="1:65" s="54" customFormat="1">
      <c r="A31" s="17"/>
      <c r="B31" s="57">
        <v>44751</v>
      </c>
      <c r="C31" s="58">
        <v>0.31339351851851854</v>
      </c>
      <c r="D31" s="19"/>
      <c r="E31" s="17">
        <v>321</v>
      </c>
      <c r="F31" s="17"/>
      <c r="G31" s="59">
        <v>47.617958333333299</v>
      </c>
      <c r="H31" s="59">
        <v>-63.242273333333301</v>
      </c>
      <c r="I31" s="17"/>
      <c r="J31" s="19"/>
      <c r="K31" s="17">
        <v>25</v>
      </c>
      <c r="L31" s="17"/>
      <c r="M31" s="19"/>
      <c r="N31" s="19"/>
      <c r="O31" s="19"/>
      <c r="P31" s="19"/>
      <c r="Q31" s="20"/>
      <c r="R31" s="19"/>
      <c r="S31" s="19"/>
      <c r="T31" s="19"/>
      <c r="U31" s="19"/>
      <c r="V31" s="19"/>
      <c r="W31" s="19"/>
      <c r="X31" s="19"/>
      <c r="Y31" s="19"/>
      <c r="Z31" s="19"/>
      <c r="AA31" s="19"/>
      <c r="AB31" s="19"/>
      <c r="AC31" s="19" t="s">
        <v>427</v>
      </c>
      <c r="AD31" s="17"/>
      <c r="AE31" s="17"/>
      <c r="AF31" s="19"/>
      <c r="AG31" s="19"/>
      <c r="AH31" s="22">
        <v>7023</v>
      </c>
      <c r="AI31" s="13">
        <v>3</v>
      </c>
      <c r="AJ31" s="60">
        <v>1</v>
      </c>
      <c r="AK31" s="11"/>
      <c r="AL31" s="19"/>
      <c r="AM31" s="19"/>
      <c r="AN31" s="19"/>
      <c r="AO31" s="19"/>
      <c r="AP31" s="19"/>
      <c r="AQ31" s="17" t="s">
        <v>426</v>
      </c>
      <c r="AR31" s="36">
        <f t="shared" si="0"/>
        <v>7023</v>
      </c>
      <c r="AS31" s="36" t="str">
        <f>VLOOKUP(AR31, 'species codes'!A$1:C$71,2,FALSE)</f>
        <v>WHALE-NORTH ATLANTIC RIGHT</v>
      </c>
      <c r="AT31" s="36" t="str">
        <f>VLOOKUP(AR31, 'species codes'!A$1:C$71,3,FALSE)</f>
        <v>RIWH</v>
      </c>
      <c r="AU31" s="54" t="str">
        <f>VLOOKUP(AR31,'species codes'!A$1:D$62,4,FALSE)</f>
        <v>Eubalaena glacialis</v>
      </c>
      <c r="BA31" s="14"/>
      <c r="BB31" s="14"/>
      <c r="BC31" s="14"/>
      <c r="BD31" s="14"/>
      <c r="BE31" s="14"/>
      <c r="BF31" s="17"/>
      <c r="BG31" s="38"/>
      <c r="BH31" s="14"/>
      <c r="BI31" s="38"/>
      <c r="BJ31" s="38"/>
      <c r="BK31" s="14"/>
      <c r="BL31" s="14"/>
      <c r="BM31" s="14"/>
    </row>
    <row r="32" spans="1:65" s="54" customFormat="1">
      <c r="A32" s="17"/>
      <c r="B32" s="57">
        <v>44751</v>
      </c>
      <c r="C32" s="58">
        <v>0.31393518518518521</v>
      </c>
      <c r="D32" s="19"/>
      <c r="E32" s="17">
        <v>321</v>
      </c>
      <c r="F32" s="17"/>
      <c r="G32" s="59">
        <v>47.6182983333333</v>
      </c>
      <c r="H32" s="59">
        <v>-63.244163333333297</v>
      </c>
      <c r="I32" s="17"/>
      <c r="J32" s="19"/>
      <c r="K32" s="17">
        <v>25</v>
      </c>
      <c r="L32" s="17"/>
      <c r="M32" s="19"/>
      <c r="N32" s="19"/>
      <c r="O32" s="19"/>
      <c r="P32" s="19"/>
      <c r="Q32" s="20"/>
      <c r="R32" s="19"/>
      <c r="S32" s="19"/>
      <c r="T32" s="19"/>
      <c r="U32" s="19"/>
      <c r="V32" s="19"/>
      <c r="W32" s="19"/>
      <c r="X32" s="19"/>
      <c r="Y32" s="19"/>
      <c r="Z32" s="19"/>
      <c r="AA32" s="19"/>
      <c r="AB32" s="19"/>
      <c r="AC32" s="19" t="s">
        <v>427</v>
      </c>
      <c r="AD32" s="17"/>
      <c r="AE32" s="17"/>
      <c r="AF32" s="19"/>
      <c r="AG32" s="19"/>
      <c r="AH32" s="22">
        <v>7023</v>
      </c>
      <c r="AI32" s="13">
        <v>3</v>
      </c>
      <c r="AJ32" s="60">
        <v>1</v>
      </c>
      <c r="AK32" s="11"/>
      <c r="AL32" s="19"/>
      <c r="AM32" s="19"/>
      <c r="AN32" s="19"/>
      <c r="AO32" s="19"/>
      <c r="AP32" s="19"/>
      <c r="AQ32" s="17" t="s">
        <v>426</v>
      </c>
      <c r="AR32" s="36">
        <f t="shared" si="0"/>
        <v>7023</v>
      </c>
      <c r="AS32" s="36" t="str">
        <f>VLOOKUP(AR32, 'species codes'!A$1:C$71,2,FALSE)</f>
        <v>WHALE-NORTH ATLANTIC RIGHT</v>
      </c>
      <c r="AT32" s="36" t="str">
        <f>VLOOKUP(AR32, 'species codes'!A$1:C$71,3,FALSE)</f>
        <v>RIWH</v>
      </c>
      <c r="AU32" s="54" t="str">
        <f>VLOOKUP(AR32,'species codes'!A$1:D$62,4,FALSE)</f>
        <v>Eubalaena glacialis</v>
      </c>
      <c r="BA32" s="14"/>
      <c r="BB32" s="14"/>
      <c r="BC32" s="14"/>
      <c r="BD32" s="14"/>
      <c r="BE32" s="14"/>
      <c r="BF32" s="17"/>
      <c r="BG32" s="38"/>
      <c r="BH32" s="14"/>
      <c r="BI32" s="38"/>
      <c r="BJ32" s="38"/>
      <c r="BK32" s="14"/>
      <c r="BL32" s="14"/>
      <c r="BM32" s="14"/>
    </row>
    <row r="33" spans="1:65" s="54" customFormat="1">
      <c r="A33" s="17"/>
      <c r="B33" s="57">
        <v>44751</v>
      </c>
      <c r="C33" s="58">
        <v>0.32424305555555555</v>
      </c>
      <c r="D33" s="19"/>
      <c r="E33" s="17">
        <v>321</v>
      </c>
      <c r="F33" s="17"/>
      <c r="G33" s="59">
        <v>47.6185683333333</v>
      </c>
      <c r="H33" s="59">
        <v>-63.255231666666603</v>
      </c>
      <c r="I33" s="17"/>
      <c r="J33" s="19"/>
      <c r="K33" s="17">
        <v>25</v>
      </c>
      <c r="L33" s="17"/>
      <c r="M33" s="19"/>
      <c r="N33" s="19"/>
      <c r="O33" s="19"/>
      <c r="P33" s="19"/>
      <c r="Q33" s="20"/>
      <c r="R33" s="19"/>
      <c r="S33" s="19"/>
      <c r="T33" s="19"/>
      <c r="U33" s="19"/>
      <c r="V33" s="19"/>
      <c r="W33" s="19"/>
      <c r="X33" s="19"/>
      <c r="Y33" s="19"/>
      <c r="Z33" s="19"/>
      <c r="AA33" s="19"/>
      <c r="AB33" s="19"/>
      <c r="AC33" s="19" t="s">
        <v>427</v>
      </c>
      <c r="AD33" s="17"/>
      <c r="AE33" s="17"/>
      <c r="AF33" s="19"/>
      <c r="AG33" s="19"/>
      <c r="AH33" s="22">
        <v>7023</v>
      </c>
      <c r="AI33" s="13">
        <v>3</v>
      </c>
      <c r="AJ33" s="60">
        <v>1</v>
      </c>
      <c r="AK33" s="11"/>
      <c r="AL33" s="19"/>
      <c r="AM33" s="19"/>
      <c r="AN33" s="19"/>
      <c r="AO33" s="19"/>
      <c r="AP33" s="19"/>
      <c r="AQ33" s="17" t="s">
        <v>426</v>
      </c>
      <c r="AR33" s="36">
        <f t="shared" si="0"/>
        <v>7023</v>
      </c>
      <c r="AS33" s="36" t="str">
        <f>VLOOKUP(AR33, 'species codes'!A$1:C$71,2,FALSE)</f>
        <v>WHALE-NORTH ATLANTIC RIGHT</v>
      </c>
      <c r="AT33" s="36" t="str">
        <f>VLOOKUP(AR33, 'species codes'!A$1:C$71,3,FALSE)</f>
        <v>RIWH</v>
      </c>
      <c r="AU33" s="54" t="str">
        <f>VLOOKUP(AR33,'species codes'!A$1:D$62,4,FALSE)</f>
        <v>Eubalaena glacialis</v>
      </c>
      <c r="BA33" s="14"/>
      <c r="BB33" s="14"/>
      <c r="BC33" s="14"/>
      <c r="BD33" s="14"/>
      <c r="BE33" s="14"/>
      <c r="BF33" s="21"/>
      <c r="BG33" s="38"/>
      <c r="BH33" s="14"/>
      <c r="BI33" s="38"/>
      <c r="BJ33" s="38"/>
      <c r="BK33" s="14"/>
      <c r="BL33" s="14"/>
      <c r="BM33" s="14"/>
    </row>
    <row r="34" spans="1:65" s="54" customFormat="1">
      <c r="A34" s="17"/>
      <c r="B34" s="57">
        <v>44751</v>
      </c>
      <c r="C34" s="58">
        <v>0.33374305555555556</v>
      </c>
      <c r="D34" s="19"/>
      <c r="E34" s="17">
        <v>321</v>
      </c>
      <c r="F34" s="17"/>
      <c r="G34" s="59">
        <v>47.626128333333298</v>
      </c>
      <c r="H34" s="59">
        <v>-63.2594766666666</v>
      </c>
      <c r="I34" s="17"/>
      <c r="J34" s="19"/>
      <c r="K34" s="17">
        <v>25</v>
      </c>
      <c r="L34" s="17"/>
      <c r="M34" s="19"/>
      <c r="N34" s="19"/>
      <c r="O34" s="19"/>
      <c r="P34" s="19"/>
      <c r="Q34" s="20"/>
      <c r="R34" s="19"/>
      <c r="S34" s="19"/>
      <c r="T34" s="19"/>
      <c r="U34" s="19"/>
      <c r="V34" s="19"/>
      <c r="W34" s="19"/>
      <c r="X34" s="19"/>
      <c r="Y34" s="19"/>
      <c r="Z34" s="19"/>
      <c r="AA34" s="19"/>
      <c r="AB34" s="19"/>
      <c r="AC34" s="19" t="s">
        <v>427</v>
      </c>
      <c r="AD34" s="17"/>
      <c r="AE34" s="17"/>
      <c r="AF34" s="19"/>
      <c r="AG34" s="19"/>
      <c r="AH34" s="22">
        <v>7023</v>
      </c>
      <c r="AI34" s="13">
        <v>3</v>
      </c>
      <c r="AJ34" s="60">
        <v>1</v>
      </c>
      <c r="AK34" s="11"/>
      <c r="AL34" s="19"/>
      <c r="AM34" s="19"/>
      <c r="AN34" s="19"/>
      <c r="AO34" s="19"/>
      <c r="AP34" s="19"/>
      <c r="AQ34" s="17" t="s">
        <v>426</v>
      </c>
      <c r="AR34" s="36">
        <f t="shared" ref="AR34:AR65" si="1">AH34</f>
        <v>7023</v>
      </c>
      <c r="AS34" s="36" t="str">
        <f>VLOOKUP(AR34, 'species codes'!A$1:C$71,2,FALSE)</f>
        <v>WHALE-NORTH ATLANTIC RIGHT</v>
      </c>
      <c r="AT34" s="36" t="str">
        <f>VLOOKUP(AR34, 'species codes'!A$1:C$71,3,FALSE)</f>
        <v>RIWH</v>
      </c>
      <c r="AU34" s="54" t="str">
        <f>VLOOKUP(AR34,'species codes'!A$1:D$62,4,FALSE)</f>
        <v>Eubalaena glacialis</v>
      </c>
      <c r="BA34" s="14"/>
      <c r="BB34" s="14"/>
      <c r="BC34" s="14"/>
      <c r="BD34" s="14"/>
      <c r="BE34" s="14"/>
      <c r="BF34" s="21"/>
      <c r="BG34" s="38"/>
      <c r="BH34" s="14"/>
      <c r="BI34" s="38"/>
      <c r="BJ34" s="38"/>
      <c r="BK34" s="14"/>
      <c r="BL34" s="14"/>
      <c r="BM34" s="14"/>
    </row>
    <row r="35" spans="1:65" s="54" customFormat="1">
      <c r="A35" s="17"/>
      <c r="B35" s="57">
        <v>44751</v>
      </c>
      <c r="C35" s="58">
        <v>0.33736689814814813</v>
      </c>
      <c r="D35" s="19"/>
      <c r="E35" s="17">
        <v>321</v>
      </c>
      <c r="F35" s="17"/>
      <c r="G35" s="59">
        <v>47.6279616666666</v>
      </c>
      <c r="H35" s="59">
        <v>-63.260156666666603</v>
      </c>
      <c r="I35" s="17"/>
      <c r="J35" s="19"/>
      <c r="K35" s="17">
        <v>25</v>
      </c>
      <c r="L35" s="17"/>
      <c r="M35" s="19"/>
      <c r="N35" s="19"/>
      <c r="O35" s="19"/>
      <c r="P35" s="19"/>
      <c r="Q35" s="20"/>
      <c r="R35" s="19"/>
      <c r="S35" s="19"/>
      <c r="T35" s="19"/>
      <c r="U35" s="19"/>
      <c r="V35" s="19"/>
      <c r="W35" s="19"/>
      <c r="X35" s="19"/>
      <c r="Y35" s="19"/>
      <c r="Z35" s="19"/>
      <c r="AA35" s="19"/>
      <c r="AB35" s="19"/>
      <c r="AC35" s="19" t="s">
        <v>427</v>
      </c>
      <c r="AD35" s="17"/>
      <c r="AE35" s="17"/>
      <c r="AF35" s="19"/>
      <c r="AG35" s="19"/>
      <c r="AH35" s="22">
        <v>7023</v>
      </c>
      <c r="AI35" s="13">
        <v>3</v>
      </c>
      <c r="AJ35" s="60">
        <v>1</v>
      </c>
      <c r="AK35" s="11"/>
      <c r="AL35" s="19"/>
      <c r="AM35" s="19"/>
      <c r="AN35" s="19"/>
      <c r="AO35" s="19"/>
      <c r="AP35" s="19"/>
      <c r="AQ35" s="17" t="s">
        <v>426</v>
      </c>
      <c r="AR35" s="36">
        <f t="shared" si="1"/>
        <v>7023</v>
      </c>
      <c r="AS35" s="36" t="str">
        <f>VLOOKUP(AR35, 'species codes'!A$1:C$71,2,FALSE)</f>
        <v>WHALE-NORTH ATLANTIC RIGHT</v>
      </c>
      <c r="AT35" s="36" t="str">
        <f>VLOOKUP(AR35, 'species codes'!A$1:C$71,3,FALSE)</f>
        <v>RIWH</v>
      </c>
      <c r="AU35" s="54" t="str">
        <f>VLOOKUP(AR35,'species codes'!A$1:D$62,4,FALSE)</f>
        <v>Eubalaena glacialis</v>
      </c>
      <c r="BA35" s="14"/>
      <c r="BB35" s="14"/>
      <c r="BC35" s="14"/>
      <c r="BD35" s="14"/>
      <c r="BE35" s="14"/>
      <c r="BF35" s="21"/>
      <c r="BG35" s="38"/>
      <c r="BH35" s="14"/>
      <c r="BI35" s="38"/>
      <c r="BJ35" s="38"/>
      <c r="BK35" s="14"/>
      <c r="BL35" s="14"/>
      <c r="BM35" s="14"/>
    </row>
    <row r="36" spans="1:65" s="54" customFormat="1">
      <c r="A36" s="17"/>
      <c r="B36" s="57">
        <v>44751</v>
      </c>
      <c r="C36" s="58">
        <v>0.33768171296296295</v>
      </c>
      <c r="D36" s="19"/>
      <c r="E36" s="17">
        <v>321</v>
      </c>
      <c r="F36" s="17"/>
      <c r="G36" s="59">
        <v>47.627908333333302</v>
      </c>
      <c r="H36" s="59">
        <v>-63.261135000000003</v>
      </c>
      <c r="I36" s="17"/>
      <c r="J36" s="19"/>
      <c r="K36" s="17">
        <v>25</v>
      </c>
      <c r="L36" s="17"/>
      <c r="M36" s="19"/>
      <c r="N36" s="19"/>
      <c r="O36" s="19"/>
      <c r="P36" s="19"/>
      <c r="Q36" s="20"/>
      <c r="R36" s="19"/>
      <c r="S36" s="19"/>
      <c r="T36" s="19"/>
      <c r="U36" s="19"/>
      <c r="V36" s="19"/>
      <c r="W36" s="19"/>
      <c r="X36" s="19"/>
      <c r="Y36" s="19"/>
      <c r="Z36" s="19"/>
      <c r="AA36" s="19"/>
      <c r="AB36" s="19"/>
      <c r="AC36" s="19" t="s">
        <v>427</v>
      </c>
      <c r="AD36" s="17"/>
      <c r="AE36" s="17"/>
      <c r="AF36" s="19"/>
      <c r="AG36" s="19"/>
      <c r="AH36" s="22">
        <v>7023</v>
      </c>
      <c r="AI36" s="13">
        <v>3</v>
      </c>
      <c r="AJ36" s="60">
        <v>1</v>
      </c>
      <c r="AK36" s="11"/>
      <c r="AL36" s="19"/>
      <c r="AM36" s="19"/>
      <c r="AN36" s="19"/>
      <c r="AO36" s="19"/>
      <c r="AP36" s="19"/>
      <c r="AQ36" s="17" t="s">
        <v>426</v>
      </c>
      <c r="AR36" s="36">
        <f t="shared" si="1"/>
        <v>7023</v>
      </c>
      <c r="AS36" s="36" t="str">
        <f>VLOOKUP(AR36, 'species codes'!A$1:C$71,2,FALSE)</f>
        <v>WHALE-NORTH ATLANTIC RIGHT</v>
      </c>
      <c r="AT36" s="36" t="str">
        <f>VLOOKUP(AR36, 'species codes'!A$1:C$71,3,FALSE)</f>
        <v>RIWH</v>
      </c>
      <c r="AU36" s="54" t="str">
        <f>VLOOKUP(AR36,'species codes'!A$1:D$62,4,FALSE)</f>
        <v>Eubalaena glacialis</v>
      </c>
      <c r="BA36" s="14"/>
      <c r="BB36" s="14"/>
      <c r="BC36" s="14"/>
      <c r="BD36" s="14"/>
      <c r="BE36" s="14"/>
      <c r="BF36" s="21"/>
      <c r="BG36" s="38"/>
      <c r="BH36" s="14"/>
      <c r="BI36" s="38"/>
      <c r="BJ36" s="38"/>
      <c r="BK36" s="14"/>
      <c r="BL36" s="14"/>
      <c r="BM36" s="14"/>
    </row>
    <row r="37" spans="1:65" s="54" customFormat="1">
      <c r="A37" s="17"/>
      <c r="B37" s="57">
        <v>44751</v>
      </c>
      <c r="C37" s="58">
        <v>0.344619212962963</v>
      </c>
      <c r="D37" s="19"/>
      <c r="E37" s="17">
        <v>321</v>
      </c>
      <c r="F37" s="17"/>
      <c r="G37" s="59">
        <v>47.624989999999997</v>
      </c>
      <c r="H37" s="59">
        <v>-63.260809999999999</v>
      </c>
      <c r="I37" s="17"/>
      <c r="J37" s="19"/>
      <c r="K37" s="17">
        <v>25</v>
      </c>
      <c r="L37" s="17"/>
      <c r="M37" s="19"/>
      <c r="N37" s="19"/>
      <c r="O37" s="19"/>
      <c r="P37" s="19"/>
      <c r="Q37" s="20"/>
      <c r="R37" s="19"/>
      <c r="S37" s="19"/>
      <c r="T37" s="19"/>
      <c r="U37" s="19"/>
      <c r="V37" s="19"/>
      <c r="W37" s="19"/>
      <c r="X37" s="19"/>
      <c r="Y37" s="19"/>
      <c r="Z37" s="19"/>
      <c r="AA37" s="19"/>
      <c r="AB37" s="19"/>
      <c r="AC37" s="19" t="s">
        <v>427</v>
      </c>
      <c r="AD37" s="17"/>
      <c r="AE37" s="17"/>
      <c r="AF37" s="19"/>
      <c r="AG37" s="19"/>
      <c r="AH37" s="22">
        <v>7023</v>
      </c>
      <c r="AI37" s="13">
        <v>3</v>
      </c>
      <c r="AJ37" s="60">
        <v>1</v>
      </c>
      <c r="AK37" s="11"/>
      <c r="AL37" s="19"/>
      <c r="AM37" s="19"/>
      <c r="AN37" s="19"/>
      <c r="AO37" s="19"/>
      <c r="AP37" s="19"/>
      <c r="AQ37" s="17" t="s">
        <v>426</v>
      </c>
      <c r="AR37" s="36">
        <f t="shared" si="1"/>
        <v>7023</v>
      </c>
      <c r="AS37" s="36" t="str">
        <f>VLOOKUP(AR37, 'species codes'!A$1:C$71,2,FALSE)</f>
        <v>WHALE-NORTH ATLANTIC RIGHT</v>
      </c>
      <c r="AT37" s="36" t="str">
        <f>VLOOKUP(AR37, 'species codes'!A$1:C$71,3,FALSE)</f>
        <v>RIWH</v>
      </c>
      <c r="AU37" s="54" t="str">
        <f>VLOOKUP(AR37,'species codes'!A$1:D$62,4,FALSE)</f>
        <v>Eubalaena glacialis</v>
      </c>
      <c r="BA37" s="14"/>
      <c r="BB37" s="14"/>
      <c r="BC37" s="14"/>
      <c r="BD37" s="14"/>
      <c r="BE37" s="14"/>
      <c r="BF37" s="21"/>
      <c r="BG37" s="38"/>
      <c r="BH37" s="14"/>
      <c r="BI37" s="38"/>
      <c r="BJ37" s="38"/>
      <c r="BK37" s="14"/>
      <c r="BL37" s="14"/>
      <c r="BM37" s="14"/>
    </row>
    <row r="38" spans="1:65" s="54" customFormat="1">
      <c r="A38" s="17"/>
      <c r="B38" s="57">
        <v>44751</v>
      </c>
      <c r="C38" s="58">
        <v>0.40431481481481479</v>
      </c>
      <c r="D38" s="19"/>
      <c r="E38" s="17">
        <v>321</v>
      </c>
      <c r="F38" s="17"/>
      <c r="G38" s="59">
        <v>47.60136</v>
      </c>
      <c r="H38" s="59">
        <v>-63.250651666666599</v>
      </c>
      <c r="I38" s="17"/>
      <c r="J38" s="19"/>
      <c r="K38" s="17">
        <v>25</v>
      </c>
      <c r="L38" s="17"/>
      <c r="M38" s="19"/>
      <c r="N38" s="19"/>
      <c r="O38" s="19"/>
      <c r="P38" s="19"/>
      <c r="Q38" s="20"/>
      <c r="R38" s="19"/>
      <c r="S38" s="19"/>
      <c r="T38" s="19"/>
      <c r="U38" s="19"/>
      <c r="V38" s="19"/>
      <c r="W38" s="19"/>
      <c r="X38" s="19"/>
      <c r="Y38" s="19"/>
      <c r="Z38" s="19"/>
      <c r="AA38" s="19"/>
      <c r="AB38" s="19"/>
      <c r="AC38" s="19" t="s">
        <v>427</v>
      </c>
      <c r="AD38" s="17"/>
      <c r="AE38" s="17"/>
      <c r="AF38" s="19"/>
      <c r="AG38" s="19"/>
      <c r="AH38" s="22">
        <v>7023</v>
      </c>
      <c r="AI38" s="13">
        <v>3</v>
      </c>
      <c r="AJ38" s="60">
        <v>1</v>
      </c>
      <c r="AK38" s="11"/>
      <c r="AL38" s="19"/>
      <c r="AM38" s="19"/>
      <c r="AN38" s="19"/>
      <c r="AO38" s="19"/>
      <c r="AP38" s="19"/>
      <c r="AQ38" s="17" t="s">
        <v>426</v>
      </c>
      <c r="AR38" s="36">
        <f t="shared" si="1"/>
        <v>7023</v>
      </c>
      <c r="AS38" s="36" t="str">
        <f>VLOOKUP(AR38, 'species codes'!A$1:C$71,2,FALSE)</f>
        <v>WHALE-NORTH ATLANTIC RIGHT</v>
      </c>
      <c r="AT38" s="36" t="str">
        <f>VLOOKUP(AR38, 'species codes'!A$1:C$71,3,FALSE)</f>
        <v>RIWH</v>
      </c>
      <c r="AU38" s="54" t="str">
        <f>VLOOKUP(AR38,'species codes'!A$1:D$62,4,FALSE)</f>
        <v>Eubalaena glacialis</v>
      </c>
      <c r="BA38" s="14"/>
      <c r="BB38" s="14"/>
      <c r="BC38" s="14"/>
      <c r="BD38" s="14"/>
      <c r="BE38" s="14"/>
      <c r="BF38" s="21"/>
      <c r="BG38" s="38"/>
      <c r="BH38" s="14"/>
      <c r="BI38" s="38"/>
      <c r="BJ38" s="38"/>
      <c r="BK38" s="14"/>
      <c r="BL38" s="14"/>
      <c r="BM38" s="14"/>
    </row>
    <row r="39" spans="1:65" s="54" customFormat="1">
      <c r="A39" s="17"/>
      <c r="B39" s="57">
        <v>44751</v>
      </c>
      <c r="C39" s="58">
        <v>0.41682870370370373</v>
      </c>
      <c r="D39" s="19"/>
      <c r="E39" s="17">
        <v>321</v>
      </c>
      <c r="F39" s="17"/>
      <c r="G39" s="59">
        <v>47.601349999999996</v>
      </c>
      <c r="H39" s="59">
        <v>-63.263710000000003</v>
      </c>
      <c r="I39" s="17"/>
      <c r="J39" s="19"/>
      <c r="K39" s="17">
        <v>25</v>
      </c>
      <c r="L39" s="17"/>
      <c r="M39" s="19"/>
      <c r="N39" s="19"/>
      <c r="O39" s="19"/>
      <c r="P39" s="19"/>
      <c r="Q39" s="20"/>
      <c r="R39" s="19"/>
      <c r="S39" s="19"/>
      <c r="T39" s="19"/>
      <c r="U39" s="19"/>
      <c r="V39" s="19"/>
      <c r="W39" s="19"/>
      <c r="X39" s="19"/>
      <c r="Y39" s="19"/>
      <c r="Z39" s="19"/>
      <c r="AA39" s="19"/>
      <c r="AB39" s="19"/>
      <c r="AC39" s="19" t="s">
        <v>427</v>
      </c>
      <c r="AD39" s="17"/>
      <c r="AE39" s="17"/>
      <c r="AF39" s="19"/>
      <c r="AG39" s="19"/>
      <c r="AH39" s="22">
        <v>7023</v>
      </c>
      <c r="AI39" s="13">
        <v>3</v>
      </c>
      <c r="AJ39" s="60">
        <v>2</v>
      </c>
      <c r="AK39" s="11"/>
      <c r="AL39" s="19"/>
      <c r="AM39" s="19"/>
      <c r="AN39" s="19"/>
      <c r="AO39" s="19"/>
      <c r="AP39" s="19"/>
      <c r="AQ39" s="17" t="s">
        <v>426</v>
      </c>
      <c r="AR39" s="36">
        <f t="shared" si="1"/>
        <v>7023</v>
      </c>
      <c r="AS39" s="36" t="str">
        <f>VLOOKUP(AR39, 'species codes'!A$1:C$71,2,FALSE)</f>
        <v>WHALE-NORTH ATLANTIC RIGHT</v>
      </c>
      <c r="AT39" s="36" t="str">
        <f>VLOOKUP(AR39, 'species codes'!A$1:C$71,3,FALSE)</f>
        <v>RIWH</v>
      </c>
      <c r="AU39" s="54" t="str">
        <f>VLOOKUP(AR39,'species codes'!A$1:D$62,4,FALSE)</f>
        <v>Eubalaena glacialis</v>
      </c>
      <c r="BA39" s="14"/>
      <c r="BB39" s="14"/>
      <c r="BC39" s="14"/>
      <c r="BD39" s="14"/>
      <c r="BE39" s="14"/>
      <c r="BF39" s="21"/>
      <c r="BG39" s="38"/>
      <c r="BH39" s="14"/>
      <c r="BI39" s="38"/>
      <c r="BJ39" s="38"/>
      <c r="BK39" s="14"/>
      <c r="BL39" s="14"/>
      <c r="BM39" s="14"/>
    </row>
    <row r="40" spans="1:65" s="54" customFormat="1">
      <c r="A40" s="17"/>
      <c r="B40" s="57">
        <v>44751</v>
      </c>
      <c r="C40" s="58">
        <v>0.42084375000000002</v>
      </c>
      <c r="D40" s="19"/>
      <c r="E40" s="17">
        <v>321</v>
      </c>
      <c r="F40" s="17"/>
      <c r="G40" s="59">
        <v>47.604205</v>
      </c>
      <c r="H40" s="59">
        <v>-63.273595</v>
      </c>
      <c r="I40" s="17"/>
      <c r="J40" s="19"/>
      <c r="K40" s="17">
        <v>25</v>
      </c>
      <c r="L40" s="17"/>
      <c r="M40" s="19"/>
      <c r="N40" s="19"/>
      <c r="O40" s="19"/>
      <c r="P40" s="19"/>
      <c r="Q40" s="20"/>
      <c r="R40" s="19"/>
      <c r="S40" s="19"/>
      <c r="T40" s="19"/>
      <c r="U40" s="19"/>
      <c r="V40" s="19"/>
      <c r="W40" s="19"/>
      <c r="X40" s="19"/>
      <c r="Y40" s="19"/>
      <c r="Z40" s="19"/>
      <c r="AA40" s="19"/>
      <c r="AB40" s="19"/>
      <c r="AC40" s="19" t="s">
        <v>427</v>
      </c>
      <c r="AD40" s="17"/>
      <c r="AE40" s="17"/>
      <c r="AF40" s="19"/>
      <c r="AG40" s="19"/>
      <c r="AH40" s="22">
        <v>7023</v>
      </c>
      <c r="AI40" s="13">
        <v>3</v>
      </c>
      <c r="AJ40" s="60">
        <v>1</v>
      </c>
      <c r="AK40" s="11"/>
      <c r="AL40" s="19"/>
      <c r="AM40" s="19"/>
      <c r="AN40" s="19"/>
      <c r="AO40" s="19"/>
      <c r="AP40" s="19"/>
      <c r="AQ40" s="17" t="s">
        <v>426</v>
      </c>
      <c r="AR40" s="36">
        <f t="shared" si="1"/>
        <v>7023</v>
      </c>
      <c r="AS40" s="36" t="str">
        <f>VLOOKUP(AR40, 'species codes'!A$1:C$71,2,FALSE)</f>
        <v>WHALE-NORTH ATLANTIC RIGHT</v>
      </c>
      <c r="AT40" s="36" t="str">
        <f>VLOOKUP(AR40, 'species codes'!A$1:C$71,3,FALSE)</f>
        <v>RIWH</v>
      </c>
      <c r="AU40" s="54" t="str">
        <f>VLOOKUP(AR40,'species codes'!A$1:D$62,4,FALSE)</f>
        <v>Eubalaena glacialis</v>
      </c>
      <c r="BA40" s="14"/>
      <c r="BB40" s="14"/>
      <c r="BC40" s="14"/>
      <c r="BD40" s="14"/>
      <c r="BE40" s="14"/>
      <c r="BF40" s="21"/>
      <c r="BG40" s="38"/>
      <c r="BH40" s="14"/>
      <c r="BI40" s="38"/>
      <c r="BJ40" s="38"/>
      <c r="BK40" s="14"/>
      <c r="BL40" s="14"/>
      <c r="BM40" s="14"/>
    </row>
    <row r="41" spans="1:65" s="54" customFormat="1">
      <c r="A41" s="17"/>
      <c r="B41" s="57">
        <v>44751</v>
      </c>
      <c r="C41" s="58">
        <v>0.42334837962962962</v>
      </c>
      <c r="D41" s="19"/>
      <c r="E41" s="17">
        <v>321</v>
      </c>
      <c r="F41" s="17"/>
      <c r="G41" s="59">
        <v>47.604013333333299</v>
      </c>
      <c r="H41" s="59">
        <v>-63.279068333333299</v>
      </c>
      <c r="I41" s="17"/>
      <c r="J41" s="19"/>
      <c r="K41" s="17">
        <v>25</v>
      </c>
      <c r="L41" s="17"/>
      <c r="M41" s="19"/>
      <c r="N41" s="19"/>
      <c r="O41" s="19"/>
      <c r="P41" s="19"/>
      <c r="Q41" s="20"/>
      <c r="R41" s="19"/>
      <c r="S41" s="19"/>
      <c r="T41" s="19"/>
      <c r="U41" s="19"/>
      <c r="V41" s="19"/>
      <c r="W41" s="19"/>
      <c r="X41" s="19"/>
      <c r="Y41" s="19"/>
      <c r="Z41" s="19"/>
      <c r="AA41" s="19"/>
      <c r="AB41" s="19"/>
      <c r="AC41" s="19" t="s">
        <v>427</v>
      </c>
      <c r="AD41" s="17"/>
      <c r="AE41" s="17"/>
      <c r="AF41" s="19"/>
      <c r="AG41" s="19"/>
      <c r="AH41" s="22">
        <v>7023</v>
      </c>
      <c r="AI41" s="13">
        <v>3</v>
      </c>
      <c r="AJ41" s="60">
        <v>1</v>
      </c>
      <c r="AK41" s="11"/>
      <c r="AL41" s="19"/>
      <c r="AM41" s="19"/>
      <c r="AN41" s="19"/>
      <c r="AO41" s="19"/>
      <c r="AP41" s="19"/>
      <c r="AQ41" s="17" t="s">
        <v>426</v>
      </c>
      <c r="AR41" s="36">
        <f t="shared" si="1"/>
        <v>7023</v>
      </c>
      <c r="AS41" s="36" t="str">
        <f>VLOOKUP(AR41, 'species codes'!A$1:C$71,2,FALSE)</f>
        <v>WHALE-NORTH ATLANTIC RIGHT</v>
      </c>
      <c r="AT41" s="36" t="str">
        <f>VLOOKUP(AR41, 'species codes'!A$1:C$71,3,FALSE)</f>
        <v>RIWH</v>
      </c>
      <c r="AU41" s="54" t="str">
        <f>VLOOKUP(AR41,'species codes'!A$1:D$62,4,FALSE)</f>
        <v>Eubalaena glacialis</v>
      </c>
      <c r="BA41" s="14"/>
      <c r="BB41" s="14"/>
      <c r="BC41" s="14"/>
      <c r="BD41" s="14"/>
      <c r="BE41" s="14"/>
      <c r="BF41" s="21"/>
      <c r="BG41" s="38"/>
      <c r="BH41" s="14"/>
      <c r="BI41" s="38"/>
      <c r="BJ41" s="38"/>
      <c r="BK41" s="14"/>
      <c r="BL41" s="14"/>
      <c r="BM41" s="14"/>
    </row>
    <row r="42" spans="1:65" s="54" customFormat="1">
      <c r="A42" s="17"/>
      <c r="B42" s="57">
        <v>44751</v>
      </c>
      <c r="C42" s="58">
        <v>0.43479050925925927</v>
      </c>
      <c r="D42" s="19"/>
      <c r="E42" s="17">
        <v>321</v>
      </c>
      <c r="F42" s="17"/>
      <c r="G42" s="59">
        <v>47.611984999999997</v>
      </c>
      <c r="H42" s="59">
        <v>-63.304668333333296</v>
      </c>
      <c r="I42" s="17"/>
      <c r="J42" s="19"/>
      <c r="K42" s="17">
        <v>25</v>
      </c>
      <c r="L42" s="17"/>
      <c r="M42" s="19"/>
      <c r="N42" s="19"/>
      <c r="O42" s="19"/>
      <c r="P42" s="19"/>
      <c r="Q42" s="20"/>
      <c r="R42" s="19"/>
      <c r="S42" s="19"/>
      <c r="T42" s="19"/>
      <c r="U42" s="19"/>
      <c r="V42" s="19"/>
      <c r="W42" s="19"/>
      <c r="X42" s="19"/>
      <c r="Y42" s="19"/>
      <c r="Z42" s="19"/>
      <c r="AA42" s="19"/>
      <c r="AB42" s="19"/>
      <c r="AC42" s="19" t="s">
        <v>427</v>
      </c>
      <c r="AD42" s="17"/>
      <c r="AE42" s="17"/>
      <c r="AF42" s="19"/>
      <c r="AG42" s="19"/>
      <c r="AH42" s="22">
        <v>7023</v>
      </c>
      <c r="AI42" s="13">
        <v>3</v>
      </c>
      <c r="AJ42" s="60">
        <v>1</v>
      </c>
      <c r="AK42" s="11"/>
      <c r="AL42" s="19"/>
      <c r="AM42" s="19"/>
      <c r="AN42" s="19"/>
      <c r="AO42" s="19"/>
      <c r="AP42" s="19"/>
      <c r="AQ42" s="17" t="s">
        <v>426</v>
      </c>
      <c r="AR42" s="36">
        <f t="shared" si="1"/>
        <v>7023</v>
      </c>
      <c r="AS42" s="36" t="str">
        <f>VLOOKUP(AR42, 'species codes'!A$1:C$71,2,FALSE)</f>
        <v>WHALE-NORTH ATLANTIC RIGHT</v>
      </c>
      <c r="AT42" s="36" t="str">
        <f>VLOOKUP(AR42, 'species codes'!A$1:C$71,3,FALSE)</f>
        <v>RIWH</v>
      </c>
      <c r="AU42" s="54" t="str">
        <f>VLOOKUP(AR42,'species codes'!A$1:D$62,4,FALSE)</f>
        <v>Eubalaena glacialis</v>
      </c>
      <c r="BA42" s="14"/>
      <c r="BB42" s="14"/>
      <c r="BC42" s="14"/>
      <c r="BD42" s="14"/>
      <c r="BE42" s="14"/>
      <c r="BF42" s="21"/>
      <c r="BG42" s="38"/>
      <c r="BH42" s="14"/>
      <c r="BI42" s="38"/>
      <c r="BJ42" s="38"/>
      <c r="BK42" s="14"/>
      <c r="BL42" s="14"/>
      <c r="BM42" s="14"/>
    </row>
    <row r="43" spans="1:65" s="54" customFormat="1">
      <c r="A43" s="17"/>
      <c r="B43" s="37">
        <v>44756</v>
      </c>
      <c r="C43" s="61">
        <v>0.31260185185185185</v>
      </c>
      <c r="D43" s="19"/>
      <c r="E43" s="17">
        <v>321</v>
      </c>
      <c r="F43" s="17"/>
      <c r="G43" s="62">
        <v>47.652793330000002</v>
      </c>
      <c r="H43" s="62">
        <v>-63.266243330000002</v>
      </c>
      <c r="I43" s="17"/>
      <c r="J43" s="19"/>
      <c r="K43" s="17">
        <v>25</v>
      </c>
      <c r="L43" s="17"/>
      <c r="M43" s="19"/>
      <c r="N43" s="19"/>
      <c r="O43" s="19"/>
      <c r="P43" s="19"/>
      <c r="Q43" s="20"/>
      <c r="R43" s="19"/>
      <c r="S43" s="19"/>
      <c r="T43" s="19"/>
      <c r="U43" s="19"/>
      <c r="V43" s="19"/>
      <c r="W43" s="19"/>
      <c r="X43" s="19"/>
      <c r="Y43" s="19"/>
      <c r="Z43" s="19"/>
      <c r="AA43" s="19"/>
      <c r="AB43" s="19"/>
      <c r="AC43" s="19" t="s">
        <v>427</v>
      </c>
      <c r="AD43" s="17"/>
      <c r="AE43" s="17"/>
      <c r="AF43" s="19"/>
      <c r="AG43" s="19"/>
      <c r="AH43" s="22">
        <v>7023</v>
      </c>
      <c r="AI43" s="13">
        <v>3</v>
      </c>
      <c r="AJ43" s="60">
        <v>1</v>
      </c>
      <c r="AK43" s="11"/>
      <c r="AL43" s="19"/>
      <c r="AM43" s="19"/>
      <c r="AN43" s="19"/>
      <c r="AO43" s="19"/>
      <c r="AP43" s="19"/>
      <c r="AQ43" s="17" t="s">
        <v>426</v>
      </c>
      <c r="AR43" s="36">
        <f t="shared" si="1"/>
        <v>7023</v>
      </c>
      <c r="AS43" s="36" t="str">
        <f>VLOOKUP(AR43, 'species codes'!A$1:C$71,2,FALSE)</f>
        <v>WHALE-NORTH ATLANTIC RIGHT</v>
      </c>
      <c r="AT43" s="36" t="str">
        <f>VLOOKUP(AR43, 'species codes'!A$1:C$71,3,FALSE)</f>
        <v>RIWH</v>
      </c>
      <c r="AU43" s="54" t="str">
        <f>VLOOKUP(AR43,'species codes'!A$1:D$62,4,FALSE)</f>
        <v>Eubalaena glacialis</v>
      </c>
      <c r="BA43" s="14"/>
      <c r="BB43" s="14"/>
      <c r="BC43" s="14"/>
      <c r="BD43" s="14"/>
      <c r="BE43" s="14"/>
      <c r="BF43" s="21"/>
      <c r="BG43" s="38"/>
      <c r="BH43" s="14"/>
      <c r="BI43" s="38"/>
      <c r="BJ43" s="38"/>
      <c r="BK43" s="14"/>
      <c r="BL43" s="14"/>
      <c r="BM43" s="14"/>
    </row>
    <row r="44" spans="1:65" s="54" customFormat="1">
      <c r="A44" s="17"/>
      <c r="B44" s="37">
        <v>44756</v>
      </c>
      <c r="C44" s="61">
        <v>0.36106134259259259</v>
      </c>
      <c r="D44" s="19"/>
      <c r="E44" s="17">
        <v>321</v>
      </c>
      <c r="F44" s="17"/>
      <c r="G44" s="62">
        <v>47.542319999999997</v>
      </c>
      <c r="H44" s="62">
        <v>-63.224886669999997</v>
      </c>
      <c r="I44" s="17"/>
      <c r="J44" s="19"/>
      <c r="K44" s="17">
        <v>25</v>
      </c>
      <c r="L44" s="17"/>
      <c r="M44" s="19"/>
      <c r="N44" s="19"/>
      <c r="O44" s="19"/>
      <c r="P44" s="19"/>
      <c r="Q44" s="20"/>
      <c r="R44" s="19"/>
      <c r="S44" s="19"/>
      <c r="T44" s="19"/>
      <c r="U44" s="19"/>
      <c r="V44" s="19"/>
      <c r="W44" s="19"/>
      <c r="X44" s="19"/>
      <c r="Y44" s="19"/>
      <c r="Z44" s="19"/>
      <c r="AA44" s="19"/>
      <c r="AB44" s="19"/>
      <c r="AC44" s="19" t="s">
        <v>427</v>
      </c>
      <c r="AD44" s="17"/>
      <c r="AE44" s="17"/>
      <c r="AF44" s="19"/>
      <c r="AG44" s="19"/>
      <c r="AH44" s="22">
        <v>7023</v>
      </c>
      <c r="AI44" s="13">
        <v>3</v>
      </c>
      <c r="AJ44" s="60">
        <v>1</v>
      </c>
      <c r="AK44" s="11"/>
      <c r="AL44" s="19"/>
      <c r="AM44" s="19"/>
      <c r="AN44" s="19"/>
      <c r="AO44" s="19"/>
      <c r="AP44" s="19"/>
      <c r="AQ44" s="17" t="s">
        <v>426</v>
      </c>
      <c r="AR44" s="36">
        <f t="shared" si="1"/>
        <v>7023</v>
      </c>
      <c r="AS44" s="36" t="str">
        <f>VLOOKUP(AR44, 'species codes'!A$1:C$71,2,FALSE)</f>
        <v>WHALE-NORTH ATLANTIC RIGHT</v>
      </c>
      <c r="AT44" s="36" t="str">
        <f>VLOOKUP(AR44, 'species codes'!A$1:C$71,3,FALSE)</f>
        <v>RIWH</v>
      </c>
      <c r="AU44" s="54" t="str">
        <f>VLOOKUP(AR44,'species codes'!A$1:D$62,4,FALSE)</f>
        <v>Eubalaena glacialis</v>
      </c>
      <c r="BA44" s="14"/>
      <c r="BB44" s="14"/>
      <c r="BC44" s="14"/>
      <c r="BD44" s="14"/>
      <c r="BE44" s="14"/>
      <c r="BF44" s="21"/>
      <c r="BG44" s="38"/>
      <c r="BH44" s="14"/>
      <c r="BI44" s="38"/>
      <c r="BJ44" s="38"/>
      <c r="BK44" s="14"/>
      <c r="BL44" s="14"/>
      <c r="BM44" s="14"/>
    </row>
    <row r="45" spans="1:65" s="54" customFormat="1">
      <c r="A45" s="17"/>
      <c r="B45" s="37">
        <v>44756</v>
      </c>
      <c r="C45" s="61">
        <v>0.39498032407407407</v>
      </c>
      <c r="D45" s="19"/>
      <c r="E45" s="17">
        <v>321</v>
      </c>
      <c r="F45" s="17"/>
      <c r="G45" s="62">
        <v>47.554200000000002</v>
      </c>
      <c r="H45" s="62">
        <v>-63.216223329999998</v>
      </c>
      <c r="I45" s="17"/>
      <c r="J45" s="19"/>
      <c r="K45" s="17">
        <v>25</v>
      </c>
      <c r="L45" s="17"/>
      <c r="M45" s="19"/>
      <c r="N45" s="19"/>
      <c r="O45" s="19"/>
      <c r="P45" s="19"/>
      <c r="Q45" s="20"/>
      <c r="R45" s="19"/>
      <c r="S45" s="19"/>
      <c r="T45" s="19"/>
      <c r="U45" s="19"/>
      <c r="V45" s="19"/>
      <c r="W45" s="19"/>
      <c r="X45" s="19"/>
      <c r="Y45" s="19"/>
      <c r="Z45" s="19"/>
      <c r="AA45" s="19"/>
      <c r="AB45" s="19"/>
      <c r="AC45" s="19" t="s">
        <v>427</v>
      </c>
      <c r="AD45" s="17"/>
      <c r="AE45" s="17"/>
      <c r="AF45" s="19"/>
      <c r="AG45" s="19"/>
      <c r="AH45" s="22">
        <v>7023</v>
      </c>
      <c r="AI45" s="13">
        <v>3</v>
      </c>
      <c r="AJ45" s="60">
        <v>1</v>
      </c>
      <c r="AK45" s="11"/>
      <c r="AL45" s="19"/>
      <c r="AM45" s="19"/>
      <c r="AN45" s="19"/>
      <c r="AO45" s="19"/>
      <c r="AP45" s="19"/>
      <c r="AQ45" s="17" t="s">
        <v>426</v>
      </c>
      <c r="AR45" s="36">
        <f t="shared" si="1"/>
        <v>7023</v>
      </c>
      <c r="AS45" s="36" t="str">
        <f>VLOOKUP(AR45, 'species codes'!A$1:C$71,2,FALSE)</f>
        <v>WHALE-NORTH ATLANTIC RIGHT</v>
      </c>
      <c r="AT45" s="36" t="str">
        <f>VLOOKUP(AR45, 'species codes'!A$1:C$71,3,FALSE)</f>
        <v>RIWH</v>
      </c>
      <c r="AU45" s="54" t="str">
        <f>VLOOKUP(AR45,'species codes'!A$1:D$62,4,FALSE)</f>
        <v>Eubalaena glacialis</v>
      </c>
      <c r="BA45" s="14"/>
      <c r="BB45" s="14"/>
      <c r="BC45" s="14"/>
      <c r="BD45" s="14"/>
      <c r="BE45" s="14"/>
      <c r="BF45" s="21"/>
      <c r="BG45" s="38"/>
      <c r="BH45" s="14"/>
      <c r="BI45" s="38"/>
      <c r="BJ45" s="38"/>
      <c r="BK45" s="14"/>
      <c r="BL45" s="14"/>
      <c r="BM45" s="14"/>
    </row>
    <row r="46" spans="1:65" s="54" customFormat="1">
      <c r="A46" s="17"/>
      <c r="B46" s="37">
        <v>44756</v>
      </c>
      <c r="C46" s="61">
        <v>0.43514699074074076</v>
      </c>
      <c r="D46" s="19"/>
      <c r="E46" s="17">
        <v>321</v>
      </c>
      <c r="F46" s="17"/>
      <c r="G46" s="62">
        <v>47.575015</v>
      </c>
      <c r="H46" s="62">
        <v>-63.236813329999997</v>
      </c>
      <c r="I46" s="17"/>
      <c r="J46" s="19"/>
      <c r="K46" s="17">
        <v>25</v>
      </c>
      <c r="L46" s="17"/>
      <c r="M46" s="19"/>
      <c r="N46" s="19"/>
      <c r="O46" s="19"/>
      <c r="P46" s="19"/>
      <c r="Q46" s="20"/>
      <c r="R46" s="19"/>
      <c r="S46" s="19"/>
      <c r="T46" s="19"/>
      <c r="U46" s="19"/>
      <c r="V46" s="19"/>
      <c r="W46" s="19"/>
      <c r="X46" s="19"/>
      <c r="Y46" s="19"/>
      <c r="Z46" s="19"/>
      <c r="AA46" s="19"/>
      <c r="AB46" s="19"/>
      <c r="AC46" s="19" t="s">
        <v>427</v>
      </c>
      <c r="AD46" s="17"/>
      <c r="AE46" s="17"/>
      <c r="AF46" s="19"/>
      <c r="AG46" s="19"/>
      <c r="AH46" s="22">
        <v>7023</v>
      </c>
      <c r="AI46" s="13">
        <v>3</v>
      </c>
      <c r="AJ46" s="60">
        <v>1</v>
      </c>
      <c r="AK46" s="11"/>
      <c r="AL46" s="19"/>
      <c r="AM46" s="19"/>
      <c r="AN46" s="19"/>
      <c r="AO46" s="19"/>
      <c r="AP46" s="19"/>
      <c r="AQ46" s="17" t="s">
        <v>426</v>
      </c>
      <c r="AR46" s="36">
        <f t="shared" si="1"/>
        <v>7023</v>
      </c>
      <c r="AS46" s="36" t="str">
        <f>VLOOKUP(AR46, 'species codes'!A$1:C$71,2,FALSE)</f>
        <v>WHALE-NORTH ATLANTIC RIGHT</v>
      </c>
      <c r="AT46" s="36" t="str">
        <f>VLOOKUP(AR46, 'species codes'!A$1:C$71,3,FALSE)</f>
        <v>RIWH</v>
      </c>
      <c r="AU46" s="54" t="str">
        <f>VLOOKUP(AR46,'species codes'!A$1:D$62,4,FALSE)</f>
        <v>Eubalaena glacialis</v>
      </c>
      <c r="BA46" s="14"/>
      <c r="BB46" s="14"/>
      <c r="BC46" s="14"/>
      <c r="BD46" s="14"/>
      <c r="BE46" s="14"/>
      <c r="BF46" s="21"/>
      <c r="BG46" s="38"/>
      <c r="BH46" s="14"/>
      <c r="BI46" s="38"/>
      <c r="BJ46" s="38"/>
      <c r="BK46" s="14"/>
      <c r="BL46" s="14"/>
      <c r="BM46" s="14"/>
    </row>
    <row r="47" spans="1:65" s="54" customFormat="1">
      <c r="A47" s="17"/>
      <c r="B47" s="37">
        <v>44756</v>
      </c>
      <c r="C47" s="61">
        <v>0.4549212962962963</v>
      </c>
      <c r="D47" s="19"/>
      <c r="E47" s="17">
        <v>321</v>
      </c>
      <c r="F47" s="17"/>
      <c r="G47" s="62">
        <v>47.57122167</v>
      </c>
      <c r="H47" s="62">
        <v>-63.197773329999997</v>
      </c>
      <c r="I47" s="17"/>
      <c r="J47" s="19"/>
      <c r="K47" s="17">
        <v>25</v>
      </c>
      <c r="L47" s="17"/>
      <c r="M47" s="19"/>
      <c r="N47" s="19"/>
      <c r="O47" s="19"/>
      <c r="P47" s="19"/>
      <c r="Q47" s="20"/>
      <c r="R47" s="19"/>
      <c r="S47" s="19"/>
      <c r="T47" s="19"/>
      <c r="U47" s="19"/>
      <c r="V47" s="19"/>
      <c r="W47" s="19"/>
      <c r="X47" s="19"/>
      <c r="Y47" s="19"/>
      <c r="Z47" s="19"/>
      <c r="AA47" s="19"/>
      <c r="AB47" s="19"/>
      <c r="AC47" s="19" t="s">
        <v>427</v>
      </c>
      <c r="AD47" s="17"/>
      <c r="AE47" s="17"/>
      <c r="AF47" s="19"/>
      <c r="AG47" s="19"/>
      <c r="AH47" s="22">
        <v>7023</v>
      </c>
      <c r="AI47" s="13">
        <v>3</v>
      </c>
      <c r="AJ47" s="60">
        <v>1</v>
      </c>
      <c r="AK47" s="11"/>
      <c r="AL47" s="19"/>
      <c r="AM47" s="19"/>
      <c r="AN47" s="19"/>
      <c r="AO47" s="19"/>
      <c r="AP47" s="19"/>
      <c r="AQ47" s="17" t="s">
        <v>426</v>
      </c>
      <c r="AR47" s="36">
        <f t="shared" si="1"/>
        <v>7023</v>
      </c>
      <c r="AS47" s="36" t="str">
        <f>VLOOKUP(AR47, 'species codes'!A$1:C$71,2,FALSE)</f>
        <v>WHALE-NORTH ATLANTIC RIGHT</v>
      </c>
      <c r="AT47" s="36" t="str">
        <f>VLOOKUP(AR47, 'species codes'!A$1:C$71,3,FALSE)</f>
        <v>RIWH</v>
      </c>
      <c r="AU47" s="54" t="str">
        <f>VLOOKUP(AR47,'species codes'!A$1:D$62,4,FALSE)</f>
        <v>Eubalaena glacialis</v>
      </c>
      <c r="BA47" s="14"/>
      <c r="BB47" s="14"/>
      <c r="BC47" s="14"/>
      <c r="BD47" s="14"/>
      <c r="BE47" s="14"/>
      <c r="BF47" s="21"/>
      <c r="BG47" s="38"/>
      <c r="BH47" s="14"/>
      <c r="BI47" s="38"/>
      <c r="BJ47" s="38"/>
      <c r="BK47" s="14"/>
      <c r="BL47" s="14"/>
      <c r="BM47" s="14"/>
    </row>
    <row r="48" spans="1:65" s="54" customFormat="1">
      <c r="A48" s="17"/>
      <c r="B48" s="37">
        <v>44756</v>
      </c>
      <c r="C48" s="61">
        <v>0.50120254629629624</v>
      </c>
      <c r="D48" s="19"/>
      <c r="E48" s="17">
        <v>321</v>
      </c>
      <c r="F48" s="17"/>
      <c r="G48" s="62">
        <v>47.539046669999998</v>
      </c>
      <c r="H48" s="62">
        <v>-63.24380833</v>
      </c>
      <c r="I48" s="17"/>
      <c r="J48" s="19"/>
      <c r="K48" s="17">
        <v>25</v>
      </c>
      <c r="L48" s="17"/>
      <c r="M48" s="19"/>
      <c r="N48" s="19"/>
      <c r="O48" s="19"/>
      <c r="P48" s="19"/>
      <c r="Q48" s="20"/>
      <c r="R48" s="19"/>
      <c r="S48" s="19"/>
      <c r="T48" s="19"/>
      <c r="U48" s="19"/>
      <c r="V48" s="19"/>
      <c r="W48" s="19"/>
      <c r="X48" s="19"/>
      <c r="Y48" s="19"/>
      <c r="Z48" s="19"/>
      <c r="AA48" s="19"/>
      <c r="AB48" s="19"/>
      <c r="AC48" s="19" t="s">
        <v>427</v>
      </c>
      <c r="AD48" s="17"/>
      <c r="AE48" s="17"/>
      <c r="AF48" s="19"/>
      <c r="AG48" s="19"/>
      <c r="AH48" s="22">
        <v>7023</v>
      </c>
      <c r="AI48" s="13">
        <v>3</v>
      </c>
      <c r="AJ48" s="60">
        <v>1</v>
      </c>
      <c r="AK48" s="11"/>
      <c r="AL48" s="19"/>
      <c r="AM48" s="19"/>
      <c r="AN48" s="19"/>
      <c r="AO48" s="19"/>
      <c r="AP48" s="19"/>
      <c r="AQ48" s="17" t="s">
        <v>426</v>
      </c>
      <c r="AR48" s="36">
        <f t="shared" si="1"/>
        <v>7023</v>
      </c>
      <c r="AS48" s="36" t="str">
        <f>VLOOKUP(AR48, 'species codes'!A$1:C$71,2,FALSE)</f>
        <v>WHALE-NORTH ATLANTIC RIGHT</v>
      </c>
      <c r="AT48" s="36" t="str">
        <f>VLOOKUP(AR48, 'species codes'!A$1:C$71,3,FALSE)</f>
        <v>RIWH</v>
      </c>
      <c r="AU48" s="54" t="str">
        <f>VLOOKUP(AR48,'species codes'!A$1:D$62,4,FALSE)</f>
        <v>Eubalaena glacialis</v>
      </c>
      <c r="BA48" s="14"/>
      <c r="BB48" s="14"/>
      <c r="BC48" s="14"/>
      <c r="BD48" s="14"/>
      <c r="BE48" s="14"/>
      <c r="BF48" s="21"/>
      <c r="BG48" s="38"/>
      <c r="BH48" s="14"/>
      <c r="BI48" s="38"/>
      <c r="BJ48" s="38"/>
      <c r="BK48" s="14"/>
      <c r="BL48" s="14"/>
      <c r="BM48" s="14"/>
    </row>
    <row r="49" spans="1:65" s="54" customFormat="1">
      <c r="A49" s="17"/>
      <c r="B49" s="37">
        <v>44756</v>
      </c>
      <c r="C49" s="61">
        <v>0.50796643518518525</v>
      </c>
      <c r="D49" s="19"/>
      <c r="E49" s="17">
        <v>321</v>
      </c>
      <c r="F49" s="17"/>
      <c r="G49" s="62">
        <v>47.535933329999999</v>
      </c>
      <c r="H49" s="62">
        <v>-63.232671670000002</v>
      </c>
      <c r="I49" s="17"/>
      <c r="J49" s="19"/>
      <c r="K49" s="17">
        <v>25</v>
      </c>
      <c r="L49" s="17"/>
      <c r="M49" s="19"/>
      <c r="N49" s="19"/>
      <c r="O49" s="19"/>
      <c r="P49" s="19"/>
      <c r="Q49" s="20"/>
      <c r="R49" s="19"/>
      <c r="S49" s="19"/>
      <c r="T49" s="19"/>
      <c r="U49" s="19"/>
      <c r="V49" s="19"/>
      <c r="W49" s="19"/>
      <c r="X49" s="19"/>
      <c r="Y49" s="19"/>
      <c r="Z49" s="19"/>
      <c r="AA49" s="19"/>
      <c r="AB49" s="19"/>
      <c r="AC49" s="19" t="s">
        <v>427</v>
      </c>
      <c r="AD49" s="17"/>
      <c r="AE49" s="17"/>
      <c r="AF49" s="19"/>
      <c r="AG49" s="19"/>
      <c r="AH49" s="22">
        <v>7023</v>
      </c>
      <c r="AI49" s="13">
        <v>3</v>
      </c>
      <c r="AJ49" s="60">
        <v>1</v>
      </c>
      <c r="AK49" s="11"/>
      <c r="AL49" s="19"/>
      <c r="AM49" s="19"/>
      <c r="AN49" s="19"/>
      <c r="AO49" s="19"/>
      <c r="AP49" s="19"/>
      <c r="AQ49" s="17" t="s">
        <v>426</v>
      </c>
      <c r="AR49" s="36">
        <f t="shared" si="1"/>
        <v>7023</v>
      </c>
      <c r="AS49" s="36" t="str">
        <f>VLOOKUP(AR49, 'species codes'!A$1:C$71,2,FALSE)</f>
        <v>WHALE-NORTH ATLANTIC RIGHT</v>
      </c>
      <c r="AT49" s="36" t="str">
        <f>VLOOKUP(AR49, 'species codes'!A$1:C$71,3,FALSE)</f>
        <v>RIWH</v>
      </c>
      <c r="AU49" s="54" t="str">
        <f>VLOOKUP(AR49,'species codes'!A$1:D$62,4,FALSE)</f>
        <v>Eubalaena glacialis</v>
      </c>
      <c r="BA49" s="14"/>
      <c r="BB49" s="14"/>
      <c r="BC49" s="14"/>
      <c r="BD49" s="14"/>
      <c r="BE49" s="14"/>
      <c r="BF49" s="21"/>
      <c r="BG49" s="38"/>
      <c r="BH49" s="14"/>
      <c r="BI49" s="38"/>
      <c r="BJ49" s="38"/>
      <c r="BK49" s="14"/>
      <c r="BL49" s="14"/>
      <c r="BM49" s="14"/>
    </row>
    <row r="50" spans="1:65" s="54" customFormat="1">
      <c r="A50" s="17"/>
      <c r="B50" s="37">
        <v>44756</v>
      </c>
      <c r="C50" s="61">
        <v>0.58149305555555553</v>
      </c>
      <c r="D50" s="19"/>
      <c r="E50" s="17">
        <v>321</v>
      </c>
      <c r="F50" s="17"/>
      <c r="G50" s="62">
        <v>47.53248</v>
      </c>
      <c r="H50" s="62">
        <v>-63.279958329999999</v>
      </c>
      <c r="I50" s="17"/>
      <c r="J50" s="19"/>
      <c r="K50" s="17">
        <v>25</v>
      </c>
      <c r="L50" s="17"/>
      <c r="M50" s="19"/>
      <c r="N50" s="19"/>
      <c r="O50" s="19"/>
      <c r="P50" s="19"/>
      <c r="Q50" s="20"/>
      <c r="R50" s="19"/>
      <c r="S50" s="19"/>
      <c r="T50" s="19"/>
      <c r="U50" s="19"/>
      <c r="V50" s="19"/>
      <c r="W50" s="19"/>
      <c r="X50" s="19"/>
      <c r="Y50" s="19"/>
      <c r="Z50" s="19"/>
      <c r="AA50" s="19"/>
      <c r="AB50" s="19"/>
      <c r="AC50" s="19" t="s">
        <v>427</v>
      </c>
      <c r="AD50" s="17"/>
      <c r="AE50" s="17"/>
      <c r="AF50" s="19"/>
      <c r="AG50" s="19"/>
      <c r="AH50" s="22">
        <v>7023</v>
      </c>
      <c r="AI50" s="13">
        <v>3</v>
      </c>
      <c r="AJ50" s="60">
        <v>1</v>
      </c>
      <c r="AK50" s="11"/>
      <c r="AL50" s="19"/>
      <c r="AM50" s="19"/>
      <c r="AN50" s="19"/>
      <c r="AO50" s="19"/>
      <c r="AP50" s="19"/>
      <c r="AQ50" s="17" t="s">
        <v>426</v>
      </c>
      <c r="AR50" s="36">
        <f t="shared" si="1"/>
        <v>7023</v>
      </c>
      <c r="AS50" s="36" t="str">
        <f>VLOOKUP(AR50, 'species codes'!A$1:C$71,2,FALSE)</f>
        <v>WHALE-NORTH ATLANTIC RIGHT</v>
      </c>
      <c r="AT50" s="36" t="str">
        <f>VLOOKUP(AR50, 'species codes'!A$1:C$71,3,FALSE)</f>
        <v>RIWH</v>
      </c>
      <c r="AU50" s="54" t="str">
        <f>VLOOKUP(AR50,'species codes'!A$1:D$62,4,FALSE)</f>
        <v>Eubalaena glacialis</v>
      </c>
      <c r="BA50" s="14"/>
      <c r="BB50" s="14"/>
      <c r="BC50" s="14"/>
      <c r="BD50" s="14"/>
      <c r="BE50" s="14"/>
      <c r="BF50" s="21"/>
      <c r="BG50" s="38"/>
      <c r="BH50" s="14"/>
      <c r="BI50" s="38"/>
      <c r="BJ50" s="38"/>
      <c r="BK50" s="14"/>
      <c r="BL50" s="14"/>
      <c r="BM50" s="14"/>
    </row>
    <row r="51" spans="1:65" s="54" customFormat="1">
      <c r="A51" s="17"/>
      <c r="B51" s="57">
        <v>44757</v>
      </c>
      <c r="C51" s="58">
        <v>0.56309375000000006</v>
      </c>
      <c r="D51" s="19"/>
      <c r="E51" s="17">
        <v>321</v>
      </c>
      <c r="F51" s="17"/>
      <c r="G51" s="59">
        <v>47.923686666666597</v>
      </c>
      <c r="H51" s="59">
        <v>-63.819301666666597</v>
      </c>
      <c r="I51" s="17"/>
      <c r="J51" s="19"/>
      <c r="K51" s="17">
        <v>25</v>
      </c>
      <c r="L51" s="17"/>
      <c r="M51" s="19"/>
      <c r="N51" s="19"/>
      <c r="O51" s="19"/>
      <c r="P51" s="19"/>
      <c r="Q51" s="20"/>
      <c r="R51" s="19"/>
      <c r="S51" s="19"/>
      <c r="T51" s="19"/>
      <c r="U51" s="19"/>
      <c r="V51" s="19"/>
      <c r="W51" s="19"/>
      <c r="X51" s="19"/>
      <c r="Y51" s="19"/>
      <c r="Z51" s="19"/>
      <c r="AA51" s="19"/>
      <c r="AB51" s="19"/>
      <c r="AC51" s="14" t="s">
        <v>427</v>
      </c>
      <c r="AD51" s="17"/>
      <c r="AE51" s="17"/>
      <c r="AF51" s="19"/>
      <c r="AG51" s="19"/>
      <c r="AH51" s="22">
        <v>7023</v>
      </c>
      <c r="AI51" s="13">
        <v>3</v>
      </c>
      <c r="AJ51" s="60">
        <v>1</v>
      </c>
      <c r="AK51" s="11"/>
      <c r="AL51" s="19"/>
      <c r="AM51" s="19"/>
      <c r="AN51" s="19"/>
      <c r="AO51" s="19"/>
      <c r="AP51" s="19"/>
      <c r="AQ51" s="17" t="s">
        <v>426</v>
      </c>
      <c r="AR51" s="36">
        <f t="shared" si="1"/>
        <v>7023</v>
      </c>
      <c r="AS51" s="36" t="str">
        <f>VLOOKUP(AR51, 'species codes'!A$1:C$71,2,FALSE)</f>
        <v>WHALE-NORTH ATLANTIC RIGHT</v>
      </c>
      <c r="AT51" s="36" t="str">
        <f>VLOOKUP(AR51, 'species codes'!A$1:C$71,3,FALSE)</f>
        <v>RIWH</v>
      </c>
      <c r="AU51" s="54" t="str">
        <f>VLOOKUP(AR51,'species codes'!A$1:D$62,4,FALSE)</f>
        <v>Eubalaena glacialis</v>
      </c>
      <c r="BA51" s="14"/>
      <c r="BB51" s="14"/>
      <c r="BC51" s="14"/>
      <c r="BD51" s="14"/>
      <c r="BE51" s="14"/>
      <c r="BF51" s="17"/>
      <c r="BG51" s="38"/>
      <c r="BH51" s="14"/>
      <c r="BI51" s="38"/>
      <c r="BJ51" s="38"/>
      <c r="BK51" s="14"/>
      <c r="BL51" s="14"/>
      <c r="BM51" s="14"/>
    </row>
    <row r="52" spans="1:65" s="54" customFormat="1">
      <c r="A52" s="17"/>
      <c r="B52" s="57">
        <v>44757</v>
      </c>
      <c r="C52" s="58">
        <v>0.6027210648148148</v>
      </c>
      <c r="D52" s="19"/>
      <c r="E52" s="17">
        <v>321</v>
      </c>
      <c r="F52" s="17"/>
      <c r="G52" s="59">
        <v>47.930140000000002</v>
      </c>
      <c r="H52" s="59">
        <v>-63.771851666666599</v>
      </c>
      <c r="I52" s="17"/>
      <c r="J52" s="19"/>
      <c r="K52" s="17">
        <v>25</v>
      </c>
      <c r="L52" s="17"/>
      <c r="M52" s="19"/>
      <c r="N52" s="19"/>
      <c r="O52" s="19"/>
      <c r="P52" s="19"/>
      <c r="Q52" s="20"/>
      <c r="R52" s="19"/>
      <c r="S52" s="19"/>
      <c r="T52" s="19"/>
      <c r="U52" s="19"/>
      <c r="V52" s="19"/>
      <c r="W52" s="19"/>
      <c r="X52" s="19"/>
      <c r="Y52" s="19"/>
      <c r="Z52" s="19"/>
      <c r="AA52" s="19"/>
      <c r="AB52" s="19"/>
      <c r="AC52" s="14" t="s">
        <v>427</v>
      </c>
      <c r="AD52" s="17"/>
      <c r="AE52" s="17"/>
      <c r="AF52" s="19"/>
      <c r="AG52" s="19"/>
      <c r="AH52" s="22">
        <v>7023</v>
      </c>
      <c r="AI52" s="13">
        <v>3</v>
      </c>
      <c r="AJ52" s="60">
        <v>1</v>
      </c>
      <c r="AK52" s="11"/>
      <c r="AL52" s="19"/>
      <c r="AM52" s="19"/>
      <c r="AN52" s="19"/>
      <c r="AO52" s="19"/>
      <c r="AP52" s="19"/>
      <c r="AQ52" s="17" t="s">
        <v>426</v>
      </c>
      <c r="AR52" s="36">
        <f t="shared" si="1"/>
        <v>7023</v>
      </c>
      <c r="AS52" s="36" t="str">
        <f>VLOOKUP(AR52, 'species codes'!A$1:C$71,2,FALSE)</f>
        <v>WHALE-NORTH ATLANTIC RIGHT</v>
      </c>
      <c r="AT52" s="36" t="str">
        <f>VLOOKUP(AR52, 'species codes'!A$1:C$71,3,FALSE)</f>
        <v>RIWH</v>
      </c>
      <c r="AU52" s="54" t="str">
        <f>VLOOKUP(AR52,'species codes'!A$1:D$62,4,FALSE)</f>
        <v>Eubalaena glacialis</v>
      </c>
      <c r="BA52" s="14"/>
      <c r="BB52" s="14"/>
      <c r="BC52" s="14"/>
      <c r="BD52" s="14"/>
      <c r="BE52" s="14"/>
      <c r="BF52" s="17"/>
      <c r="BG52" s="38"/>
      <c r="BH52" s="14"/>
      <c r="BI52" s="38"/>
      <c r="BJ52" s="38"/>
      <c r="BK52" s="14"/>
      <c r="BL52" s="14"/>
      <c r="BM52" s="14"/>
    </row>
    <row r="53" spans="1:65" s="54" customFormat="1">
      <c r="A53" s="17"/>
      <c r="B53" s="57">
        <v>44757</v>
      </c>
      <c r="C53" s="58">
        <v>0.6287152777777778</v>
      </c>
      <c r="D53" s="19"/>
      <c r="E53" s="17">
        <v>321</v>
      </c>
      <c r="F53" s="17"/>
      <c r="G53" s="59">
        <v>47.932211666666603</v>
      </c>
      <c r="H53" s="59">
        <v>-63.7684383333333</v>
      </c>
      <c r="I53" s="17"/>
      <c r="J53" s="19"/>
      <c r="K53" s="17">
        <v>25</v>
      </c>
      <c r="L53" s="17"/>
      <c r="M53" s="19"/>
      <c r="N53" s="19"/>
      <c r="O53" s="19"/>
      <c r="P53" s="19"/>
      <c r="Q53" s="20"/>
      <c r="R53" s="19"/>
      <c r="S53" s="19"/>
      <c r="T53" s="19"/>
      <c r="U53" s="19"/>
      <c r="V53" s="19"/>
      <c r="W53" s="19"/>
      <c r="X53" s="19"/>
      <c r="Y53" s="19"/>
      <c r="Z53" s="19"/>
      <c r="AA53" s="19"/>
      <c r="AB53" s="19"/>
      <c r="AC53" s="14" t="s">
        <v>427</v>
      </c>
      <c r="AD53" s="17"/>
      <c r="AE53" s="17"/>
      <c r="AF53" s="19"/>
      <c r="AG53" s="19"/>
      <c r="AH53" s="22">
        <v>7023</v>
      </c>
      <c r="AI53" s="13">
        <v>3</v>
      </c>
      <c r="AJ53" s="60">
        <v>1</v>
      </c>
      <c r="AK53" s="11"/>
      <c r="AL53" s="19"/>
      <c r="AM53" s="19"/>
      <c r="AN53" s="19"/>
      <c r="AO53" s="19"/>
      <c r="AP53" s="19"/>
      <c r="AQ53" s="17" t="s">
        <v>426</v>
      </c>
      <c r="AR53" s="36">
        <f t="shared" si="1"/>
        <v>7023</v>
      </c>
      <c r="AS53" s="36" t="str">
        <f>VLOOKUP(AR53, 'species codes'!A$1:C$71,2,FALSE)</f>
        <v>WHALE-NORTH ATLANTIC RIGHT</v>
      </c>
      <c r="AT53" s="36" t="str">
        <f>VLOOKUP(AR53, 'species codes'!A$1:C$71,3,FALSE)</f>
        <v>RIWH</v>
      </c>
      <c r="AU53" s="54" t="str">
        <f>VLOOKUP(AR53,'species codes'!A$1:D$62,4,FALSE)</f>
        <v>Eubalaena glacialis</v>
      </c>
      <c r="BA53" s="14"/>
      <c r="BB53" s="14"/>
      <c r="BC53" s="14"/>
      <c r="BD53" s="14"/>
      <c r="BE53" s="14"/>
      <c r="BF53" s="22"/>
      <c r="BG53" s="38"/>
      <c r="BH53" s="14"/>
      <c r="BI53" s="38"/>
      <c r="BJ53" s="38"/>
      <c r="BK53" s="14"/>
      <c r="BL53" s="14"/>
      <c r="BM53" s="14"/>
    </row>
    <row r="54" spans="1:65" s="54" customFormat="1">
      <c r="A54" s="17"/>
      <c r="B54" s="57">
        <v>44757</v>
      </c>
      <c r="C54" s="58">
        <v>0.63953935185185184</v>
      </c>
      <c r="D54" s="19"/>
      <c r="E54" s="17">
        <v>321</v>
      </c>
      <c r="F54" s="17"/>
      <c r="G54" s="59">
        <v>47.930239999999998</v>
      </c>
      <c r="H54" s="59">
        <v>-63.769991666666598</v>
      </c>
      <c r="I54" s="17"/>
      <c r="J54" s="19"/>
      <c r="K54" s="17">
        <v>25</v>
      </c>
      <c r="L54" s="17"/>
      <c r="M54" s="19"/>
      <c r="N54" s="19"/>
      <c r="O54" s="19"/>
      <c r="P54" s="19"/>
      <c r="Q54" s="20"/>
      <c r="R54" s="19"/>
      <c r="S54" s="19"/>
      <c r="T54" s="19"/>
      <c r="U54" s="19"/>
      <c r="V54" s="19"/>
      <c r="W54" s="19"/>
      <c r="X54" s="19"/>
      <c r="Y54" s="19"/>
      <c r="Z54" s="19"/>
      <c r="AA54" s="19"/>
      <c r="AB54" s="19"/>
      <c r="AC54" s="14" t="s">
        <v>427</v>
      </c>
      <c r="AD54" s="17"/>
      <c r="AE54" s="17"/>
      <c r="AF54" s="19"/>
      <c r="AG54" s="19"/>
      <c r="AH54" s="22">
        <v>7023</v>
      </c>
      <c r="AI54" s="13">
        <v>3</v>
      </c>
      <c r="AJ54" s="60">
        <v>1</v>
      </c>
      <c r="AK54" s="11"/>
      <c r="AL54" s="19"/>
      <c r="AM54" s="19"/>
      <c r="AN54" s="19"/>
      <c r="AO54" s="19"/>
      <c r="AP54" s="19"/>
      <c r="AQ54" s="17" t="s">
        <v>426</v>
      </c>
      <c r="AR54" s="36">
        <f t="shared" si="1"/>
        <v>7023</v>
      </c>
      <c r="AS54" s="36" t="str">
        <f>VLOOKUP(AR54, 'species codes'!A$1:C$71,2,FALSE)</f>
        <v>WHALE-NORTH ATLANTIC RIGHT</v>
      </c>
      <c r="AT54" s="36" t="str">
        <f>VLOOKUP(AR54, 'species codes'!A$1:C$71,3,FALSE)</f>
        <v>RIWH</v>
      </c>
      <c r="AU54" s="54" t="str">
        <f>VLOOKUP(AR54,'species codes'!A$1:D$62,4,FALSE)</f>
        <v>Eubalaena glacialis</v>
      </c>
      <c r="BA54" s="14"/>
      <c r="BB54" s="14"/>
      <c r="BC54" s="14"/>
      <c r="BD54" s="14"/>
      <c r="BE54" s="14"/>
      <c r="BF54" s="22"/>
      <c r="BG54" s="38"/>
      <c r="BH54" s="14"/>
      <c r="BI54" s="38"/>
      <c r="BJ54" s="38"/>
      <c r="BK54" s="14"/>
      <c r="BL54" s="14"/>
      <c r="BM54" s="14"/>
    </row>
    <row r="55" spans="1:65" s="54" customFormat="1">
      <c r="A55" s="17"/>
      <c r="B55" s="57">
        <v>44757</v>
      </c>
      <c r="C55" s="58">
        <v>0.6404791666666666</v>
      </c>
      <c r="D55" s="19"/>
      <c r="E55" s="17">
        <v>321</v>
      </c>
      <c r="F55" s="17"/>
      <c r="G55" s="59">
        <v>47.932135000000002</v>
      </c>
      <c r="H55" s="59">
        <v>-63.7692366666666</v>
      </c>
      <c r="I55" s="17"/>
      <c r="J55" s="19"/>
      <c r="K55" s="17">
        <v>25</v>
      </c>
      <c r="L55" s="17"/>
      <c r="M55" s="19"/>
      <c r="N55" s="19"/>
      <c r="O55" s="19"/>
      <c r="P55" s="19"/>
      <c r="Q55" s="20"/>
      <c r="R55" s="19"/>
      <c r="S55" s="19"/>
      <c r="T55" s="19"/>
      <c r="U55" s="19"/>
      <c r="V55" s="19"/>
      <c r="W55" s="19"/>
      <c r="X55" s="19"/>
      <c r="Y55" s="19"/>
      <c r="Z55" s="19"/>
      <c r="AA55" s="19"/>
      <c r="AB55" s="19"/>
      <c r="AC55" s="14" t="s">
        <v>427</v>
      </c>
      <c r="AD55" s="17"/>
      <c r="AE55" s="17"/>
      <c r="AF55" s="19"/>
      <c r="AG55" s="19"/>
      <c r="AH55" s="22">
        <v>7023</v>
      </c>
      <c r="AI55" s="13">
        <v>3</v>
      </c>
      <c r="AJ55" s="60">
        <v>1</v>
      </c>
      <c r="AK55" s="11"/>
      <c r="AL55" s="19"/>
      <c r="AM55" s="19"/>
      <c r="AN55" s="19"/>
      <c r="AO55" s="19"/>
      <c r="AP55" s="19"/>
      <c r="AQ55" s="17" t="s">
        <v>426</v>
      </c>
      <c r="AR55" s="36">
        <f t="shared" si="1"/>
        <v>7023</v>
      </c>
      <c r="AS55" s="36" t="str">
        <f>VLOOKUP(AR55, 'species codes'!A$1:C$71,2,FALSE)</f>
        <v>WHALE-NORTH ATLANTIC RIGHT</v>
      </c>
      <c r="AT55" s="36" t="str">
        <f>VLOOKUP(AR55, 'species codes'!A$1:C$71,3,FALSE)</f>
        <v>RIWH</v>
      </c>
      <c r="AU55" s="54" t="str">
        <f>VLOOKUP(AR55,'species codes'!A$1:D$62,4,FALSE)</f>
        <v>Eubalaena glacialis</v>
      </c>
      <c r="BA55" s="14"/>
      <c r="BB55" s="14"/>
      <c r="BC55" s="14"/>
      <c r="BD55" s="14"/>
      <c r="BE55" s="14"/>
      <c r="BF55" s="17"/>
      <c r="BG55" s="38"/>
      <c r="BH55" s="14"/>
      <c r="BI55" s="38"/>
      <c r="BJ55" s="38"/>
      <c r="BK55" s="14"/>
      <c r="BL55" s="14"/>
      <c r="BM55" s="14"/>
    </row>
    <row r="56" spans="1:65" s="54" customFormat="1">
      <c r="A56" s="17"/>
      <c r="B56" s="57">
        <v>44757</v>
      </c>
      <c r="C56" s="58">
        <v>0.67721759259259262</v>
      </c>
      <c r="D56" s="19"/>
      <c r="E56" s="17">
        <v>321</v>
      </c>
      <c r="F56" s="17"/>
      <c r="G56" s="59">
        <v>47.9493916666666</v>
      </c>
      <c r="H56" s="59">
        <v>-63.771463333333301</v>
      </c>
      <c r="I56" s="17"/>
      <c r="J56" s="19"/>
      <c r="K56" s="17">
        <v>25</v>
      </c>
      <c r="L56" s="17"/>
      <c r="M56" s="19"/>
      <c r="N56" s="19"/>
      <c r="O56" s="19"/>
      <c r="P56" s="19"/>
      <c r="Q56" s="20"/>
      <c r="R56" s="19"/>
      <c r="S56" s="19"/>
      <c r="T56" s="19"/>
      <c r="U56" s="19"/>
      <c r="V56" s="19"/>
      <c r="W56" s="19"/>
      <c r="X56" s="19"/>
      <c r="Y56" s="19"/>
      <c r="Z56" s="19"/>
      <c r="AA56" s="19"/>
      <c r="AB56" s="19"/>
      <c r="AC56" s="14" t="s">
        <v>427</v>
      </c>
      <c r="AD56" s="17"/>
      <c r="AE56" s="17"/>
      <c r="AF56" s="19"/>
      <c r="AG56" s="19"/>
      <c r="AH56" s="22">
        <v>7023</v>
      </c>
      <c r="AI56" s="13">
        <v>3</v>
      </c>
      <c r="AJ56" s="60">
        <v>1</v>
      </c>
      <c r="AK56" s="11"/>
      <c r="AL56" s="19"/>
      <c r="AM56" s="19"/>
      <c r="AN56" s="19"/>
      <c r="AO56" s="19"/>
      <c r="AP56" s="19"/>
      <c r="AQ56" s="17" t="s">
        <v>426</v>
      </c>
      <c r="AR56" s="36">
        <f t="shared" si="1"/>
        <v>7023</v>
      </c>
      <c r="AS56" s="36" t="str">
        <f>VLOOKUP(AR56, 'species codes'!A$1:C$71,2,FALSE)</f>
        <v>WHALE-NORTH ATLANTIC RIGHT</v>
      </c>
      <c r="AT56" s="36" t="str">
        <f>VLOOKUP(AR56, 'species codes'!A$1:C$71,3,FALSE)</f>
        <v>RIWH</v>
      </c>
      <c r="AU56" s="54" t="str">
        <f>VLOOKUP(AR56,'species codes'!A$1:D$62,4,FALSE)</f>
        <v>Eubalaena glacialis</v>
      </c>
      <c r="BA56" s="14"/>
      <c r="BB56" s="14"/>
      <c r="BC56" s="14"/>
      <c r="BD56" s="14"/>
      <c r="BE56" s="14"/>
      <c r="BF56" s="17"/>
      <c r="BG56" s="38"/>
      <c r="BH56" s="14"/>
      <c r="BI56" s="38"/>
      <c r="BJ56" s="38"/>
      <c r="BK56" s="14"/>
      <c r="BL56" s="14"/>
      <c r="BM56" s="14"/>
    </row>
    <row r="57" spans="1:65" s="54" customFormat="1">
      <c r="A57" s="17"/>
      <c r="B57" s="57">
        <v>44757</v>
      </c>
      <c r="C57" s="58">
        <v>0.67906018518518518</v>
      </c>
      <c r="D57" s="19"/>
      <c r="E57" s="17">
        <v>321</v>
      </c>
      <c r="F57" s="17"/>
      <c r="G57" s="59">
        <v>47.946390000000001</v>
      </c>
      <c r="H57" s="59">
        <v>-63.774185000000003</v>
      </c>
      <c r="I57" s="17"/>
      <c r="J57" s="19"/>
      <c r="K57" s="17">
        <v>25</v>
      </c>
      <c r="L57" s="17"/>
      <c r="M57" s="19"/>
      <c r="N57" s="19"/>
      <c r="O57" s="19"/>
      <c r="P57" s="19"/>
      <c r="Q57" s="20"/>
      <c r="R57" s="19"/>
      <c r="S57" s="19"/>
      <c r="T57" s="19"/>
      <c r="U57" s="19"/>
      <c r="V57" s="19"/>
      <c r="W57" s="19"/>
      <c r="X57" s="19"/>
      <c r="Y57" s="19"/>
      <c r="Z57" s="19"/>
      <c r="AA57" s="19"/>
      <c r="AB57" s="19"/>
      <c r="AC57" s="14" t="s">
        <v>427</v>
      </c>
      <c r="AD57" s="17"/>
      <c r="AE57" s="17"/>
      <c r="AF57" s="19"/>
      <c r="AG57" s="19"/>
      <c r="AH57" s="22">
        <v>7023</v>
      </c>
      <c r="AI57" s="13">
        <v>3</v>
      </c>
      <c r="AJ57" s="60">
        <v>1</v>
      </c>
      <c r="AK57" s="11"/>
      <c r="AL57" s="19"/>
      <c r="AM57" s="19"/>
      <c r="AN57" s="19"/>
      <c r="AO57" s="19"/>
      <c r="AP57" s="19"/>
      <c r="AQ57" s="17" t="s">
        <v>426</v>
      </c>
      <c r="AR57" s="36">
        <f t="shared" si="1"/>
        <v>7023</v>
      </c>
      <c r="AS57" s="36" t="str">
        <f>VLOOKUP(AR57, 'species codes'!A$1:C$71,2,FALSE)</f>
        <v>WHALE-NORTH ATLANTIC RIGHT</v>
      </c>
      <c r="AT57" s="36" t="str">
        <f>VLOOKUP(AR57, 'species codes'!A$1:C$71,3,FALSE)</f>
        <v>RIWH</v>
      </c>
      <c r="AU57" s="54" t="str">
        <f>VLOOKUP(AR57,'species codes'!A$1:D$62,4,FALSE)</f>
        <v>Eubalaena glacialis</v>
      </c>
      <c r="BA57" s="14"/>
      <c r="BB57" s="14"/>
      <c r="BC57" s="14"/>
      <c r="BD57" s="14"/>
      <c r="BE57" s="14"/>
      <c r="BF57" s="17"/>
      <c r="BG57" s="38"/>
      <c r="BH57" s="14"/>
      <c r="BI57" s="38"/>
      <c r="BJ57" s="38"/>
      <c r="BK57" s="14"/>
      <c r="BL57" s="14"/>
      <c r="BM57" s="14"/>
    </row>
    <row r="58" spans="1:65" s="54" customFormat="1">
      <c r="A58" s="17"/>
      <c r="B58" s="57">
        <v>44757</v>
      </c>
      <c r="C58" s="58">
        <v>0.69409143518518512</v>
      </c>
      <c r="D58" s="19"/>
      <c r="E58" s="17">
        <v>321</v>
      </c>
      <c r="F58" s="17"/>
      <c r="G58" s="59">
        <v>47.935456666666603</v>
      </c>
      <c r="H58" s="59">
        <v>-63.774243333333303</v>
      </c>
      <c r="I58" s="17"/>
      <c r="J58" s="19"/>
      <c r="K58" s="17">
        <v>25</v>
      </c>
      <c r="L58" s="17"/>
      <c r="M58" s="19"/>
      <c r="N58" s="19"/>
      <c r="O58" s="19"/>
      <c r="P58" s="19"/>
      <c r="Q58" s="20"/>
      <c r="R58" s="19"/>
      <c r="S58" s="19"/>
      <c r="T58" s="19"/>
      <c r="U58" s="19"/>
      <c r="V58" s="19"/>
      <c r="W58" s="19"/>
      <c r="X58" s="19"/>
      <c r="Y58" s="19"/>
      <c r="Z58" s="19"/>
      <c r="AA58" s="19"/>
      <c r="AB58" s="19"/>
      <c r="AC58" s="14" t="s">
        <v>427</v>
      </c>
      <c r="AD58" s="17"/>
      <c r="AE58" s="17"/>
      <c r="AF58" s="19"/>
      <c r="AG58" s="19"/>
      <c r="AH58" s="22">
        <v>7023</v>
      </c>
      <c r="AI58" s="13">
        <v>3</v>
      </c>
      <c r="AJ58" s="60">
        <v>1</v>
      </c>
      <c r="AK58" s="11"/>
      <c r="AL58" s="19"/>
      <c r="AM58" s="19"/>
      <c r="AN58" s="19"/>
      <c r="AO58" s="19"/>
      <c r="AP58" s="19"/>
      <c r="AQ58" s="17" t="s">
        <v>426</v>
      </c>
      <c r="AR58" s="36">
        <f t="shared" si="1"/>
        <v>7023</v>
      </c>
      <c r="AS58" s="36" t="str">
        <f>VLOOKUP(AR58, 'species codes'!A$1:C$71,2,FALSE)</f>
        <v>WHALE-NORTH ATLANTIC RIGHT</v>
      </c>
      <c r="AT58" s="36" t="str">
        <f>VLOOKUP(AR58, 'species codes'!A$1:C$71,3,FALSE)</f>
        <v>RIWH</v>
      </c>
      <c r="AU58" s="54" t="str">
        <f>VLOOKUP(AR58,'species codes'!A$1:D$62,4,FALSE)</f>
        <v>Eubalaena glacialis</v>
      </c>
      <c r="BA58" s="14"/>
      <c r="BB58" s="14"/>
      <c r="BC58" s="14"/>
      <c r="BD58" s="14"/>
      <c r="BE58" s="14"/>
      <c r="BF58" s="17"/>
      <c r="BG58" s="38"/>
      <c r="BH58" s="14"/>
      <c r="BI58" s="38"/>
      <c r="BJ58" s="38"/>
      <c r="BK58" s="14"/>
      <c r="BL58" s="14"/>
      <c r="BM58" s="14"/>
    </row>
    <row r="59" spans="1:65" s="54" customFormat="1">
      <c r="A59" s="17"/>
      <c r="B59" s="57">
        <v>44757</v>
      </c>
      <c r="C59" s="58">
        <v>0.6962025462962963</v>
      </c>
      <c r="D59" s="19"/>
      <c r="E59" s="17">
        <v>321</v>
      </c>
      <c r="F59" s="17"/>
      <c r="G59" s="59">
        <v>47.9389233333333</v>
      </c>
      <c r="H59" s="59">
        <v>-63.773809999999997</v>
      </c>
      <c r="I59" s="17"/>
      <c r="J59" s="19"/>
      <c r="K59" s="17">
        <v>25</v>
      </c>
      <c r="L59" s="17"/>
      <c r="M59" s="19"/>
      <c r="N59" s="19"/>
      <c r="O59" s="19"/>
      <c r="P59" s="19"/>
      <c r="Q59" s="20"/>
      <c r="R59" s="19"/>
      <c r="S59" s="19"/>
      <c r="T59" s="19"/>
      <c r="U59" s="19"/>
      <c r="V59" s="19"/>
      <c r="W59" s="19"/>
      <c r="X59" s="19"/>
      <c r="Y59" s="19"/>
      <c r="Z59" s="19"/>
      <c r="AA59" s="19"/>
      <c r="AB59" s="19"/>
      <c r="AC59" s="14" t="s">
        <v>427</v>
      </c>
      <c r="AD59" s="17"/>
      <c r="AE59" s="17"/>
      <c r="AF59" s="19"/>
      <c r="AG59" s="19"/>
      <c r="AH59" s="22">
        <v>7023</v>
      </c>
      <c r="AI59" s="13">
        <v>3</v>
      </c>
      <c r="AJ59" s="60">
        <v>1</v>
      </c>
      <c r="AK59" s="11"/>
      <c r="AL59" s="19"/>
      <c r="AM59" s="19"/>
      <c r="AN59" s="19"/>
      <c r="AO59" s="19"/>
      <c r="AP59" s="19"/>
      <c r="AQ59" s="17" t="s">
        <v>426</v>
      </c>
      <c r="AR59" s="36">
        <f t="shared" si="1"/>
        <v>7023</v>
      </c>
      <c r="AS59" s="36" t="str">
        <f>VLOOKUP(AR59, 'species codes'!A$1:C$71,2,FALSE)</f>
        <v>WHALE-NORTH ATLANTIC RIGHT</v>
      </c>
      <c r="AT59" s="36" t="str">
        <f>VLOOKUP(AR59, 'species codes'!A$1:C$71,3,FALSE)</f>
        <v>RIWH</v>
      </c>
      <c r="AU59" s="54" t="str">
        <f>VLOOKUP(AR59,'species codes'!A$1:D$62,4,FALSE)</f>
        <v>Eubalaena glacialis</v>
      </c>
      <c r="BA59" s="14"/>
      <c r="BB59" s="14"/>
      <c r="BC59" s="14"/>
      <c r="BD59" s="14"/>
      <c r="BE59" s="14"/>
      <c r="BF59" s="17"/>
      <c r="BG59" s="38"/>
      <c r="BH59" s="14"/>
      <c r="BI59" s="38"/>
      <c r="BJ59" s="38"/>
      <c r="BK59" s="14"/>
      <c r="BL59" s="14"/>
      <c r="BM59" s="14"/>
    </row>
    <row r="60" spans="1:65" s="54" customFormat="1">
      <c r="A60" s="17"/>
      <c r="B60" s="57">
        <v>44757</v>
      </c>
      <c r="C60" s="58">
        <v>0.70033333333333336</v>
      </c>
      <c r="D60" s="19"/>
      <c r="E60" s="17">
        <v>321</v>
      </c>
      <c r="F60" s="17"/>
      <c r="G60" s="59">
        <v>47.9391866666666</v>
      </c>
      <c r="H60" s="59">
        <v>-63.776826666666601</v>
      </c>
      <c r="I60" s="17"/>
      <c r="J60" s="19"/>
      <c r="K60" s="17">
        <v>25</v>
      </c>
      <c r="L60" s="17"/>
      <c r="M60" s="19"/>
      <c r="N60" s="19"/>
      <c r="O60" s="19"/>
      <c r="P60" s="19"/>
      <c r="Q60" s="20"/>
      <c r="R60" s="19"/>
      <c r="S60" s="19"/>
      <c r="T60" s="19"/>
      <c r="U60" s="19"/>
      <c r="V60" s="19"/>
      <c r="W60" s="19"/>
      <c r="X60" s="19"/>
      <c r="Y60" s="19"/>
      <c r="Z60" s="19"/>
      <c r="AA60" s="19"/>
      <c r="AB60" s="19"/>
      <c r="AC60" s="14" t="s">
        <v>427</v>
      </c>
      <c r="AD60" s="17"/>
      <c r="AE60" s="17"/>
      <c r="AF60" s="19"/>
      <c r="AG60" s="19"/>
      <c r="AH60" s="22">
        <v>7023</v>
      </c>
      <c r="AI60" s="13">
        <v>3</v>
      </c>
      <c r="AJ60" s="60">
        <v>1</v>
      </c>
      <c r="AK60" s="11"/>
      <c r="AL60" s="19"/>
      <c r="AM60" s="19"/>
      <c r="AN60" s="19"/>
      <c r="AO60" s="19"/>
      <c r="AP60" s="19"/>
      <c r="AQ60" s="17" t="s">
        <v>426</v>
      </c>
      <c r="AR60" s="36">
        <f t="shared" si="1"/>
        <v>7023</v>
      </c>
      <c r="AS60" s="36" t="str">
        <f>VLOOKUP(AR60, 'species codes'!A$1:C$71,2,FALSE)</f>
        <v>WHALE-NORTH ATLANTIC RIGHT</v>
      </c>
      <c r="AT60" s="36" t="str">
        <f>VLOOKUP(AR60, 'species codes'!A$1:C$71,3,FALSE)</f>
        <v>RIWH</v>
      </c>
      <c r="AU60" s="54" t="str">
        <f>VLOOKUP(AR60,'species codes'!A$1:D$62,4,FALSE)</f>
        <v>Eubalaena glacialis</v>
      </c>
      <c r="BA60" s="14"/>
      <c r="BB60" s="14"/>
      <c r="BC60" s="14"/>
      <c r="BD60" s="14"/>
      <c r="BE60" s="14"/>
      <c r="BF60" s="21"/>
      <c r="BG60" s="38"/>
      <c r="BH60" s="14"/>
      <c r="BI60" s="38"/>
      <c r="BJ60" s="38"/>
      <c r="BK60" s="14"/>
      <c r="BL60" s="14"/>
      <c r="BM60" s="14"/>
    </row>
    <row r="61" spans="1:65" s="54" customFormat="1" ht="27" customHeight="1">
      <c r="A61" s="17"/>
      <c r="B61" s="57">
        <v>44757</v>
      </c>
      <c r="C61" s="58">
        <v>0.71206018518518521</v>
      </c>
      <c r="D61" s="19"/>
      <c r="E61" s="17">
        <v>321</v>
      </c>
      <c r="F61" s="17"/>
      <c r="G61" s="59">
        <v>47.93974</v>
      </c>
      <c r="H61" s="59">
        <v>-63.7800783333333</v>
      </c>
      <c r="I61" s="17"/>
      <c r="J61" s="19"/>
      <c r="K61" s="17">
        <v>25</v>
      </c>
      <c r="L61" s="17"/>
      <c r="M61" s="19"/>
      <c r="N61" s="19"/>
      <c r="O61" s="19"/>
      <c r="P61" s="19"/>
      <c r="Q61" s="20"/>
      <c r="R61" s="19"/>
      <c r="S61" s="19"/>
      <c r="T61" s="19"/>
      <c r="U61" s="19"/>
      <c r="V61" s="19"/>
      <c r="W61" s="19"/>
      <c r="X61" s="19"/>
      <c r="Y61" s="19"/>
      <c r="Z61" s="19"/>
      <c r="AA61" s="19"/>
      <c r="AB61" s="19"/>
      <c r="AC61" s="14" t="s">
        <v>427</v>
      </c>
      <c r="AD61" s="17"/>
      <c r="AE61" s="17"/>
      <c r="AF61" s="19"/>
      <c r="AG61" s="19"/>
      <c r="AH61" s="22">
        <v>7023</v>
      </c>
      <c r="AI61" s="13">
        <v>3</v>
      </c>
      <c r="AJ61" s="60">
        <v>1</v>
      </c>
      <c r="AK61" s="11"/>
      <c r="AL61" s="19"/>
      <c r="AM61" s="19"/>
      <c r="AN61" s="19"/>
      <c r="AO61" s="19"/>
      <c r="AP61" s="19"/>
      <c r="AQ61" s="17" t="s">
        <v>426</v>
      </c>
      <c r="AR61" s="36">
        <f t="shared" si="1"/>
        <v>7023</v>
      </c>
      <c r="AS61" s="36" t="str">
        <f>VLOOKUP(AR61, 'species codes'!A$1:C$71,2,FALSE)</f>
        <v>WHALE-NORTH ATLANTIC RIGHT</v>
      </c>
      <c r="AT61" s="36" t="str">
        <f>VLOOKUP(AR61, 'species codes'!A$1:C$71,3,FALSE)</f>
        <v>RIWH</v>
      </c>
      <c r="AU61" s="54" t="str">
        <f>VLOOKUP(AR61,'species codes'!A$1:D$62,4,FALSE)</f>
        <v>Eubalaena glacialis</v>
      </c>
      <c r="BA61" s="14"/>
      <c r="BB61" s="14"/>
      <c r="BC61" s="14"/>
      <c r="BD61" s="14"/>
      <c r="BE61" s="14"/>
      <c r="BF61" s="21"/>
      <c r="BG61" s="38"/>
      <c r="BH61" s="14"/>
      <c r="BI61" s="38"/>
      <c r="BJ61" s="38"/>
      <c r="BK61" s="14"/>
      <c r="BL61" s="14"/>
      <c r="BM61" s="14"/>
    </row>
    <row r="62" spans="1:65" s="54" customFormat="1">
      <c r="A62" s="17"/>
      <c r="B62" s="57">
        <v>44757</v>
      </c>
      <c r="C62" s="58">
        <v>0.7676701388888888</v>
      </c>
      <c r="D62" s="19"/>
      <c r="E62" s="17">
        <v>321</v>
      </c>
      <c r="F62" s="17"/>
      <c r="G62" s="59">
        <v>47.993648333333297</v>
      </c>
      <c r="H62" s="59">
        <v>-63.762898333333297</v>
      </c>
      <c r="I62" s="17"/>
      <c r="J62" s="19"/>
      <c r="K62" s="17">
        <v>25</v>
      </c>
      <c r="L62" s="17"/>
      <c r="M62" s="19"/>
      <c r="N62" s="19"/>
      <c r="O62" s="19"/>
      <c r="P62" s="19"/>
      <c r="Q62" s="20"/>
      <c r="R62" s="19"/>
      <c r="S62" s="19"/>
      <c r="T62" s="19"/>
      <c r="U62" s="19"/>
      <c r="V62" s="19"/>
      <c r="W62" s="19"/>
      <c r="X62" s="19"/>
      <c r="Y62" s="19"/>
      <c r="Z62" s="19"/>
      <c r="AA62" s="19"/>
      <c r="AB62" s="19"/>
      <c r="AC62" s="14" t="s">
        <v>427</v>
      </c>
      <c r="AD62" s="17"/>
      <c r="AE62" s="17"/>
      <c r="AF62" s="19"/>
      <c r="AG62" s="19"/>
      <c r="AH62" s="22">
        <v>7023</v>
      </c>
      <c r="AI62" s="13">
        <v>3</v>
      </c>
      <c r="AJ62" s="60">
        <v>1</v>
      </c>
      <c r="AK62" s="11"/>
      <c r="AL62" s="19"/>
      <c r="AM62" s="19"/>
      <c r="AN62" s="19"/>
      <c r="AO62" s="19"/>
      <c r="AP62" s="19"/>
      <c r="AQ62" s="17" t="s">
        <v>426</v>
      </c>
      <c r="AR62" s="36">
        <f t="shared" si="1"/>
        <v>7023</v>
      </c>
      <c r="AS62" s="36" t="str">
        <f>VLOOKUP(AR62, 'species codes'!A$1:C$71,2,FALSE)</f>
        <v>WHALE-NORTH ATLANTIC RIGHT</v>
      </c>
      <c r="AT62" s="36" t="str">
        <f>VLOOKUP(AR62, 'species codes'!A$1:C$71,3,FALSE)</f>
        <v>RIWH</v>
      </c>
      <c r="AU62" s="54" t="str">
        <f>VLOOKUP(AR62,'species codes'!A$1:D$62,4,FALSE)</f>
        <v>Eubalaena glacialis</v>
      </c>
      <c r="BA62" s="14"/>
      <c r="BB62" s="14"/>
      <c r="BC62" s="14"/>
      <c r="BD62" s="14"/>
      <c r="BE62" s="14"/>
      <c r="BF62" s="21"/>
      <c r="BG62" s="38"/>
      <c r="BH62" s="14"/>
      <c r="BI62" s="38"/>
      <c r="BJ62" s="38"/>
      <c r="BK62" s="14"/>
      <c r="BL62" s="14"/>
      <c r="BM62" s="14"/>
    </row>
    <row r="63" spans="1:65" s="54" customFormat="1">
      <c r="A63" s="17"/>
      <c r="B63" s="57">
        <v>44758</v>
      </c>
      <c r="C63" s="58">
        <v>0.31502893518518521</v>
      </c>
      <c r="D63" s="19"/>
      <c r="E63" s="17">
        <v>321</v>
      </c>
      <c r="F63" s="17"/>
      <c r="G63" s="59">
        <v>47.657443333333298</v>
      </c>
      <c r="H63" s="59">
        <v>-63.394269999999999</v>
      </c>
      <c r="I63" s="17"/>
      <c r="J63" s="19"/>
      <c r="K63" s="17">
        <v>25</v>
      </c>
      <c r="L63" s="17"/>
      <c r="M63" s="19"/>
      <c r="N63" s="19"/>
      <c r="O63" s="19"/>
      <c r="P63" s="19"/>
      <c r="Q63" s="20"/>
      <c r="R63" s="19"/>
      <c r="S63" s="19"/>
      <c r="T63" s="19"/>
      <c r="U63" s="19"/>
      <c r="V63" s="19"/>
      <c r="W63" s="19"/>
      <c r="X63" s="19"/>
      <c r="Y63" s="19"/>
      <c r="Z63" s="19"/>
      <c r="AA63" s="19"/>
      <c r="AB63" s="19"/>
      <c r="AC63" s="14" t="s">
        <v>427</v>
      </c>
      <c r="AD63" s="17"/>
      <c r="AE63" s="17"/>
      <c r="AF63" s="19"/>
      <c r="AG63" s="19"/>
      <c r="AH63" s="22">
        <v>7023</v>
      </c>
      <c r="AI63" s="13">
        <v>3</v>
      </c>
      <c r="AJ63" s="60">
        <v>1</v>
      </c>
      <c r="AK63" s="60"/>
      <c r="AL63" s="19"/>
      <c r="AM63" s="19"/>
      <c r="AN63" s="19"/>
      <c r="AO63" s="19"/>
      <c r="AP63" s="19"/>
      <c r="AQ63" s="17" t="s">
        <v>426</v>
      </c>
      <c r="AR63" s="36">
        <f t="shared" si="1"/>
        <v>7023</v>
      </c>
      <c r="AS63" s="36" t="str">
        <f>VLOOKUP(AR63, 'species codes'!A$1:C$71,2,FALSE)</f>
        <v>WHALE-NORTH ATLANTIC RIGHT</v>
      </c>
      <c r="AT63" s="36" t="str">
        <f>VLOOKUP(AR63, 'species codes'!A$1:C$71,3,FALSE)</f>
        <v>RIWH</v>
      </c>
      <c r="AU63" s="54" t="str">
        <f>VLOOKUP(AR63,'species codes'!A$1:D$62,4,FALSE)</f>
        <v>Eubalaena glacialis</v>
      </c>
      <c r="BA63" s="14"/>
      <c r="BB63" s="14"/>
      <c r="BC63" s="14"/>
      <c r="BD63" s="14"/>
      <c r="BE63" s="14"/>
      <c r="BF63" s="17"/>
      <c r="BG63" s="38"/>
      <c r="BH63" s="14"/>
      <c r="BI63" s="38"/>
      <c r="BJ63" s="38"/>
      <c r="BK63" s="14"/>
      <c r="BL63" s="14"/>
      <c r="BM63" s="14"/>
    </row>
    <row r="64" spans="1:65" s="54" customFormat="1">
      <c r="A64" s="17"/>
      <c r="B64" s="57">
        <v>44758</v>
      </c>
      <c r="C64" s="58">
        <v>0.36411342592592594</v>
      </c>
      <c r="D64" s="19"/>
      <c r="E64" s="17">
        <v>321</v>
      </c>
      <c r="F64" s="17"/>
      <c r="G64" s="59">
        <v>47.650010000000002</v>
      </c>
      <c r="H64" s="59">
        <v>-63.467928333333298</v>
      </c>
      <c r="I64" s="17"/>
      <c r="J64" s="19"/>
      <c r="K64" s="17">
        <v>25</v>
      </c>
      <c r="L64" s="17"/>
      <c r="M64" s="19"/>
      <c r="N64" s="19"/>
      <c r="O64" s="19"/>
      <c r="P64" s="19"/>
      <c r="Q64" s="20"/>
      <c r="R64" s="19"/>
      <c r="S64" s="19"/>
      <c r="T64" s="19"/>
      <c r="U64" s="19"/>
      <c r="V64" s="19"/>
      <c r="W64" s="19"/>
      <c r="X64" s="19"/>
      <c r="Y64" s="19"/>
      <c r="Z64" s="19"/>
      <c r="AA64" s="19"/>
      <c r="AB64" s="19"/>
      <c r="AC64" s="14" t="s">
        <v>427</v>
      </c>
      <c r="AD64" s="17"/>
      <c r="AE64" s="17"/>
      <c r="AF64" s="19"/>
      <c r="AG64" s="19"/>
      <c r="AH64" s="22">
        <v>7023</v>
      </c>
      <c r="AI64" s="13">
        <v>3</v>
      </c>
      <c r="AJ64" s="60">
        <v>1</v>
      </c>
      <c r="AK64" s="60"/>
      <c r="AL64" s="19"/>
      <c r="AM64" s="19"/>
      <c r="AN64" s="19"/>
      <c r="AO64" s="19"/>
      <c r="AP64" s="19"/>
      <c r="AQ64" s="17" t="s">
        <v>426</v>
      </c>
      <c r="AR64" s="36">
        <f t="shared" si="1"/>
        <v>7023</v>
      </c>
      <c r="AS64" s="36" t="str">
        <f>VLOOKUP(AR64, 'species codes'!A$1:C$71,2,FALSE)</f>
        <v>WHALE-NORTH ATLANTIC RIGHT</v>
      </c>
      <c r="AT64" s="36" t="str">
        <f>VLOOKUP(AR64, 'species codes'!A$1:C$71,3,FALSE)</f>
        <v>RIWH</v>
      </c>
      <c r="AU64" s="54" t="str">
        <f>VLOOKUP(AR64,'species codes'!A$1:D$62,4,FALSE)</f>
        <v>Eubalaena glacialis</v>
      </c>
      <c r="BA64" s="14"/>
      <c r="BB64" s="14"/>
      <c r="BC64" s="14"/>
      <c r="BD64" s="14"/>
      <c r="BE64" s="14"/>
      <c r="BF64" s="17"/>
      <c r="BG64" s="38"/>
      <c r="BH64" s="14"/>
      <c r="BI64" s="38"/>
      <c r="BJ64" s="38"/>
      <c r="BK64" s="14"/>
      <c r="BL64" s="14"/>
      <c r="BM64" s="14"/>
    </row>
    <row r="65" spans="1:65" s="54" customFormat="1">
      <c r="A65" s="17"/>
      <c r="B65" s="57">
        <v>44758</v>
      </c>
      <c r="C65" s="58">
        <v>0.373537037037037</v>
      </c>
      <c r="D65" s="19"/>
      <c r="E65" s="17">
        <v>321</v>
      </c>
      <c r="F65" s="17"/>
      <c r="G65" s="59">
        <v>47.642523333333301</v>
      </c>
      <c r="H65" s="59">
        <v>-63.471271666666603</v>
      </c>
      <c r="I65" s="17"/>
      <c r="J65" s="19"/>
      <c r="K65" s="17">
        <v>25</v>
      </c>
      <c r="L65" s="17"/>
      <c r="M65" s="19"/>
      <c r="N65" s="19"/>
      <c r="O65" s="19"/>
      <c r="P65" s="19"/>
      <c r="Q65" s="20"/>
      <c r="R65" s="19"/>
      <c r="S65" s="19"/>
      <c r="T65" s="19"/>
      <c r="U65" s="19"/>
      <c r="V65" s="19"/>
      <c r="W65" s="19"/>
      <c r="X65" s="19"/>
      <c r="Y65" s="19"/>
      <c r="Z65" s="19"/>
      <c r="AA65" s="19"/>
      <c r="AB65" s="19"/>
      <c r="AC65" s="14" t="s">
        <v>427</v>
      </c>
      <c r="AD65" s="17"/>
      <c r="AE65" s="17"/>
      <c r="AF65" s="19"/>
      <c r="AG65" s="19"/>
      <c r="AH65" s="22">
        <v>7023</v>
      </c>
      <c r="AI65" s="13">
        <v>3</v>
      </c>
      <c r="AJ65" s="60">
        <v>1</v>
      </c>
      <c r="AK65" s="60"/>
      <c r="AL65" s="19"/>
      <c r="AM65" s="19"/>
      <c r="AN65" s="19"/>
      <c r="AO65" s="19"/>
      <c r="AP65" s="19"/>
      <c r="AQ65" s="17" t="s">
        <v>426</v>
      </c>
      <c r="AR65" s="36">
        <f t="shared" si="1"/>
        <v>7023</v>
      </c>
      <c r="AS65" s="36" t="str">
        <f>VLOOKUP(AR65, 'species codes'!A$1:C$71,2,FALSE)</f>
        <v>WHALE-NORTH ATLANTIC RIGHT</v>
      </c>
      <c r="AT65" s="36" t="str">
        <f>VLOOKUP(AR65, 'species codes'!A$1:C$71,3,FALSE)</f>
        <v>RIWH</v>
      </c>
      <c r="AU65" s="54" t="str">
        <f>VLOOKUP(AR65,'species codes'!A$1:D$62,4,FALSE)</f>
        <v>Eubalaena glacialis</v>
      </c>
      <c r="BA65" s="14"/>
      <c r="BB65" s="14"/>
      <c r="BC65" s="14"/>
      <c r="BD65" s="14"/>
      <c r="BE65" s="14"/>
      <c r="BF65" s="17"/>
      <c r="BG65" s="38"/>
      <c r="BH65" s="14"/>
      <c r="BI65" s="38"/>
      <c r="BJ65" s="38"/>
      <c r="BK65" s="14"/>
      <c r="BL65" s="14"/>
      <c r="BM65" s="14"/>
    </row>
    <row r="66" spans="1:65" s="54" customFormat="1">
      <c r="A66" s="17"/>
      <c r="B66" s="57">
        <v>44758</v>
      </c>
      <c r="C66" s="58">
        <v>0.37808217592592591</v>
      </c>
      <c r="D66" s="19"/>
      <c r="E66" s="17">
        <v>321</v>
      </c>
      <c r="F66" s="17"/>
      <c r="G66" s="59">
        <v>47.638291666666603</v>
      </c>
      <c r="H66" s="59">
        <v>-63.473025</v>
      </c>
      <c r="I66" s="17"/>
      <c r="J66" s="19"/>
      <c r="K66" s="17">
        <v>25</v>
      </c>
      <c r="L66" s="17"/>
      <c r="M66" s="19"/>
      <c r="N66" s="19"/>
      <c r="O66" s="19"/>
      <c r="P66" s="19"/>
      <c r="Q66" s="20"/>
      <c r="R66" s="19"/>
      <c r="S66" s="19"/>
      <c r="T66" s="19"/>
      <c r="U66" s="19"/>
      <c r="V66" s="19"/>
      <c r="W66" s="19"/>
      <c r="X66" s="19"/>
      <c r="Y66" s="19"/>
      <c r="Z66" s="19"/>
      <c r="AA66" s="19"/>
      <c r="AB66" s="19"/>
      <c r="AC66" s="14" t="s">
        <v>427</v>
      </c>
      <c r="AD66" s="17"/>
      <c r="AE66" s="17"/>
      <c r="AF66" s="19"/>
      <c r="AG66" s="19"/>
      <c r="AH66" s="22">
        <v>7023</v>
      </c>
      <c r="AI66" s="13">
        <v>3</v>
      </c>
      <c r="AJ66" s="60">
        <v>1</v>
      </c>
      <c r="AK66" s="60"/>
      <c r="AL66" s="19"/>
      <c r="AM66" s="19"/>
      <c r="AN66" s="19"/>
      <c r="AO66" s="19"/>
      <c r="AP66" s="19"/>
      <c r="AQ66" s="17" t="s">
        <v>426</v>
      </c>
      <c r="AR66" s="36">
        <f t="shared" ref="AR66:AR97" si="2">AH66</f>
        <v>7023</v>
      </c>
      <c r="AS66" s="36" t="str">
        <f>VLOOKUP(AR66, 'species codes'!A$1:C$71,2,FALSE)</f>
        <v>WHALE-NORTH ATLANTIC RIGHT</v>
      </c>
      <c r="AT66" s="36" t="str">
        <f>VLOOKUP(AR66, 'species codes'!A$1:C$71,3,FALSE)</f>
        <v>RIWH</v>
      </c>
      <c r="AU66" s="54" t="str">
        <f>VLOOKUP(AR66,'species codes'!A$1:D$62,4,FALSE)</f>
        <v>Eubalaena glacialis</v>
      </c>
      <c r="BA66" s="14"/>
      <c r="BB66" s="14"/>
      <c r="BC66" s="14"/>
      <c r="BD66" s="14"/>
      <c r="BE66" s="14"/>
      <c r="BF66" s="17"/>
      <c r="BG66" s="38"/>
      <c r="BH66" s="14"/>
      <c r="BI66" s="38"/>
      <c r="BJ66" s="38"/>
      <c r="BK66" s="14"/>
      <c r="BL66" s="14"/>
      <c r="BM66" s="14"/>
    </row>
    <row r="67" spans="1:65" s="54" customFormat="1" ht="22.5" customHeight="1">
      <c r="A67" s="17"/>
      <c r="B67" s="57">
        <v>44758</v>
      </c>
      <c r="C67" s="58">
        <v>0.39655671296296297</v>
      </c>
      <c r="D67" s="19"/>
      <c r="E67" s="17">
        <v>321</v>
      </c>
      <c r="F67" s="17"/>
      <c r="G67" s="59">
        <v>47.658481666666603</v>
      </c>
      <c r="H67" s="59">
        <v>-63.483121666666598</v>
      </c>
      <c r="I67" s="17"/>
      <c r="J67" s="19"/>
      <c r="K67" s="17">
        <v>25</v>
      </c>
      <c r="L67" s="17"/>
      <c r="M67" s="19"/>
      <c r="N67" s="19"/>
      <c r="O67" s="19"/>
      <c r="P67" s="19"/>
      <c r="Q67" s="20"/>
      <c r="R67" s="19"/>
      <c r="S67" s="19"/>
      <c r="T67" s="19"/>
      <c r="U67" s="19"/>
      <c r="V67" s="19"/>
      <c r="W67" s="19"/>
      <c r="X67" s="19"/>
      <c r="Y67" s="19"/>
      <c r="Z67" s="19"/>
      <c r="AA67" s="19"/>
      <c r="AB67" s="19"/>
      <c r="AC67" s="14" t="s">
        <v>427</v>
      </c>
      <c r="AD67" s="17"/>
      <c r="AE67" s="17"/>
      <c r="AF67" s="19"/>
      <c r="AG67" s="19"/>
      <c r="AH67" s="22">
        <v>7023</v>
      </c>
      <c r="AI67" s="13">
        <v>3</v>
      </c>
      <c r="AJ67" s="60">
        <v>1</v>
      </c>
      <c r="AK67" s="60"/>
      <c r="AL67" s="19"/>
      <c r="AM67" s="19"/>
      <c r="AN67" s="19"/>
      <c r="AO67" s="19"/>
      <c r="AP67" s="19"/>
      <c r="AQ67" s="17" t="s">
        <v>426</v>
      </c>
      <c r="AR67" s="36">
        <f t="shared" si="2"/>
        <v>7023</v>
      </c>
      <c r="AS67" s="36" t="str">
        <f>VLOOKUP(AR67, 'species codes'!A$1:C$71,2,FALSE)</f>
        <v>WHALE-NORTH ATLANTIC RIGHT</v>
      </c>
      <c r="AT67" s="36" t="str">
        <f>VLOOKUP(AR67, 'species codes'!A$1:C$71,3,FALSE)</f>
        <v>RIWH</v>
      </c>
      <c r="AU67" s="54" t="str">
        <f>VLOOKUP(AR67,'species codes'!A$1:D$62,4,FALSE)</f>
        <v>Eubalaena glacialis</v>
      </c>
      <c r="BA67" s="14"/>
      <c r="BB67" s="14"/>
      <c r="BC67" s="14"/>
      <c r="BD67" s="14"/>
      <c r="BE67" s="14"/>
      <c r="BF67" s="17"/>
      <c r="BG67" s="38"/>
      <c r="BH67" s="14"/>
      <c r="BI67" s="38"/>
      <c r="BJ67" s="38"/>
      <c r="BK67" s="14"/>
      <c r="BL67" s="14"/>
      <c r="BM67" s="14"/>
    </row>
    <row r="68" spans="1:65" s="54" customFormat="1">
      <c r="A68" s="17"/>
      <c r="B68" s="57">
        <v>44758</v>
      </c>
      <c r="C68" s="58">
        <v>0.39761458333333333</v>
      </c>
      <c r="D68" s="19"/>
      <c r="E68" s="17">
        <v>321</v>
      </c>
      <c r="F68" s="17"/>
      <c r="G68" s="59">
        <v>47.659961666666597</v>
      </c>
      <c r="H68" s="59">
        <v>-63.4864866666666</v>
      </c>
      <c r="I68" s="17"/>
      <c r="J68" s="19"/>
      <c r="K68" s="17">
        <v>25</v>
      </c>
      <c r="L68" s="17"/>
      <c r="M68" s="19"/>
      <c r="N68" s="19"/>
      <c r="O68" s="19"/>
      <c r="P68" s="19"/>
      <c r="Q68" s="20"/>
      <c r="R68" s="19"/>
      <c r="S68" s="19"/>
      <c r="T68" s="19"/>
      <c r="U68" s="19"/>
      <c r="V68" s="19"/>
      <c r="W68" s="19"/>
      <c r="X68" s="19"/>
      <c r="Y68" s="19"/>
      <c r="Z68" s="19"/>
      <c r="AA68" s="19"/>
      <c r="AB68" s="19"/>
      <c r="AC68" s="14" t="s">
        <v>427</v>
      </c>
      <c r="AD68" s="17"/>
      <c r="AE68" s="17"/>
      <c r="AF68" s="19"/>
      <c r="AG68" s="19"/>
      <c r="AH68" s="22">
        <v>7023</v>
      </c>
      <c r="AI68" s="13">
        <v>3</v>
      </c>
      <c r="AJ68" s="60">
        <v>1</v>
      </c>
      <c r="AK68" s="60"/>
      <c r="AL68" s="19"/>
      <c r="AM68" s="19"/>
      <c r="AN68" s="19"/>
      <c r="AO68" s="19"/>
      <c r="AP68" s="19"/>
      <c r="AQ68" s="17" t="s">
        <v>426</v>
      </c>
      <c r="AR68" s="36">
        <f t="shared" si="2"/>
        <v>7023</v>
      </c>
      <c r="AS68" s="36" t="str">
        <f>VLOOKUP(AR68, 'species codes'!A$1:C$71,2,FALSE)</f>
        <v>WHALE-NORTH ATLANTIC RIGHT</v>
      </c>
      <c r="AT68" s="36" t="str">
        <f>VLOOKUP(AR68, 'species codes'!A$1:C$71,3,FALSE)</f>
        <v>RIWH</v>
      </c>
      <c r="AU68" s="54" t="str">
        <f>VLOOKUP(AR68,'species codes'!A$1:D$62,4,FALSE)</f>
        <v>Eubalaena glacialis</v>
      </c>
      <c r="BA68" s="14"/>
      <c r="BB68" s="14"/>
      <c r="BC68" s="14"/>
      <c r="BD68" s="14"/>
      <c r="BE68" s="14"/>
      <c r="BF68" s="17"/>
      <c r="BG68" s="38"/>
      <c r="BH68" s="14"/>
      <c r="BI68" s="38"/>
      <c r="BJ68" s="38"/>
      <c r="BK68" s="14"/>
      <c r="BL68" s="14"/>
      <c r="BM68" s="14"/>
    </row>
    <row r="69" spans="1:65" s="54" customFormat="1">
      <c r="A69" s="17"/>
      <c r="B69" s="57">
        <v>44758</v>
      </c>
      <c r="C69" s="58">
        <v>0.44065509259259256</v>
      </c>
      <c r="D69" s="19"/>
      <c r="E69" s="17">
        <v>321</v>
      </c>
      <c r="F69" s="17"/>
      <c r="G69" s="59">
        <v>47.642361666666602</v>
      </c>
      <c r="H69" s="59">
        <v>-63.465221666666601</v>
      </c>
      <c r="I69" s="17"/>
      <c r="J69" s="19"/>
      <c r="K69" s="17">
        <v>25</v>
      </c>
      <c r="L69" s="17"/>
      <c r="M69" s="19"/>
      <c r="N69" s="19"/>
      <c r="O69" s="19"/>
      <c r="P69" s="19"/>
      <c r="Q69" s="20"/>
      <c r="R69" s="19"/>
      <c r="S69" s="19"/>
      <c r="T69" s="19"/>
      <c r="U69" s="19"/>
      <c r="V69" s="19"/>
      <c r="W69" s="19"/>
      <c r="X69" s="19"/>
      <c r="Y69" s="19"/>
      <c r="Z69" s="19"/>
      <c r="AA69" s="19"/>
      <c r="AB69" s="19"/>
      <c r="AC69" s="14" t="s">
        <v>427</v>
      </c>
      <c r="AD69" s="17"/>
      <c r="AE69" s="17"/>
      <c r="AF69" s="19"/>
      <c r="AG69" s="19"/>
      <c r="AH69" s="22">
        <v>7023</v>
      </c>
      <c r="AI69" s="13">
        <v>3</v>
      </c>
      <c r="AJ69" s="60">
        <v>1</v>
      </c>
      <c r="AK69" s="60"/>
      <c r="AL69" s="19"/>
      <c r="AM69" s="19"/>
      <c r="AN69" s="19"/>
      <c r="AO69" s="19"/>
      <c r="AP69" s="19"/>
      <c r="AQ69" s="17" t="s">
        <v>426</v>
      </c>
      <c r="AR69" s="36">
        <f t="shared" si="2"/>
        <v>7023</v>
      </c>
      <c r="AS69" s="36" t="str">
        <f>VLOOKUP(AR69, 'species codes'!A$1:C$71,2,FALSE)</f>
        <v>WHALE-NORTH ATLANTIC RIGHT</v>
      </c>
      <c r="AT69" s="36" t="str">
        <f>VLOOKUP(AR69, 'species codes'!A$1:C$71,3,FALSE)</f>
        <v>RIWH</v>
      </c>
      <c r="AU69" s="54" t="str">
        <f>VLOOKUP(AR69,'species codes'!A$1:D$62,4,FALSE)</f>
        <v>Eubalaena glacialis</v>
      </c>
      <c r="BA69" s="14"/>
      <c r="BB69" s="14"/>
      <c r="BC69" s="14"/>
      <c r="BD69" s="14"/>
      <c r="BE69" s="14"/>
      <c r="BF69" s="17"/>
      <c r="BG69" s="38"/>
      <c r="BH69" s="14"/>
      <c r="BI69" s="38"/>
      <c r="BJ69" s="38"/>
      <c r="BK69" s="14"/>
      <c r="BL69" s="14"/>
      <c r="BM69" s="14"/>
    </row>
    <row r="70" spans="1:65" s="54" customFormat="1">
      <c r="A70" s="17"/>
      <c r="B70" s="57">
        <v>44758</v>
      </c>
      <c r="C70" s="58">
        <v>0.45102893518518522</v>
      </c>
      <c r="D70" s="19"/>
      <c r="E70" s="17">
        <v>321</v>
      </c>
      <c r="F70" s="17"/>
      <c r="G70" s="59">
        <v>47.637413333333299</v>
      </c>
      <c r="H70" s="59">
        <v>-63.474094999999998</v>
      </c>
      <c r="I70" s="17"/>
      <c r="J70" s="19"/>
      <c r="K70" s="17">
        <v>25</v>
      </c>
      <c r="L70" s="17"/>
      <c r="M70" s="19"/>
      <c r="N70" s="19"/>
      <c r="O70" s="19"/>
      <c r="P70" s="19"/>
      <c r="Q70" s="20"/>
      <c r="R70" s="19"/>
      <c r="S70" s="19"/>
      <c r="T70" s="19"/>
      <c r="U70" s="19"/>
      <c r="V70" s="19"/>
      <c r="W70" s="19"/>
      <c r="X70" s="19"/>
      <c r="Y70" s="19"/>
      <c r="Z70" s="19"/>
      <c r="AA70" s="19"/>
      <c r="AB70" s="19"/>
      <c r="AC70" s="14" t="s">
        <v>427</v>
      </c>
      <c r="AD70" s="17"/>
      <c r="AE70" s="17"/>
      <c r="AF70" s="19"/>
      <c r="AG70" s="19"/>
      <c r="AH70" s="22">
        <v>7023</v>
      </c>
      <c r="AI70" s="13">
        <v>3</v>
      </c>
      <c r="AJ70" s="60">
        <v>1</v>
      </c>
      <c r="AK70" s="60"/>
      <c r="AL70" s="19"/>
      <c r="AM70" s="19"/>
      <c r="AN70" s="19"/>
      <c r="AO70" s="19"/>
      <c r="AP70" s="19"/>
      <c r="AQ70" s="17" t="s">
        <v>426</v>
      </c>
      <c r="AR70" s="36">
        <f t="shared" si="2"/>
        <v>7023</v>
      </c>
      <c r="AS70" s="36" t="str">
        <f>VLOOKUP(AR70, 'species codes'!A$1:C$71,2,FALSE)</f>
        <v>WHALE-NORTH ATLANTIC RIGHT</v>
      </c>
      <c r="AT70" s="36" t="str">
        <f>VLOOKUP(AR70, 'species codes'!A$1:C$71,3,FALSE)</f>
        <v>RIWH</v>
      </c>
      <c r="AU70" s="54" t="str">
        <f>VLOOKUP(AR70,'species codes'!A$1:D$62,4,FALSE)</f>
        <v>Eubalaena glacialis</v>
      </c>
      <c r="BA70" s="14"/>
      <c r="BB70" s="14"/>
      <c r="BC70" s="14"/>
      <c r="BD70" s="14"/>
      <c r="BE70" s="14"/>
      <c r="BF70" s="17"/>
      <c r="BG70" s="38"/>
      <c r="BH70" s="14"/>
      <c r="BI70" s="38"/>
      <c r="BJ70" s="38"/>
      <c r="BK70" s="14"/>
      <c r="BL70" s="14"/>
      <c r="BM70" s="14"/>
    </row>
    <row r="71" spans="1:65" s="54" customFormat="1">
      <c r="A71" s="17"/>
      <c r="B71" s="57">
        <v>44758</v>
      </c>
      <c r="C71" s="58">
        <v>0.45390277777777777</v>
      </c>
      <c r="D71" s="19"/>
      <c r="E71" s="17">
        <v>321</v>
      </c>
      <c r="F71" s="17"/>
      <c r="G71" s="59">
        <v>47.6364216666666</v>
      </c>
      <c r="H71" s="59">
        <v>-63.468413333333302</v>
      </c>
      <c r="I71" s="17"/>
      <c r="J71" s="19"/>
      <c r="K71" s="17">
        <v>25</v>
      </c>
      <c r="L71" s="17"/>
      <c r="M71" s="19"/>
      <c r="N71" s="19"/>
      <c r="O71" s="19"/>
      <c r="P71" s="19"/>
      <c r="Q71" s="20"/>
      <c r="R71" s="19"/>
      <c r="S71" s="19"/>
      <c r="T71" s="19"/>
      <c r="U71" s="19"/>
      <c r="V71" s="19"/>
      <c r="W71" s="19"/>
      <c r="X71" s="19"/>
      <c r="Y71" s="19"/>
      <c r="Z71" s="19"/>
      <c r="AA71" s="19"/>
      <c r="AB71" s="19"/>
      <c r="AC71" s="14" t="s">
        <v>427</v>
      </c>
      <c r="AD71" s="17"/>
      <c r="AE71" s="17"/>
      <c r="AF71" s="19"/>
      <c r="AG71" s="19"/>
      <c r="AH71" s="22">
        <v>7023</v>
      </c>
      <c r="AI71" s="13">
        <v>3</v>
      </c>
      <c r="AJ71" s="60">
        <v>1</v>
      </c>
      <c r="AK71" s="60"/>
      <c r="AL71" s="19"/>
      <c r="AM71" s="19"/>
      <c r="AN71" s="19"/>
      <c r="AO71" s="19"/>
      <c r="AP71" s="19"/>
      <c r="AQ71" s="17" t="s">
        <v>426</v>
      </c>
      <c r="AR71" s="36">
        <f t="shared" si="2"/>
        <v>7023</v>
      </c>
      <c r="AS71" s="36" t="str">
        <f>VLOOKUP(AR71, 'species codes'!A$1:C$71,2,FALSE)</f>
        <v>WHALE-NORTH ATLANTIC RIGHT</v>
      </c>
      <c r="AT71" s="36" t="str">
        <f>VLOOKUP(AR71, 'species codes'!A$1:C$71,3,FALSE)</f>
        <v>RIWH</v>
      </c>
      <c r="AU71" s="54" t="str">
        <f>VLOOKUP(AR71,'species codes'!A$1:D$62,4,FALSE)</f>
        <v>Eubalaena glacialis</v>
      </c>
      <c r="BA71" s="14"/>
      <c r="BB71" s="14"/>
      <c r="BC71" s="14"/>
      <c r="BD71" s="14"/>
      <c r="BE71" s="14"/>
      <c r="BF71" s="17"/>
      <c r="BG71" s="38"/>
      <c r="BH71" s="14"/>
      <c r="BI71" s="38"/>
      <c r="BJ71" s="38"/>
      <c r="BK71" s="14"/>
      <c r="BL71" s="14"/>
      <c r="BM71" s="14"/>
    </row>
    <row r="72" spans="1:65" s="54" customFormat="1">
      <c r="A72" s="17"/>
      <c r="B72" s="57">
        <v>44758</v>
      </c>
      <c r="C72" s="58">
        <v>0.45980902777777777</v>
      </c>
      <c r="D72" s="19"/>
      <c r="E72" s="17">
        <v>321</v>
      </c>
      <c r="F72" s="17"/>
      <c r="G72" s="59">
        <v>47.636220000000002</v>
      </c>
      <c r="H72" s="59">
        <v>-63.451503333333299</v>
      </c>
      <c r="I72" s="17"/>
      <c r="J72" s="19"/>
      <c r="K72" s="17">
        <v>25</v>
      </c>
      <c r="L72" s="17"/>
      <c r="M72" s="19"/>
      <c r="N72" s="19"/>
      <c r="O72" s="19"/>
      <c r="P72" s="19"/>
      <c r="Q72" s="20"/>
      <c r="R72" s="19"/>
      <c r="S72" s="19"/>
      <c r="T72" s="19"/>
      <c r="U72" s="19"/>
      <c r="V72" s="19"/>
      <c r="W72" s="19"/>
      <c r="X72" s="19"/>
      <c r="Y72" s="19"/>
      <c r="Z72" s="19"/>
      <c r="AA72" s="19"/>
      <c r="AB72" s="19"/>
      <c r="AC72" s="14" t="s">
        <v>427</v>
      </c>
      <c r="AD72" s="17"/>
      <c r="AE72" s="17"/>
      <c r="AF72" s="19"/>
      <c r="AG72" s="19"/>
      <c r="AH72" s="22">
        <v>7023</v>
      </c>
      <c r="AI72" s="13">
        <v>3</v>
      </c>
      <c r="AJ72" s="60">
        <v>1</v>
      </c>
      <c r="AK72" s="60"/>
      <c r="AL72" s="19"/>
      <c r="AM72" s="19"/>
      <c r="AN72" s="19"/>
      <c r="AO72" s="19"/>
      <c r="AP72" s="19"/>
      <c r="AQ72" s="17" t="s">
        <v>426</v>
      </c>
      <c r="AR72" s="36">
        <f t="shared" si="2"/>
        <v>7023</v>
      </c>
      <c r="AS72" s="36" t="str">
        <f>VLOOKUP(AR72, 'species codes'!A$1:C$71,2,FALSE)</f>
        <v>WHALE-NORTH ATLANTIC RIGHT</v>
      </c>
      <c r="AT72" s="36" t="str">
        <f>VLOOKUP(AR72, 'species codes'!A$1:C$71,3,FALSE)</f>
        <v>RIWH</v>
      </c>
      <c r="AU72" s="54" t="str">
        <f>VLOOKUP(AR72,'species codes'!A$1:D$62,4,FALSE)</f>
        <v>Eubalaena glacialis</v>
      </c>
      <c r="BA72" s="14"/>
      <c r="BB72" s="14"/>
      <c r="BC72" s="14"/>
      <c r="BD72" s="14"/>
      <c r="BE72" s="14"/>
      <c r="BF72" s="17"/>
      <c r="BG72" s="38"/>
      <c r="BH72" s="14"/>
      <c r="BI72" s="38"/>
      <c r="BJ72" s="38"/>
      <c r="BK72" s="14"/>
      <c r="BL72" s="14"/>
      <c r="BM72" s="14"/>
    </row>
    <row r="73" spans="1:65" s="54" customFormat="1">
      <c r="A73" s="17"/>
      <c r="B73" s="57">
        <v>44758</v>
      </c>
      <c r="C73" s="58">
        <v>0.4856226851851852</v>
      </c>
      <c r="D73" s="19"/>
      <c r="E73" s="17">
        <v>321</v>
      </c>
      <c r="F73" s="17"/>
      <c r="G73" s="59">
        <v>47.615295000000003</v>
      </c>
      <c r="H73" s="59">
        <v>-63.428373333333298</v>
      </c>
      <c r="I73" s="17"/>
      <c r="J73" s="19"/>
      <c r="K73" s="17">
        <v>25</v>
      </c>
      <c r="L73" s="17"/>
      <c r="M73" s="19"/>
      <c r="N73" s="19"/>
      <c r="O73" s="19"/>
      <c r="P73" s="19"/>
      <c r="Q73" s="20"/>
      <c r="R73" s="19"/>
      <c r="S73" s="19"/>
      <c r="T73" s="19"/>
      <c r="U73" s="19"/>
      <c r="V73" s="19"/>
      <c r="W73" s="19"/>
      <c r="X73" s="19"/>
      <c r="Y73" s="19"/>
      <c r="Z73" s="19"/>
      <c r="AA73" s="19"/>
      <c r="AB73" s="19"/>
      <c r="AC73" s="14" t="s">
        <v>427</v>
      </c>
      <c r="AD73" s="17"/>
      <c r="AE73" s="17"/>
      <c r="AF73" s="19"/>
      <c r="AG73" s="19"/>
      <c r="AH73" s="22">
        <v>7023</v>
      </c>
      <c r="AI73" s="13">
        <v>3</v>
      </c>
      <c r="AJ73" s="60">
        <v>2</v>
      </c>
      <c r="AK73" s="60"/>
      <c r="AL73" s="19"/>
      <c r="AM73" s="19"/>
      <c r="AN73" s="19"/>
      <c r="AO73" s="19"/>
      <c r="AP73" s="19"/>
      <c r="AQ73" s="17" t="s">
        <v>426</v>
      </c>
      <c r="AR73" s="36">
        <f t="shared" si="2"/>
        <v>7023</v>
      </c>
      <c r="AS73" s="36" t="str">
        <f>VLOOKUP(AR73, 'species codes'!A$1:C$71,2,FALSE)</f>
        <v>WHALE-NORTH ATLANTIC RIGHT</v>
      </c>
      <c r="AT73" s="36" t="str">
        <f>VLOOKUP(AR73, 'species codes'!A$1:C$71,3,FALSE)</f>
        <v>RIWH</v>
      </c>
      <c r="AU73" s="54" t="str">
        <f>VLOOKUP(AR73,'species codes'!A$1:D$62,4,FALSE)</f>
        <v>Eubalaena glacialis</v>
      </c>
      <c r="BA73" s="14"/>
      <c r="BB73" s="14"/>
      <c r="BC73" s="14"/>
      <c r="BD73" s="14"/>
      <c r="BE73" s="14"/>
      <c r="BF73" s="17"/>
      <c r="BG73" s="38"/>
      <c r="BH73" s="14"/>
      <c r="BI73" s="38"/>
      <c r="BJ73" s="38"/>
      <c r="BK73" s="14"/>
      <c r="BL73" s="14"/>
      <c r="BM73" s="14"/>
    </row>
    <row r="74" spans="1:65" s="54" customFormat="1">
      <c r="A74" s="17"/>
      <c r="B74" s="57">
        <v>44758</v>
      </c>
      <c r="C74" s="58">
        <v>0.49387384259259259</v>
      </c>
      <c r="D74" s="19"/>
      <c r="E74" s="17">
        <v>321</v>
      </c>
      <c r="F74" s="17"/>
      <c r="G74" s="59">
        <v>47.612648333333297</v>
      </c>
      <c r="H74" s="59">
        <v>-63.427549999999997</v>
      </c>
      <c r="I74" s="17"/>
      <c r="J74" s="19"/>
      <c r="K74" s="17">
        <v>25</v>
      </c>
      <c r="L74" s="17"/>
      <c r="M74" s="19"/>
      <c r="N74" s="19"/>
      <c r="O74" s="19"/>
      <c r="P74" s="24"/>
      <c r="Q74" s="20"/>
      <c r="R74" s="19"/>
      <c r="S74" s="19"/>
      <c r="T74" s="19"/>
      <c r="U74" s="19"/>
      <c r="V74" s="19"/>
      <c r="W74" s="19"/>
      <c r="X74" s="19"/>
      <c r="Y74" s="19"/>
      <c r="Z74" s="19"/>
      <c r="AA74" s="19"/>
      <c r="AB74" s="19"/>
      <c r="AC74" s="14" t="s">
        <v>427</v>
      </c>
      <c r="AD74" s="17"/>
      <c r="AE74" s="17"/>
      <c r="AF74" s="19"/>
      <c r="AG74" s="19"/>
      <c r="AH74" s="22">
        <v>7023</v>
      </c>
      <c r="AI74" s="13">
        <v>3</v>
      </c>
      <c r="AJ74" s="60">
        <v>1</v>
      </c>
      <c r="AK74" s="60"/>
      <c r="AL74" s="19"/>
      <c r="AM74" s="19"/>
      <c r="AN74" s="19"/>
      <c r="AO74" s="19"/>
      <c r="AP74" s="19"/>
      <c r="AQ74" s="17" t="s">
        <v>426</v>
      </c>
      <c r="AR74" s="36">
        <f t="shared" si="2"/>
        <v>7023</v>
      </c>
      <c r="AS74" s="36" t="str">
        <f>VLOOKUP(AR74, 'species codes'!A$1:C$71,2,FALSE)</f>
        <v>WHALE-NORTH ATLANTIC RIGHT</v>
      </c>
      <c r="AT74" s="36" t="str">
        <f>VLOOKUP(AR74, 'species codes'!A$1:C$71,3,FALSE)</f>
        <v>RIWH</v>
      </c>
      <c r="AU74" s="54" t="str">
        <f>VLOOKUP(AR74,'species codes'!A$1:D$62,4,FALSE)</f>
        <v>Eubalaena glacialis</v>
      </c>
      <c r="BA74" s="14"/>
      <c r="BB74" s="14"/>
      <c r="BC74" s="14"/>
      <c r="BD74" s="14"/>
      <c r="BE74" s="14"/>
      <c r="BF74" s="17"/>
      <c r="BG74" s="38"/>
      <c r="BH74" s="14"/>
      <c r="BI74" s="38"/>
      <c r="BJ74" s="38"/>
      <c r="BK74" s="14"/>
      <c r="BL74" s="14"/>
      <c r="BM74" s="14"/>
    </row>
    <row r="75" spans="1:65" s="54" customFormat="1">
      <c r="A75" s="17"/>
      <c r="B75" s="57">
        <v>44758</v>
      </c>
      <c r="C75" s="58">
        <v>0.55207754629629624</v>
      </c>
      <c r="D75" s="19"/>
      <c r="E75" s="17">
        <v>321</v>
      </c>
      <c r="F75" s="17"/>
      <c r="G75" s="59">
        <v>47.611240000000002</v>
      </c>
      <c r="H75" s="59">
        <v>-63.43036</v>
      </c>
      <c r="I75" s="17"/>
      <c r="J75" s="19"/>
      <c r="K75" s="17">
        <v>25</v>
      </c>
      <c r="L75" s="17"/>
      <c r="M75" s="19"/>
      <c r="N75" s="19"/>
      <c r="O75" s="19"/>
      <c r="P75" s="24"/>
      <c r="Q75" s="20"/>
      <c r="R75" s="19"/>
      <c r="S75" s="19"/>
      <c r="T75" s="19"/>
      <c r="U75" s="19"/>
      <c r="V75" s="19"/>
      <c r="W75" s="19"/>
      <c r="X75" s="19"/>
      <c r="Y75" s="19"/>
      <c r="Z75" s="19"/>
      <c r="AA75" s="19"/>
      <c r="AB75" s="19"/>
      <c r="AC75" s="14" t="s">
        <v>427</v>
      </c>
      <c r="AD75" s="17"/>
      <c r="AE75" s="17"/>
      <c r="AF75" s="19"/>
      <c r="AG75" s="19"/>
      <c r="AH75" s="22">
        <v>7023</v>
      </c>
      <c r="AI75" s="13">
        <v>3</v>
      </c>
      <c r="AJ75" s="60">
        <v>1</v>
      </c>
      <c r="AK75" s="60"/>
      <c r="AL75" s="19"/>
      <c r="AM75" s="19"/>
      <c r="AN75" s="19"/>
      <c r="AO75" s="19"/>
      <c r="AP75" s="19"/>
      <c r="AQ75" s="17" t="s">
        <v>426</v>
      </c>
      <c r="AR75" s="36">
        <f t="shared" si="2"/>
        <v>7023</v>
      </c>
      <c r="AS75" s="36" t="str">
        <f>VLOOKUP(AR75, 'species codes'!A$1:C$71,2,FALSE)</f>
        <v>WHALE-NORTH ATLANTIC RIGHT</v>
      </c>
      <c r="AT75" s="36" t="str">
        <f>VLOOKUP(AR75, 'species codes'!A$1:C$71,3,FALSE)</f>
        <v>RIWH</v>
      </c>
      <c r="AU75" s="54" t="str">
        <f>VLOOKUP(AR75,'species codes'!A$1:D$62,4,FALSE)</f>
        <v>Eubalaena glacialis</v>
      </c>
      <c r="BA75" s="14"/>
      <c r="BB75" s="14"/>
      <c r="BC75" s="14"/>
      <c r="BD75" s="14"/>
      <c r="BE75" s="14"/>
      <c r="BF75" s="17"/>
      <c r="BG75" s="38"/>
      <c r="BH75" s="14"/>
      <c r="BI75" s="38"/>
      <c r="BJ75" s="38"/>
      <c r="BK75" s="14"/>
      <c r="BL75" s="14"/>
      <c r="BM75" s="14"/>
    </row>
    <row r="76" spans="1:65" s="54" customFormat="1">
      <c r="A76" s="17"/>
      <c r="B76" s="57">
        <v>44758</v>
      </c>
      <c r="C76" s="58">
        <v>0.55874884259259261</v>
      </c>
      <c r="D76" s="19"/>
      <c r="E76" s="17">
        <v>321</v>
      </c>
      <c r="F76" s="17"/>
      <c r="G76" s="59">
        <v>47.604433333333297</v>
      </c>
      <c r="H76" s="59">
        <v>-63.430018333333301</v>
      </c>
      <c r="I76" s="17"/>
      <c r="J76" s="19"/>
      <c r="K76" s="17">
        <v>25</v>
      </c>
      <c r="L76" s="17"/>
      <c r="M76" s="19"/>
      <c r="N76" s="19"/>
      <c r="O76" s="19"/>
      <c r="P76" s="24"/>
      <c r="Q76" s="20"/>
      <c r="R76" s="19"/>
      <c r="S76" s="19"/>
      <c r="T76" s="19"/>
      <c r="U76" s="19"/>
      <c r="V76" s="19"/>
      <c r="W76" s="19"/>
      <c r="X76" s="19"/>
      <c r="Y76" s="19"/>
      <c r="Z76" s="19"/>
      <c r="AA76" s="19"/>
      <c r="AB76" s="19"/>
      <c r="AC76" s="14" t="s">
        <v>427</v>
      </c>
      <c r="AD76" s="17"/>
      <c r="AE76" s="17"/>
      <c r="AF76" s="19"/>
      <c r="AG76" s="19"/>
      <c r="AH76" s="22">
        <v>7023</v>
      </c>
      <c r="AI76" s="13">
        <v>3</v>
      </c>
      <c r="AJ76" s="60">
        <v>3</v>
      </c>
      <c r="AK76" s="60"/>
      <c r="AL76" s="19"/>
      <c r="AM76" s="19"/>
      <c r="AN76" s="19"/>
      <c r="AO76" s="19"/>
      <c r="AP76" s="19"/>
      <c r="AQ76" s="17" t="s">
        <v>426</v>
      </c>
      <c r="AR76" s="36">
        <f t="shared" si="2"/>
        <v>7023</v>
      </c>
      <c r="AS76" s="36" t="str">
        <f>VLOOKUP(AR76, 'species codes'!A$1:C$71,2,FALSE)</f>
        <v>WHALE-NORTH ATLANTIC RIGHT</v>
      </c>
      <c r="AT76" s="36" t="str">
        <f>VLOOKUP(AR76, 'species codes'!A$1:C$71,3,FALSE)</f>
        <v>RIWH</v>
      </c>
      <c r="AU76" s="54" t="str">
        <f>VLOOKUP(AR76,'species codes'!A$1:D$62,4,FALSE)</f>
        <v>Eubalaena glacialis</v>
      </c>
      <c r="BA76" s="14"/>
      <c r="BB76" s="14"/>
      <c r="BC76" s="14"/>
      <c r="BD76" s="14"/>
      <c r="BE76" s="14"/>
      <c r="BF76" s="17"/>
      <c r="BG76" s="38"/>
      <c r="BH76" s="14"/>
      <c r="BI76" s="38"/>
      <c r="BJ76" s="38"/>
      <c r="BK76" s="14"/>
      <c r="BL76" s="14"/>
      <c r="BM76" s="14"/>
    </row>
    <row r="77" spans="1:65" s="54" customFormat="1">
      <c r="A77" s="17"/>
      <c r="B77" s="57">
        <v>44758</v>
      </c>
      <c r="C77" s="58">
        <v>0.56097453703703704</v>
      </c>
      <c r="D77" s="19"/>
      <c r="E77" s="17">
        <v>321</v>
      </c>
      <c r="F77" s="17"/>
      <c r="G77" s="59">
        <v>47.605856666666597</v>
      </c>
      <c r="H77" s="59">
        <v>-63.436243333333302</v>
      </c>
      <c r="I77" s="17"/>
      <c r="J77" s="19"/>
      <c r="K77" s="17">
        <v>25</v>
      </c>
      <c r="L77" s="17"/>
      <c r="M77" s="19"/>
      <c r="N77" s="19"/>
      <c r="O77" s="19"/>
      <c r="P77" s="24"/>
      <c r="Q77" s="20"/>
      <c r="R77" s="19"/>
      <c r="S77" s="19"/>
      <c r="T77" s="19"/>
      <c r="U77" s="19"/>
      <c r="V77" s="19"/>
      <c r="W77" s="19"/>
      <c r="X77" s="19"/>
      <c r="Y77" s="19"/>
      <c r="Z77" s="19"/>
      <c r="AA77" s="19"/>
      <c r="AB77" s="19"/>
      <c r="AC77" s="14" t="s">
        <v>427</v>
      </c>
      <c r="AD77" s="17"/>
      <c r="AE77" s="17"/>
      <c r="AF77" s="19"/>
      <c r="AG77" s="19"/>
      <c r="AH77" s="22">
        <v>7023</v>
      </c>
      <c r="AI77" s="13">
        <v>3</v>
      </c>
      <c r="AJ77" s="60">
        <v>1</v>
      </c>
      <c r="AK77" s="60"/>
      <c r="AL77" s="19"/>
      <c r="AM77" s="19"/>
      <c r="AN77" s="19"/>
      <c r="AO77" s="19"/>
      <c r="AP77" s="19"/>
      <c r="AQ77" s="17" t="s">
        <v>426</v>
      </c>
      <c r="AR77" s="36">
        <f t="shared" si="2"/>
        <v>7023</v>
      </c>
      <c r="AS77" s="36" t="str">
        <f>VLOOKUP(AR77, 'species codes'!A$1:C$71,2,FALSE)</f>
        <v>WHALE-NORTH ATLANTIC RIGHT</v>
      </c>
      <c r="AT77" s="36" t="str">
        <f>VLOOKUP(AR77, 'species codes'!A$1:C$71,3,FALSE)</f>
        <v>RIWH</v>
      </c>
      <c r="AU77" s="54" t="str">
        <f>VLOOKUP(AR77,'species codes'!A$1:D$62,4,FALSE)</f>
        <v>Eubalaena glacialis</v>
      </c>
      <c r="BA77" s="14"/>
      <c r="BB77" s="14"/>
      <c r="BC77" s="14"/>
      <c r="BD77" s="14"/>
      <c r="BE77" s="14"/>
      <c r="BF77" s="17"/>
      <c r="BG77" s="38"/>
      <c r="BH77" s="14"/>
      <c r="BI77" s="38"/>
      <c r="BJ77" s="38"/>
      <c r="BK77" s="14"/>
      <c r="BL77" s="14"/>
      <c r="BM77" s="14"/>
    </row>
    <row r="78" spans="1:65" s="54" customFormat="1">
      <c r="A78" s="17"/>
      <c r="B78" s="57">
        <v>44758</v>
      </c>
      <c r="C78" s="58">
        <v>0.66463773148148142</v>
      </c>
      <c r="D78" s="19"/>
      <c r="E78" s="17">
        <v>321</v>
      </c>
      <c r="F78" s="17"/>
      <c r="G78" s="59">
        <v>47.618486666666598</v>
      </c>
      <c r="H78" s="59">
        <v>-63.468865000000001</v>
      </c>
      <c r="I78" s="17"/>
      <c r="J78" s="19"/>
      <c r="K78" s="17">
        <v>25</v>
      </c>
      <c r="L78" s="17"/>
      <c r="M78" s="19"/>
      <c r="N78" s="19"/>
      <c r="O78" s="19"/>
      <c r="P78" s="24"/>
      <c r="Q78" s="20"/>
      <c r="R78" s="19"/>
      <c r="S78" s="19"/>
      <c r="T78" s="19"/>
      <c r="U78" s="19"/>
      <c r="V78" s="19"/>
      <c r="W78" s="19"/>
      <c r="X78" s="19"/>
      <c r="Y78" s="19"/>
      <c r="Z78" s="19"/>
      <c r="AA78" s="19"/>
      <c r="AB78" s="19"/>
      <c r="AC78" s="14" t="s">
        <v>427</v>
      </c>
      <c r="AD78" s="17"/>
      <c r="AE78" s="17"/>
      <c r="AF78" s="19"/>
      <c r="AG78" s="19"/>
      <c r="AH78" s="22">
        <v>7023</v>
      </c>
      <c r="AI78" s="13">
        <v>3</v>
      </c>
      <c r="AJ78" s="60">
        <v>1</v>
      </c>
      <c r="AK78" s="60"/>
      <c r="AL78" s="19"/>
      <c r="AM78" s="19"/>
      <c r="AN78" s="19"/>
      <c r="AO78" s="19"/>
      <c r="AP78" s="19"/>
      <c r="AQ78" s="17" t="s">
        <v>426</v>
      </c>
      <c r="AR78" s="36">
        <f t="shared" si="2"/>
        <v>7023</v>
      </c>
      <c r="AS78" s="36" t="str">
        <f>VLOOKUP(AR78, 'species codes'!A$1:C$71,2,FALSE)</f>
        <v>WHALE-NORTH ATLANTIC RIGHT</v>
      </c>
      <c r="AT78" s="36" t="str">
        <f>VLOOKUP(AR78, 'species codes'!A$1:C$71,3,FALSE)</f>
        <v>RIWH</v>
      </c>
      <c r="AU78" s="54" t="str">
        <f>VLOOKUP(AR78,'species codes'!A$1:D$62,4,FALSE)</f>
        <v>Eubalaena glacialis</v>
      </c>
      <c r="BA78" s="14"/>
      <c r="BB78" s="14"/>
      <c r="BC78" s="14"/>
      <c r="BD78" s="14"/>
      <c r="BE78" s="14"/>
      <c r="BF78" s="17"/>
      <c r="BG78" s="38"/>
      <c r="BH78" s="14"/>
      <c r="BI78" s="38"/>
      <c r="BJ78" s="38"/>
      <c r="BK78" s="14"/>
      <c r="BL78" s="14"/>
      <c r="BM78" s="14"/>
    </row>
    <row r="79" spans="1:65" s="54" customFormat="1">
      <c r="A79" s="17"/>
      <c r="B79" s="57">
        <v>44758</v>
      </c>
      <c r="C79" s="58">
        <v>0.66757870370370365</v>
      </c>
      <c r="D79" s="19"/>
      <c r="E79" s="17">
        <v>321</v>
      </c>
      <c r="F79" s="17"/>
      <c r="G79" s="59">
        <v>47.62182</v>
      </c>
      <c r="H79" s="59">
        <v>-63.474836666666597</v>
      </c>
      <c r="I79" s="17"/>
      <c r="J79" s="19"/>
      <c r="K79" s="17">
        <v>25</v>
      </c>
      <c r="L79" s="17"/>
      <c r="M79" s="19"/>
      <c r="N79" s="19"/>
      <c r="O79" s="19"/>
      <c r="P79" s="24"/>
      <c r="Q79" s="20"/>
      <c r="R79" s="19"/>
      <c r="S79" s="19"/>
      <c r="T79" s="19"/>
      <c r="U79" s="19"/>
      <c r="V79" s="19"/>
      <c r="W79" s="19"/>
      <c r="X79" s="19"/>
      <c r="Y79" s="19"/>
      <c r="Z79" s="19"/>
      <c r="AA79" s="19"/>
      <c r="AB79" s="19"/>
      <c r="AC79" s="14" t="s">
        <v>427</v>
      </c>
      <c r="AD79" s="17"/>
      <c r="AE79" s="17"/>
      <c r="AF79" s="19"/>
      <c r="AG79" s="19"/>
      <c r="AH79" s="22">
        <v>7023</v>
      </c>
      <c r="AI79" s="13">
        <v>3</v>
      </c>
      <c r="AJ79" s="60">
        <v>1</v>
      </c>
      <c r="AK79" s="60"/>
      <c r="AL79" s="19"/>
      <c r="AM79" s="19"/>
      <c r="AN79" s="19"/>
      <c r="AO79" s="19"/>
      <c r="AP79" s="19"/>
      <c r="AQ79" s="17" t="s">
        <v>426</v>
      </c>
      <c r="AR79" s="36">
        <f t="shared" si="2"/>
        <v>7023</v>
      </c>
      <c r="AS79" s="36" t="str">
        <f>VLOOKUP(AR79, 'species codes'!A$1:C$71,2,FALSE)</f>
        <v>WHALE-NORTH ATLANTIC RIGHT</v>
      </c>
      <c r="AT79" s="36" t="str">
        <f>VLOOKUP(AR79, 'species codes'!A$1:C$71,3,FALSE)</f>
        <v>RIWH</v>
      </c>
      <c r="AU79" s="54" t="str">
        <f>VLOOKUP(AR79,'species codes'!A$1:D$62,4,FALSE)</f>
        <v>Eubalaena glacialis</v>
      </c>
      <c r="BA79" s="14"/>
      <c r="BB79" s="14"/>
      <c r="BC79" s="14"/>
      <c r="BD79" s="14"/>
      <c r="BE79" s="14"/>
      <c r="BF79" s="17"/>
      <c r="BG79" s="38"/>
      <c r="BH79" s="14"/>
      <c r="BI79" s="38"/>
      <c r="BJ79" s="38"/>
      <c r="BK79" s="14"/>
      <c r="BL79" s="14"/>
      <c r="BM79" s="14"/>
    </row>
    <row r="80" spans="1:65" s="54" customFormat="1">
      <c r="A80" s="17"/>
      <c r="B80" s="57">
        <v>44758</v>
      </c>
      <c r="C80" s="58">
        <v>0.66759837962962953</v>
      </c>
      <c r="D80" s="19"/>
      <c r="E80" s="17">
        <v>321</v>
      </c>
      <c r="F80" s="17"/>
      <c r="G80" s="59">
        <v>47.621831666666601</v>
      </c>
      <c r="H80" s="59">
        <v>-63.474858333333302</v>
      </c>
      <c r="I80" s="17"/>
      <c r="J80" s="19"/>
      <c r="K80" s="17">
        <v>25</v>
      </c>
      <c r="L80" s="17"/>
      <c r="M80" s="19"/>
      <c r="N80" s="19"/>
      <c r="O80" s="19"/>
      <c r="P80" s="24"/>
      <c r="Q80" s="20"/>
      <c r="R80" s="19"/>
      <c r="S80" s="19"/>
      <c r="T80" s="19"/>
      <c r="U80" s="19"/>
      <c r="V80" s="19"/>
      <c r="W80" s="19"/>
      <c r="X80" s="19"/>
      <c r="Y80" s="19"/>
      <c r="Z80" s="19"/>
      <c r="AA80" s="19"/>
      <c r="AB80" s="19"/>
      <c r="AC80" s="14" t="s">
        <v>427</v>
      </c>
      <c r="AD80" s="17"/>
      <c r="AE80" s="17"/>
      <c r="AF80" s="19"/>
      <c r="AG80" s="19"/>
      <c r="AH80" s="22">
        <v>7023</v>
      </c>
      <c r="AI80" s="13">
        <v>3</v>
      </c>
      <c r="AJ80" s="60">
        <v>1</v>
      </c>
      <c r="AK80" s="60"/>
      <c r="AL80" s="19"/>
      <c r="AM80" s="19"/>
      <c r="AN80" s="19"/>
      <c r="AO80" s="19"/>
      <c r="AP80" s="19"/>
      <c r="AQ80" s="17" t="s">
        <v>426</v>
      </c>
      <c r="AR80" s="36">
        <f t="shared" si="2"/>
        <v>7023</v>
      </c>
      <c r="AS80" s="36" t="str">
        <f>VLOOKUP(AR80, 'species codes'!A$1:C$71,2,FALSE)</f>
        <v>WHALE-NORTH ATLANTIC RIGHT</v>
      </c>
      <c r="AT80" s="36" t="str">
        <f>VLOOKUP(AR80, 'species codes'!A$1:C$71,3,FALSE)</f>
        <v>RIWH</v>
      </c>
      <c r="AU80" s="54" t="str">
        <f>VLOOKUP(AR80,'species codes'!A$1:D$62,4,FALSE)</f>
        <v>Eubalaena glacialis</v>
      </c>
      <c r="BA80" s="14"/>
      <c r="BB80" s="14"/>
      <c r="BC80" s="14"/>
      <c r="BD80" s="14"/>
      <c r="BE80" s="14"/>
      <c r="BF80" s="17"/>
      <c r="BG80" s="38"/>
      <c r="BH80" s="14"/>
      <c r="BI80" s="38"/>
      <c r="BJ80" s="38"/>
      <c r="BK80" s="14"/>
      <c r="BL80" s="14"/>
      <c r="BM80" s="14"/>
    </row>
    <row r="81" spans="1:65" s="54" customFormat="1">
      <c r="A81" s="17"/>
      <c r="B81" s="57">
        <v>44758</v>
      </c>
      <c r="C81" s="58">
        <v>0.75386574074074064</v>
      </c>
      <c r="D81" s="19"/>
      <c r="E81" s="17">
        <v>321</v>
      </c>
      <c r="F81" s="17"/>
      <c r="G81" s="59">
        <v>47.604016666666602</v>
      </c>
      <c r="H81" s="59">
        <v>-63.450755000000001</v>
      </c>
      <c r="I81" s="17"/>
      <c r="J81" s="19"/>
      <c r="K81" s="17">
        <v>25</v>
      </c>
      <c r="L81" s="17"/>
      <c r="M81" s="19"/>
      <c r="N81" s="19"/>
      <c r="O81" s="19"/>
      <c r="P81" s="19"/>
      <c r="Q81" s="20"/>
      <c r="R81" s="19"/>
      <c r="S81" s="19"/>
      <c r="T81" s="19"/>
      <c r="U81" s="19"/>
      <c r="V81" s="19"/>
      <c r="W81" s="19"/>
      <c r="X81" s="19"/>
      <c r="Y81" s="19"/>
      <c r="Z81" s="19"/>
      <c r="AA81" s="19"/>
      <c r="AB81" s="19"/>
      <c r="AC81" s="14" t="s">
        <v>427</v>
      </c>
      <c r="AD81" s="17"/>
      <c r="AE81" s="17"/>
      <c r="AF81" s="19"/>
      <c r="AG81" s="19"/>
      <c r="AH81" s="22">
        <v>7023</v>
      </c>
      <c r="AI81" s="13">
        <v>3</v>
      </c>
      <c r="AJ81" s="60">
        <v>1</v>
      </c>
      <c r="AK81" s="60"/>
      <c r="AL81" s="19"/>
      <c r="AM81" s="19"/>
      <c r="AN81" s="19"/>
      <c r="AO81" s="19"/>
      <c r="AP81" s="19"/>
      <c r="AQ81" s="17" t="s">
        <v>426</v>
      </c>
      <c r="AR81" s="36">
        <f t="shared" si="2"/>
        <v>7023</v>
      </c>
      <c r="AS81" s="36" t="str">
        <f>VLOOKUP(AR81, 'species codes'!A$1:C$71,2,FALSE)</f>
        <v>WHALE-NORTH ATLANTIC RIGHT</v>
      </c>
      <c r="AT81" s="36" t="str">
        <f>VLOOKUP(AR81, 'species codes'!A$1:C$71,3,FALSE)</f>
        <v>RIWH</v>
      </c>
      <c r="AU81" s="54" t="str">
        <f>VLOOKUP(AR81,'species codes'!A$1:D$62,4,FALSE)</f>
        <v>Eubalaena glacialis</v>
      </c>
      <c r="BA81" s="14"/>
      <c r="BB81" s="14"/>
      <c r="BC81" s="14"/>
      <c r="BD81" s="14"/>
      <c r="BE81" s="14"/>
      <c r="BF81" s="17"/>
      <c r="BG81" s="38"/>
      <c r="BH81" s="14"/>
      <c r="BI81" s="38"/>
      <c r="BJ81" s="38"/>
      <c r="BK81" s="14"/>
      <c r="BL81" s="14"/>
      <c r="BM81" s="14"/>
    </row>
    <row r="82" spans="1:65" s="54" customFormat="1">
      <c r="A82" s="17"/>
      <c r="B82" s="57">
        <v>44758</v>
      </c>
      <c r="C82" s="58">
        <v>0.8209594907407407</v>
      </c>
      <c r="D82" s="19"/>
      <c r="E82" s="17">
        <v>321</v>
      </c>
      <c r="F82" s="17"/>
      <c r="G82" s="59">
        <v>47.576871666666598</v>
      </c>
      <c r="H82" s="59">
        <v>-63.596395000000001</v>
      </c>
      <c r="I82" s="17"/>
      <c r="J82" s="19"/>
      <c r="K82" s="17">
        <v>25</v>
      </c>
      <c r="L82" s="17"/>
      <c r="M82" s="19"/>
      <c r="N82" s="19"/>
      <c r="O82" s="19"/>
      <c r="P82" s="19"/>
      <c r="Q82" s="20"/>
      <c r="R82" s="19"/>
      <c r="S82" s="19"/>
      <c r="T82" s="19"/>
      <c r="U82" s="19"/>
      <c r="V82" s="19"/>
      <c r="W82" s="19"/>
      <c r="X82" s="19"/>
      <c r="Y82" s="19"/>
      <c r="Z82" s="19"/>
      <c r="AA82" s="19"/>
      <c r="AB82" s="19"/>
      <c r="AC82" s="14" t="s">
        <v>427</v>
      </c>
      <c r="AD82" s="17"/>
      <c r="AE82" s="17"/>
      <c r="AF82" s="19"/>
      <c r="AG82" s="19"/>
      <c r="AH82" s="22">
        <v>7023</v>
      </c>
      <c r="AI82" s="13">
        <v>3</v>
      </c>
      <c r="AJ82" s="60">
        <v>1</v>
      </c>
      <c r="AK82" s="60"/>
      <c r="AL82" s="19"/>
      <c r="AM82" s="19"/>
      <c r="AN82" s="19"/>
      <c r="AO82" s="19"/>
      <c r="AP82" s="19"/>
      <c r="AQ82" s="17" t="s">
        <v>426</v>
      </c>
      <c r="AR82" s="36">
        <f t="shared" si="2"/>
        <v>7023</v>
      </c>
      <c r="AS82" s="36" t="str">
        <f>VLOOKUP(AR82, 'species codes'!A$1:C$71,2,FALSE)</f>
        <v>WHALE-NORTH ATLANTIC RIGHT</v>
      </c>
      <c r="AT82" s="36" t="str">
        <f>VLOOKUP(AR82, 'species codes'!A$1:C$71,3,FALSE)</f>
        <v>RIWH</v>
      </c>
      <c r="AU82" s="54" t="str">
        <f>VLOOKUP(AR82,'species codes'!A$1:D$62,4,FALSE)</f>
        <v>Eubalaena glacialis</v>
      </c>
      <c r="BA82" s="14"/>
      <c r="BB82" s="14"/>
      <c r="BC82" s="14"/>
      <c r="BD82" s="14"/>
      <c r="BE82" s="14"/>
      <c r="BF82" s="17"/>
      <c r="BG82" s="38"/>
      <c r="BH82" s="14"/>
      <c r="BI82" s="38"/>
      <c r="BJ82" s="38"/>
      <c r="BK82" s="14"/>
      <c r="BL82" s="14"/>
      <c r="BM82" s="14"/>
    </row>
    <row r="83" spans="1:65" s="54" customFormat="1">
      <c r="A83" s="17"/>
      <c r="B83" s="57">
        <v>44758</v>
      </c>
      <c r="C83" s="58">
        <v>0.8222314814814814</v>
      </c>
      <c r="D83" s="19"/>
      <c r="E83" s="17">
        <v>321</v>
      </c>
      <c r="F83" s="17"/>
      <c r="G83" s="59">
        <v>47.577941666666597</v>
      </c>
      <c r="H83" s="59">
        <v>-63.597850000000001</v>
      </c>
      <c r="I83" s="17"/>
      <c r="J83" s="19"/>
      <c r="K83" s="17">
        <v>25</v>
      </c>
      <c r="L83" s="17"/>
      <c r="M83" s="19"/>
      <c r="N83" s="19"/>
      <c r="O83" s="19"/>
      <c r="P83" s="19"/>
      <c r="Q83" s="20"/>
      <c r="R83" s="19"/>
      <c r="S83" s="19"/>
      <c r="T83" s="19"/>
      <c r="U83" s="19"/>
      <c r="V83" s="19"/>
      <c r="W83" s="19"/>
      <c r="X83" s="19"/>
      <c r="Y83" s="19"/>
      <c r="Z83" s="19"/>
      <c r="AA83" s="19"/>
      <c r="AB83" s="19"/>
      <c r="AC83" s="14" t="s">
        <v>427</v>
      </c>
      <c r="AD83" s="17"/>
      <c r="AE83" s="17"/>
      <c r="AF83" s="19"/>
      <c r="AG83" s="19"/>
      <c r="AH83" s="22">
        <v>7023</v>
      </c>
      <c r="AI83" s="13">
        <v>3</v>
      </c>
      <c r="AJ83" s="60">
        <v>1</v>
      </c>
      <c r="AK83" s="60"/>
      <c r="AL83" s="19"/>
      <c r="AM83" s="19"/>
      <c r="AN83" s="19"/>
      <c r="AO83" s="19"/>
      <c r="AP83" s="19"/>
      <c r="AQ83" s="17" t="s">
        <v>426</v>
      </c>
      <c r="AR83" s="36">
        <f t="shared" si="2"/>
        <v>7023</v>
      </c>
      <c r="AS83" s="36" t="str">
        <f>VLOOKUP(AR83, 'species codes'!A$1:C$71,2,FALSE)</f>
        <v>WHALE-NORTH ATLANTIC RIGHT</v>
      </c>
      <c r="AT83" s="36" t="str">
        <f>VLOOKUP(AR83, 'species codes'!A$1:C$71,3,FALSE)</f>
        <v>RIWH</v>
      </c>
      <c r="AU83" s="54" t="str">
        <f>VLOOKUP(AR83,'species codes'!A$1:D$62,4,FALSE)</f>
        <v>Eubalaena glacialis</v>
      </c>
      <c r="BA83" s="14"/>
      <c r="BB83" s="14"/>
      <c r="BC83" s="14"/>
      <c r="BD83" s="14"/>
      <c r="BE83" s="14"/>
      <c r="BF83" s="17"/>
      <c r="BG83" s="38"/>
      <c r="BH83" s="14"/>
      <c r="BI83" s="38"/>
      <c r="BJ83" s="38"/>
      <c r="BK83" s="14"/>
      <c r="BL83" s="14"/>
      <c r="BM83" s="14"/>
    </row>
    <row r="84" spans="1:65" s="54" customFormat="1">
      <c r="A84" s="17"/>
      <c r="B84" s="57">
        <v>44758</v>
      </c>
      <c r="C84" s="58">
        <v>0.82343171296296302</v>
      </c>
      <c r="D84" s="19"/>
      <c r="E84" s="17">
        <v>321</v>
      </c>
      <c r="F84" s="17"/>
      <c r="G84" s="59">
        <v>47.5798766666666</v>
      </c>
      <c r="H84" s="59">
        <v>-63.598464999999997</v>
      </c>
      <c r="I84" s="17"/>
      <c r="J84" s="19"/>
      <c r="K84" s="17">
        <v>25</v>
      </c>
      <c r="L84" s="17"/>
      <c r="M84" s="19"/>
      <c r="N84" s="19"/>
      <c r="O84" s="19"/>
      <c r="P84" s="19"/>
      <c r="Q84" s="20"/>
      <c r="R84" s="19"/>
      <c r="S84" s="19"/>
      <c r="T84" s="19"/>
      <c r="U84" s="19"/>
      <c r="V84" s="19"/>
      <c r="W84" s="19"/>
      <c r="X84" s="19"/>
      <c r="Y84" s="19"/>
      <c r="Z84" s="19"/>
      <c r="AA84" s="19"/>
      <c r="AB84" s="19"/>
      <c r="AC84" s="14" t="s">
        <v>427</v>
      </c>
      <c r="AD84" s="17"/>
      <c r="AE84" s="17"/>
      <c r="AF84" s="19"/>
      <c r="AG84" s="19"/>
      <c r="AH84" s="22">
        <v>7023</v>
      </c>
      <c r="AI84" s="13">
        <v>3</v>
      </c>
      <c r="AJ84" s="60">
        <v>1</v>
      </c>
      <c r="AK84" s="60"/>
      <c r="AL84" s="19"/>
      <c r="AM84" s="19"/>
      <c r="AN84" s="19"/>
      <c r="AO84" s="19"/>
      <c r="AP84" s="19"/>
      <c r="AQ84" s="17" t="s">
        <v>426</v>
      </c>
      <c r="AR84" s="36">
        <f t="shared" si="2"/>
        <v>7023</v>
      </c>
      <c r="AS84" s="36" t="str">
        <f>VLOOKUP(AR84, 'species codes'!A$1:C$71,2,FALSE)</f>
        <v>WHALE-NORTH ATLANTIC RIGHT</v>
      </c>
      <c r="AT84" s="36" t="str">
        <f>VLOOKUP(AR84, 'species codes'!A$1:C$71,3,FALSE)</f>
        <v>RIWH</v>
      </c>
      <c r="AU84" s="54" t="str">
        <f>VLOOKUP(AR84,'species codes'!A$1:D$62,4,FALSE)</f>
        <v>Eubalaena glacialis</v>
      </c>
      <c r="BA84" s="14"/>
      <c r="BB84" s="14"/>
      <c r="BC84" s="14">
        <v>3</v>
      </c>
      <c r="BD84" s="14"/>
      <c r="BE84" s="14"/>
      <c r="BF84" s="17"/>
      <c r="BG84" s="38"/>
      <c r="BH84" s="14"/>
      <c r="BI84" s="38"/>
      <c r="BJ84" s="38"/>
      <c r="BK84" s="14"/>
      <c r="BL84" s="14"/>
      <c r="BM84" s="14"/>
    </row>
    <row r="85" spans="1:65" s="54" customFormat="1">
      <c r="A85" s="17"/>
      <c r="B85" s="57">
        <v>44758</v>
      </c>
      <c r="C85" s="58">
        <v>0.82389930555555557</v>
      </c>
      <c r="D85" s="19"/>
      <c r="E85" s="17">
        <v>321</v>
      </c>
      <c r="F85" s="17"/>
      <c r="G85" s="59">
        <v>47.580368333333297</v>
      </c>
      <c r="H85" s="59">
        <v>-63.599526666666598</v>
      </c>
      <c r="I85" s="17"/>
      <c r="J85" s="19"/>
      <c r="K85" s="17">
        <v>25</v>
      </c>
      <c r="L85" s="17"/>
      <c r="M85" s="19"/>
      <c r="N85" s="19"/>
      <c r="O85" s="19"/>
      <c r="P85" s="19"/>
      <c r="Q85" s="20"/>
      <c r="R85" s="19"/>
      <c r="S85" s="19"/>
      <c r="T85" s="19"/>
      <c r="U85" s="19"/>
      <c r="V85" s="19"/>
      <c r="W85" s="19"/>
      <c r="X85" s="19"/>
      <c r="Y85" s="19"/>
      <c r="Z85" s="19"/>
      <c r="AA85" s="19"/>
      <c r="AB85" s="19"/>
      <c r="AC85" s="14" t="s">
        <v>427</v>
      </c>
      <c r="AD85" s="17"/>
      <c r="AE85" s="17"/>
      <c r="AF85" s="19"/>
      <c r="AG85" s="19"/>
      <c r="AH85" s="22">
        <v>7023</v>
      </c>
      <c r="AI85" s="13">
        <v>3</v>
      </c>
      <c r="AJ85" s="60">
        <v>2</v>
      </c>
      <c r="AK85" s="60"/>
      <c r="AL85" s="19"/>
      <c r="AM85" s="19"/>
      <c r="AN85" s="19"/>
      <c r="AO85" s="19"/>
      <c r="AP85" s="19"/>
      <c r="AQ85" s="17" t="s">
        <v>426</v>
      </c>
      <c r="AR85" s="36">
        <f t="shared" si="2"/>
        <v>7023</v>
      </c>
      <c r="AS85" s="36" t="str">
        <f>VLOOKUP(AR85, 'species codes'!A$1:C$71,2,FALSE)</f>
        <v>WHALE-NORTH ATLANTIC RIGHT</v>
      </c>
      <c r="AT85" s="36" t="str">
        <f>VLOOKUP(AR85, 'species codes'!A$1:C$71,3,FALSE)</f>
        <v>RIWH</v>
      </c>
      <c r="AU85" s="54" t="str">
        <f>VLOOKUP(AR85,'species codes'!A$1:D$62,4,FALSE)</f>
        <v>Eubalaena glacialis</v>
      </c>
      <c r="BA85" s="14"/>
      <c r="BB85" s="14"/>
      <c r="BC85" s="14"/>
      <c r="BD85" s="14"/>
      <c r="BE85" s="14"/>
      <c r="BF85" s="17"/>
      <c r="BG85" s="38"/>
      <c r="BH85" s="14"/>
      <c r="BI85" s="38"/>
      <c r="BJ85" s="38"/>
      <c r="BK85" s="14"/>
      <c r="BL85" s="14"/>
      <c r="BM85" s="14"/>
    </row>
    <row r="86" spans="1:65" s="54" customFormat="1">
      <c r="A86" s="17"/>
      <c r="B86" s="57">
        <v>44758</v>
      </c>
      <c r="C86" s="58">
        <v>0.82681828703703708</v>
      </c>
      <c r="D86" s="19"/>
      <c r="E86" s="17">
        <v>321</v>
      </c>
      <c r="F86" s="17"/>
      <c r="G86" s="59">
        <v>47.580678333333303</v>
      </c>
      <c r="H86" s="59">
        <v>-63.604871666666597</v>
      </c>
      <c r="I86" s="17"/>
      <c r="J86" s="19"/>
      <c r="K86" s="17">
        <v>25</v>
      </c>
      <c r="L86" s="17"/>
      <c r="M86" s="19"/>
      <c r="N86" s="19"/>
      <c r="O86" s="19"/>
      <c r="P86" s="19"/>
      <c r="Q86" s="20"/>
      <c r="R86" s="19"/>
      <c r="S86" s="19"/>
      <c r="T86" s="19"/>
      <c r="U86" s="19"/>
      <c r="V86" s="19"/>
      <c r="W86" s="19"/>
      <c r="X86" s="19"/>
      <c r="Y86" s="19"/>
      <c r="Z86" s="19"/>
      <c r="AA86" s="19"/>
      <c r="AB86" s="19"/>
      <c r="AC86" s="14" t="s">
        <v>427</v>
      </c>
      <c r="AD86" s="17"/>
      <c r="AE86" s="17"/>
      <c r="AF86" s="19"/>
      <c r="AG86" s="19"/>
      <c r="AH86" s="22">
        <v>7023</v>
      </c>
      <c r="AI86" s="13">
        <v>3</v>
      </c>
      <c r="AJ86" s="60">
        <v>2</v>
      </c>
      <c r="AK86" s="60"/>
      <c r="AL86" s="19"/>
      <c r="AM86" s="19"/>
      <c r="AN86" s="19"/>
      <c r="AO86" s="19"/>
      <c r="AP86" s="19"/>
      <c r="AQ86" s="17" t="s">
        <v>426</v>
      </c>
      <c r="AR86" s="36">
        <f t="shared" si="2"/>
        <v>7023</v>
      </c>
      <c r="AS86" s="36" t="str">
        <f>VLOOKUP(AR86, 'species codes'!A$1:C$71,2,FALSE)</f>
        <v>WHALE-NORTH ATLANTIC RIGHT</v>
      </c>
      <c r="AT86" s="36" t="str">
        <f>VLOOKUP(AR86, 'species codes'!A$1:C$71,3,FALSE)</f>
        <v>RIWH</v>
      </c>
      <c r="AU86" s="54" t="str">
        <f>VLOOKUP(AR86,'species codes'!A$1:D$62,4,FALSE)</f>
        <v>Eubalaena glacialis</v>
      </c>
      <c r="BA86" s="14"/>
      <c r="BB86" s="14"/>
      <c r="BC86" s="14"/>
      <c r="BD86" s="14"/>
      <c r="BE86" s="14"/>
      <c r="BF86" s="17"/>
      <c r="BG86" s="38"/>
      <c r="BH86" s="14"/>
      <c r="BI86" s="38"/>
      <c r="BJ86" s="38"/>
      <c r="BK86" s="14"/>
      <c r="BL86" s="14"/>
      <c r="BM86" s="14"/>
    </row>
    <row r="87" spans="1:65" s="54" customFormat="1">
      <c r="A87" s="17"/>
      <c r="B87" s="57">
        <v>44758</v>
      </c>
      <c r="C87" s="58">
        <v>0.83055787037037032</v>
      </c>
      <c r="D87" s="19"/>
      <c r="E87" s="17">
        <v>321</v>
      </c>
      <c r="F87" s="17"/>
      <c r="G87" s="59">
        <v>47.579000000000001</v>
      </c>
      <c r="H87" s="59">
        <v>-63.604866666666602</v>
      </c>
      <c r="I87" s="17"/>
      <c r="J87" s="19"/>
      <c r="K87" s="17">
        <v>25</v>
      </c>
      <c r="L87" s="17"/>
      <c r="M87" s="19"/>
      <c r="N87" s="19"/>
      <c r="O87" s="19"/>
      <c r="P87" s="19"/>
      <c r="Q87" s="20"/>
      <c r="R87" s="19"/>
      <c r="S87" s="19"/>
      <c r="T87" s="19"/>
      <c r="U87" s="19"/>
      <c r="V87" s="19"/>
      <c r="W87" s="19"/>
      <c r="X87" s="19"/>
      <c r="Y87" s="19"/>
      <c r="Z87" s="19"/>
      <c r="AA87" s="19"/>
      <c r="AB87" s="19"/>
      <c r="AC87" s="14" t="s">
        <v>427</v>
      </c>
      <c r="AD87" s="17"/>
      <c r="AE87" s="17"/>
      <c r="AF87" s="19"/>
      <c r="AG87" s="19"/>
      <c r="AH87" s="22">
        <v>7023</v>
      </c>
      <c r="AI87" s="13">
        <v>3</v>
      </c>
      <c r="AJ87" s="60">
        <v>1</v>
      </c>
      <c r="AK87" s="60"/>
      <c r="AL87" s="19"/>
      <c r="AM87" s="19"/>
      <c r="AN87" s="19"/>
      <c r="AO87" s="19"/>
      <c r="AP87" s="19"/>
      <c r="AQ87" s="17" t="s">
        <v>426</v>
      </c>
      <c r="AR87" s="36">
        <f t="shared" si="2"/>
        <v>7023</v>
      </c>
      <c r="AS87" s="36" t="str">
        <f>VLOOKUP(AR87, 'species codes'!A$1:C$71,2,FALSE)</f>
        <v>WHALE-NORTH ATLANTIC RIGHT</v>
      </c>
      <c r="AT87" s="36" t="str">
        <f>VLOOKUP(AR87, 'species codes'!A$1:C$71,3,FALSE)</f>
        <v>RIWH</v>
      </c>
      <c r="AU87" s="54" t="str">
        <f>VLOOKUP(AR87,'species codes'!A$1:D$62,4,FALSE)</f>
        <v>Eubalaena glacialis</v>
      </c>
      <c r="BA87" s="14"/>
      <c r="BB87" s="14"/>
      <c r="BC87" s="14"/>
      <c r="BD87" s="14"/>
      <c r="BE87" s="14"/>
      <c r="BF87" s="17"/>
      <c r="BG87" s="38"/>
      <c r="BH87" s="14"/>
      <c r="BI87" s="38"/>
      <c r="BJ87" s="38"/>
      <c r="BK87" s="14"/>
      <c r="BL87" s="14"/>
      <c r="BM87" s="14"/>
    </row>
    <row r="88" spans="1:65" s="54" customFormat="1">
      <c r="A88" s="17"/>
      <c r="B88" s="57">
        <v>44758</v>
      </c>
      <c r="C88" s="58">
        <v>0.83574537037037044</v>
      </c>
      <c r="D88" s="19"/>
      <c r="E88" s="17">
        <v>321</v>
      </c>
      <c r="F88" s="17"/>
      <c r="G88" s="59">
        <v>47.578776666666599</v>
      </c>
      <c r="H88" s="59">
        <v>-63.606578333333303</v>
      </c>
      <c r="I88" s="17"/>
      <c r="J88" s="19"/>
      <c r="K88" s="17">
        <v>25</v>
      </c>
      <c r="L88" s="17"/>
      <c r="M88" s="19"/>
      <c r="N88" s="19"/>
      <c r="O88" s="19"/>
      <c r="P88" s="19"/>
      <c r="Q88" s="20"/>
      <c r="R88" s="19"/>
      <c r="S88" s="19"/>
      <c r="T88" s="19"/>
      <c r="U88" s="19"/>
      <c r="V88" s="19"/>
      <c r="W88" s="19"/>
      <c r="X88" s="19"/>
      <c r="Y88" s="19"/>
      <c r="Z88" s="19"/>
      <c r="AA88" s="19"/>
      <c r="AB88" s="19"/>
      <c r="AC88" s="14" t="s">
        <v>427</v>
      </c>
      <c r="AD88" s="17"/>
      <c r="AE88" s="17"/>
      <c r="AF88" s="19"/>
      <c r="AG88" s="19"/>
      <c r="AH88" s="22">
        <v>7023</v>
      </c>
      <c r="AI88" s="13">
        <v>3</v>
      </c>
      <c r="AJ88" s="60">
        <v>1</v>
      </c>
      <c r="AK88" s="60"/>
      <c r="AL88" s="19"/>
      <c r="AM88" s="19"/>
      <c r="AN88" s="19"/>
      <c r="AO88" s="19"/>
      <c r="AP88" s="19"/>
      <c r="AQ88" s="17" t="s">
        <v>426</v>
      </c>
      <c r="AR88" s="36">
        <f t="shared" si="2"/>
        <v>7023</v>
      </c>
      <c r="AS88" s="36" t="str">
        <f>VLOOKUP(AR88, 'species codes'!A$1:C$71,2,FALSE)</f>
        <v>WHALE-NORTH ATLANTIC RIGHT</v>
      </c>
      <c r="AT88" s="36" t="str">
        <f>VLOOKUP(AR88, 'species codes'!A$1:C$71,3,FALSE)</f>
        <v>RIWH</v>
      </c>
      <c r="AU88" s="54" t="str">
        <f>VLOOKUP(AR88,'species codes'!A$1:D$62,4,FALSE)</f>
        <v>Eubalaena glacialis</v>
      </c>
      <c r="BA88" s="14"/>
      <c r="BB88" s="14"/>
      <c r="BC88" s="14"/>
      <c r="BD88" s="14"/>
      <c r="BE88" s="14"/>
      <c r="BF88" s="17"/>
      <c r="BG88" s="38"/>
      <c r="BH88" s="14"/>
      <c r="BI88" s="38"/>
      <c r="BJ88" s="38"/>
      <c r="BK88" s="14"/>
      <c r="BL88" s="14"/>
      <c r="BM88" s="14"/>
    </row>
    <row r="89" spans="1:65" s="54" customFormat="1">
      <c r="A89" s="17"/>
      <c r="B89" s="57">
        <v>44758</v>
      </c>
      <c r="C89" s="58">
        <v>0.84043518518518523</v>
      </c>
      <c r="D89" s="19"/>
      <c r="E89" s="17">
        <v>321</v>
      </c>
      <c r="F89" s="17"/>
      <c r="G89" s="59">
        <v>47.578411666666597</v>
      </c>
      <c r="H89" s="59">
        <v>-63.604451666666598</v>
      </c>
      <c r="I89" s="17"/>
      <c r="J89" s="19"/>
      <c r="K89" s="17">
        <v>25</v>
      </c>
      <c r="L89" s="17"/>
      <c r="M89" s="19"/>
      <c r="N89" s="19"/>
      <c r="O89" s="19"/>
      <c r="P89" s="19"/>
      <c r="Q89" s="20"/>
      <c r="R89" s="19"/>
      <c r="S89" s="19"/>
      <c r="T89" s="19"/>
      <c r="U89" s="19"/>
      <c r="V89" s="19"/>
      <c r="W89" s="19"/>
      <c r="X89" s="19"/>
      <c r="Y89" s="19"/>
      <c r="Z89" s="19"/>
      <c r="AA89" s="19"/>
      <c r="AB89" s="19"/>
      <c r="AC89" s="14" t="s">
        <v>427</v>
      </c>
      <c r="AD89" s="17"/>
      <c r="AE89" s="17"/>
      <c r="AF89" s="19"/>
      <c r="AG89" s="19"/>
      <c r="AH89" s="22">
        <v>7023</v>
      </c>
      <c r="AI89" s="13">
        <v>3</v>
      </c>
      <c r="AJ89" s="60">
        <v>1</v>
      </c>
      <c r="AK89" s="60"/>
      <c r="AL89" s="19"/>
      <c r="AM89" s="19"/>
      <c r="AN89" s="19"/>
      <c r="AO89" s="19"/>
      <c r="AP89" s="19"/>
      <c r="AQ89" s="17" t="s">
        <v>426</v>
      </c>
      <c r="AR89" s="36">
        <f t="shared" si="2"/>
        <v>7023</v>
      </c>
      <c r="AS89" s="36" t="str">
        <f>VLOOKUP(AR89, 'species codes'!A$1:C$71,2,FALSE)</f>
        <v>WHALE-NORTH ATLANTIC RIGHT</v>
      </c>
      <c r="AT89" s="36" t="str">
        <f>VLOOKUP(AR89, 'species codes'!A$1:C$71,3,FALSE)</f>
        <v>RIWH</v>
      </c>
      <c r="AU89" s="54" t="str">
        <f>VLOOKUP(AR89,'species codes'!A$1:D$62,4,FALSE)</f>
        <v>Eubalaena glacialis</v>
      </c>
      <c r="BA89" s="14"/>
      <c r="BB89" s="14"/>
      <c r="BC89" s="14"/>
      <c r="BD89" s="14"/>
      <c r="BE89" s="14"/>
      <c r="BF89" s="17"/>
      <c r="BG89" s="38"/>
      <c r="BH89" s="14"/>
      <c r="BI89" s="38"/>
      <c r="BJ89" s="38"/>
      <c r="BK89" s="14"/>
      <c r="BL89" s="14"/>
      <c r="BM89" s="14"/>
    </row>
    <row r="90" spans="1:65" s="54" customFormat="1">
      <c r="A90" s="17"/>
      <c r="B90" s="57">
        <v>44758</v>
      </c>
      <c r="C90" s="58">
        <v>0.84274652777777781</v>
      </c>
      <c r="D90" s="19"/>
      <c r="E90" s="17">
        <v>321</v>
      </c>
      <c r="F90" s="17"/>
      <c r="G90" s="59">
        <v>47.578519999999997</v>
      </c>
      <c r="H90" s="59">
        <v>-63.600771666666603</v>
      </c>
      <c r="I90" s="17"/>
      <c r="J90" s="19"/>
      <c r="K90" s="17">
        <v>25</v>
      </c>
      <c r="L90" s="17"/>
      <c r="M90" s="19"/>
      <c r="N90" s="19"/>
      <c r="O90" s="19"/>
      <c r="P90" s="19"/>
      <c r="Q90" s="20"/>
      <c r="R90" s="19"/>
      <c r="S90" s="19"/>
      <c r="T90" s="19"/>
      <c r="U90" s="19"/>
      <c r="V90" s="19"/>
      <c r="W90" s="19"/>
      <c r="X90" s="19"/>
      <c r="Y90" s="19"/>
      <c r="Z90" s="19"/>
      <c r="AA90" s="19"/>
      <c r="AB90" s="19"/>
      <c r="AC90" s="14" t="s">
        <v>427</v>
      </c>
      <c r="AD90" s="17"/>
      <c r="AE90" s="17"/>
      <c r="AF90" s="19"/>
      <c r="AG90" s="19"/>
      <c r="AH90" s="22">
        <v>7023</v>
      </c>
      <c r="AI90" s="13">
        <v>3</v>
      </c>
      <c r="AJ90" s="60">
        <v>1</v>
      </c>
      <c r="AK90" s="60"/>
      <c r="AL90" s="19"/>
      <c r="AM90" s="19"/>
      <c r="AN90" s="19"/>
      <c r="AO90" s="19"/>
      <c r="AP90" s="19"/>
      <c r="AQ90" s="17" t="s">
        <v>426</v>
      </c>
      <c r="AR90" s="36">
        <f t="shared" si="2"/>
        <v>7023</v>
      </c>
      <c r="AS90" s="36" t="str">
        <f>VLOOKUP(AR90, 'species codes'!A$1:C$71,2,FALSE)</f>
        <v>WHALE-NORTH ATLANTIC RIGHT</v>
      </c>
      <c r="AT90" s="36" t="str">
        <f>VLOOKUP(AR90, 'species codes'!A$1:C$71,3,FALSE)</f>
        <v>RIWH</v>
      </c>
      <c r="AU90" s="54" t="str">
        <f>VLOOKUP(AR90,'species codes'!A$1:D$62,4,FALSE)</f>
        <v>Eubalaena glacialis</v>
      </c>
      <c r="BA90" s="14"/>
      <c r="BB90" s="14"/>
      <c r="BC90" s="14"/>
      <c r="BD90" s="14"/>
      <c r="BE90" s="14"/>
      <c r="BF90" s="17"/>
      <c r="BG90" s="38"/>
      <c r="BH90" s="14"/>
      <c r="BI90" s="38"/>
      <c r="BJ90" s="38"/>
      <c r="BK90" s="14"/>
      <c r="BL90" s="14"/>
      <c r="BM90" s="14"/>
    </row>
    <row r="91" spans="1:65" s="54" customFormat="1">
      <c r="A91" s="17"/>
      <c r="B91" s="57">
        <v>44758</v>
      </c>
      <c r="C91" s="58">
        <v>0.84664351851851849</v>
      </c>
      <c r="D91" s="19"/>
      <c r="E91" s="17">
        <v>321</v>
      </c>
      <c r="F91" s="17"/>
      <c r="G91" s="59">
        <v>47.577354999999997</v>
      </c>
      <c r="H91" s="59">
        <v>-63.596771666666598</v>
      </c>
      <c r="I91" s="17"/>
      <c r="J91" s="19"/>
      <c r="K91" s="17">
        <v>25</v>
      </c>
      <c r="L91" s="17"/>
      <c r="M91" s="19"/>
      <c r="N91" s="19"/>
      <c r="O91" s="19"/>
      <c r="P91" s="19"/>
      <c r="Q91" s="20"/>
      <c r="R91" s="19"/>
      <c r="S91" s="19"/>
      <c r="T91" s="19"/>
      <c r="U91" s="19"/>
      <c r="V91" s="19"/>
      <c r="W91" s="19"/>
      <c r="X91" s="19"/>
      <c r="Y91" s="19"/>
      <c r="Z91" s="19"/>
      <c r="AA91" s="19"/>
      <c r="AB91" s="19"/>
      <c r="AC91" s="14" t="s">
        <v>427</v>
      </c>
      <c r="AD91" s="17"/>
      <c r="AE91" s="17"/>
      <c r="AF91" s="19"/>
      <c r="AG91" s="19"/>
      <c r="AH91" s="22">
        <v>7023</v>
      </c>
      <c r="AI91" s="13">
        <v>3</v>
      </c>
      <c r="AJ91" s="60">
        <v>1</v>
      </c>
      <c r="AK91" s="60"/>
      <c r="AL91" s="19"/>
      <c r="AM91" s="19"/>
      <c r="AN91" s="19"/>
      <c r="AO91" s="19"/>
      <c r="AP91" s="19"/>
      <c r="AQ91" s="17" t="s">
        <v>426</v>
      </c>
      <c r="AR91" s="36">
        <f t="shared" si="2"/>
        <v>7023</v>
      </c>
      <c r="AS91" s="36" t="str">
        <f>VLOOKUP(AR91, 'species codes'!A$1:C$71,2,FALSE)</f>
        <v>WHALE-NORTH ATLANTIC RIGHT</v>
      </c>
      <c r="AT91" s="36" t="str">
        <f>VLOOKUP(AR91, 'species codes'!A$1:C$71,3,FALSE)</f>
        <v>RIWH</v>
      </c>
      <c r="AU91" s="54" t="str">
        <f>VLOOKUP(AR91,'species codes'!A$1:D$62,4,FALSE)</f>
        <v>Eubalaena glacialis</v>
      </c>
      <c r="BA91" s="14"/>
      <c r="BB91" s="14"/>
      <c r="BC91" s="14"/>
      <c r="BD91" s="14"/>
      <c r="BE91" s="14"/>
      <c r="BF91" s="17"/>
      <c r="BG91" s="38"/>
      <c r="BH91" s="14"/>
      <c r="BI91" s="38"/>
      <c r="BJ91" s="38"/>
      <c r="BK91" s="14"/>
      <c r="BL91" s="14"/>
      <c r="BM91" s="14"/>
    </row>
    <row r="92" spans="1:65" s="54" customFormat="1">
      <c r="A92" s="17"/>
      <c r="B92" s="57">
        <v>44758</v>
      </c>
      <c r="C92" s="58">
        <v>0.86228356481481472</v>
      </c>
      <c r="D92" s="19"/>
      <c r="E92" s="17">
        <v>321</v>
      </c>
      <c r="F92" s="17"/>
      <c r="G92" s="59">
        <v>47.573028333333298</v>
      </c>
      <c r="H92" s="59">
        <v>-63.595886666666601</v>
      </c>
      <c r="I92" s="17"/>
      <c r="J92" s="19"/>
      <c r="K92" s="17">
        <v>25</v>
      </c>
      <c r="L92" s="17"/>
      <c r="M92" s="19"/>
      <c r="N92" s="19"/>
      <c r="O92" s="19"/>
      <c r="P92" s="19"/>
      <c r="Q92" s="20"/>
      <c r="R92" s="19"/>
      <c r="S92" s="19"/>
      <c r="T92" s="19"/>
      <c r="U92" s="19"/>
      <c r="V92" s="19"/>
      <c r="W92" s="19"/>
      <c r="X92" s="19"/>
      <c r="Y92" s="19"/>
      <c r="Z92" s="19"/>
      <c r="AA92" s="19"/>
      <c r="AB92" s="19"/>
      <c r="AC92" s="14" t="s">
        <v>427</v>
      </c>
      <c r="AD92" s="17"/>
      <c r="AE92" s="17"/>
      <c r="AF92" s="19"/>
      <c r="AG92" s="19"/>
      <c r="AH92" s="22">
        <v>7023</v>
      </c>
      <c r="AI92" s="13">
        <v>3</v>
      </c>
      <c r="AJ92" s="60">
        <v>1</v>
      </c>
      <c r="AK92" s="60"/>
      <c r="AL92" s="19"/>
      <c r="AM92" s="19"/>
      <c r="AN92" s="19"/>
      <c r="AO92" s="19"/>
      <c r="AP92" s="19"/>
      <c r="AQ92" s="17" t="s">
        <v>426</v>
      </c>
      <c r="AR92" s="36">
        <f t="shared" si="2"/>
        <v>7023</v>
      </c>
      <c r="AS92" s="36" t="str">
        <f>VLOOKUP(AR92, 'species codes'!A$1:C$71,2,FALSE)</f>
        <v>WHALE-NORTH ATLANTIC RIGHT</v>
      </c>
      <c r="AT92" s="36" t="str">
        <f>VLOOKUP(AR92, 'species codes'!A$1:C$71,3,FALSE)</f>
        <v>RIWH</v>
      </c>
      <c r="AU92" s="54" t="str">
        <f>VLOOKUP(AR92,'species codes'!A$1:D$62,4,FALSE)</f>
        <v>Eubalaena glacialis</v>
      </c>
      <c r="BA92" s="14"/>
      <c r="BB92" s="14"/>
      <c r="BC92" s="14"/>
      <c r="BD92" s="14"/>
      <c r="BE92" s="14"/>
      <c r="BF92" s="17"/>
      <c r="BG92" s="38"/>
      <c r="BH92" s="14"/>
      <c r="BI92" s="38"/>
      <c r="BJ92" s="38"/>
      <c r="BK92" s="14"/>
      <c r="BL92" s="14"/>
      <c r="BM92" s="14"/>
    </row>
    <row r="93" spans="1:65" s="54" customFormat="1">
      <c r="A93" s="17"/>
      <c r="B93" s="57">
        <v>44758</v>
      </c>
      <c r="C93" s="58">
        <v>0.86237037037037034</v>
      </c>
      <c r="D93" s="19"/>
      <c r="E93" s="17">
        <v>321</v>
      </c>
      <c r="F93" s="17"/>
      <c r="G93" s="59">
        <v>47.572906666666597</v>
      </c>
      <c r="H93" s="59">
        <v>-63.5959716666666</v>
      </c>
      <c r="I93" s="17"/>
      <c r="J93" s="19"/>
      <c r="K93" s="17">
        <v>25</v>
      </c>
      <c r="L93" s="17"/>
      <c r="M93" s="19"/>
      <c r="N93" s="19"/>
      <c r="O93" s="19"/>
      <c r="P93" s="19"/>
      <c r="Q93" s="20"/>
      <c r="R93" s="19"/>
      <c r="S93" s="19"/>
      <c r="T93" s="19"/>
      <c r="U93" s="19"/>
      <c r="V93" s="19"/>
      <c r="W93" s="19"/>
      <c r="X93" s="19"/>
      <c r="Y93" s="19"/>
      <c r="Z93" s="19"/>
      <c r="AA93" s="19"/>
      <c r="AB93" s="19"/>
      <c r="AC93" s="14" t="s">
        <v>427</v>
      </c>
      <c r="AD93" s="17"/>
      <c r="AE93" s="17"/>
      <c r="AF93" s="19"/>
      <c r="AG93" s="19"/>
      <c r="AH93" s="22">
        <v>7023</v>
      </c>
      <c r="AI93" s="13">
        <v>3</v>
      </c>
      <c r="AJ93" s="60">
        <v>1</v>
      </c>
      <c r="AK93" s="60"/>
      <c r="AL93" s="19"/>
      <c r="AM93" s="19"/>
      <c r="AN93" s="19"/>
      <c r="AO93" s="19"/>
      <c r="AP93" s="19"/>
      <c r="AQ93" s="17" t="s">
        <v>426</v>
      </c>
      <c r="AR93" s="36">
        <f t="shared" si="2"/>
        <v>7023</v>
      </c>
      <c r="AS93" s="36" t="str">
        <f>VLOOKUP(AR93, 'species codes'!A$1:C$71,2,FALSE)</f>
        <v>WHALE-NORTH ATLANTIC RIGHT</v>
      </c>
      <c r="AT93" s="36" t="str">
        <f>VLOOKUP(AR93, 'species codes'!A$1:C$71,3,FALSE)</f>
        <v>RIWH</v>
      </c>
      <c r="AU93" s="54" t="str">
        <f>VLOOKUP(AR93,'species codes'!A$1:D$62,4,FALSE)</f>
        <v>Eubalaena glacialis</v>
      </c>
      <c r="BA93" s="14"/>
      <c r="BB93" s="14"/>
      <c r="BC93" s="14"/>
      <c r="BD93" s="14"/>
      <c r="BE93" s="14"/>
      <c r="BF93" s="17"/>
      <c r="BG93" s="38"/>
      <c r="BH93" s="14"/>
      <c r="BI93" s="38"/>
      <c r="BJ93" s="38"/>
      <c r="BK93" s="14"/>
      <c r="BL93" s="14"/>
      <c r="BM93" s="14"/>
    </row>
    <row r="94" spans="1:65" s="54" customFormat="1">
      <c r="A94" s="17"/>
      <c r="B94" s="57">
        <v>44759</v>
      </c>
      <c r="C94" s="58">
        <v>0.34589004629629633</v>
      </c>
      <c r="D94" s="19"/>
      <c r="E94" s="17">
        <v>321</v>
      </c>
      <c r="F94" s="17"/>
      <c r="G94" s="59">
        <v>47.708001666666597</v>
      </c>
      <c r="H94" s="59">
        <v>-63.5053183333333</v>
      </c>
      <c r="I94" s="17"/>
      <c r="J94" s="19"/>
      <c r="K94" s="17">
        <v>25</v>
      </c>
      <c r="L94" s="17"/>
      <c r="M94" s="19"/>
      <c r="N94" s="19"/>
      <c r="O94" s="19"/>
      <c r="P94" s="19"/>
      <c r="Q94" s="20"/>
      <c r="R94" s="19"/>
      <c r="S94" s="19"/>
      <c r="T94" s="19"/>
      <c r="U94" s="19"/>
      <c r="V94" s="19"/>
      <c r="W94" s="19"/>
      <c r="X94" s="19"/>
      <c r="Y94" s="19"/>
      <c r="Z94" s="19"/>
      <c r="AA94" s="19"/>
      <c r="AB94" s="19"/>
      <c r="AC94" s="14" t="s">
        <v>427</v>
      </c>
      <c r="AD94" s="17"/>
      <c r="AE94" s="17"/>
      <c r="AF94" s="19"/>
      <c r="AG94" s="19"/>
      <c r="AH94" s="22">
        <v>7023</v>
      </c>
      <c r="AI94" s="13">
        <v>3</v>
      </c>
      <c r="AJ94" s="60">
        <v>1</v>
      </c>
      <c r="AK94" s="60"/>
      <c r="AL94" s="19"/>
      <c r="AM94" s="19"/>
      <c r="AN94" s="19"/>
      <c r="AO94" s="19"/>
      <c r="AP94" s="19"/>
      <c r="AQ94" s="17" t="s">
        <v>426</v>
      </c>
      <c r="AR94" s="36">
        <f t="shared" si="2"/>
        <v>7023</v>
      </c>
      <c r="AS94" s="36" t="str">
        <f>VLOOKUP(AR94, 'species codes'!A$1:C$71,2,FALSE)</f>
        <v>WHALE-NORTH ATLANTIC RIGHT</v>
      </c>
      <c r="AT94" s="36" t="str">
        <f>VLOOKUP(AR94, 'species codes'!A$1:C$71,3,FALSE)</f>
        <v>RIWH</v>
      </c>
      <c r="AU94" s="54" t="str">
        <f>VLOOKUP(AR94,'species codes'!A$1:D$62,4,FALSE)</f>
        <v>Eubalaena glacialis</v>
      </c>
      <c r="BA94" s="14"/>
      <c r="BB94" s="14"/>
      <c r="BC94" s="14"/>
      <c r="BD94" s="14"/>
      <c r="BE94" s="14"/>
      <c r="BF94" s="21"/>
      <c r="BG94" s="38"/>
      <c r="BH94" s="14"/>
      <c r="BI94" s="38"/>
      <c r="BJ94" s="38"/>
      <c r="BK94" s="14"/>
      <c r="BL94" s="14"/>
      <c r="BM94" s="14"/>
    </row>
    <row r="95" spans="1:65" s="54" customFormat="1">
      <c r="A95" s="17"/>
      <c r="B95" s="57">
        <v>44759</v>
      </c>
      <c r="C95" s="58">
        <v>0.35632870370370373</v>
      </c>
      <c r="D95" s="19"/>
      <c r="E95" s="17">
        <v>321</v>
      </c>
      <c r="F95" s="17"/>
      <c r="G95" s="59">
        <v>47.703931666666598</v>
      </c>
      <c r="H95" s="59">
        <v>-63.524193333333301</v>
      </c>
      <c r="I95" s="17"/>
      <c r="J95" s="19"/>
      <c r="K95" s="17">
        <v>25</v>
      </c>
      <c r="L95" s="17"/>
      <c r="M95" s="19"/>
      <c r="N95" s="19"/>
      <c r="O95" s="19"/>
      <c r="P95" s="19"/>
      <c r="Q95" s="20"/>
      <c r="R95" s="19"/>
      <c r="S95" s="19"/>
      <c r="T95" s="19"/>
      <c r="U95" s="19"/>
      <c r="V95" s="19"/>
      <c r="W95" s="19"/>
      <c r="X95" s="19"/>
      <c r="Y95" s="19"/>
      <c r="Z95" s="19"/>
      <c r="AA95" s="19"/>
      <c r="AB95" s="19"/>
      <c r="AC95" s="14" t="s">
        <v>427</v>
      </c>
      <c r="AD95" s="17"/>
      <c r="AE95" s="17"/>
      <c r="AF95" s="19"/>
      <c r="AG95" s="19"/>
      <c r="AH95" s="22">
        <v>7023</v>
      </c>
      <c r="AI95" s="13">
        <v>3</v>
      </c>
      <c r="AJ95" s="60">
        <v>1</v>
      </c>
      <c r="AK95" s="60"/>
      <c r="AL95" s="19"/>
      <c r="AM95" s="19"/>
      <c r="AN95" s="19"/>
      <c r="AO95" s="19"/>
      <c r="AP95" s="19"/>
      <c r="AQ95" s="17" t="s">
        <v>426</v>
      </c>
      <c r="AR95" s="36">
        <f t="shared" si="2"/>
        <v>7023</v>
      </c>
      <c r="AS95" s="36" t="str">
        <f>VLOOKUP(AR95, 'species codes'!A$1:C$71,2,FALSE)</f>
        <v>WHALE-NORTH ATLANTIC RIGHT</v>
      </c>
      <c r="AT95" s="36" t="str">
        <f>VLOOKUP(AR95, 'species codes'!A$1:C$71,3,FALSE)</f>
        <v>RIWH</v>
      </c>
      <c r="AU95" s="54" t="str">
        <f>VLOOKUP(AR95,'species codes'!A$1:D$62,4,FALSE)</f>
        <v>Eubalaena glacialis</v>
      </c>
      <c r="BA95" s="14"/>
      <c r="BB95" s="14"/>
      <c r="BC95" s="14"/>
      <c r="BD95" s="14"/>
      <c r="BE95" s="14"/>
      <c r="BF95" s="21"/>
      <c r="BG95" s="38"/>
      <c r="BH95" s="14"/>
      <c r="BI95" s="38"/>
      <c r="BJ95" s="38"/>
      <c r="BK95" s="14"/>
      <c r="BL95" s="14"/>
      <c r="BM95" s="14"/>
    </row>
    <row r="96" spans="1:65" s="54" customFormat="1">
      <c r="A96" s="17"/>
      <c r="B96" s="57">
        <v>44759</v>
      </c>
      <c r="C96" s="58">
        <v>0.41337962962962965</v>
      </c>
      <c r="D96" s="19"/>
      <c r="E96" s="17">
        <v>321</v>
      </c>
      <c r="F96" s="17"/>
      <c r="G96" s="59">
        <v>47.6709033333333</v>
      </c>
      <c r="H96" s="59">
        <v>-63.595905000000002</v>
      </c>
      <c r="I96" s="17"/>
      <c r="J96" s="19"/>
      <c r="K96" s="17">
        <v>25</v>
      </c>
      <c r="L96" s="17"/>
      <c r="M96" s="19"/>
      <c r="N96" s="19"/>
      <c r="O96" s="19"/>
      <c r="P96" s="19"/>
      <c r="Q96" s="20"/>
      <c r="R96" s="19"/>
      <c r="S96" s="19"/>
      <c r="T96" s="19"/>
      <c r="U96" s="19"/>
      <c r="V96" s="19"/>
      <c r="W96" s="19"/>
      <c r="X96" s="19"/>
      <c r="Y96" s="19"/>
      <c r="Z96" s="19"/>
      <c r="AA96" s="19"/>
      <c r="AB96" s="19"/>
      <c r="AC96" s="14" t="s">
        <v>427</v>
      </c>
      <c r="AD96" s="17"/>
      <c r="AE96" s="17"/>
      <c r="AF96" s="19"/>
      <c r="AG96" s="19"/>
      <c r="AH96" s="22">
        <v>7023</v>
      </c>
      <c r="AI96" s="13">
        <v>3</v>
      </c>
      <c r="AJ96" s="60">
        <v>1</v>
      </c>
      <c r="AK96" s="60"/>
      <c r="AL96" s="19"/>
      <c r="AM96" s="19"/>
      <c r="AN96" s="19"/>
      <c r="AO96" s="19"/>
      <c r="AP96" s="19"/>
      <c r="AQ96" s="17" t="s">
        <v>426</v>
      </c>
      <c r="AR96" s="36">
        <f t="shared" si="2"/>
        <v>7023</v>
      </c>
      <c r="AS96" s="36" t="str">
        <f>VLOOKUP(AR96, 'species codes'!A$1:C$71,2,FALSE)</f>
        <v>WHALE-NORTH ATLANTIC RIGHT</v>
      </c>
      <c r="AT96" s="36" t="str">
        <f>VLOOKUP(AR96, 'species codes'!A$1:C$71,3,FALSE)</f>
        <v>RIWH</v>
      </c>
      <c r="AU96" s="54" t="str">
        <f>VLOOKUP(AR96,'species codes'!A$1:D$62,4,FALSE)</f>
        <v>Eubalaena glacialis</v>
      </c>
      <c r="BA96" s="14"/>
      <c r="BB96" s="14"/>
      <c r="BC96" s="14"/>
      <c r="BD96" s="14"/>
      <c r="BE96" s="14"/>
      <c r="BF96" s="21"/>
      <c r="BG96" s="38"/>
      <c r="BH96" s="14"/>
      <c r="BI96" s="38"/>
      <c r="BJ96" s="38"/>
      <c r="BK96" s="14"/>
      <c r="BL96" s="14"/>
      <c r="BM96" s="14"/>
    </row>
    <row r="97" spans="1:65" s="54" customFormat="1">
      <c r="A97" s="17"/>
      <c r="B97" s="57">
        <v>44759</v>
      </c>
      <c r="C97" s="58">
        <v>0.45492476851851849</v>
      </c>
      <c r="D97" s="19"/>
      <c r="E97" s="17">
        <v>321</v>
      </c>
      <c r="F97" s="17"/>
      <c r="G97" s="59">
        <v>47.639949999999999</v>
      </c>
      <c r="H97" s="59">
        <v>-63.627576666666599</v>
      </c>
      <c r="I97" s="17"/>
      <c r="J97" s="19"/>
      <c r="K97" s="17">
        <v>25</v>
      </c>
      <c r="L97" s="17"/>
      <c r="M97" s="19"/>
      <c r="N97" s="19"/>
      <c r="O97" s="19"/>
      <c r="P97" s="19"/>
      <c r="Q97" s="20"/>
      <c r="R97" s="19"/>
      <c r="S97" s="19"/>
      <c r="T97" s="19"/>
      <c r="U97" s="19"/>
      <c r="V97" s="19"/>
      <c r="W97" s="19"/>
      <c r="X97" s="19"/>
      <c r="Y97" s="19"/>
      <c r="Z97" s="19"/>
      <c r="AA97" s="19"/>
      <c r="AB97" s="19"/>
      <c r="AC97" s="14" t="s">
        <v>427</v>
      </c>
      <c r="AD97" s="17"/>
      <c r="AE97" s="17"/>
      <c r="AF97" s="19"/>
      <c r="AG97" s="19"/>
      <c r="AH97" s="22">
        <v>7023</v>
      </c>
      <c r="AI97" s="13">
        <v>3</v>
      </c>
      <c r="AJ97" s="60">
        <v>1</v>
      </c>
      <c r="AK97" s="60"/>
      <c r="AL97" s="19"/>
      <c r="AM97" s="19"/>
      <c r="AN97" s="19"/>
      <c r="AO97" s="19"/>
      <c r="AP97" s="19"/>
      <c r="AQ97" s="17" t="s">
        <v>426</v>
      </c>
      <c r="AR97" s="36">
        <f t="shared" si="2"/>
        <v>7023</v>
      </c>
      <c r="AS97" s="36" t="str">
        <f>VLOOKUP(AR97, 'species codes'!A$1:C$71,2,FALSE)</f>
        <v>WHALE-NORTH ATLANTIC RIGHT</v>
      </c>
      <c r="AT97" s="36" t="str">
        <f>VLOOKUP(AR97, 'species codes'!A$1:C$71,3,FALSE)</f>
        <v>RIWH</v>
      </c>
      <c r="AU97" s="54" t="str">
        <f>VLOOKUP(AR97,'species codes'!A$1:D$62,4,FALSE)</f>
        <v>Eubalaena glacialis</v>
      </c>
      <c r="BA97" s="14"/>
      <c r="BB97" s="14"/>
      <c r="BC97" s="14"/>
      <c r="BD97" s="14"/>
      <c r="BE97" s="14"/>
      <c r="BF97" s="21"/>
      <c r="BG97" s="38"/>
      <c r="BH97" s="14"/>
      <c r="BI97" s="38"/>
      <c r="BJ97" s="38"/>
      <c r="BK97" s="14"/>
      <c r="BL97" s="14"/>
      <c r="BM97" s="14"/>
    </row>
    <row r="98" spans="1:65" s="54" customFormat="1">
      <c r="A98" s="17"/>
      <c r="B98" s="57">
        <v>44759</v>
      </c>
      <c r="C98" s="58">
        <v>0.45718287037037036</v>
      </c>
      <c r="D98" s="19"/>
      <c r="E98" s="17">
        <v>321</v>
      </c>
      <c r="F98" s="17"/>
      <c r="G98" s="59">
        <v>47.635338333333301</v>
      </c>
      <c r="H98" s="59">
        <v>-63.624386666666602</v>
      </c>
      <c r="I98" s="17"/>
      <c r="J98" s="19"/>
      <c r="K98" s="17">
        <v>25</v>
      </c>
      <c r="L98" s="17"/>
      <c r="M98" s="19"/>
      <c r="N98" s="19"/>
      <c r="O98" s="19"/>
      <c r="P98" s="19"/>
      <c r="Q98" s="20"/>
      <c r="R98" s="19"/>
      <c r="S98" s="19"/>
      <c r="T98" s="19"/>
      <c r="U98" s="19"/>
      <c r="V98" s="19"/>
      <c r="W98" s="19"/>
      <c r="X98" s="19"/>
      <c r="Y98" s="19"/>
      <c r="Z98" s="19"/>
      <c r="AA98" s="19"/>
      <c r="AB98" s="19"/>
      <c r="AC98" s="14" t="s">
        <v>427</v>
      </c>
      <c r="AD98" s="17"/>
      <c r="AE98" s="17"/>
      <c r="AF98" s="19"/>
      <c r="AG98" s="19"/>
      <c r="AH98" s="22">
        <v>7023</v>
      </c>
      <c r="AI98" s="13">
        <v>3</v>
      </c>
      <c r="AJ98" s="60">
        <v>1</v>
      </c>
      <c r="AK98" s="60"/>
      <c r="AL98" s="19"/>
      <c r="AM98" s="19"/>
      <c r="AN98" s="19"/>
      <c r="AO98" s="19"/>
      <c r="AP98" s="19"/>
      <c r="AQ98" s="17" t="s">
        <v>426</v>
      </c>
      <c r="AR98" s="36">
        <f t="shared" ref="AR98:AR129" si="3">AH98</f>
        <v>7023</v>
      </c>
      <c r="AS98" s="36" t="str">
        <f>VLOOKUP(AR98, 'species codes'!A$1:C$71,2,FALSE)</f>
        <v>WHALE-NORTH ATLANTIC RIGHT</v>
      </c>
      <c r="AT98" s="36" t="str">
        <f>VLOOKUP(AR98, 'species codes'!A$1:C$71,3,FALSE)</f>
        <v>RIWH</v>
      </c>
      <c r="AU98" s="54" t="str">
        <f>VLOOKUP(AR98,'species codes'!A$1:D$62,4,FALSE)</f>
        <v>Eubalaena glacialis</v>
      </c>
      <c r="BA98" s="14"/>
      <c r="BB98" s="14"/>
      <c r="BC98" s="14"/>
      <c r="BD98" s="14"/>
      <c r="BE98" s="14"/>
      <c r="BF98" s="21"/>
      <c r="BG98" s="38"/>
      <c r="BH98" s="14"/>
      <c r="BI98" s="38"/>
      <c r="BJ98" s="38"/>
      <c r="BK98" s="14"/>
      <c r="BL98" s="14"/>
      <c r="BM98" s="14"/>
    </row>
    <row r="99" spans="1:65" s="54" customFormat="1">
      <c r="A99" s="17"/>
      <c r="B99" s="57">
        <v>44759</v>
      </c>
      <c r="C99" s="58">
        <v>0.46235185185185185</v>
      </c>
      <c r="D99" s="19"/>
      <c r="E99" s="17">
        <v>321</v>
      </c>
      <c r="F99" s="17"/>
      <c r="G99" s="59">
        <v>47.636535000000002</v>
      </c>
      <c r="H99" s="59">
        <v>-63.623645000000003</v>
      </c>
      <c r="I99" s="17"/>
      <c r="J99" s="19"/>
      <c r="K99" s="17">
        <v>25</v>
      </c>
      <c r="L99" s="17"/>
      <c r="M99" s="19"/>
      <c r="N99" s="19"/>
      <c r="O99" s="19"/>
      <c r="P99" s="19"/>
      <c r="Q99" s="20"/>
      <c r="R99" s="19"/>
      <c r="S99" s="19"/>
      <c r="T99" s="19"/>
      <c r="U99" s="19"/>
      <c r="V99" s="19"/>
      <c r="W99" s="19"/>
      <c r="X99" s="19"/>
      <c r="Y99" s="19"/>
      <c r="Z99" s="19"/>
      <c r="AA99" s="19"/>
      <c r="AB99" s="19"/>
      <c r="AC99" s="14" t="s">
        <v>427</v>
      </c>
      <c r="AD99" s="17"/>
      <c r="AE99" s="17"/>
      <c r="AF99" s="19"/>
      <c r="AG99" s="19"/>
      <c r="AH99" s="22">
        <v>7023</v>
      </c>
      <c r="AI99" s="13">
        <v>3</v>
      </c>
      <c r="AJ99" s="60">
        <v>1</v>
      </c>
      <c r="AK99" s="60"/>
      <c r="AL99" s="19"/>
      <c r="AM99" s="19"/>
      <c r="AN99" s="19"/>
      <c r="AO99" s="19"/>
      <c r="AP99" s="19"/>
      <c r="AQ99" s="17" t="s">
        <v>426</v>
      </c>
      <c r="AR99" s="36">
        <f t="shared" si="3"/>
        <v>7023</v>
      </c>
      <c r="AS99" s="36" t="str">
        <f>VLOOKUP(AR99, 'species codes'!A$1:C$71,2,FALSE)</f>
        <v>WHALE-NORTH ATLANTIC RIGHT</v>
      </c>
      <c r="AT99" s="36" t="str">
        <f>VLOOKUP(AR99, 'species codes'!A$1:C$71,3,FALSE)</f>
        <v>RIWH</v>
      </c>
      <c r="AU99" s="54" t="str">
        <f>VLOOKUP(AR99,'species codes'!A$1:D$62,4,FALSE)</f>
        <v>Eubalaena glacialis</v>
      </c>
      <c r="BA99" s="14"/>
      <c r="BB99" s="14"/>
      <c r="BC99" s="14"/>
      <c r="BD99" s="14"/>
      <c r="BE99" s="14"/>
      <c r="BF99" s="21"/>
      <c r="BG99" s="38"/>
      <c r="BH99" s="14"/>
      <c r="BI99" s="38"/>
      <c r="BJ99" s="38"/>
      <c r="BK99" s="14"/>
      <c r="BL99" s="14"/>
      <c r="BM99" s="14"/>
    </row>
    <row r="100" spans="1:65" s="54" customFormat="1">
      <c r="A100" s="17"/>
      <c r="B100" s="57">
        <v>44759</v>
      </c>
      <c r="C100" s="58">
        <v>0.46382060185185187</v>
      </c>
      <c r="D100" s="19"/>
      <c r="E100" s="17">
        <v>321</v>
      </c>
      <c r="F100" s="17"/>
      <c r="G100" s="59">
        <v>47.6385583333333</v>
      </c>
      <c r="H100" s="59">
        <v>-63.623246666666603</v>
      </c>
      <c r="I100" s="17"/>
      <c r="J100" s="19"/>
      <c r="K100" s="17">
        <v>25</v>
      </c>
      <c r="L100" s="17"/>
      <c r="M100" s="19"/>
      <c r="N100" s="19"/>
      <c r="O100" s="19"/>
      <c r="P100" s="19"/>
      <c r="Q100" s="20"/>
      <c r="R100" s="19"/>
      <c r="S100" s="19"/>
      <c r="T100" s="19"/>
      <c r="U100" s="19"/>
      <c r="V100" s="19"/>
      <c r="W100" s="19"/>
      <c r="X100" s="19"/>
      <c r="Y100" s="19"/>
      <c r="Z100" s="19"/>
      <c r="AA100" s="19"/>
      <c r="AB100" s="19"/>
      <c r="AC100" s="14" t="s">
        <v>427</v>
      </c>
      <c r="AD100" s="17"/>
      <c r="AE100" s="17"/>
      <c r="AF100" s="19"/>
      <c r="AG100" s="19"/>
      <c r="AH100" s="22">
        <v>7023</v>
      </c>
      <c r="AI100" s="13">
        <v>3</v>
      </c>
      <c r="AJ100" s="60">
        <v>1</v>
      </c>
      <c r="AK100" s="60"/>
      <c r="AL100" s="19"/>
      <c r="AM100" s="19"/>
      <c r="AN100" s="19"/>
      <c r="AO100" s="19"/>
      <c r="AP100" s="19"/>
      <c r="AQ100" s="17" t="s">
        <v>426</v>
      </c>
      <c r="AR100" s="36">
        <f t="shared" si="3"/>
        <v>7023</v>
      </c>
      <c r="AS100" s="36" t="str">
        <f>VLOOKUP(AR100, 'species codes'!A$1:C$71,2,FALSE)</f>
        <v>WHALE-NORTH ATLANTIC RIGHT</v>
      </c>
      <c r="AT100" s="36" t="str">
        <f>VLOOKUP(AR100, 'species codes'!A$1:C$71,3,FALSE)</f>
        <v>RIWH</v>
      </c>
      <c r="AU100" s="54" t="str">
        <f>VLOOKUP(AR100,'species codes'!A$1:D$62,4,FALSE)</f>
        <v>Eubalaena glacialis</v>
      </c>
      <c r="BA100" s="14"/>
      <c r="BB100" s="14"/>
      <c r="BC100" s="14"/>
      <c r="BD100" s="14"/>
      <c r="BE100" s="14"/>
      <c r="BF100" s="21"/>
      <c r="BG100" s="38"/>
      <c r="BH100" s="14"/>
      <c r="BI100" s="38"/>
      <c r="BJ100" s="38"/>
      <c r="BK100" s="14"/>
      <c r="BL100" s="14"/>
      <c r="BM100" s="14"/>
    </row>
    <row r="101" spans="1:65" s="54" customFormat="1">
      <c r="A101" s="17"/>
      <c r="B101" s="57">
        <v>44759</v>
      </c>
      <c r="C101" s="58">
        <v>0.47548495370370375</v>
      </c>
      <c r="D101" s="19"/>
      <c r="E101" s="17">
        <v>321</v>
      </c>
      <c r="F101" s="17"/>
      <c r="G101" s="59">
        <v>47.629951666666599</v>
      </c>
      <c r="H101" s="59">
        <v>-63.611069999999998</v>
      </c>
      <c r="I101" s="17"/>
      <c r="J101" s="19"/>
      <c r="K101" s="17">
        <v>25</v>
      </c>
      <c r="L101" s="17"/>
      <c r="M101" s="19"/>
      <c r="N101" s="19"/>
      <c r="O101" s="19"/>
      <c r="P101" s="19"/>
      <c r="Q101" s="20"/>
      <c r="R101" s="19"/>
      <c r="S101" s="19"/>
      <c r="T101" s="19"/>
      <c r="U101" s="19"/>
      <c r="V101" s="19"/>
      <c r="W101" s="19"/>
      <c r="X101" s="19"/>
      <c r="Y101" s="19"/>
      <c r="Z101" s="19"/>
      <c r="AA101" s="19"/>
      <c r="AB101" s="19"/>
      <c r="AC101" s="14" t="s">
        <v>427</v>
      </c>
      <c r="AD101" s="17"/>
      <c r="AE101" s="17"/>
      <c r="AF101" s="19"/>
      <c r="AG101" s="19"/>
      <c r="AH101" s="22">
        <v>7023</v>
      </c>
      <c r="AI101" s="13">
        <v>3</v>
      </c>
      <c r="AJ101" s="60">
        <v>1</v>
      </c>
      <c r="AK101" s="60"/>
      <c r="AL101" s="19"/>
      <c r="AM101" s="19"/>
      <c r="AN101" s="19"/>
      <c r="AO101" s="19"/>
      <c r="AP101" s="19"/>
      <c r="AQ101" s="17" t="s">
        <v>426</v>
      </c>
      <c r="AR101" s="36">
        <f t="shared" si="3"/>
        <v>7023</v>
      </c>
      <c r="AS101" s="36" t="str">
        <f>VLOOKUP(AR101, 'species codes'!A$1:C$71,2,FALSE)</f>
        <v>WHALE-NORTH ATLANTIC RIGHT</v>
      </c>
      <c r="AT101" s="36" t="str">
        <f>VLOOKUP(AR101, 'species codes'!A$1:C$71,3,FALSE)</f>
        <v>RIWH</v>
      </c>
      <c r="AU101" s="54" t="str">
        <f>VLOOKUP(AR101,'species codes'!A$1:D$62,4,FALSE)</f>
        <v>Eubalaena glacialis</v>
      </c>
      <c r="BA101" s="14"/>
      <c r="BB101" s="14"/>
      <c r="BC101" s="14"/>
      <c r="BD101" s="14"/>
      <c r="BE101" s="14"/>
      <c r="BF101" s="21"/>
      <c r="BG101" s="38"/>
      <c r="BH101" s="14"/>
      <c r="BI101" s="38"/>
      <c r="BJ101" s="38"/>
      <c r="BK101" s="14"/>
      <c r="BL101" s="14"/>
      <c r="BM101" s="14"/>
    </row>
    <row r="102" spans="1:65" s="54" customFormat="1">
      <c r="A102" s="17"/>
      <c r="B102" s="57">
        <v>44759</v>
      </c>
      <c r="C102" s="58">
        <v>0.48414120370370367</v>
      </c>
      <c r="D102" s="19"/>
      <c r="E102" s="17">
        <v>321</v>
      </c>
      <c r="F102" s="17"/>
      <c r="G102" s="59">
        <v>47.6271633333333</v>
      </c>
      <c r="H102" s="59">
        <v>-63.617426666666603</v>
      </c>
      <c r="I102" s="17"/>
      <c r="J102" s="19"/>
      <c r="K102" s="17">
        <v>25</v>
      </c>
      <c r="L102" s="17"/>
      <c r="M102" s="19"/>
      <c r="N102" s="19"/>
      <c r="O102" s="19"/>
      <c r="P102" s="19"/>
      <c r="Q102" s="20"/>
      <c r="R102" s="19"/>
      <c r="S102" s="19"/>
      <c r="T102" s="19"/>
      <c r="U102" s="19"/>
      <c r="V102" s="19"/>
      <c r="W102" s="19"/>
      <c r="X102" s="19"/>
      <c r="Y102" s="19"/>
      <c r="Z102" s="19"/>
      <c r="AA102" s="19"/>
      <c r="AB102" s="19"/>
      <c r="AC102" s="14" t="s">
        <v>427</v>
      </c>
      <c r="AD102" s="17"/>
      <c r="AE102" s="17"/>
      <c r="AF102" s="19"/>
      <c r="AG102" s="19"/>
      <c r="AH102" s="22">
        <v>7023</v>
      </c>
      <c r="AI102" s="13">
        <v>3</v>
      </c>
      <c r="AJ102" s="60">
        <v>1</v>
      </c>
      <c r="AK102" s="60"/>
      <c r="AL102" s="19"/>
      <c r="AM102" s="19"/>
      <c r="AN102" s="19"/>
      <c r="AO102" s="19"/>
      <c r="AP102" s="19"/>
      <c r="AQ102" s="17" t="s">
        <v>426</v>
      </c>
      <c r="AR102" s="36">
        <f t="shared" si="3"/>
        <v>7023</v>
      </c>
      <c r="AS102" s="36" t="str">
        <f>VLOOKUP(AR102, 'species codes'!A$1:C$71,2,FALSE)</f>
        <v>WHALE-NORTH ATLANTIC RIGHT</v>
      </c>
      <c r="AT102" s="36" t="str">
        <f>VLOOKUP(AR102, 'species codes'!A$1:C$71,3,FALSE)</f>
        <v>RIWH</v>
      </c>
      <c r="AU102" s="54" t="str">
        <f>VLOOKUP(AR102,'species codes'!A$1:D$62,4,FALSE)</f>
        <v>Eubalaena glacialis</v>
      </c>
      <c r="BA102" s="14"/>
      <c r="BB102" s="14"/>
      <c r="BC102" s="14"/>
      <c r="BD102" s="14"/>
      <c r="BE102" s="14"/>
      <c r="BF102" s="21"/>
      <c r="BG102" s="38"/>
      <c r="BH102" s="14"/>
      <c r="BI102" s="38"/>
      <c r="BJ102" s="38"/>
      <c r="BK102" s="14"/>
      <c r="BL102" s="14"/>
      <c r="BM102" s="14"/>
    </row>
    <row r="103" spans="1:65" s="54" customFormat="1">
      <c r="A103" s="17"/>
      <c r="B103" s="57">
        <v>44759</v>
      </c>
      <c r="C103" s="58">
        <v>0.48432986111111109</v>
      </c>
      <c r="D103" s="19"/>
      <c r="E103" s="17">
        <v>321</v>
      </c>
      <c r="F103" s="17"/>
      <c r="G103" s="59">
        <v>47.627673333333298</v>
      </c>
      <c r="H103" s="59">
        <v>-63.6177316666666</v>
      </c>
      <c r="I103" s="17"/>
      <c r="J103" s="19"/>
      <c r="K103" s="17">
        <v>25</v>
      </c>
      <c r="L103" s="17"/>
      <c r="M103" s="19"/>
      <c r="N103" s="19"/>
      <c r="O103" s="19"/>
      <c r="P103" s="19"/>
      <c r="Q103" s="20"/>
      <c r="R103" s="19"/>
      <c r="S103" s="19"/>
      <c r="T103" s="19"/>
      <c r="U103" s="19"/>
      <c r="V103" s="19"/>
      <c r="W103" s="19"/>
      <c r="X103" s="19"/>
      <c r="Y103" s="19"/>
      <c r="Z103" s="19"/>
      <c r="AA103" s="19"/>
      <c r="AB103" s="19"/>
      <c r="AC103" s="14" t="s">
        <v>427</v>
      </c>
      <c r="AD103" s="17"/>
      <c r="AE103" s="17"/>
      <c r="AF103" s="19"/>
      <c r="AG103" s="19"/>
      <c r="AH103" s="22">
        <v>7023</v>
      </c>
      <c r="AI103" s="13">
        <v>3</v>
      </c>
      <c r="AJ103" s="60">
        <v>1</v>
      </c>
      <c r="AK103" s="60"/>
      <c r="AL103" s="19"/>
      <c r="AM103" s="19"/>
      <c r="AN103" s="19"/>
      <c r="AO103" s="19"/>
      <c r="AP103" s="19"/>
      <c r="AQ103" s="17" t="s">
        <v>426</v>
      </c>
      <c r="AR103" s="36">
        <f t="shared" si="3"/>
        <v>7023</v>
      </c>
      <c r="AS103" s="36" t="str">
        <f>VLOOKUP(AR103, 'species codes'!A$1:C$71,2,FALSE)</f>
        <v>WHALE-NORTH ATLANTIC RIGHT</v>
      </c>
      <c r="AT103" s="36" t="str">
        <f>VLOOKUP(AR103, 'species codes'!A$1:C$71,3,FALSE)</f>
        <v>RIWH</v>
      </c>
      <c r="AU103" s="54" t="str">
        <f>VLOOKUP(AR103,'species codes'!A$1:D$62,4,FALSE)</f>
        <v>Eubalaena glacialis</v>
      </c>
      <c r="BA103" s="14"/>
      <c r="BB103" s="14"/>
      <c r="BC103" s="14">
        <v>3</v>
      </c>
      <c r="BD103" s="14"/>
      <c r="BE103" s="14"/>
      <c r="BF103" s="21"/>
      <c r="BG103" s="38"/>
      <c r="BH103" s="14"/>
      <c r="BI103" s="38"/>
      <c r="BJ103" s="38"/>
      <c r="BK103" s="14"/>
      <c r="BL103" s="14"/>
      <c r="BM103" s="14"/>
    </row>
    <row r="104" spans="1:65" s="54" customFormat="1">
      <c r="A104" s="17"/>
      <c r="B104" s="57">
        <v>44759</v>
      </c>
      <c r="C104" s="58">
        <v>0.48910532407407409</v>
      </c>
      <c r="D104" s="19"/>
      <c r="E104" s="17">
        <v>321</v>
      </c>
      <c r="F104" s="17"/>
      <c r="G104" s="59">
        <v>47.628218333333301</v>
      </c>
      <c r="H104" s="59">
        <v>-63.619695</v>
      </c>
      <c r="I104" s="17"/>
      <c r="J104" s="19"/>
      <c r="K104" s="17">
        <v>25</v>
      </c>
      <c r="L104" s="17"/>
      <c r="M104" s="19"/>
      <c r="N104" s="19"/>
      <c r="O104" s="19"/>
      <c r="P104" s="19"/>
      <c r="Q104" s="20"/>
      <c r="R104" s="19"/>
      <c r="S104" s="19"/>
      <c r="T104" s="19"/>
      <c r="U104" s="19"/>
      <c r="V104" s="19"/>
      <c r="W104" s="19"/>
      <c r="X104" s="19"/>
      <c r="Y104" s="19"/>
      <c r="Z104" s="19"/>
      <c r="AA104" s="19"/>
      <c r="AB104" s="19"/>
      <c r="AC104" s="14" t="s">
        <v>427</v>
      </c>
      <c r="AD104" s="17"/>
      <c r="AE104" s="17"/>
      <c r="AF104" s="19"/>
      <c r="AG104" s="19"/>
      <c r="AH104" s="22">
        <v>7023</v>
      </c>
      <c r="AI104" s="13">
        <v>3</v>
      </c>
      <c r="AJ104" s="60">
        <v>1</v>
      </c>
      <c r="AK104" s="60"/>
      <c r="AL104" s="19"/>
      <c r="AM104" s="19"/>
      <c r="AN104" s="19"/>
      <c r="AO104" s="19"/>
      <c r="AP104" s="19"/>
      <c r="AQ104" s="17" t="s">
        <v>426</v>
      </c>
      <c r="AR104" s="36">
        <f t="shared" si="3"/>
        <v>7023</v>
      </c>
      <c r="AS104" s="36" t="str">
        <f>VLOOKUP(AR104, 'species codes'!A$1:C$71,2,FALSE)</f>
        <v>WHALE-NORTH ATLANTIC RIGHT</v>
      </c>
      <c r="AT104" s="36" t="str">
        <f>VLOOKUP(AR104, 'species codes'!A$1:C$71,3,FALSE)</f>
        <v>RIWH</v>
      </c>
      <c r="AU104" s="54" t="str">
        <f>VLOOKUP(AR104,'species codes'!A$1:D$62,4,FALSE)</f>
        <v>Eubalaena glacialis</v>
      </c>
      <c r="BA104" s="14"/>
      <c r="BB104" s="14"/>
      <c r="BC104" s="14"/>
      <c r="BD104" s="14"/>
      <c r="BE104" s="14"/>
      <c r="BF104" s="21"/>
      <c r="BG104" s="38"/>
      <c r="BH104" s="14"/>
      <c r="BI104" s="38"/>
      <c r="BJ104" s="38"/>
      <c r="BK104" s="14"/>
      <c r="BL104" s="14"/>
      <c r="BM104" s="14"/>
    </row>
    <row r="105" spans="1:65" s="54" customFormat="1">
      <c r="A105" s="17"/>
      <c r="B105" s="57">
        <v>44759</v>
      </c>
      <c r="C105" s="58">
        <v>0.4986423611111111</v>
      </c>
      <c r="D105" s="19"/>
      <c r="E105" s="17">
        <v>321</v>
      </c>
      <c r="F105" s="17"/>
      <c r="G105" s="59">
        <v>47.631343333333298</v>
      </c>
      <c r="H105" s="59">
        <v>-63.622624999999999</v>
      </c>
      <c r="I105" s="17"/>
      <c r="J105" s="19"/>
      <c r="K105" s="17">
        <v>25</v>
      </c>
      <c r="L105" s="17"/>
      <c r="M105" s="19"/>
      <c r="N105" s="19"/>
      <c r="O105" s="19"/>
      <c r="P105" s="19"/>
      <c r="Q105" s="20"/>
      <c r="R105" s="19"/>
      <c r="S105" s="19"/>
      <c r="T105" s="19"/>
      <c r="U105" s="19"/>
      <c r="V105" s="19"/>
      <c r="W105" s="19"/>
      <c r="X105" s="19"/>
      <c r="Y105" s="19"/>
      <c r="Z105" s="19"/>
      <c r="AA105" s="19"/>
      <c r="AB105" s="19"/>
      <c r="AC105" s="14" t="s">
        <v>427</v>
      </c>
      <c r="AD105" s="17"/>
      <c r="AE105" s="17"/>
      <c r="AF105" s="19"/>
      <c r="AG105" s="19"/>
      <c r="AH105" s="22">
        <v>7023</v>
      </c>
      <c r="AI105" s="13">
        <v>3</v>
      </c>
      <c r="AJ105" s="60">
        <v>1</v>
      </c>
      <c r="AK105" s="60"/>
      <c r="AL105" s="19"/>
      <c r="AM105" s="19"/>
      <c r="AN105" s="19"/>
      <c r="AO105" s="19"/>
      <c r="AP105" s="19"/>
      <c r="AQ105" s="17" t="s">
        <v>426</v>
      </c>
      <c r="AR105" s="36">
        <f t="shared" si="3"/>
        <v>7023</v>
      </c>
      <c r="AS105" s="36" t="str">
        <f>VLOOKUP(AR105, 'species codes'!A$1:C$71,2,FALSE)</f>
        <v>WHALE-NORTH ATLANTIC RIGHT</v>
      </c>
      <c r="AT105" s="36" t="str">
        <f>VLOOKUP(AR105, 'species codes'!A$1:C$71,3,FALSE)</f>
        <v>RIWH</v>
      </c>
      <c r="AU105" s="54" t="str">
        <f>VLOOKUP(AR105,'species codes'!A$1:D$62,4,FALSE)</f>
        <v>Eubalaena glacialis</v>
      </c>
      <c r="BA105" s="14"/>
      <c r="BB105" s="14"/>
      <c r="BC105" s="14"/>
      <c r="BD105" s="14"/>
      <c r="BE105" s="14"/>
      <c r="BF105" s="21"/>
      <c r="BG105" s="38"/>
      <c r="BH105" s="14"/>
      <c r="BI105" s="38"/>
      <c r="BJ105" s="38"/>
      <c r="BK105" s="14"/>
      <c r="BL105" s="14"/>
      <c r="BM105" s="14"/>
    </row>
    <row r="106" spans="1:65" s="54" customFormat="1">
      <c r="A106" s="17"/>
      <c r="B106" s="57">
        <v>44759</v>
      </c>
      <c r="C106" s="58">
        <v>0.52356481481481476</v>
      </c>
      <c r="D106" s="19"/>
      <c r="E106" s="17">
        <v>321</v>
      </c>
      <c r="F106" s="17"/>
      <c r="G106" s="59">
        <v>47.639294999999997</v>
      </c>
      <c r="H106" s="59">
        <v>-63.631861666666602</v>
      </c>
      <c r="I106" s="17"/>
      <c r="J106" s="19"/>
      <c r="K106" s="17">
        <v>25</v>
      </c>
      <c r="L106" s="17"/>
      <c r="M106" s="19"/>
      <c r="N106" s="19"/>
      <c r="O106" s="19"/>
      <c r="P106" s="19"/>
      <c r="Q106" s="20"/>
      <c r="R106" s="19"/>
      <c r="S106" s="19"/>
      <c r="T106" s="19"/>
      <c r="U106" s="19"/>
      <c r="V106" s="19"/>
      <c r="W106" s="19"/>
      <c r="X106" s="19"/>
      <c r="Y106" s="19"/>
      <c r="Z106" s="19"/>
      <c r="AA106" s="19"/>
      <c r="AB106" s="19"/>
      <c r="AC106" s="14" t="s">
        <v>427</v>
      </c>
      <c r="AD106" s="17"/>
      <c r="AE106" s="17"/>
      <c r="AF106" s="19"/>
      <c r="AG106" s="19"/>
      <c r="AH106" s="22">
        <v>7023</v>
      </c>
      <c r="AI106" s="13">
        <v>3</v>
      </c>
      <c r="AJ106" s="60">
        <v>1</v>
      </c>
      <c r="AK106" s="60"/>
      <c r="AL106" s="19"/>
      <c r="AM106" s="19"/>
      <c r="AN106" s="19"/>
      <c r="AO106" s="19"/>
      <c r="AP106" s="19"/>
      <c r="AQ106" s="17" t="s">
        <v>426</v>
      </c>
      <c r="AR106" s="36">
        <f t="shared" si="3"/>
        <v>7023</v>
      </c>
      <c r="AS106" s="36" t="str">
        <f>VLOOKUP(AR106, 'species codes'!A$1:C$71,2,FALSE)</f>
        <v>WHALE-NORTH ATLANTIC RIGHT</v>
      </c>
      <c r="AT106" s="36" t="str">
        <f>VLOOKUP(AR106, 'species codes'!A$1:C$71,3,FALSE)</f>
        <v>RIWH</v>
      </c>
      <c r="AU106" s="54" t="str">
        <f>VLOOKUP(AR106,'species codes'!A$1:D$62,4,FALSE)</f>
        <v>Eubalaena glacialis</v>
      </c>
      <c r="BA106" s="14"/>
      <c r="BB106" s="14"/>
      <c r="BC106" s="14">
        <v>1</v>
      </c>
      <c r="BD106" s="14"/>
      <c r="BE106" s="14"/>
      <c r="BF106" s="21"/>
      <c r="BG106" s="38"/>
      <c r="BH106" s="14"/>
      <c r="BI106" s="38"/>
      <c r="BJ106" s="38"/>
      <c r="BK106" s="14"/>
      <c r="BL106" s="14"/>
      <c r="BM106" s="14"/>
    </row>
    <row r="107" spans="1:65" s="54" customFormat="1">
      <c r="A107" s="17"/>
      <c r="B107" s="57">
        <v>44759</v>
      </c>
      <c r="C107" s="58">
        <v>0.52356481481481476</v>
      </c>
      <c r="D107" s="19"/>
      <c r="E107" s="17">
        <v>321</v>
      </c>
      <c r="F107" s="17"/>
      <c r="G107" s="59">
        <v>47.639294999999997</v>
      </c>
      <c r="H107" s="59">
        <v>-63.631861666666602</v>
      </c>
      <c r="I107" s="17"/>
      <c r="J107" s="19"/>
      <c r="K107" s="17">
        <v>25</v>
      </c>
      <c r="L107" s="17"/>
      <c r="M107" s="19"/>
      <c r="N107" s="19"/>
      <c r="O107" s="19"/>
      <c r="P107" s="19"/>
      <c r="Q107" s="20"/>
      <c r="R107" s="19"/>
      <c r="S107" s="19"/>
      <c r="T107" s="19"/>
      <c r="U107" s="19"/>
      <c r="V107" s="19"/>
      <c r="W107" s="19"/>
      <c r="X107" s="19"/>
      <c r="Y107" s="19"/>
      <c r="Z107" s="19"/>
      <c r="AA107" s="19"/>
      <c r="AB107" s="19"/>
      <c r="AC107" s="14" t="s">
        <v>427</v>
      </c>
      <c r="AD107" s="17"/>
      <c r="AE107" s="17"/>
      <c r="AF107" s="19"/>
      <c r="AG107" s="19"/>
      <c r="AH107" s="22">
        <v>7023</v>
      </c>
      <c r="AI107" s="13">
        <v>3</v>
      </c>
      <c r="AJ107" s="60">
        <v>1</v>
      </c>
      <c r="AK107" s="60"/>
      <c r="AL107" s="19"/>
      <c r="AM107" s="19"/>
      <c r="AN107" s="19"/>
      <c r="AO107" s="19"/>
      <c r="AP107" s="19"/>
      <c r="AQ107" s="17" t="s">
        <v>426</v>
      </c>
      <c r="AR107" s="36">
        <f t="shared" si="3"/>
        <v>7023</v>
      </c>
      <c r="AS107" s="36" t="str">
        <f>VLOOKUP(AR107, 'species codes'!A$1:C$71,2,FALSE)</f>
        <v>WHALE-NORTH ATLANTIC RIGHT</v>
      </c>
      <c r="AT107" s="36" t="str">
        <f>VLOOKUP(AR107, 'species codes'!A$1:C$71,3,FALSE)</f>
        <v>RIWH</v>
      </c>
      <c r="AU107" s="54" t="str">
        <f>VLOOKUP(AR107,'species codes'!A$1:D$62,4,FALSE)</f>
        <v>Eubalaena glacialis</v>
      </c>
      <c r="BA107" s="14"/>
      <c r="BB107" s="14"/>
      <c r="BC107" s="14">
        <v>3</v>
      </c>
      <c r="BD107" s="14"/>
      <c r="BE107" s="14"/>
      <c r="BF107" s="21"/>
      <c r="BG107" s="38"/>
      <c r="BH107" s="14"/>
      <c r="BI107" s="38"/>
      <c r="BJ107" s="38"/>
      <c r="BK107" s="14"/>
      <c r="BL107" s="14"/>
      <c r="BM107" s="14"/>
    </row>
    <row r="108" spans="1:65" s="54" customFormat="1">
      <c r="A108" s="17"/>
      <c r="B108" s="57">
        <v>44759</v>
      </c>
      <c r="C108" s="58">
        <v>0.63280324074074079</v>
      </c>
      <c r="D108" s="19"/>
      <c r="E108" s="17">
        <v>321</v>
      </c>
      <c r="F108" s="17"/>
      <c r="G108" s="59">
        <v>47.6254766666666</v>
      </c>
      <c r="H108" s="59">
        <v>-63.616941666666598</v>
      </c>
      <c r="I108" s="17"/>
      <c r="J108" s="19"/>
      <c r="K108" s="17">
        <v>25</v>
      </c>
      <c r="L108" s="17"/>
      <c r="M108" s="19"/>
      <c r="N108" s="19"/>
      <c r="O108" s="19"/>
      <c r="P108" s="19"/>
      <c r="Q108" s="20"/>
      <c r="R108" s="19"/>
      <c r="S108" s="19"/>
      <c r="T108" s="19"/>
      <c r="U108" s="19"/>
      <c r="V108" s="19"/>
      <c r="W108" s="19"/>
      <c r="X108" s="19"/>
      <c r="Y108" s="19"/>
      <c r="Z108" s="19"/>
      <c r="AA108" s="19"/>
      <c r="AB108" s="19"/>
      <c r="AC108" s="14" t="s">
        <v>427</v>
      </c>
      <c r="AD108" s="17"/>
      <c r="AE108" s="17"/>
      <c r="AF108" s="19"/>
      <c r="AG108" s="19"/>
      <c r="AH108" s="22">
        <v>7023</v>
      </c>
      <c r="AI108" s="13">
        <v>3</v>
      </c>
      <c r="AJ108" s="60">
        <v>2</v>
      </c>
      <c r="AK108" s="11"/>
      <c r="AL108" s="19"/>
      <c r="AM108" s="19"/>
      <c r="AN108" s="19"/>
      <c r="AO108" s="19"/>
      <c r="AP108" s="19"/>
      <c r="AQ108" s="17" t="s">
        <v>426</v>
      </c>
      <c r="AR108" s="36">
        <f t="shared" si="3"/>
        <v>7023</v>
      </c>
      <c r="AS108" s="36" t="str">
        <f>VLOOKUP(AR108, 'species codes'!A$1:C$71,2,FALSE)</f>
        <v>WHALE-NORTH ATLANTIC RIGHT</v>
      </c>
      <c r="AT108" s="36" t="str">
        <f>VLOOKUP(AR108, 'species codes'!A$1:C$71,3,FALSE)</f>
        <v>RIWH</v>
      </c>
      <c r="AU108" s="54" t="str">
        <f>VLOOKUP(AR108,'species codes'!A$1:D$62,4,FALSE)</f>
        <v>Eubalaena glacialis</v>
      </c>
      <c r="BA108" s="14"/>
      <c r="BB108" s="14"/>
      <c r="BC108" s="14"/>
      <c r="BD108" s="14"/>
      <c r="BE108" s="14"/>
      <c r="BF108" s="21"/>
      <c r="BG108" s="38"/>
      <c r="BH108" s="14"/>
      <c r="BI108" s="38"/>
      <c r="BJ108" s="38"/>
      <c r="BK108" s="14"/>
      <c r="BL108" s="14"/>
      <c r="BM108" s="14"/>
    </row>
    <row r="109" spans="1:65" s="54" customFormat="1">
      <c r="A109" s="17"/>
      <c r="B109" s="57">
        <v>44759</v>
      </c>
      <c r="C109" s="58">
        <v>0.69226967592592592</v>
      </c>
      <c r="D109" s="19"/>
      <c r="E109" s="17">
        <v>321</v>
      </c>
      <c r="F109" s="17"/>
      <c r="G109" s="59">
        <v>47.565064999999997</v>
      </c>
      <c r="H109" s="59">
        <v>-63.608691666666601</v>
      </c>
      <c r="I109" s="17"/>
      <c r="J109" s="19"/>
      <c r="K109" s="17">
        <v>25</v>
      </c>
      <c r="L109" s="17"/>
      <c r="M109" s="19"/>
      <c r="N109" s="19"/>
      <c r="O109" s="19"/>
      <c r="P109" s="19"/>
      <c r="Q109" s="20"/>
      <c r="R109" s="19"/>
      <c r="S109" s="19"/>
      <c r="T109" s="19"/>
      <c r="U109" s="19"/>
      <c r="V109" s="19"/>
      <c r="W109" s="19"/>
      <c r="X109" s="19"/>
      <c r="Y109" s="19"/>
      <c r="Z109" s="19"/>
      <c r="AA109" s="19"/>
      <c r="AB109" s="19"/>
      <c r="AC109" s="14" t="s">
        <v>427</v>
      </c>
      <c r="AD109" s="17"/>
      <c r="AE109" s="17"/>
      <c r="AF109" s="19"/>
      <c r="AG109" s="19"/>
      <c r="AH109" s="22">
        <v>7023</v>
      </c>
      <c r="AI109" s="13">
        <v>3</v>
      </c>
      <c r="AJ109" s="60">
        <v>1</v>
      </c>
      <c r="AK109" s="11"/>
      <c r="AL109" s="19"/>
      <c r="AM109" s="19"/>
      <c r="AN109" s="19"/>
      <c r="AO109" s="19"/>
      <c r="AP109" s="19"/>
      <c r="AQ109" s="17" t="s">
        <v>426</v>
      </c>
      <c r="AR109" s="36">
        <f t="shared" si="3"/>
        <v>7023</v>
      </c>
      <c r="AS109" s="36" t="str">
        <f>VLOOKUP(AR109, 'species codes'!A$1:C$71,2,FALSE)</f>
        <v>WHALE-NORTH ATLANTIC RIGHT</v>
      </c>
      <c r="AT109" s="36" t="str">
        <f>VLOOKUP(AR109, 'species codes'!A$1:C$71,3,FALSE)</f>
        <v>RIWH</v>
      </c>
      <c r="AU109" s="54" t="str">
        <f>VLOOKUP(AR109,'species codes'!A$1:D$62,4,FALSE)</f>
        <v>Eubalaena glacialis</v>
      </c>
      <c r="BA109" s="14"/>
      <c r="BB109" s="14"/>
      <c r="BC109" s="14"/>
      <c r="BD109" s="14"/>
      <c r="BE109" s="14"/>
      <c r="BF109" s="21"/>
      <c r="BG109" s="38"/>
      <c r="BH109" s="14"/>
      <c r="BI109" s="38"/>
      <c r="BJ109" s="38"/>
      <c r="BK109" s="14"/>
      <c r="BL109" s="14"/>
      <c r="BM109" s="14"/>
    </row>
    <row r="110" spans="1:65" s="54" customFormat="1">
      <c r="A110" s="17"/>
      <c r="B110" s="57">
        <v>44759</v>
      </c>
      <c r="C110" s="58">
        <v>0.70244444444444454</v>
      </c>
      <c r="D110" s="19"/>
      <c r="E110" s="17">
        <v>321</v>
      </c>
      <c r="F110" s="17"/>
      <c r="G110" s="59">
        <v>47.562801666666601</v>
      </c>
      <c r="H110" s="59">
        <v>-63.609621666666598</v>
      </c>
      <c r="I110" s="17"/>
      <c r="J110" s="19"/>
      <c r="K110" s="17">
        <v>25</v>
      </c>
      <c r="L110" s="17"/>
      <c r="M110" s="19"/>
      <c r="N110" s="19"/>
      <c r="O110" s="19"/>
      <c r="P110" s="19"/>
      <c r="Q110" s="20"/>
      <c r="R110" s="19"/>
      <c r="S110" s="19"/>
      <c r="T110" s="19"/>
      <c r="U110" s="19"/>
      <c r="V110" s="19"/>
      <c r="W110" s="19"/>
      <c r="X110" s="19"/>
      <c r="Y110" s="19"/>
      <c r="Z110" s="19"/>
      <c r="AA110" s="19"/>
      <c r="AB110" s="19"/>
      <c r="AC110" s="14" t="s">
        <v>427</v>
      </c>
      <c r="AD110" s="17"/>
      <c r="AE110" s="17"/>
      <c r="AF110" s="19"/>
      <c r="AG110" s="19"/>
      <c r="AH110" s="22">
        <v>7023</v>
      </c>
      <c r="AI110" s="13">
        <v>3</v>
      </c>
      <c r="AJ110" s="60">
        <v>1</v>
      </c>
      <c r="AK110" s="11"/>
      <c r="AL110" s="19"/>
      <c r="AM110" s="19"/>
      <c r="AN110" s="19"/>
      <c r="AO110" s="19"/>
      <c r="AP110" s="19"/>
      <c r="AQ110" s="17" t="s">
        <v>426</v>
      </c>
      <c r="AR110" s="36">
        <f t="shared" si="3"/>
        <v>7023</v>
      </c>
      <c r="AS110" s="36" t="str">
        <f>VLOOKUP(AR110, 'species codes'!A$1:C$71,2,FALSE)</f>
        <v>WHALE-NORTH ATLANTIC RIGHT</v>
      </c>
      <c r="AT110" s="36" t="str">
        <f>VLOOKUP(AR110, 'species codes'!A$1:C$71,3,FALSE)</f>
        <v>RIWH</v>
      </c>
      <c r="AU110" s="54" t="str">
        <f>VLOOKUP(AR110,'species codes'!A$1:D$62,4,FALSE)</f>
        <v>Eubalaena glacialis</v>
      </c>
      <c r="BA110" s="14"/>
      <c r="BB110" s="14"/>
      <c r="BC110" s="14"/>
      <c r="BD110" s="14"/>
      <c r="BE110" s="14"/>
      <c r="BF110" s="17"/>
      <c r="BG110" s="38"/>
      <c r="BH110" s="14"/>
      <c r="BI110" s="38"/>
      <c r="BJ110" s="38"/>
      <c r="BK110" s="14"/>
      <c r="BL110" s="14"/>
      <c r="BM110" s="14"/>
    </row>
    <row r="111" spans="1:65" s="54" customFormat="1">
      <c r="A111" s="17"/>
      <c r="B111" s="57">
        <v>44759</v>
      </c>
      <c r="C111" s="58">
        <v>0.73004745370370372</v>
      </c>
      <c r="D111" s="19"/>
      <c r="E111" s="17">
        <v>321</v>
      </c>
      <c r="F111" s="17"/>
      <c r="G111" s="59">
        <v>47.529968333333301</v>
      </c>
      <c r="H111" s="59">
        <v>-63.6562633333333</v>
      </c>
      <c r="I111" s="17"/>
      <c r="J111" s="19"/>
      <c r="K111" s="17">
        <v>25</v>
      </c>
      <c r="L111" s="17"/>
      <c r="M111" s="19"/>
      <c r="N111" s="19"/>
      <c r="O111" s="19"/>
      <c r="P111" s="19"/>
      <c r="Q111" s="20"/>
      <c r="R111" s="19"/>
      <c r="S111" s="19"/>
      <c r="T111" s="19"/>
      <c r="U111" s="19"/>
      <c r="V111" s="19"/>
      <c r="W111" s="19"/>
      <c r="X111" s="19"/>
      <c r="Y111" s="19"/>
      <c r="Z111" s="19"/>
      <c r="AA111" s="19"/>
      <c r="AB111" s="19"/>
      <c r="AC111" s="14" t="s">
        <v>427</v>
      </c>
      <c r="AD111" s="17"/>
      <c r="AE111" s="17"/>
      <c r="AF111" s="19"/>
      <c r="AG111" s="19"/>
      <c r="AH111" s="22">
        <v>7023</v>
      </c>
      <c r="AI111" s="13">
        <v>3</v>
      </c>
      <c r="AJ111" s="60">
        <v>1</v>
      </c>
      <c r="AK111" s="11"/>
      <c r="AL111" s="19"/>
      <c r="AM111" s="19"/>
      <c r="AN111" s="19"/>
      <c r="AO111" s="19"/>
      <c r="AP111" s="19"/>
      <c r="AQ111" s="17" t="s">
        <v>426</v>
      </c>
      <c r="AR111" s="36">
        <f t="shared" si="3"/>
        <v>7023</v>
      </c>
      <c r="AS111" s="36" t="str">
        <f>VLOOKUP(AR111, 'species codes'!A$1:C$71,2,FALSE)</f>
        <v>WHALE-NORTH ATLANTIC RIGHT</v>
      </c>
      <c r="AT111" s="36" t="str">
        <f>VLOOKUP(AR111, 'species codes'!A$1:C$71,3,FALSE)</f>
        <v>RIWH</v>
      </c>
      <c r="AU111" s="54" t="str">
        <f>VLOOKUP(AR111,'species codes'!A$1:D$62,4,FALSE)</f>
        <v>Eubalaena glacialis</v>
      </c>
      <c r="BA111" s="14"/>
      <c r="BB111" s="14"/>
      <c r="BC111" s="14"/>
      <c r="BD111" s="14"/>
      <c r="BE111" s="14"/>
      <c r="BF111" s="17"/>
      <c r="BG111" s="38"/>
      <c r="BH111" s="14"/>
      <c r="BI111" s="38"/>
      <c r="BJ111" s="38"/>
      <c r="BK111" s="14"/>
      <c r="BL111" s="14"/>
      <c r="BM111" s="14"/>
    </row>
    <row r="112" spans="1:65" s="54" customFormat="1">
      <c r="A112" s="17"/>
      <c r="B112" s="57">
        <v>44759</v>
      </c>
      <c r="C112" s="58">
        <v>0.80528819444444444</v>
      </c>
      <c r="D112" s="19"/>
      <c r="E112" s="17">
        <v>321</v>
      </c>
      <c r="F112" s="17"/>
      <c r="G112" s="59">
        <v>47.482556666666603</v>
      </c>
      <c r="H112" s="59">
        <v>-63.747911666666603</v>
      </c>
      <c r="I112" s="17"/>
      <c r="J112" s="19"/>
      <c r="K112" s="17">
        <v>25</v>
      </c>
      <c r="L112" s="17"/>
      <c r="M112" s="19"/>
      <c r="N112" s="19"/>
      <c r="O112" s="19"/>
      <c r="P112" s="19"/>
      <c r="Q112" s="20"/>
      <c r="R112" s="19"/>
      <c r="S112" s="19"/>
      <c r="T112" s="19"/>
      <c r="U112" s="19"/>
      <c r="V112" s="19"/>
      <c r="W112" s="19"/>
      <c r="X112" s="19"/>
      <c r="Y112" s="19"/>
      <c r="Z112" s="19"/>
      <c r="AA112" s="19"/>
      <c r="AB112" s="19"/>
      <c r="AC112" s="14" t="s">
        <v>427</v>
      </c>
      <c r="AD112" s="17"/>
      <c r="AE112" s="17"/>
      <c r="AF112" s="19"/>
      <c r="AG112" s="19"/>
      <c r="AH112" s="22">
        <v>7023</v>
      </c>
      <c r="AI112" s="13">
        <v>3</v>
      </c>
      <c r="AJ112" s="60">
        <v>4</v>
      </c>
      <c r="AK112" s="11"/>
      <c r="AL112" s="19"/>
      <c r="AM112" s="19"/>
      <c r="AN112" s="19"/>
      <c r="AO112" s="19"/>
      <c r="AP112" s="19"/>
      <c r="AQ112" s="17" t="s">
        <v>426</v>
      </c>
      <c r="AR112" s="36">
        <f t="shared" si="3"/>
        <v>7023</v>
      </c>
      <c r="AS112" s="36" t="str">
        <f>VLOOKUP(AR112, 'species codes'!A$1:C$71,2,FALSE)</f>
        <v>WHALE-NORTH ATLANTIC RIGHT</v>
      </c>
      <c r="AT112" s="36" t="str">
        <f>VLOOKUP(AR112, 'species codes'!A$1:C$71,3,FALSE)</f>
        <v>RIWH</v>
      </c>
      <c r="AU112" s="54" t="str">
        <f>VLOOKUP(AR112,'species codes'!A$1:D$62,4,FALSE)</f>
        <v>Eubalaena glacialis</v>
      </c>
      <c r="BA112" s="14"/>
      <c r="BB112" s="14"/>
      <c r="BC112" s="14"/>
      <c r="BD112" s="14"/>
      <c r="BE112" s="14"/>
      <c r="BF112" s="17"/>
      <c r="BG112" s="38"/>
      <c r="BH112" s="14"/>
      <c r="BI112" s="38"/>
      <c r="BJ112" s="38"/>
      <c r="BK112" s="14"/>
      <c r="BL112" s="14"/>
      <c r="BM112" s="14"/>
    </row>
    <row r="113" spans="1:65" s="54" customFormat="1">
      <c r="A113" s="17"/>
      <c r="B113" s="57">
        <v>44759</v>
      </c>
      <c r="C113" s="58">
        <v>0.82253472222222224</v>
      </c>
      <c r="D113" s="19"/>
      <c r="E113" s="17">
        <v>321</v>
      </c>
      <c r="F113" s="17"/>
      <c r="G113" s="39">
        <v>47.482943329999998</v>
      </c>
      <c r="H113" s="39">
        <v>-63.751126669999998</v>
      </c>
      <c r="I113" s="17"/>
      <c r="J113" s="19"/>
      <c r="K113" s="17">
        <v>25</v>
      </c>
      <c r="L113" s="17"/>
      <c r="M113" s="19"/>
      <c r="N113" s="19"/>
      <c r="O113" s="19"/>
      <c r="P113" s="19"/>
      <c r="Q113" s="20"/>
      <c r="R113" s="19"/>
      <c r="S113" s="19"/>
      <c r="T113" s="19"/>
      <c r="U113" s="19"/>
      <c r="V113" s="19"/>
      <c r="W113" s="19"/>
      <c r="X113" s="19"/>
      <c r="Y113" s="19"/>
      <c r="Z113" s="19"/>
      <c r="AA113" s="19"/>
      <c r="AB113" s="19"/>
      <c r="AC113" s="14" t="s">
        <v>427</v>
      </c>
      <c r="AD113" s="17"/>
      <c r="AE113" s="17"/>
      <c r="AF113" s="19"/>
      <c r="AG113" s="19"/>
      <c r="AH113" s="22">
        <v>7023</v>
      </c>
      <c r="AI113" s="13">
        <v>3</v>
      </c>
      <c r="AJ113" s="60">
        <v>1</v>
      </c>
      <c r="AK113" s="11"/>
      <c r="AL113" s="19"/>
      <c r="AM113" s="19"/>
      <c r="AN113" s="19"/>
      <c r="AO113" s="19"/>
      <c r="AP113" s="19"/>
      <c r="AQ113" s="17" t="s">
        <v>426</v>
      </c>
      <c r="AR113" s="36">
        <f t="shared" si="3"/>
        <v>7023</v>
      </c>
      <c r="AS113" s="36" t="str">
        <f>VLOOKUP(AR113, 'species codes'!A$1:C$71,2,FALSE)</f>
        <v>WHALE-NORTH ATLANTIC RIGHT</v>
      </c>
      <c r="AT113" s="36" t="str">
        <f>VLOOKUP(AR113, 'species codes'!A$1:C$71,3,FALSE)</f>
        <v>RIWH</v>
      </c>
      <c r="AU113" s="54" t="str">
        <f>VLOOKUP(AR113,'species codes'!A$1:D$62,4,FALSE)</f>
        <v>Eubalaena glacialis</v>
      </c>
      <c r="BA113" s="14"/>
      <c r="BB113" s="14"/>
      <c r="BC113" s="14"/>
      <c r="BD113" s="14"/>
      <c r="BE113" s="14"/>
      <c r="BF113" s="17"/>
      <c r="BG113" s="38"/>
      <c r="BH113" s="14"/>
      <c r="BI113" s="38"/>
      <c r="BJ113" s="38"/>
      <c r="BK113" s="14"/>
      <c r="BL113" s="14"/>
      <c r="BM113" s="14"/>
    </row>
    <row r="114" spans="1:65" s="54" customFormat="1">
      <c r="A114" s="17"/>
      <c r="B114" s="57">
        <v>44759</v>
      </c>
      <c r="C114" s="58">
        <v>0.86185069444444451</v>
      </c>
      <c r="D114" s="19"/>
      <c r="E114" s="17">
        <v>321</v>
      </c>
      <c r="F114" s="17"/>
      <c r="G114" s="59">
        <v>47.489401666666602</v>
      </c>
      <c r="H114" s="59">
        <v>-63.749384999999997</v>
      </c>
      <c r="I114" s="17"/>
      <c r="J114" s="19"/>
      <c r="K114" s="17">
        <v>25</v>
      </c>
      <c r="L114" s="17"/>
      <c r="M114" s="19"/>
      <c r="N114" s="19"/>
      <c r="O114" s="19"/>
      <c r="P114" s="19"/>
      <c r="Q114" s="20"/>
      <c r="R114" s="19"/>
      <c r="S114" s="19"/>
      <c r="T114" s="19"/>
      <c r="U114" s="19"/>
      <c r="V114" s="19"/>
      <c r="W114" s="19"/>
      <c r="X114" s="19"/>
      <c r="Y114" s="19"/>
      <c r="Z114" s="19"/>
      <c r="AA114" s="19"/>
      <c r="AB114" s="19"/>
      <c r="AC114" s="14" t="s">
        <v>427</v>
      </c>
      <c r="AD114" s="17"/>
      <c r="AE114" s="17"/>
      <c r="AF114" s="19"/>
      <c r="AG114" s="19"/>
      <c r="AH114" s="22">
        <v>7023</v>
      </c>
      <c r="AI114" s="13">
        <v>3</v>
      </c>
      <c r="AJ114" s="60">
        <v>2</v>
      </c>
      <c r="AK114" s="11"/>
      <c r="AL114" s="19"/>
      <c r="AM114" s="19"/>
      <c r="AN114" s="19"/>
      <c r="AO114" s="19"/>
      <c r="AP114" s="19"/>
      <c r="AQ114" s="17" t="s">
        <v>426</v>
      </c>
      <c r="AR114" s="36">
        <f t="shared" si="3"/>
        <v>7023</v>
      </c>
      <c r="AS114" s="36" t="str">
        <f>VLOOKUP(AR114, 'species codes'!A$1:C$71,2,FALSE)</f>
        <v>WHALE-NORTH ATLANTIC RIGHT</v>
      </c>
      <c r="AT114" s="36" t="str">
        <f>VLOOKUP(AR114, 'species codes'!A$1:C$71,3,FALSE)</f>
        <v>RIWH</v>
      </c>
      <c r="AU114" s="54" t="str">
        <f>VLOOKUP(AR114,'species codes'!A$1:D$62,4,FALSE)</f>
        <v>Eubalaena glacialis</v>
      </c>
      <c r="BA114" s="14"/>
      <c r="BB114" s="14"/>
      <c r="BC114" s="14"/>
      <c r="BD114" s="14"/>
      <c r="BE114" s="14"/>
      <c r="BF114" s="17"/>
      <c r="BG114" s="38"/>
      <c r="BH114" s="14"/>
      <c r="BI114" s="38"/>
      <c r="BJ114" s="38"/>
      <c r="BK114" s="14"/>
      <c r="BL114" s="14"/>
      <c r="BM114" s="14"/>
    </row>
    <row r="115" spans="1:65" s="54" customFormat="1">
      <c r="A115" s="17"/>
      <c r="B115" s="57">
        <v>44760</v>
      </c>
      <c r="C115" s="58">
        <v>0.30465393518518519</v>
      </c>
      <c r="D115" s="19"/>
      <c r="E115" s="17">
        <v>321</v>
      </c>
      <c r="F115" s="17"/>
      <c r="G115" s="59">
        <v>47.391399999999997</v>
      </c>
      <c r="H115" s="59">
        <v>-63.30197167</v>
      </c>
      <c r="I115" s="17"/>
      <c r="J115" s="19"/>
      <c r="K115" s="17">
        <v>25</v>
      </c>
      <c r="L115" s="17"/>
      <c r="M115" s="19"/>
      <c r="N115" s="19"/>
      <c r="O115" s="19"/>
      <c r="P115" s="19"/>
      <c r="Q115" s="20"/>
      <c r="R115" s="19"/>
      <c r="S115" s="19"/>
      <c r="T115" s="19"/>
      <c r="U115" s="19"/>
      <c r="V115" s="19"/>
      <c r="W115" s="19"/>
      <c r="X115" s="19"/>
      <c r="Y115" s="19"/>
      <c r="Z115" s="19"/>
      <c r="AA115" s="19"/>
      <c r="AB115" s="19"/>
      <c r="AC115" s="14" t="s">
        <v>427</v>
      </c>
      <c r="AD115" s="17"/>
      <c r="AE115" s="17"/>
      <c r="AF115" s="19"/>
      <c r="AG115" s="19"/>
      <c r="AH115" s="22">
        <v>7023</v>
      </c>
      <c r="AI115" s="13">
        <v>3</v>
      </c>
      <c r="AJ115" s="60">
        <v>1</v>
      </c>
      <c r="AK115" s="11"/>
      <c r="AL115" s="19"/>
      <c r="AM115" s="19"/>
      <c r="AN115" s="19"/>
      <c r="AO115" s="19"/>
      <c r="AP115" s="19"/>
      <c r="AQ115" s="17" t="s">
        <v>426</v>
      </c>
      <c r="AR115" s="36">
        <f t="shared" si="3"/>
        <v>7023</v>
      </c>
      <c r="AS115" s="36" t="str">
        <f>VLOOKUP(AR115, 'species codes'!A$1:C$71,2,FALSE)</f>
        <v>WHALE-NORTH ATLANTIC RIGHT</v>
      </c>
      <c r="AT115" s="36" t="str">
        <f>VLOOKUP(AR115, 'species codes'!A$1:C$71,3,FALSE)</f>
        <v>RIWH</v>
      </c>
      <c r="AU115" s="54" t="str">
        <f>VLOOKUP(AR115,'species codes'!A$1:D$62,4,FALSE)</f>
        <v>Eubalaena glacialis</v>
      </c>
      <c r="BA115" s="14"/>
      <c r="BB115" s="14"/>
      <c r="BC115" s="14"/>
      <c r="BD115" s="14"/>
      <c r="BE115" s="14"/>
      <c r="BF115" s="21"/>
      <c r="BG115" s="38"/>
      <c r="BH115" s="14"/>
      <c r="BI115" s="38"/>
      <c r="BJ115" s="38"/>
      <c r="BK115" s="14"/>
      <c r="BL115" s="14"/>
      <c r="BM115" s="14"/>
    </row>
    <row r="116" spans="1:65" s="54" customFormat="1">
      <c r="A116" s="17"/>
      <c r="B116" s="57">
        <v>44760</v>
      </c>
      <c r="C116" s="58">
        <v>0.34462384259259254</v>
      </c>
      <c r="D116" s="19"/>
      <c r="E116" s="17">
        <v>321</v>
      </c>
      <c r="F116" s="17"/>
      <c r="G116" s="59">
        <v>47.397494999999999</v>
      </c>
      <c r="H116" s="59">
        <v>-63.35201</v>
      </c>
      <c r="I116" s="17"/>
      <c r="J116" s="19"/>
      <c r="K116" s="17">
        <v>25</v>
      </c>
      <c r="L116" s="17"/>
      <c r="M116" s="19"/>
      <c r="N116" s="19"/>
      <c r="O116" s="19"/>
      <c r="P116" s="19"/>
      <c r="Q116" s="20"/>
      <c r="R116" s="19"/>
      <c r="S116" s="19"/>
      <c r="T116" s="19"/>
      <c r="U116" s="19"/>
      <c r="V116" s="19"/>
      <c r="W116" s="19"/>
      <c r="X116" s="19"/>
      <c r="Y116" s="19"/>
      <c r="Z116" s="19"/>
      <c r="AA116" s="19"/>
      <c r="AB116" s="19"/>
      <c r="AC116" s="14" t="s">
        <v>427</v>
      </c>
      <c r="AD116" s="17"/>
      <c r="AE116" s="17"/>
      <c r="AF116" s="19"/>
      <c r="AG116" s="19"/>
      <c r="AH116" s="22">
        <v>7023</v>
      </c>
      <c r="AI116" s="13">
        <v>3</v>
      </c>
      <c r="AJ116" s="60">
        <v>1</v>
      </c>
      <c r="AK116" s="11"/>
      <c r="AL116" s="19"/>
      <c r="AM116" s="19"/>
      <c r="AN116" s="19"/>
      <c r="AO116" s="19"/>
      <c r="AP116" s="19"/>
      <c r="AQ116" s="17" t="s">
        <v>426</v>
      </c>
      <c r="AR116" s="36">
        <f t="shared" si="3"/>
        <v>7023</v>
      </c>
      <c r="AS116" s="36" t="str">
        <f>VLOOKUP(AR116, 'species codes'!A$1:C$71,2,FALSE)</f>
        <v>WHALE-NORTH ATLANTIC RIGHT</v>
      </c>
      <c r="AT116" s="36" t="str">
        <f>VLOOKUP(AR116, 'species codes'!A$1:C$71,3,FALSE)</f>
        <v>RIWH</v>
      </c>
      <c r="AU116" s="54" t="str">
        <f>VLOOKUP(AR116,'species codes'!A$1:D$62,4,FALSE)</f>
        <v>Eubalaena glacialis</v>
      </c>
      <c r="BA116" s="14"/>
      <c r="BB116" s="14"/>
      <c r="BC116" s="14"/>
      <c r="BD116" s="14"/>
      <c r="BE116" s="14"/>
      <c r="BF116" s="21"/>
      <c r="BG116" s="38"/>
      <c r="BH116" s="14"/>
      <c r="BI116" s="38"/>
      <c r="BJ116" s="38"/>
      <c r="BK116" s="14"/>
      <c r="BL116" s="14"/>
      <c r="BM116" s="14"/>
    </row>
    <row r="117" spans="1:65" s="54" customFormat="1">
      <c r="A117" s="17"/>
      <c r="B117" s="57">
        <v>44760</v>
      </c>
      <c r="C117" s="58">
        <v>0.38755671296296296</v>
      </c>
      <c r="D117" s="19"/>
      <c r="E117" s="17">
        <v>321</v>
      </c>
      <c r="F117" s="17"/>
      <c r="G117" s="59">
        <v>47.394571669999998</v>
      </c>
      <c r="H117" s="59">
        <v>-63.377843329999997</v>
      </c>
      <c r="I117" s="17"/>
      <c r="J117" s="19"/>
      <c r="K117" s="17">
        <v>25</v>
      </c>
      <c r="L117" s="17"/>
      <c r="M117" s="19"/>
      <c r="N117" s="19"/>
      <c r="O117" s="19"/>
      <c r="P117" s="19"/>
      <c r="Q117" s="20"/>
      <c r="R117" s="19"/>
      <c r="S117" s="19"/>
      <c r="T117" s="19"/>
      <c r="U117" s="19"/>
      <c r="V117" s="19"/>
      <c r="W117" s="19"/>
      <c r="X117" s="19"/>
      <c r="Y117" s="19"/>
      <c r="Z117" s="19"/>
      <c r="AA117" s="19"/>
      <c r="AB117" s="19"/>
      <c r="AC117" s="14" t="s">
        <v>427</v>
      </c>
      <c r="AD117" s="17"/>
      <c r="AE117" s="17"/>
      <c r="AF117" s="19"/>
      <c r="AG117" s="19"/>
      <c r="AH117" s="22">
        <v>7023</v>
      </c>
      <c r="AI117" s="13">
        <v>3</v>
      </c>
      <c r="AJ117" s="60">
        <v>2</v>
      </c>
      <c r="AK117" s="11"/>
      <c r="AL117" s="19"/>
      <c r="AM117" s="19"/>
      <c r="AN117" s="19"/>
      <c r="AO117" s="19"/>
      <c r="AP117" s="19"/>
      <c r="AQ117" s="17" t="s">
        <v>426</v>
      </c>
      <c r="AR117" s="36">
        <f t="shared" si="3"/>
        <v>7023</v>
      </c>
      <c r="AS117" s="36" t="str">
        <f>VLOOKUP(AR117, 'species codes'!A$1:C$71,2,FALSE)</f>
        <v>WHALE-NORTH ATLANTIC RIGHT</v>
      </c>
      <c r="AT117" s="36" t="str">
        <f>VLOOKUP(AR117, 'species codes'!A$1:C$71,3,FALSE)</f>
        <v>RIWH</v>
      </c>
      <c r="AU117" s="54" t="str">
        <f>VLOOKUP(AR117,'species codes'!A$1:D$62,4,FALSE)</f>
        <v>Eubalaena glacialis</v>
      </c>
      <c r="BA117" s="14"/>
      <c r="BB117" s="14"/>
      <c r="BC117" s="14">
        <v>1</v>
      </c>
      <c r="BD117" s="14"/>
      <c r="BE117" s="14"/>
      <c r="BF117" s="21"/>
      <c r="BG117" s="38"/>
      <c r="BH117" s="14"/>
      <c r="BI117" s="38"/>
      <c r="BJ117" s="38"/>
      <c r="BK117" s="14"/>
      <c r="BL117" s="14"/>
      <c r="BM117" s="14"/>
    </row>
    <row r="118" spans="1:65" s="54" customFormat="1">
      <c r="A118" s="17"/>
      <c r="B118" s="57">
        <v>44760</v>
      </c>
      <c r="C118" s="58">
        <v>0.38755671296296296</v>
      </c>
      <c r="D118" s="19"/>
      <c r="E118" s="17">
        <v>321</v>
      </c>
      <c r="F118" s="17"/>
      <c r="G118" s="59">
        <v>47.394571669999998</v>
      </c>
      <c r="H118" s="59">
        <v>-63.377843329999997</v>
      </c>
      <c r="I118" s="17"/>
      <c r="J118" s="19"/>
      <c r="K118" s="17">
        <v>25</v>
      </c>
      <c r="L118" s="17"/>
      <c r="M118" s="19"/>
      <c r="N118" s="19"/>
      <c r="O118" s="19"/>
      <c r="P118" s="19"/>
      <c r="Q118" s="20"/>
      <c r="R118" s="19"/>
      <c r="S118" s="19"/>
      <c r="T118" s="19"/>
      <c r="U118" s="19"/>
      <c r="V118" s="19"/>
      <c r="W118" s="19"/>
      <c r="X118" s="19"/>
      <c r="Y118" s="19"/>
      <c r="Z118" s="19"/>
      <c r="AA118" s="19"/>
      <c r="AB118" s="19"/>
      <c r="AC118" s="14" t="s">
        <v>427</v>
      </c>
      <c r="AD118" s="17"/>
      <c r="AE118" s="17"/>
      <c r="AF118" s="19"/>
      <c r="AG118" s="19"/>
      <c r="AH118" s="22">
        <v>7023</v>
      </c>
      <c r="AI118" s="13">
        <v>3</v>
      </c>
      <c r="AJ118" s="60">
        <v>1</v>
      </c>
      <c r="AK118" s="11"/>
      <c r="AL118" s="19"/>
      <c r="AM118" s="19"/>
      <c r="AN118" s="19"/>
      <c r="AO118" s="19"/>
      <c r="AP118" s="19"/>
      <c r="AQ118" s="17" t="s">
        <v>426</v>
      </c>
      <c r="AR118" s="36">
        <f t="shared" si="3"/>
        <v>7023</v>
      </c>
      <c r="AS118" s="36" t="str">
        <f>VLOOKUP(AR118, 'species codes'!A$1:C$71,2,FALSE)</f>
        <v>WHALE-NORTH ATLANTIC RIGHT</v>
      </c>
      <c r="AT118" s="36" t="str">
        <f>VLOOKUP(AR118, 'species codes'!A$1:C$71,3,FALSE)</f>
        <v>RIWH</v>
      </c>
      <c r="AU118" s="54" t="str">
        <f>VLOOKUP(AR118,'species codes'!A$1:D$62,4,FALSE)</f>
        <v>Eubalaena glacialis</v>
      </c>
      <c r="BA118" s="14"/>
      <c r="BB118" s="14"/>
      <c r="BC118" s="14">
        <v>3</v>
      </c>
      <c r="BD118" s="14"/>
      <c r="BE118" s="14"/>
      <c r="BF118" s="21"/>
      <c r="BG118" s="38"/>
      <c r="BH118" s="14"/>
      <c r="BI118" s="38"/>
      <c r="BJ118" s="38"/>
      <c r="BK118" s="14"/>
      <c r="BL118" s="14"/>
      <c r="BM118" s="14"/>
    </row>
    <row r="119" spans="1:65" s="54" customFormat="1">
      <c r="A119" s="17"/>
      <c r="B119" s="57">
        <v>44760</v>
      </c>
      <c r="C119" s="58">
        <v>0.39616087962962965</v>
      </c>
      <c r="D119" s="19"/>
      <c r="E119" s="17">
        <v>321</v>
      </c>
      <c r="F119" s="17"/>
      <c r="G119" s="59">
        <v>47.389445000000002</v>
      </c>
      <c r="H119" s="59">
        <v>-63.376260000000002</v>
      </c>
      <c r="I119" s="17"/>
      <c r="J119" s="19"/>
      <c r="K119" s="17">
        <v>25</v>
      </c>
      <c r="L119" s="17"/>
      <c r="M119" s="19"/>
      <c r="N119" s="19"/>
      <c r="O119" s="19"/>
      <c r="P119" s="19"/>
      <c r="Q119" s="20"/>
      <c r="R119" s="19"/>
      <c r="S119" s="19"/>
      <c r="T119" s="19"/>
      <c r="U119" s="19"/>
      <c r="V119" s="19"/>
      <c r="W119" s="19"/>
      <c r="X119" s="19"/>
      <c r="Y119" s="19"/>
      <c r="Z119" s="19"/>
      <c r="AA119" s="19"/>
      <c r="AB119" s="19"/>
      <c r="AC119" s="14" t="s">
        <v>427</v>
      </c>
      <c r="AD119" s="17"/>
      <c r="AE119" s="17"/>
      <c r="AF119" s="19"/>
      <c r="AG119" s="19"/>
      <c r="AH119" s="22">
        <v>7023</v>
      </c>
      <c r="AI119" s="13">
        <v>3</v>
      </c>
      <c r="AJ119" s="60">
        <v>1</v>
      </c>
      <c r="AK119" s="11"/>
      <c r="AL119" s="19"/>
      <c r="AM119" s="19"/>
      <c r="AN119" s="19"/>
      <c r="AO119" s="19"/>
      <c r="AP119" s="19"/>
      <c r="AQ119" s="17" t="s">
        <v>426</v>
      </c>
      <c r="AR119" s="36">
        <f t="shared" si="3"/>
        <v>7023</v>
      </c>
      <c r="AS119" s="36" t="str">
        <f>VLOOKUP(AR119, 'species codes'!A$1:C$71,2,FALSE)</f>
        <v>WHALE-NORTH ATLANTIC RIGHT</v>
      </c>
      <c r="AT119" s="36" t="str">
        <f>VLOOKUP(AR119, 'species codes'!A$1:C$71,3,FALSE)</f>
        <v>RIWH</v>
      </c>
      <c r="AU119" s="54" t="str">
        <f>VLOOKUP(AR119,'species codes'!A$1:D$62,4,FALSE)</f>
        <v>Eubalaena glacialis</v>
      </c>
      <c r="BA119" s="14"/>
      <c r="BB119" s="14"/>
      <c r="BC119" s="14"/>
      <c r="BD119" s="14"/>
      <c r="BE119" s="14"/>
      <c r="BF119" s="21"/>
      <c r="BG119" s="38"/>
      <c r="BH119" s="14"/>
      <c r="BI119" s="38"/>
      <c r="BJ119" s="38"/>
      <c r="BK119" s="14"/>
      <c r="BL119" s="14"/>
      <c r="BM119" s="14"/>
    </row>
    <row r="120" spans="1:65" s="54" customFormat="1">
      <c r="A120" s="17"/>
      <c r="B120" s="57">
        <v>44760</v>
      </c>
      <c r="C120" s="58">
        <v>0.4124085648148148</v>
      </c>
      <c r="D120" s="19"/>
      <c r="E120" s="17">
        <v>321</v>
      </c>
      <c r="F120" s="17"/>
      <c r="G120" s="59">
        <v>47.37326333</v>
      </c>
      <c r="H120" s="59">
        <v>-63.36959667</v>
      </c>
      <c r="I120" s="17"/>
      <c r="J120" s="19"/>
      <c r="K120" s="17">
        <v>25</v>
      </c>
      <c r="L120" s="17"/>
      <c r="M120" s="19"/>
      <c r="N120" s="19"/>
      <c r="O120" s="19"/>
      <c r="P120" s="19"/>
      <c r="Q120" s="20"/>
      <c r="R120" s="19"/>
      <c r="S120" s="19"/>
      <c r="T120" s="19"/>
      <c r="U120" s="19"/>
      <c r="V120" s="19"/>
      <c r="W120" s="19"/>
      <c r="X120" s="19"/>
      <c r="Y120" s="19"/>
      <c r="Z120" s="19"/>
      <c r="AA120" s="19"/>
      <c r="AB120" s="19"/>
      <c r="AC120" s="14" t="s">
        <v>427</v>
      </c>
      <c r="AD120" s="17"/>
      <c r="AE120" s="17"/>
      <c r="AF120" s="19"/>
      <c r="AG120" s="19"/>
      <c r="AH120" s="22">
        <v>7023</v>
      </c>
      <c r="AI120" s="13">
        <v>3</v>
      </c>
      <c r="AJ120" s="60">
        <v>2</v>
      </c>
      <c r="AK120" s="11"/>
      <c r="AL120" s="19"/>
      <c r="AM120" s="19"/>
      <c r="AN120" s="19"/>
      <c r="AO120" s="19"/>
      <c r="AP120" s="19"/>
      <c r="AQ120" s="17" t="s">
        <v>426</v>
      </c>
      <c r="AR120" s="36">
        <f t="shared" si="3"/>
        <v>7023</v>
      </c>
      <c r="AS120" s="36" t="str">
        <f>VLOOKUP(AR120, 'species codes'!A$1:C$71,2,FALSE)</f>
        <v>WHALE-NORTH ATLANTIC RIGHT</v>
      </c>
      <c r="AT120" s="36" t="str">
        <f>VLOOKUP(AR120, 'species codes'!A$1:C$71,3,FALSE)</f>
        <v>RIWH</v>
      </c>
      <c r="AU120" s="54" t="str">
        <f>VLOOKUP(AR120,'species codes'!A$1:D$62,4,FALSE)</f>
        <v>Eubalaena glacialis</v>
      </c>
      <c r="BA120" s="14"/>
      <c r="BB120" s="14"/>
      <c r="BC120" s="14"/>
      <c r="BD120" s="14"/>
      <c r="BE120" s="14"/>
      <c r="BF120" s="21"/>
      <c r="BG120" s="38"/>
      <c r="BH120" s="14"/>
      <c r="BI120" s="38"/>
      <c r="BJ120" s="38"/>
      <c r="BK120" s="14"/>
      <c r="BL120" s="14"/>
      <c r="BM120" s="14"/>
    </row>
    <row r="121" spans="1:65" s="54" customFormat="1">
      <c r="A121" s="17"/>
      <c r="B121" s="57">
        <v>44760</v>
      </c>
      <c r="C121" s="58">
        <v>0.49653935185185188</v>
      </c>
      <c r="D121" s="19"/>
      <c r="E121" s="17">
        <v>321</v>
      </c>
      <c r="F121" s="17"/>
      <c r="G121" s="59">
        <v>47.366406670000003</v>
      </c>
      <c r="H121" s="59">
        <v>-63.357768329999999</v>
      </c>
      <c r="I121" s="17"/>
      <c r="J121" s="19"/>
      <c r="K121" s="17">
        <v>25</v>
      </c>
      <c r="L121" s="17"/>
      <c r="M121" s="19"/>
      <c r="N121" s="19"/>
      <c r="O121" s="19"/>
      <c r="P121" s="19"/>
      <c r="Q121" s="20"/>
      <c r="R121" s="19"/>
      <c r="S121" s="19"/>
      <c r="T121" s="19"/>
      <c r="U121" s="19"/>
      <c r="V121" s="19"/>
      <c r="W121" s="19"/>
      <c r="X121" s="19"/>
      <c r="Y121" s="19"/>
      <c r="Z121" s="19"/>
      <c r="AA121" s="19"/>
      <c r="AB121" s="19"/>
      <c r="AC121" s="14" t="s">
        <v>427</v>
      </c>
      <c r="AD121" s="17"/>
      <c r="AE121" s="17"/>
      <c r="AF121" s="19"/>
      <c r="AG121" s="19"/>
      <c r="AH121" s="22">
        <v>7023</v>
      </c>
      <c r="AI121" s="13">
        <v>3</v>
      </c>
      <c r="AJ121" s="60">
        <v>1</v>
      </c>
      <c r="AK121" s="11"/>
      <c r="AL121" s="19"/>
      <c r="AM121" s="19"/>
      <c r="AN121" s="19"/>
      <c r="AO121" s="19"/>
      <c r="AP121" s="19"/>
      <c r="AQ121" s="17" t="s">
        <v>426</v>
      </c>
      <c r="AR121" s="36">
        <f t="shared" si="3"/>
        <v>7023</v>
      </c>
      <c r="AS121" s="36" t="str">
        <f>VLOOKUP(AR121, 'species codes'!A$1:C$71,2,FALSE)</f>
        <v>WHALE-NORTH ATLANTIC RIGHT</v>
      </c>
      <c r="AT121" s="36" t="str">
        <f>VLOOKUP(AR121, 'species codes'!A$1:C$71,3,FALSE)</f>
        <v>RIWH</v>
      </c>
      <c r="AU121" s="54" t="str">
        <f>VLOOKUP(AR121,'species codes'!A$1:D$62,4,FALSE)</f>
        <v>Eubalaena glacialis</v>
      </c>
      <c r="BA121" s="14"/>
      <c r="BB121" s="14"/>
      <c r="BC121" s="14"/>
      <c r="BD121" s="14"/>
      <c r="BE121" s="14"/>
      <c r="BF121" s="21"/>
      <c r="BG121" s="38"/>
      <c r="BH121" s="14"/>
      <c r="BI121" s="38"/>
      <c r="BJ121" s="38"/>
      <c r="BK121" s="14"/>
      <c r="BL121" s="14"/>
      <c r="BM121" s="14"/>
    </row>
    <row r="122" spans="1:65" s="54" customFormat="1">
      <c r="A122" s="17"/>
      <c r="B122" s="57">
        <v>44760</v>
      </c>
      <c r="C122" s="58">
        <v>0.63185648148148144</v>
      </c>
      <c r="D122" s="19"/>
      <c r="E122" s="17">
        <v>321</v>
      </c>
      <c r="F122" s="17"/>
      <c r="G122" s="59">
        <v>47.648795</v>
      </c>
      <c r="H122" s="59">
        <v>-63.356446669999997</v>
      </c>
      <c r="I122" s="17"/>
      <c r="J122" s="19"/>
      <c r="K122" s="17">
        <v>25</v>
      </c>
      <c r="L122" s="17"/>
      <c r="M122" s="19"/>
      <c r="N122" s="19"/>
      <c r="O122" s="19"/>
      <c r="P122" s="19"/>
      <c r="Q122" s="20"/>
      <c r="R122" s="19"/>
      <c r="S122" s="19"/>
      <c r="T122" s="19"/>
      <c r="U122" s="19"/>
      <c r="V122" s="19"/>
      <c r="W122" s="19"/>
      <c r="X122" s="19"/>
      <c r="Y122" s="19"/>
      <c r="Z122" s="19"/>
      <c r="AA122" s="19"/>
      <c r="AB122" s="19"/>
      <c r="AC122" s="14" t="s">
        <v>427</v>
      </c>
      <c r="AD122" s="17"/>
      <c r="AE122" s="17"/>
      <c r="AF122" s="19"/>
      <c r="AG122" s="19"/>
      <c r="AH122" s="22">
        <v>7023</v>
      </c>
      <c r="AI122" s="13">
        <v>3</v>
      </c>
      <c r="AJ122" s="60">
        <v>1</v>
      </c>
      <c r="AK122" s="11"/>
      <c r="AL122" s="19"/>
      <c r="AM122" s="19"/>
      <c r="AN122" s="19"/>
      <c r="AO122" s="19"/>
      <c r="AP122" s="19"/>
      <c r="AQ122" s="17" t="s">
        <v>426</v>
      </c>
      <c r="AR122" s="36">
        <f t="shared" si="3"/>
        <v>7023</v>
      </c>
      <c r="AS122" s="36" t="str">
        <f>VLOOKUP(AR122, 'species codes'!A$1:C$71,2,FALSE)</f>
        <v>WHALE-NORTH ATLANTIC RIGHT</v>
      </c>
      <c r="AT122" s="36" t="str">
        <f>VLOOKUP(AR122, 'species codes'!A$1:C$71,3,FALSE)</f>
        <v>RIWH</v>
      </c>
      <c r="AU122" s="54" t="str">
        <f>VLOOKUP(AR122,'species codes'!A$1:D$62,4,FALSE)</f>
        <v>Eubalaena glacialis</v>
      </c>
      <c r="BA122" s="14"/>
      <c r="BB122" s="14"/>
      <c r="BC122" s="14"/>
      <c r="BD122" s="14"/>
      <c r="BE122" s="14"/>
      <c r="BF122" s="17"/>
      <c r="BG122" s="38"/>
      <c r="BH122" s="14"/>
      <c r="BI122" s="38"/>
      <c r="BJ122" s="38"/>
      <c r="BK122" s="14"/>
      <c r="BL122" s="14"/>
      <c r="BM122" s="14"/>
    </row>
    <row r="123" spans="1:65" s="54" customFormat="1">
      <c r="A123" s="17"/>
      <c r="B123" s="57">
        <v>44760</v>
      </c>
      <c r="C123" s="58">
        <v>0.6332592592592593</v>
      </c>
      <c r="D123" s="19"/>
      <c r="E123" s="17">
        <v>321</v>
      </c>
      <c r="F123" s="17"/>
      <c r="G123" s="59">
        <v>47.651253330000003</v>
      </c>
      <c r="H123" s="59">
        <v>-63.361193329999999</v>
      </c>
      <c r="I123" s="17"/>
      <c r="J123" s="19"/>
      <c r="K123" s="17">
        <v>25</v>
      </c>
      <c r="L123" s="17"/>
      <c r="M123" s="19"/>
      <c r="N123" s="19"/>
      <c r="O123" s="19"/>
      <c r="P123" s="19"/>
      <c r="Q123" s="20"/>
      <c r="R123" s="19"/>
      <c r="S123" s="19"/>
      <c r="T123" s="19"/>
      <c r="U123" s="19"/>
      <c r="V123" s="19"/>
      <c r="W123" s="19"/>
      <c r="X123" s="19"/>
      <c r="Y123" s="19"/>
      <c r="Z123" s="19"/>
      <c r="AA123" s="19"/>
      <c r="AB123" s="19"/>
      <c r="AC123" s="14" t="s">
        <v>427</v>
      </c>
      <c r="AD123" s="17"/>
      <c r="AE123" s="17"/>
      <c r="AF123" s="19"/>
      <c r="AG123" s="19"/>
      <c r="AH123" s="22">
        <v>7023</v>
      </c>
      <c r="AI123" s="13">
        <v>3</v>
      </c>
      <c r="AJ123" s="60">
        <v>1</v>
      </c>
      <c r="AK123" s="11"/>
      <c r="AL123" s="19"/>
      <c r="AM123" s="19"/>
      <c r="AN123" s="19"/>
      <c r="AO123" s="19"/>
      <c r="AP123" s="19"/>
      <c r="AQ123" s="17" t="s">
        <v>426</v>
      </c>
      <c r="AR123" s="36">
        <f t="shared" si="3"/>
        <v>7023</v>
      </c>
      <c r="AS123" s="36" t="str">
        <f>VLOOKUP(AR123, 'species codes'!A$1:C$71,2,FALSE)</f>
        <v>WHALE-NORTH ATLANTIC RIGHT</v>
      </c>
      <c r="AT123" s="36" t="str">
        <f>VLOOKUP(AR123, 'species codes'!A$1:C$71,3,FALSE)</f>
        <v>RIWH</v>
      </c>
      <c r="AU123" s="54" t="str">
        <f>VLOOKUP(AR123,'species codes'!A$1:D$62,4,FALSE)</f>
        <v>Eubalaena glacialis</v>
      </c>
      <c r="BA123" s="14"/>
      <c r="BB123" s="14"/>
      <c r="BC123" s="14"/>
      <c r="BD123" s="14"/>
      <c r="BE123" s="14"/>
      <c r="BF123" s="17"/>
      <c r="BG123" s="38"/>
      <c r="BH123" s="14"/>
      <c r="BI123" s="38"/>
      <c r="BJ123" s="38"/>
      <c r="BK123" s="14"/>
      <c r="BL123" s="14"/>
      <c r="BM123" s="14"/>
    </row>
    <row r="124" spans="1:65" s="54" customFormat="1">
      <c r="A124" s="17"/>
      <c r="B124" s="57">
        <v>44760</v>
      </c>
      <c r="C124" s="58">
        <v>0.64076041666666661</v>
      </c>
      <c r="D124" s="19"/>
      <c r="E124" s="17">
        <v>321</v>
      </c>
      <c r="F124" s="17"/>
      <c r="G124" s="59">
        <v>47.659031669999997</v>
      </c>
      <c r="H124" s="59">
        <v>-63.367376669999999</v>
      </c>
      <c r="I124" s="17"/>
      <c r="J124" s="19"/>
      <c r="K124" s="17">
        <v>25</v>
      </c>
      <c r="L124" s="17"/>
      <c r="M124" s="19"/>
      <c r="N124" s="19"/>
      <c r="O124" s="19"/>
      <c r="P124" s="19"/>
      <c r="Q124" s="20"/>
      <c r="R124" s="19"/>
      <c r="S124" s="19"/>
      <c r="T124" s="19"/>
      <c r="U124" s="19"/>
      <c r="V124" s="19"/>
      <c r="W124" s="19"/>
      <c r="X124" s="19"/>
      <c r="Y124" s="19"/>
      <c r="Z124" s="19"/>
      <c r="AA124" s="19"/>
      <c r="AB124" s="19"/>
      <c r="AC124" s="14" t="s">
        <v>427</v>
      </c>
      <c r="AD124" s="17"/>
      <c r="AE124" s="17"/>
      <c r="AF124" s="19"/>
      <c r="AG124" s="19"/>
      <c r="AH124" s="22">
        <v>7023</v>
      </c>
      <c r="AI124" s="13">
        <v>3</v>
      </c>
      <c r="AJ124" s="60">
        <v>1</v>
      </c>
      <c r="AK124" s="11"/>
      <c r="AL124" s="19"/>
      <c r="AM124" s="19"/>
      <c r="AN124" s="19"/>
      <c r="AO124" s="19"/>
      <c r="AP124" s="19"/>
      <c r="AQ124" s="17" t="s">
        <v>426</v>
      </c>
      <c r="AR124" s="36">
        <f t="shared" si="3"/>
        <v>7023</v>
      </c>
      <c r="AS124" s="36" t="str">
        <f>VLOOKUP(AR124, 'species codes'!A$1:C$71,2,FALSE)</f>
        <v>WHALE-NORTH ATLANTIC RIGHT</v>
      </c>
      <c r="AT124" s="36" t="str">
        <f>VLOOKUP(AR124, 'species codes'!A$1:C$71,3,FALSE)</f>
        <v>RIWH</v>
      </c>
      <c r="AU124" s="54" t="str">
        <f>VLOOKUP(AR124,'species codes'!A$1:D$62,4,FALSE)</f>
        <v>Eubalaena glacialis</v>
      </c>
      <c r="BA124" s="14"/>
      <c r="BB124" s="14"/>
      <c r="BC124" s="14"/>
      <c r="BD124" s="14"/>
      <c r="BE124" s="14"/>
      <c r="BF124" s="17"/>
      <c r="BG124" s="38"/>
      <c r="BH124" s="14"/>
      <c r="BI124" s="38"/>
      <c r="BJ124" s="38"/>
      <c r="BK124" s="14"/>
      <c r="BL124" s="14"/>
      <c r="BM124" s="14"/>
    </row>
    <row r="125" spans="1:65" s="54" customFormat="1">
      <c r="A125" s="17"/>
      <c r="B125" s="57">
        <v>44760</v>
      </c>
      <c r="C125" s="58">
        <v>0.64211342592592591</v>
      </c>
      <c r="D125" s="19"/>
      <c r="E125" s="17">
        <v>321</v>
      </c>
      <c r="F125" s="17"/>
      <c r="G125" s="59">
        <v>47.661786669999998</v>
      </c>
      <c r="H125" s="59">
        <v>-63.365176669999997</v>
      </c>
      <c r="I125" s="17"/>
      <c r="J125" s="19"/>
      <c r="K125" s="17">
        <v>25</v>
      </c>
      <c r="L125" s="17"/>
      <c r="M125" s="19"/>
      <c r="N125" s="19"/>
      <c r="O125" s="19"/>
      <c r="P125" s="19"/>
      <c r="Q125" s="20"/>
      <c r="R125" s="19"/>
      <c r="S125" s="19"/>
      <c r="T125" s="19"/>
      <c r="U125" s="19"/>
      <c r="V125" s="19"/>
      <c r="W125" s="19"/>
      <c r="X125" s="19"/>
      <c r="Y125" s="19"/>
      <c r="Z125" s="19"/>
      <c r="AA125" s="19"/>
      <c r="AB125" s="19"/>
      <c r="AC125" s="14" t="s">
        <v>427</v>
      </c>
      <c r="AD125" s="17"/>
      <c r="AE125" s="17"/>
      <c r="AF125" s="19"/>
      <c r="AG125" s="19"/>
      <c r="AH125" s="22">
        <v>7023</v>
      </c>
      <c r="AI125" s="13">
        <v>3</v>
      </c>
      <c r="AJ125" s="60">
        <v>1</v>
      </c>
      <c r="AK125" s="11"/>
      <c r="AL125" s="19"/>
      <c r="AM125" s="19"/>
      <c r="AN125" s="19"/>
      <c r="AO125" s="19"/>
      <c r="AP125" s="19"/>
      <c r="AQ125" s="17" t="s">
        <v>426</v>
      </c>
      <c r="AR125" s="36">
        <f t="shared" si="3"/>
        <v>7023</v>
      </c>
      <c r="AS125" s="36" t="str">
        <f>VLOOKUP(AR125, 'species codes'!A$1:C$71,2,FALSE)</f>
        <v>WHALE-NORTH ATLANTIC RIGHT</v>
      </c>
      <c r="AT125" s="36" t="str">
        <f>VLOOKUP(AR125, 'species codes'!A$1:C$71,3,FALSE)</f>
        <v>RIWH</v>
      </c>
      <c r="AU125" s="54" t="str">
        <f>VLOOKUP(AR125,'species codes'!A$1:D$62,4,FALSE)</f>
        <v>Eubalaena glacialis</v>
      </c>
      <c r="BA125" s="14"/>
      <c r="BB125" s="14"/>
      <c r="BC125" s="14"/>
      <c r="BD125" s="14"/>
      <c r="BE125" s="14"/>
      <c r="BF125" s="17"/>
      <c r="BG125" s="38"/>
      <c r="BH125" s="14"/>
      <c r="BI125" s="38"/>
      <c r="BJ125" s="38"/>
      <c r="BK125" s="14"/>
      <c r="BL125" s="14"/>
      <c r="BM125" s="14"/>
    </row>
    <row r="126" spans="1:65" s="54" customFormat="1">
      <c r="A126" s="17"/>
      <c r="B126" s="57">
        <v>44760</v>
      </c>
      <c r="C126" s="58">
        <v>0.65306944444444448</v>
      </c>
      <c r="D126" s="19"/>
      <c r="E126" s="17">
        <v>321</v>
      </c>
      <c r="F126" s="17"/>
      <c r="G126" s="59">
        <v>47.673863330000003</v>
      </c>
      <c r="H126" s="59">
        <v>-63.357551669999999</v>
      </c>
      <c r="I126" s="17"/>
      <c r="J126" s="19"/>
      <c r="K126" s="17">
        <v>25</v>
      </c>
      <c r="L126" s="17"/>
      <c r="M126" s="19"/>
      <c r="N126" s="19"/>
      <c r="O126" s="19"/>
      <c r="P126" s="19"/>
      <c r="Q126" s="20"/>
      <c r="R126" s="19"/>
      <c r="S126" s="19"/>
      <c r="T126" s="19"/>
      <c r="U126" s="19"/>
      <c r="V126" s="19"/>
      <c r="W126" s="19"/>
      <c r="X126" s="19"/>
      <c r="Y126" s="19"/>
      <c r="Z126" s="19"/>
      <c r="AA126" s="19"/>
      <c r="AB126" s="19"/>
      <c r="AC126" s="14" t="s">
        <v>427</v>
      </c>
      <c r="AD126" s="17"/>
      <c r="AE126" s="17"/>
      <c r="AF126" s="19"/>
      <c r="AG126" s="19"/>
      <c r="AH126" s="22">
        <v>7023</v>
      </c>
      <c r="AI126" s="13">
        <v>3</v>
      </c>
      <c r="AJ126" s="60">
        <v>1</v>
      </c>
      <c r="AK126" s="11"/>
      <c r="AL126" s="19"/>
      <c r="AM126" s="19"/>
      <c r="AN126" s="19"/>
      <c r="AO126" s="19"/>
      <c r="AP126" s="19"/>
      <c r="AQ126" s="17" t="s">
        <v>426</v>
      </c>
      <c r="AR126" s="36">
        <f t="shared" si="3"/>
        <v>7023</v>
      </c>
      <c r="AS126" s="36" t="str">
        <f>VLOOKUP(AR126, 'species codes'!A$1:C$71,2,FALSE)</f>
        <v>WHALE-NORTH ATLANTIC RIGHT</v>
      </c>
      <c r="AT126" s="36" t="str">
        <f>VLOOKUP(AR126, 'species codes'!A$1:C$71,3,FALSE)</f>
        <v>RIWH</v>
      </c>
      <c r="AU126" s="54" t="str">
        <f>VLOOKUP(AR126,'species codes'!A$1:D$62,4,FALSE)</f>
        <v>Eubalaena glacialis</v>
      </c>
      <c r="BA126" s="14"/>
      <c r="BB126" s="14"/>
      <c r="BC126" s="14"/>
      <c r="BD126" s="14"/>
      <c r="BE126" s="14"/>
      <c r="BF126" s="17"/>
      <c r="BG126" s="38"/>
      <c r="BH126" s="14"/>
      <c r="BI126" s="38"/>
      <c r="BJ126" s="38"/>
      <c r="BK126" s="14"/>
      <c r="BL126" s="14"/>
      <c r="BM126" s="14"/>
    </row>
    <row r="127" spans="1:65" s="54" customFormat="1">
      <c r="A127" s="17"/>
      <c r="B127" s="57">
        <v>44760</v>
      </c>
      <c r="C127" s="58">
        <v>0.66469444444444448</v>
      </c>
      <c r="D127" s="19"/>
      <c r="E127" s="17">
        <v>321</v>
      </c>
      <c r="F127" s="17"/>
      <c r="G127" s="59">
        <v>47.693568329999998</v>
      </c>
      <c r="H127" s="59">
        <v>-63.347761669999997</v>
      </c>
      <c r="I127" s="17"/>
      <c r="J127" s="19"/>
      <c r="K127" s="17">
        <v>25</v>
      </c>
      <c r="L127" s="17"/>
      <c r="M127" s="19"/>
      <c r="N127" s="19"/>
      <c r="O127" s="19"/>
      <c r="P127" s="19"/>
      <c r="Q127" s="20"/>
      <c r="R127" s="19"/>
      <c r="S127" s="19"/>
      <c r="T127" s="19"/>
      <c r="U127" s="19"/>
      <c r="V127" s="19"/>
      <c r="W127" s="19"/>
      <c r="X127" s="19"/>
      <c r="Y127" s="19"/>
      <c r="Z127" s="19"/>
      <c r="AA127" s="19"/>
      <c r="AB127" s="19"/>
      <c r="AC127" s="14" t="s">
        <v>427</v>
      </c>
      <c r="AD127" s="17"/>
      <c r="AE127" s="17"/>
      <c r="AF127" s="19"/>
      <c r="AG127" s="19"/>
      <c r="AH127" s="22">
        <v>7023</v>
      </c>
      <c r="AI127" s="13">
        <v>3</v>
      </c>
      <c r="AJ127" s="60">
        <v>1</v>
      </c>
      <c r="AK127" s="11"/>
      <c r="AL127" s="19"/>
      <c r="AM127" s="19"/>
      <c r="AN127" s="19"/>
      <c r="AO127" s="19"/>
      <c r="AP127" s="19"/>
      <c r="AQ127" s="17" t="s">
        <v>426</v>
      </c>
      <c r="AR127" s="36">
        <f t="shared" si="3"/>
        <v>7023</v>
      </c>
      <c r="AS127" s="36" t="str">
        <f>VLOOKUP(AR127, 'species codes'!A$1:C$71,2,FALSE)</f>
        <v>WHALE-NORTH ATLANTIC RIGHT</v>
      </c>
      <c r="AT127" s="36" t="str">
        <f>VLOOKUP(AR127, 'species codes'!A$1:C$71,3,FALSE)</f>
        <v>RIWH</v>
      </c>
      <c r="AU127" s="54" t="str">
        <f>VLOOKUP(AR127,'species codes'!A$1:D$62,4,FALSE)</f>
        <v>Eubalaena glacialis</v>
      </c>
      <c r="BA127" s="14"/>
      <c r="BB127" s="14"/>
      <c r="BC127" s="14"/>
      <c r="BD127" s="14"/>
      <c r="BE127" s="14"/>
      <c r="BF127" s="17"/>
      <c r="BG127" s="38"/>
      <c r="BH127" s="14"/>
      <c r="BI127" s="38"/>
      <c r="BJ127" s="38"/>
      <c r="BK127" s="14"/>
      <c r="BL127" s="14"/>
      <c r="BM127" s="14"/>
    </row>
    <row r="128" spans="1:65" s="54" customFormat="1">
      <c r="A128" s="17"/>
      <c r="B128" s="57">
        <v>44760</v>
      </c>
      <c r="C128" s="58">
        <v>0.67142592592592587</v>
      </c>
      <c r="D128" s="19"/>
      <c r="E128" s="17">
        <v>321</v>
      </c>
      <c r="F128" s="17"/>
      <c r="G128" s="59">
        <v>47.700333329999999</v>
      </c>
      <c r="H128" s="59">
        <v>-63.349191670000003</v>
      </c>
      <c r="I128" s="17"/>
      <c r="J128" s="19"/>
      <c r="K128" s="17">
        <v>25</v>
      </c>
      <c r="L128" s="17"/>
      <c r="M128" s="19"/>
      <c r="N128" s="19"/>
      <c r="O128" s="19"/>
      <c r="P128" s="19"/>
      <c r="Q128" s="20"/>
      <c r="R128" s="19"/>
      <c r="S128" s="19"/>
      <c r="T128" s="19"/>
      <c r="U128" s="19"/>
      <c r="V128" s="19"/>
      <c r="W128" s="19"/>
      <c r="X128" s="19"/>
      <c r="Y128" s="19"/>
      <c r="Z128" s="19"/>
      <c r="AA128" s="19"/>
      <c r="AB128" s="19"/>
      <c r="AC128" s="14" t="s">
        <v>427</v>
      </c>
      <c r="AD128" s="17"/>
      <c r="AE128" s="17"/>
      <c r="AF128" s="19"/>
      <c r="AG128" s="19"/>
      <c r="AH128" s="22">
        <v>7023</v>
      </c>
      <c r="AI128" s="13">
        <v>3</v>
      </c>
      <c r="AJ128" s="60">
        <v>1</v>
      </c>
      <c r="AK128" s="11"/>
      <c r="AL128" s="19"/>
      <c r="AM128" s="19"/>
      <c r="AN128" s="19"/>
      <c r="AO128" s="19"/>
      <c r="AP128" s="19"/>
      <c r="AQ128" s="17" t="s">
        <v>426</v>
      </c>
      <c r="AR128" s="36">
        <f t="shared" si="3"/>
        <v>7023</v>
      </c>
      <c r="AS128" s="36" t="str">
        <f>VLOOKUP(AR128, 'species codes'!A$1:C$71,2,FALSE)</f>
        <v>WHALE-NORTH ATLANTIC RIGHT</v>
      </c>
      <c r="AT128" s="36" t="str">
        <f>VLOOKUP(AR128, 'species codes'!A$1:C$71,3,FALSE)</f>
        <v>RIWH</v>
      </c>
      <c r="AU128" s="54" t="str">
        <f>VLOOKUP(AR128,'species codes'!A$1:D$62,4,FALSE)</f>
        <v>Eubalaena glacialis</v>
      </c>
      <c r="BA128" s="14"/>
      <c r="BB128" s="14"/>
      <c r="BC128" s="14"/>
      <c r="BD128" s="14"/>
      <c r="BE128" s="14"/>
      <c r="BF128" s="17"/>
      <c r="BG128" s="38"/>
      <c r="BH128" s="14"/>
      <c r="BI128" s="38"/>
      <c r="BJ128" s="38"/>
      <c r="BK128" s="14"/>
      <c r="BL128" s="14"/>
      <c r="BM128" s="14"/>
    </row>
    <row r="129" spans="1:65" s="54" customFormat="1">
      <c r="A129" s="17"/>
      <c r="B129" s="57">
        <v>44760</v>
      </c>
      <c r="C129" s="58">
        <v>0.67926736111111108</v>
      </c>
      <c r="D129" s="19"/>
      <c r="E129" s="17">
        <v>321</v>
      </c>
      <c r="F129" s="17"/>
      <c r="G129" s="59">
        <v>47.707126670000001</v>
      </c>
      <c r="H129" s="59">
        <v>-63.345660000000002</v>
      </c>
      <c r="I129" s="17"/>
      <c r="J129" s="19"/>
      <c r="K129" s="17">
        <v>25</v>
      </c>
      <c r="L129" s="17"/>
      <c r="M129" s="19"/>
      <c r="N129" s="19"/>
      <c r="O129" s="19"/>
      <c r="P129" s="19"/>
      <c r="Q129" s="20"/>
      <c r="R129" s="19"/>
      <c r="S129" s="19"/>
      <c r="T129" s="19"/>
      <c r="U129" s="19"/>
      <c r="V129" s="19"/>
      <c r="W129" s="19"/>
      <c r="X129" s="19"/>
      <c r="Y129" s="19"/>
      <c r="Z129" s="19"/>
      <c r="AA129" s="19"/>
      <c r="AB129" s="19"/>
      <c r="AC129" s="14" t="s">
        <v>427</v>
      </c>
      <c r="AD129" s="17"/>
      <c r="AE129" s="17"/>
      <c r="AF129" s="19"/>
      <c r="AG129" s="19"/>
      <c r="AH129" s="22">
        <v>7023</v>
      </c>
      <c r="AI129" s="13">
        <v>3</v>
      </c>
      <c r="AJ129" s="60">
        <v>1</v>
      </c>
      <c r="AK129" s="11"/>
      <c r="AL129" s="19"/>
      <c r="AM129" s="19"/>
      <c r="AN129" s="19"/>
      <c r="AO129" s="19"/>
      <c r="AP129" s="19"/>
      <c r="AQ129" s="17" t="s">
        <v>426</v>
      </c>
      <c r="AR129" s="36">
        <f t="shared" si="3"/>
        <v>7023</v>
      </c>
      <c r="AS129" s="36" t="str">
        <f>VLOOKUP(AR129, 'species codes'!A$1:C$71,2,FALSE)</f>
        <v>WHALE-NORTH ATLANTIC RIGHT</v>
      </c>
      <c r="AT129" s="36" t="str">
        <f>VLOOKUP(AR129, 'species codes'!A$1:C$71,3,FALSE)</f>
        <v>RIWH</v>
      </c>
      <c r="AU129" s="54" t="str">
        <f>VLOOKUP(AR129,'species codes'!A$1:D$62,4,FALSE)</f>
        <v>Eubalaena glacialis</v>
      </c>
      <c r="BA129" s="14"/>
      <c r="BB129" s="14"/>
      <c r="BC129" s="14"/>
      <c r="BD129" s="14"/>
      <c r="BE129" s="14"/>
      <c r="BF129" s="17"/>
      <c r="BG129" s="38"/>
      <c r="BH129" s="14"/>
      <c r="BI129" s="38"/>
      <c r="BJ129" s="38"/>
      <c r="BK129" s="14"/>
      <c r="BL129" s="14"/>
      <c r="BM129" s="14"/>
    </row>
    <row r="130" spans="1:65" s="54" customFormat="1">
      <c r="A130" s="17"/>
      <c r="B130" s="57">
        <v>44760</v>
      </c>
      <c r="C130" s="58">
        <v>0.68064236111111109</v>
      </c>
      <c r="D130" s="19"/>
      <c r="E130" s="17">
        <v>321</v>
      </c>
      <c r="F130" s="17"/>
      <c r="G130" s="59">
        <v>47.709363330000002</v>
      </c>
      <c r="H130" s="59">
        <v>-63.345136670000002</v>
      </c>
      <c r="I130" s="17"/>
      <c r="J130" s="19"/>
      <c r="K130" s="17">
        <v>25</v>
      </c>
      <c r="L130" s="17"/>
      <c r="M130" s="19"/>
      <c r="N130" s="19"/>
      <c r="O130" s="19"/>
      <c r="P130" s="19"/>
      <c r="Q130" s="20"/>
      <c r="R130" s="19"/>
      <c r="S130" s="19"/>
      <c r="T130" s="19"/>
      <c r="U130" s="19"/>
      <c r="V130" s="19"/>
      <c r="W130" s="19"/>
      <c r="X130" s="19"/>
      <c r="Y130" s="19"/>
      <c r="Z130" s="19"/>
      <c r="AA130" s="19"/>
      <c r="AB130" s="19"/>
      <c r="AC130" s="14" t="s">
        <v>427</v>
      </c>
      <c r="AD130" s="17"/>
      <c r="AE130" s="17"/>
      <c r="AF130" s="19"/>
      <c r="AG130" s="19"/>
      <c r="AH130" s="22">
        <v>7023</v>
      </c>
      <c r="AI130" s="13">
        <v>3</v>
      </c>
      <c r="AJ130" s="60">
        <v>1</v>
      </c>
      <c r="AK130" s="11"/>
      <c r="AL130" s="19"/>
      <c r="AM130" s="19"/>
      <c r="AN130" s="19"/>
      <c r="AO130" s="19"/>
      <c r="AP130" s="19"/>
      <c r="AQ130" s="17" t="s">
        <v>426</v>
      </c>
      <c r="AR130" s="36">
        <f t="shared" ref="AR130:AR161" si="4">AH130</f>
        <v>7023</v>
      </c>
      <c r="AS130" s="36" t="str">
        <f>VLOOKUP(AR130, 'species codes'!A$1:C$71,2,FALSE)</f>
        <v>WHALE-NORTH ATLANTIC RIGHT</v>
      </c>
      <c r="AT130" s="36" t="str">
        <f>VLOOKUP(AR130, 'species codes'!A$1:C$71,3,FALSE)</f>
        <v>RIWH</v>
      </c>
      <c r="AU130" s="54" t="str">
        <f>VLOOKUP(AR130,'species codes'!A$1:D$62,4,FALSE)</f>
        <v>Eubalaena glacialis</v>
      </c>
      <c r="BA130" s="14"/>
      <c r="BB130" s="14"/>
      <c r="BC130" s="14"/>
      <c r="BD130" s="14"/>
      <c r="BE130" s="14"/>
      <c r="BF130" s="17"/>
      <c r="BG130" s="38"/>
      <c r="BH130" s="14"/>
      <c r="BI130" s="38"/>
      <c r="BJ130" s="38"/>
      <c r="BK130" s="14"/>
      <c r="BL130" s="14"/>
      <c r="BM130" s="14"/>
    </row>
    <row r="131" spans="1:65" s="54" customFormat="1">
      <c r="A131" s="17"/>
      <c r="B131" s="57">
        <v>44760</v>
      </c>
      <c r="C131" s="58">
        <v>0.69814467592592599</v>
      </c>
      <c r="D131" s="19"/>
      <c r="E131" s="17">
        <v>321</v>
      </c>
      <c r="F131" s="17"/>
      <c r="G131" s="59">
        <v>47.719201669999997</v>
      </c>
      <c r="H131" s="59">
        <v>-63.34590833</v>
      </c>
      <c r="I131" s="17"/>
      <c r="J131" s="19"/>
      <c r="K131" s="17">
        <v>25</v>
      </c>
      <c r="L131" s="17"/>
      <c r="M131" s="19"/>
      <c r="N131" s="19"/>
      <c r="O131" s="19"/>
      <c r="P131" s="19"/>
      <c r="Q131" s="20"/>
      <c r="R131" s="19"/>
      <c r="S131" s="19"/>
      <c r="T131" s="19"/>
      <c r="U131" s="19"/>
      <c r="V131" s="19"/>
      <c r="W131" s="19"/>
      <c r="X131" s="19"/>
      <c r="Y131" s="19"/>
      <c r="Z131" s="19"/>
      <c r="AA131" s="19"/>
      <c r="AB131" s="19"/>
      <c r="AC131" s="14" t="s">
        <v>427</v>
      </c>
      <c r="AD131" s="17"/>
      <c r="AE131" s="17"/>
      <c r="AF131" s="19"/>
      <c r="AG131" s="19"/>
      <c r="AH131" s="22">
        <v>7023</v>
      </c>
      <c r="AI131" s="13">
        <v>3</v>
      </c>
      <c r="AJ131" s="60">
        <v>1</v>
      </c>
      <c r="AK131" s="11"/>
      <c r="AL131" s="19"/>
      <c r="AM131" s="19"/>
      <c r="AN131" s="19"/>
      <c r="AO131" s="19"/>
      <c r="AP131" s="19"/>
      <c r="AQ131" s="17" t="s">
        <v>426</v>
      </c>
      <c r="AR131" s="36">
        <f t="shared" si="4"/>
        <v>7023</v>
      </c>
      <c r="AS131" s="36" t="str">
        <f>VLOOKUP(AR131, 'species codes'!A$1:C$71,2,FALSE)</f>
        <v>WHALE-NORTH ATLANTIC RIGHT</v>
      </c>
      <c r="AT131" s="36" t="str">
        <f>VLOOKUP(AR131, 'species codes'!A$1:C$71,3,FALSE)</f>
        <v>RIWH</v>
      </c>
      <c r="AU131" s="54" t="str">
        <f>VLOOKUP(AR131,'species codes'!A$1:D$62,4,FALSE)</f>
        <v>Eubalaena glacialis</v>
      </c>
      <c r="BA131" s="14"/>
      <c r="BB131" s="14"/>
      <c r="BC131" s="14"/>
      <c r="BD131" s="14"/>
      <c r="BE131" s="14"/>
      <c r="BF131" s="17"/>
      <c r="BG131" s="38"/>
      <c r="BH131" s="14"/>
      <c r="BI131" s="38"/>
      <c r="BJ131" s="38"/>
      <c r="BK131" s="14"/>
      <c r="BL131" s="14"/>
      <c r="BM131" s="14"/>
    </row>
    <row r="132" spans="1:65" s="54" customFormat="1">
      <c r="A132" s="17"/>
      <c r="B132" s="57">
        <v>44760</v>
      </c>
      <c r="C132" s="58">
        <v>0.70202083333333343</v>
      </c>
      <c r="D132" s="19"/>
      <c r="E132" s="17">
        <v>321</v>
      </c>
      <c r="F132" s="17"/>
      <c r="G132" s="59">
        <v>47.719324999999998</v>
      </c>
      <c r="H132" s="59">
        <v>-63.347313329999999</v>
      </c>
      <c r="I132" s="17"/>
      <c r="J132" s="19"/>
      <c r="K132" s="17">
        <v>25</v>
      </c>
      <c r="L132" s="17"/>
      <c r="M132" s="19"/>
      <c r="N132" s="19"/>
      <c r="O132" s="19"/>
      <c r="P132" s="19"/>
      <c r="Q132" s="20"/>
      <c r="R132" s="19"/>
      <c r="S132" s="19"/>
      <c r="T132" s="19"/>
      <c r="U132" s="19"/>
      <c r="V132" s="19"/>
      <c r="W132" s="19"/>
      <c r="X132" s="19"/>
      <c r="Y132" s="19"/>
      <c r="Z132" s="19"/>
      <c r="AA132" s="19"/>
      <c r="AB132" s="19"/>
      <c r="AC132" s="14" t="s">
        <v>427</v>
      </c>
      <c r="AD132" s="17"/>
      <c r="AE132" s="17"/>
      <c r="AF132" s="19"/>
      <c r="AG132" s="19"/>
      <c r="AH132" s="22">
        <v>7023</v>
      </c>
      <c r="AI132" s="13">
        <v>3</v>
      </c>
      <c r="AJ132" s="60">
        <v>2</v>
      </c>
      <c r="AK132" s="11"/>
      <c r="AL132" s="19"/>
      <c r="AM132" s="19"/>
      <c r="AN132" s="19"/>
      <c r="AO132" s="19"/>
      <c r="AP132" s="19"/>
      <c r="AQ132" s="17" t="s">
        <v>426</v>
      </c>
      <c r="AR132" s="36">
        <f t="shared" si="4"/>
        <v>7023</v>
      </c>
      <c r="AS132" s="36" t="str">
        <f>VLOOKUP(AR132, 'species codes'!A$1:C$71,2,FALSE)</f>
        <v>WHALE-NORTH ATLANTIC RIGHT</v>
      </c>
      <c r="AT132" s="36" t="str">
        <f>VLOOKUP(AR132, 'species codes'!A$1:C$71,3,FALSE)</f>
        <v>RIWH</v>
      </c>
      <c r="AU132" s="54" t="str">
        <f>VLOOKUP(AR132,'species codes'!A$1:D$62,4,FALSE)</f>
        <v>Eubalaena glacialis</v>
      </c>
      <c r="BA132" s="14"/>
      <c r="BB132" s="14"/>
      <c r="BC132" s="14"/>
      <c r="BD132" s="14"/>
      <c r="BE132" s="14"/>
      <c r="BF132" s="17"/>
      <c r="BG132" s="38"/>
      <c r="BH132" s="14"/>
      <c r="BI132" s="38"/>
      <c r="BJ132" s="38"/>
      <c r="BK132" s="14"/>
      <c r="BL132" s="14"/>
      <c r="BM132" s="14"/>
    </row>
    <row r="133" spans="1:65" s="54" customFormat="1" ht="21.75" customHeight="1">
      <c r="A133" s="17"/>
      <c r="B133" s="57">
        <v>44760</v>
      </c>
      <c r="C133" s="58">
        <v>0.71093171296296298</v>
      </c>
      <c r="D133" s="19"/>
      <c r="E133" s="17">
        <v>321</v>
      </c>
      <c r="F133" s="17"/>
      <c r="G133" s="59">
        <v>47.722143330000002</v>
      </c>
      <c r="H133" s="59">
        <v>-63.357813329999999</v>
      </c>
      <c r="I133" s="17"/>
      <c r="J133" s="19"/>
      <c r="K133" s="17">
        <v>25</v>
      </c>
      <c r="L133" s="17"/>
      <c r="M133" s="19"/>
      <c r="N133" s="19"/>
      <c r="O133" s="19"/>
      <c r="P133" s="19"/>
      <c r="Q133" s="20"/>
      <c r="R133" s="19"/>
      <c r="S133" s="19"/>
      <c r="T133" s="19"/>
      <c r="U133" s="19"/>
      <c r="V133" s="19"/>
      <c r="W133" s="19"/>
      <c r="X133" s="19"/>
      <c r="Y133" s="19"/>
      <c r="Z133" s="19"/>
      <c r="AA133" s="19"/>
      <c r="AB133" s="19"/>
      <c r="AC133" s="14" t="s">
        <v>427</v>
      </c>
      <c r="AD133" s="17"/>
      <c r="AE133" s="17"/>
      <c r="AF133" s="19"/>
      <c r="AG133" s="19"/>
      <c r="AH133" s="22">
        <v>7023</v>
      </c>
      <c r="AI133" s="13">
        <v>3</v>
      </c>
      <c r="AJ133" s="60">
        <v>1</v>
      </c>
      <c r="AK133" s="11"/>
      <c r="AL133" s="19"/>
      <c r="AM133" s="19"/>
      <c r="AN133" s="19"/>
      <c r="AO133" s="19"/>
      <c r="AP133" s="19"/>
      <c r="AQ133" s="17" t="s">
        <v>426</v>
      </c>
      <c r="AR133" s="36">
        <f t="shared" si="4"/>
        <v>7023</v>
      </c>
      <c r="AS133" s="36" t="str">
        <f>VLOOKUP(AR133, 'species codes'!A$1:C$71,2,FALSE)</f>
        <v>WHALE-NORTH ATLANTIC RIGHT</v>
      </c>
      <c r="AT133" s="36" t="str">
        <f>VLOOKUP(AR133, 'species codes'!A$1:C$71,3,FALSE)</f>
        <v>RIWH</v>
      </c>
      <c r="AU133" s="54" t="str">
        <f>VLOOKUP(AR133,'species codes'!A$1:D$62,4,FALSE)</f>
        <v>Eubalaena glacialis</v>
      </c>
      <c r="BA133" s="14"/>
      <c r="BB133" s="14"/>
      <c r="BC133" s="14"/>
      <c r="BD133" s="14"/>
      <c r="BE133" s="14"/>
      <c r="BF133" s="17"/>
      <c r="BG133" s="38"/>
      <c r="BH133" s="14"/>
      <c r="BI133" s="38"/>
      <c r="BJ133" s="38"/>
      <c r="BK133" s="14"/>
      <c r="BL133" s="14"/>
      <c r="BM133" s="14"/>
    </row>
    <row r="134" spans="1:65" s="54" customFormat="1" ht="24.75" customHeight="1">
      <c r="A134" s="17"/>
      <c r="B134" s="57">
        <v>44760</v>
      </c>
      <c r="C134" s="58">
        <v>0.73034722222222215</v>
      </c>
      <c r="D134" s="19"/>
      <c r="E134" s="17">
        <v>321</v>
      </c>
      <c r="F134" s="17"/>
      <c r="G134" s="59">
        <v>47.747243330000003</v>
      </c>
      <c r="H134" s="59">
        <v>-63.35938333</v>
      </c>
      <c r="I134" s="17"/>
      <c r="J134" s="19"/>
      <c r="K134" s="17">
        <v>25</v>
      </c>
      <c r="L134" s="17"/>
      <c r="M134" s="19"/>
      <c r="N134" s="19"/>
      <c r="O134" s="19"/>
      <c r="P134" s="19"/>
      <c r="Q134" s="20"/>
      <c r="R134" s="19"/>
      <c r="S134" s="19"/>
      <c r="T134" s="19"/>
      <c r="U134" s="19"/>
      <c r="V134" s="19"/>
      <c r="W134" s="19"/>
      <c r="X134" s="19"/>
      <c r="Y134" s="19"/>
      <c r="Z134" s="19"/>
      <c r="AA134" s="19"/>
      <c r="AB134" s="19"/>
      <c r="AC134" s="14" t="s">
        <v>427</v>
      </c>
      <c r="AD134" s="17"/>
      <c r="AE134" s="17"/>
      <c r="AF134" s="19"/>
      <c r="AG134" s="19"/>
      <c r="AH134" s="22">
        <v>7023</v>
      </c>
      <c r="AI134" s="13">
        <v>3</v>
      </c>
      <c r="AJ134" s="60">
        <v>2</v>
      </c>
      <c r="AK134" s="12"/>
      <c r="AL134" s="19"/>
      <c r="AM134" s="19"/>
      <c r="AN134" s="19"/>
      <c r="AO134" s="19"/>
      <c r="AP134" s="19"/>
      <c r="AQ134" s="17" t="s">
        <v>426</v>
      </c>
      <c r="AR134" s="36">
        <f t="shared" si="4"/>
        <v>7023</v>
      </c>
      <c r="AS134" s="36" t="str">
        <f>VLOOKUP(AR134, 'species codes'!A$1:C$71,2,FALSE)</f>
        <v>WHALE-NORTH ATLANTIC RIGHT</v>
      </c>
      <c r="AT134" s="36" t="str">
        <f>VLOOKUP(AR134, 'species codes'!A$1:C$71,3,FALSE)</f>
        <v>RIWH</v>
      </c>
      <c r="AU134" s="54" t="str">
        <f>VLOOKUP(AR134,'species codes'!A$1:D$62,4,FALSE)</f>
        <v>Eubalaena glacialis</v>
      </c>
      <c r="BA134" s="14"/>
      <c r="BB134" s="14"/>
      <c r="BC134" s="14"/>
      <c r="BD134" s="14"/>
      <c r="BE134" s="14"/>
      <c r="BF134" s="17"/>
      <c r="BG134" s="38"/>
      <c r="BH134" s="14"/>
      <c r="BI134" s="38"/>
      <c r="BJ134" s="38"/>
      <c r="BK134" s="14"/>
      <c r="BL134" s="14"/>
      <c r="BM134" s="14"/>
    </row>
    <row r="135" spans="1:65" s="54" customFormat="1">
      <c r="A135" s="17"/>
      <c r="B135" s="57">
        <v>44760</v>
      </c>
      <c r="C135" s="58">
        <v>0.78376388888888882</v>
      </c>
      <c r="D135" s="19"/>
      <c r="E135" s="17">
        <v>321</v>
      </c>
      <c r="F135" s="17"/>
      <c r="G135" s="59">
        <v>47.779041669999998</v>
      </c>
      <c r="H135" s="59">
        <v>-63.346828330000001</v>
      </c>
      <c r="I135" s="17"/>
      <c r="J135" s="19"/>
      <c r="K135" s="17">
        <v>25</v>
      </c>
      <c r="L135" s="17"/>
      <c r="M135" s="19"/>
      <c r="N135" s="19"/>
      <c r="O135" s="19"/>
      <c r="P135" s="24"/>
      <c r="Q135" s="20"/>
      <c r="R135" s="19"/>
      <c r="S135" s="19"/>
      <c r="T135" s="19"/>
      <c r="U135" s="19"/>
      <c r="V135" s="19"/>
      <c r="W135" s="19"/>
      <c r="X135" s="19"/>
      <c r="Y135" s="19"/>
      <c r="Z135" s="19"/>
      <c r="AA135" s="19"/>
      <c r="AB135" s="19"/>
      <c r="AC135" s="14" t="s">
        <v>427</v>
      </c>
      <c r="AD135" s="17"/>
      <c r="AE135" s="17"/>
      <c r="AF135" s="19"/>
      <c r="AG135" s="19"/>
      <c r="AH135" s="22">
        <v>7023</v>
      </c>
      <c r="AI135" s="13">
        <v>3</v>
      </c>
      <c r="AJ135" s="60">
        <v>2</v>
      </c>
      <c r="AK135" s="11"/>
      <c r="AL135" s="19"/>
      <c r="AM135" s="19"/>
      <c r="AN135" s="19"/>
      <c r="AO135" s="19"/>
      <c r="AP135" s="19"/>
      <c r="AQ135" s="17" t="s">
        <v>426</v>
      </c>
      <c r="AR135" s="36">
        <f t="shared" si="4"/>
        <v>7023</v>
      </c>
      <c r="AS135" s="36" t="str">
        <f>VLOOKUP(AR135, 'species codes'!A$1:C$71,2,FALSE)</f>
        <v>WHALE-NORTH ATLANTIC RIGHT</v>
      </c>
      <c r="AT135" s="36" t="str">
        <f>VLOOKUP(AR135, 'species codes'!A$1:C$71,3,FALSE)</f>
        <v>RIWH</v>
      </c>
      <c r="AU135" s="54" t="str">
        <f>VLOOKUP(AR135,'species codes'!A$1:D$62,4,FALSE)</f>
        <v>Eubalaena glacialis</v>
      </c>
      <c r="BA135" s="14"/>
      <c r="BB135" s="14"/>
      <c r="BC135" s="14"/>
      <c r="BD135" s="14"/>
      <c r="BE135" s="14"/>
      <c r="BF135" s="17"/>
      <c r="BG135" s="38"/>
      <c r="BH135" s="14"/>
      <c r="BI135" s="38"/>
      <c r="BJ135" s="38"/>
      <c r="BK135" s="14"/>
      <c r="BL135" s="14"/>
      <c r="BM135" s="14"/>
    </row>
    <row r="136" spans="1:65" s="54" customFormat="1">
      <c r="A136" s="17"/>
      <c r="B136" s="57">
        <v>44760</v>
      </c>
      <c r="C136" s="58">
        <v>0.80728472222222225</v>
      </c>
      <c r="D136" s="19"/>
      <c r="E136" s="17">
        <v>321</v>
      </c>
      <c r="F136" s="17"/>
      <c r="G136" s="59">
        <v>47.779559999999996</v>
      </c>
      <c r="H136" s="59">
        <v>-63.315179999999998</v>
      </c>
      <c r="I136" s="17"/>
      <c r="J136" s="19"/>
      <c r="K136" s="17">
        <v>25</v>
      </c>
      <c r="L136" s="17"/>
      <c r="M136" s="19"/>
      <c r="N136" s="19"/>
      <c r="O136" s="19"/>
      <c r="P136" s="24"/>
      <c r="Q136" s="20"/>
      <c r="R136" s="19"/>
      <c r="S136" s="19"/>
      <c r="T136" s="19"/>
      <c r="U136" s="19"/>
      <c r="V136" s="19"/>
      <c r="W136" s="19"/>
      <c r="X136" s="19"/>
      <c r="Y136" s="19"/>
      <c r="Z136" s="19"/>
      <c r="AA136" s="19"/>
      <c r="AB136" s="19"/>
      <c r="AC136" s="14" t="s">
        <v>427</v>
      </c>
      <c r="AD136" s="17"/>
      <c r="AE136" s="17"/>
      <c r="AF136" s="19"/>
      <c r="AG136" s="19"/>
      <c r="AH136" s="22">
        <v>7023</v>
      </c>
      <c r="AI136" s="13">
        <v>3</v>
      </c>
      <c r="AJ136" s="60">
        <v>1</v>
      </c>
      <c r="AK136" s="11"/>
      <c r="AL136" s="19"/>
      <c r="AM136" s="19"/>
      <c r="AN136" s="19"/>
      <c r="AO136" s="19"/>
      <c r="AP136" s="19"/>
      <c r="AQ136" s="17" t="s">
        <v>426</v>
      </c>
      <c r="AR136" s="36">
        <f t="shared" si="4"/>
        <v>7023</v>
      </c>
      <c r="AS136" s="36" t="str">
        <f>VLOOKUP(AR136, 'species codes'!A$1:C$71,2,FALSE)</f>
        <v>WHALE-NORTH ATLANTIC RIGHT</v>
      </c>
      <c r="AT136" s="36" t="str">
        <f>VLOOKUP(AR136, 'species codes'!A$1:C$71,3,FALSE)</f>
        <v>RIWH</v>
      </c>
      <c r="AU136" s="54" t="str">
        <f>VLOOKUP(AR136,'species codes'!A$1:D$62,4,FALSE)</f>
        <v>Eubalaena glacialis</v>
      </c>
      <c r="BA136" s="14"/>
      <c r="BB136" s="14"/>
      <c r="BC136" s="14"/>
      <c r="BD136" s="14"/>
      <c r="BE136" s="14"/>
      <c r="BF136" s="17"/>
      <c r="BG136" s="38"/>
      <c r="BH136" s="14"/>
      <c r="BI136" s="38"/>
      <c r="BJ136" s="38"/>
      <c r="BK136" s="14"/>
      <c r="BL136" s="14"/>
      <c r="BM136" s="14"/>
    </row>
    <row r="137" spans="1:65" s="54" customFormat="1">
      <c r="A137" s="17"/>
      <c r="B137" s="57">
        <v>44760</v>
      </c>
      <c r="C137" s="58">
        <v>0.8284872685185185</v>
      </c>
      <c r="D137" s="19"/>
      <c r="E137" s="17">
        <v>321</v>
      </c>
      <c r="F137" s="17"/>
      <c r="G137" s="59">
        <v>47.794631670000001</v>
      </c>
      <c r="H137" s="59">
        <v>-63.289396670000002</v>
      </c>
      <c r="I137" s="17"/>
      <c r="J137" s="19"/>
      <c r="K137" s="17">
        <v>25</v>
      </c>
      <c r="L137" s="17"/>
      <c r="M137" s="19"/>
      <c r="N137" s="19"/>
      <c r="O137" s="19"/>
      <c r="P137" s="24"/>
      <c r="Q137" s="20"/>
      <c r="R137" s="19"/>
      <c r="S137" s="19"/>
      <c r="T137" s="19"/>
      <c r="U137" s="19"/>
      <c r="V137" s="19"/>
      <c r="W137" s="19"/>
      <c r="X137" s="19"/>
      <c r="Y137" s="19"/>
      <c r="Z137" s="19"/>
      <c r="AA137" s="19"/>
      <c r="AB137" s="19"/>
      <c r="AC137" s="14" t="s">
        <v>427</v>
      </c>
      <c r="AD137" s="17"/>
      <c r="AE137" s="17"/>
      <c r="AF137" s="19"/>
      <c r="AG137" s="19"/>
      <c r="AH137" s="22">
        <v>7023</v>
      </c>
      <c r="AI137" s="13">
        <v>3</v>
      </c>
      <c r="AJ137" s="60">
        <v>1</v>
      </c>
      <c r="AK137" s="11"/>
      <c r="AL137" s="19"/>
      <c r="AM137" s="19"/>
      <c r="AN137" s="19"/>
      <c r="AO137" s="19"/>
      <c r="AP137" s="19"/>
      <c r="AQ137" s="17" t="s">
        <v>426</v>
      </c>
      <c r="AR137" s="36">
        <f t="shared" si="4"/>
        <v>7023</v>
      </c>
      <c r="AS137" s="36" t="str">
        <f>VLOOKUP(AR137, 'species codes'!A$1:C$71,2,FALSE)</f>
        <v>WHALE-NORTH ATLANTIC RIGHT</v>
      </c>
      <c r="AT137" s="36" t="str">
        <f>VLOOKUP(AR137, 'species codes'!A$1:C$71,3,FALSE)</f>
        <v>RIWH</v>
      </c>
      <c r="AU137" s="54" t="str">
        <f>VLOOKUP(AR137,'species codes'!A$1:D$62,4,FALSE)</f>
        <v>Eubalaena glacialis</v>
      </c>
      <c r="BA137" s="14"/>
      <c r="BB137" s="14"/>
      <c r="BC137" s="14"/>
      <c r="BD137" s="14"/>
      <c r="BE137" s="14"/>
      <c r="BF137" s="17"/>
      <c r="BG137" s="38"/>
      <c r="BH137" s="14"/>
      <c r="BI137" s="38"/>
      <c r="BJ137" s="38"/>
      <c r="BK137" s="14"/>
      <c r="BL137" s="14"/>
      <c r="BM137" s="14"/>
    </row>
    <row r="138" spans="1:65" s="54" customFormat="1">
      <c r="B138" s="57">
        <v>44765</v>
      </c>
      <c r="C138" s="58">
        <v>0.34617824074074077</v>
      </c>
      <c r="D138" s="14"/>
      <c r="E138" s="17" t="s">
        <v>428</v>
      </c>
      <c r="G138" s="59">
        <v>47.722511666666598</v>
      </c>
      <c r="H138" s="59">
        <v>-64.110183333333296</v>
      </c>
      <c r="J138" s="14"/>
      <c r="K138" s="17">
        <v>25</v>
      </c>
      <c r="M138" s="14"/>
      <c r="N138" s="14"/>
      <c r="O138" s="14"/>
      <c r="P138" s="14"/>
      <c r="Q138" s="63"/>
      <c r="R138" s="14"/>
      <c r="S138" s="19"/>
      <c r="T138" s="14"/>
      <c r="U138" s="14"/>
      <c r="V138" s="14"/>
      <c r="W138" s="14"/>
      <c r="X138" s="14"/>
      <c r="Y138" s="14"/>
      <c r="Z138" s="14"/>
      <c r="AA138" s="14"/>
      <c r="AB138" s="14"/>
      <c r="AC138" s="14" t="s">
        <v>427</v>
      </c>
      <c r="AF138" s="14"/>
      <c r="AG138" s="14"/>
      <c r="AH138" s="22">
        <v>7023</v>
      </c>
      <c r="AI138" s="13">
        <v>3</v>
      </c>
      <c r="AJ138" s="60">
        <v>1</v>
      </c>
      <c r="AK138" s="14"/>
      <c r="AL138" s="14"/>
      <c r="AM138" s="14"/>
      <c r="AN138" s="14"/>
      <c r="AO138" s="14"/>
      <c r="AP138" s="14"/>
      <c r="AQ138" s="17" t="s">
        <v>426</v>
      </c>
      <c r="AR138" s="36">
        <f t="shared" si="4"/>
        <v>7023</v>
      </c>
      <c r="AS138" s="36" t="str">
        <f>VLOOKUP(AR138, 'species codes'!A$1:C$71,2,FALSE)</f>
        <v>WHALE-NORTH ATLANTIC RIGHT</v>
      </c>
      <c r="AT138" s="36" t="str">
        <f>VLOOKUP(AR138, 'species codes'!A$1:C$71,3,FALSE)</f>
        <v>RIWH</v>
      </c>
      <c r="AU138" s="54" t="str">
        <f>VLOOKUP(AR138,'species codes'!A$1:D$62,4,FALSE)</f>
        <v>Eubalaena glacialis</v>
      </c>
      <c r="BA138" s="14"/>
      <c r="BB138" s="14"/>
      <c r="BC138" s="14"/>
      <c r="BD138" s="14"/>
      <c r="BE138" s="14"/>
      <c r="BF138" s="38"/>
      <c r="BG138" s="38"/>
      <c r="BH138" s="14"/>
      <c r="BI138" s="38"/>
      <c r="BJ138" s="38"/>
      <c r="BK138" s="14"/>
      <c r="BL138" s="14"/>
      <c r="BM138" s="14"/>
    </row>
    <row r="139" spans="1:65" s="54" customFormat="1">
      <c r="B139" s="57">
        <v>44765</v>
      </c>
      <c r="C139" s="58">
        <v>0.35667013888888888</v>
      </c>
      <c r="D139" s="14"/>
      <c r="E139" s="17" t="s">
        <v>428</v>
      </c>
      <c r="G139" s="59">
        <v>47.7335833333333</v>
      </c>
      <c r="H139" s="59">
        <v>-64.1057183333333</v>
      </c>
      <c r="J139" s="14"/>
      <c r="K139" s="17">
        <v>25</v>
      </c>
      <c r="M139" s="14"/>
      <c r="N139" s="14"/>
      <c r="O139" s="14"/>
      <c r="P139" s="14"/>
      <c r="Q139" s="63"/>
      <c r="R139" s="14"/>
      <c r="S139" s="19"/>
      <c r="T139" s="14"/>
      <c r="U139" s="14"/>
      <c r="V139" s="14"/>
      <c r="W139" s="14"/>
      <c r="X139" s="14"/>
      <c r="Y139" s="14"/>
      <c r="Z139" s="14"/>
      <c r="AA139" s="14"/>
      <c r="AB139" s="14"/>
      <c r="AC139" s="14" t="s">
        <v>427</v>
      </c>
      <c r="AF139" s="14"/>
      <c r="AG139" s="14"/>
      <c r="AH139" s="22">
        <v>7023</v>
      </c>
      <c r="AI139" s="13">
        <v>3</v>
      </c>
      <c r="AJ139" s="60">
        <v>1</v>
      </c>
      <c r="AK139" s="14"/>
      <c r="AL139" s="14"/>
      <c r="AM139" s="14"/>
      <c r="AN139" s="14"/>
      <c r="AO139" s="14"/>
      <c r="AP139" s="14"/>
      <c r="AQ139" s="17" t="s">
        <v>426</v>
      </c>
      <c r="AR139" s="36">
        <f t="shared" si="4"/>
        <v>7023</v>
      </c>
      <c r="AS139" s="36" t="str">
        <f>VLOOKUP(AR139, 'species codes'!A$1:C$71,2,FALSE)</f>
        <v>WHALE-NORTH ATLANTIC RIGHT</v>
      </c>
      <c r="AT139" s="36" t="str">
        <f>VLOOKUP(AR139, 'species codes'!A$1:C$71,3,FALSE)</f>
        <v>RIWH</v>
      </c>
      <c r="AU139" s="54" t="str">
        <f>VLOOKUP(AR139,'species codes'!A$1:D$62,4,FALSE)</f>
        <v>Eubalaena glacialis</v>
      </c>
      <c r="BA139" s="14"/>
      <c r="BB139" s="14"/>
      <c r="BC139" s="14"/>
      <c r="BD139" s="14"/>
      <c r="BE139" s="14"/>
      <c r="BF139" s="38"/>
      <c r="BG139" s="38"/>
      <c r="BH139" s="14"/>
      <c r="BI139" s="38"/>
      <c r="BJ139" s="38"/>
      <c r="BK139" s="14"/>
      <c r="BL139" s="14"/>
      <c r="BM139" s="14"/>
    </row>
    <row r="140" spans="1:65" s="54" customFormat="1">
      <c r="B140" s="57">
        <v>44765</v>
      </c>
      <c r="C140" s="58">
        <v>0.35990509259259262</v>
      </c>
      <c r="D140" s="14"/>
      <c r="E140" s="17" t="s">
        <v>428</v>
      </c>
      <c r="G140" s="59">
        <v>47.739346666666599</v>
      </c>
      <c r="H140" s="59">
        <v>-64.103623333333303</v>
      </c>
      <c r="J140" s="14"/>
      <c r="K140" s="17">
        <v>25</v>
      </c>
      <c r="M140" s="14"/>
      <c r="N140" s="14"/>
      <c r="O140" s="14"/>
      <c r="P140" s="14"/>
      <c r="Q140" s="63"/>
      <c r="R140" s="14"/>
      <c r="S140" s="19"/>
      <c r="T140" s="14"/>
      <c r="U140" s="14"/>
      <c r="V140" s="14"/>
      <c r="W140" s="14"/>
      <c r="X140" s="14"/>
      <c r="Y140" s="14"/>
      <c r="Z140" s="14"/>
      <c r="AA140" s="14"/>
      <c r="AB140" s="14"/>
      <c r="AC140" s="14" t="s">
        <v>427</v>
      </c>
      <c r="AF140" s="14"/>
      <c r="AG140" s="14"/>
      <c r="AH140" s="22">
        <v>7023</v>
      </c>
      <c r="AI140" s="13">
        <v>3</v>
      </c>
      <c r="AJ140" s="60">
        <v>1</v>
      </c>
      <c r="AK140" s="14"/>
      <c r="AL140" s="14"/>
      <c r="AM140" s="14"/>
      <c r="AN140" s="14"/>
      <c r="AO140" s="14"/>
      <c r="AP140" s="14"/>
      <c r="AQ140" s="17" t="s">
        <v>426</v>
      </c>
      <c r="AR140" s="36">
        <f t="shared" si="4"/>
        <v>7023</v>
      </c>
      <c r="AS140" s="36" t="str">
        <f>VLOOKUP(AR140, 'species codes'!A$1:C$71,2,FALSE)</f>
        <v>WHALE-NORTH ATLANTIC RIGHT</v>
      </c>
      <c r="AT140" s="36" t="str">
        <f>VLOOKUP(AR140, 'species codes'!A$1:C$71,3,FALSE)</f>
        <v>RIWH</v>
      </c>
      <c r="AU140" s="54" t="str">
        <f>VLOOKUP(AR140,'species codes'!A$1:D$62,4,FALSE)</f>
        <v>Eubalaena glacialis</v>
      </c>
      <c r="BA140" s="14"/>
      <c r="BB140" s="14"/>
      <c r="BC140" s="14"/>
      <c r="BD140" s="14"/>
      <c r="BE140" s="14"/>
      <c r="BF140" s="38"/>
      <c r="BG140" s="38"/>
      <c r="BH140" s="14"/>
      <c r="BI140" s="38"/>
      <c r="BJ140" s="38"/>
      <c r="BK140" s="14"/>
      <c r="BL140" s="14"/>
      <c r="BM140" s="14"/>
    </row>
    <row r="141" spans="1:65" s="54" customFormat="1">
      <c r="B141" s="57">
        <v>44765</v>
      </c>
      <c r="C141" s="58">
        <v>0.36517476851851849</v>
      </c>
      <c r="D141" s="14"/>
      <c r="E141" s="17" t="s">
        <v>428</v>
      </c>
      <c r="G141" s="59">
        <v>47.739601666666601</v>
      </c>
      <c r="H141" s="59">
        <v>-64.099221666666594</v>
      </c>
      <c r="J141" s="14"/>
      <c r="K141" s="17">
        <v>25</v>
      </c>
      <c r="M141" s="14"/>
      <c r="N141" s="14"/>
      <c r="O141" s="14"/>
      <c r="P141" s="14"/>
      <c r="Q141" s="63"/>
      <c r="R141" s="14"/>
      <c r="S141" s="19"/>
      <c r="T141" s="14"/>
      <c r="U141" s="14"/>
      <c r="V141" s="14"/>
      <c r="W141" s="14"/>
      <c r="X141" s="14"/>
      <c r="Y141" s="14"/>
      <c r="Z141" s="14"/>
      <c r="AA141" s="14"/>
      <c r="AB141" s="14"/>
      <c r="AC141" s="14" t="s">
        <v>427</v>
      </c>
      <c r="AF141" s="14"/>
      <c r="AG141" s="14"/>
      <c r="AH141" s="22">
        <v>7023</v>
      </c>
      <c r="AI141" s="13">
        <v>3</v>
      </c>
      <c r="AJ141" s="60">
        <v>2</v>
      </c>
      <c r="AK141" s="14"/>
      <c r="AL141" s="14"/>
      <c r="AM141" s="14"/>
      <c r="AN141" s="14"/>
      <c r="AO141" s="14"/>
      <c r="AP141" s="14"/>
      <c r="AQ141" s="17" t="s">
        <v>426</v>
      </c>
      <c r="AR141" s="36">
        <f t="shared" si="4"/>
        <v>7023</v>
      </c>
      <c r="AS141" s="36" t="str">
        <f>VLOOKUP(AR141, 'species codes'!A$1:C$71,2,FALSE)</f>
        <v>WHALE-NORTH ATLANTIC RIGHT</v>
      </c>
      <c r="AT141" s="36" t="str">
        <f>VLOOKUP(AR141, 'species codes'!A$1:C$71,3,FALSE)</f>
        <v>RIWH</v>
      </c>
      <c r="AU141" s="54" t="str">
        <f>VLOOKUP(AR141,'species codes'!A$1:D$62,4,FALSE)</f>
        <v>Eubalaena glacialis</v>
      </c>
      <c r="BA141" s="14"/>
      <c r="BB141" s="14"/>
      <c r="BC141" s="14"/>
      <c r="BD141" s="14"/>
      <c r="BE141" s="14"/>
      <c r="BF141" s="38"/>
      <c r="BG141" s="38"/>
      <c r="BH141" s="14"/>
      <c r="BI141" s="38"/>
      <c r="BJ141" s="38"/>
      <c r="BK141" s="14"/>
      <c r="BL141" s="14"/>
      <c r="BM141" s="14"/>
    </row>
    <row r="142" spans="1:65" s="54" customFormat="1">
      <c r="B142" s="57">
        <v>44765</v>
      </c>
      <c r="C142" s="58">
        <v>0.44625462962962964</v>
      </c>
      <c r="D142" s="14"/>
      <c r="E142" s="17" t="s">
        <v>428</v>
      </c>
      <c r="G142" s="59">
        <v>47.780434999999997</v>
      </c>
      <c r="H142" s="59">
        <v>-63.969763333333297</v>
      </c>
      <c r="J142" s="14"/>
      <c r="K142" s="17">
        <v>25</v>
      </c>
      <c r="M142" s="14"/>
      <c r="N142" s="14"/>
      <c r="O142" s="14"/>
      <c r="P142" s="14"/>
      <c r="Q142" s="63"/>
      <c r="R142" s="14"/>
      <c r="S142" s="19"/>
      <c r="T142" s="14"/>
      <c r="U142" s="14"/>
      <c r="V142" s="14"/>
      <c r="W142" s="14"/>
      <c r="X142" s="14"/>
      <c r="Y142" s="14"/>
      <c r="Z142" s="14"/>
      <c r="AA142" s="14"/>
      <c r="AB142" s="14"/>
      <c r="AC142" s="14" t="s">
        <v>427</v>
      </c>
      <c r="AF142" s="14"/>
      <c r="AG142" s="14"/>
      <c r="AH142" s="22">
        <v>7023</v>
      </c>
      <c r="AI142" s="13">
        <v>3</v>
      </c>
      <c r="AJ142" s="60">
        <v>1</v>
      </c>
      <c r="AK142" s="14"/>
      <c r="AL142" s="14"/>
      <c r="AM142" s="14"/>
      <c r="AN142" s="14"/>
      <c r="AO142" s="14"/>
      <c r="AP142" s="14"/>
      <c r="AQ142" s="17" t="s">
        <v>426</v>
      </c>
      <c r="AR142" s="36">
        <f t="shared" si="4"/>
        <v>7023</v>
      </c>
      <c r="AS142" s="36" t="str">
        <f>VLOOKUP(AR142, 'species codes'!A$1:C$71,2,FALSE)</f>
        <v>WHALE-NORTH ATLANTIC RIGHT</v>
      </c>
      <c r="AT142" s="36" t="str">
        <f>VLOOKUP(AR142, 'species codes'!A$1:C$71,3,FALSE)</f>
        <v>RIWH</v>
      </c>
      <c r="AU142" s="54" t="str">
        <f>VLOOKUP(AR142,'species codes'!A$1:D$62,4,FALSE)</f>
        <v>Eubalaena glacialis</v>
      </c>
      <c r="BA142" s="14"/>
      <c r="BB142" s="14"/>
      <c r="BC142" s="14"/>
      <c r="BD142" s="14"/>
      <c r="BE142" s="14"/>
      <c r="BF142" s="38"/>
      <c r="BG142" s="38"/>
      <c r="BH142" s="14"/>
      <c r="BI142" s="38"/>
      <c r="BJ142" s="38"/>
      <c r="BK142" s="14"/>
      <c r="BL142" s="14"/>
      <c r="BM142" s="14"/>
    </row>
    <row r="143" spans="1:65" s="54" customFormat="1">
      <c r="B143" s="57">
        <v>44765</v>
      </c>
      <c r="C143" s="58">
        <v>0.54971296296296301</v>
      </c>
      <c r="D143" s="14"/>
      <c r="E143" s="17" t="s">
        <v>428</v>
      </c>
      <c r="G143" s="59">
        <v>47.909660000000002</v>
      </c>
      <c r="H143" s="59">
        <v>-63.832076666666602</v>
      </c>
      <c r="J143" s="14"/>
      <c r="K143" s="17">
        <v>25</v>
      </c>
      <c r="M143" s="14"/>
      <c r="N143" s="14"/>
      <c r="O143" s="14"/>
      <c r="P143" s="14"/>
      <c r="Q143" s="63"/>
      <c r="R143" s="14"/>
      <c r="S143" s="19"/>
      <c r="T143" s="14"/>
      <c r="U143" s="14"/>
      <c r="V143" s="14"/>
      <c r="W143" s="14"/>
      <c r="X143" s="14"/>
      <c r="Y143" s="14"/>
      <c r="Z143" s="14"/>
      <c r="AA143" s="14"/>
      <c r="AB143" s="14"/>
      <c r="AC143" s="14" t="s">
        <v>427</v>
      </c>
      <c r="AF143" s="14"/>
      <c r="AG143" s="14"/>
      <c r="AH143" s="22">
        <v>7023</v>
      </c>
      <c r="AI143" s="13">
        <v>3</v>
      </c>
      <c r="AJ143" s="60">
        <v>1</v>
      </c>
      <c r="AK143" s="14"/>
      <c r="AL143" s="14"/>
      <c r="AM143" s="14"/>
      <c r="AN143" s="14"/>
      <c r="AO143" s="14"/>
      <c r="AP143" s="14"/>
      <c r="AQ143" s="17" t="s">
        <v>426</v>
      </c>
      <c r="AR143" s="36">
        <f t="shared" si="4"/>
        <v>7023</v>
      </c>
      <c r="AS143" s="36" t="str">
        <f>VLOOKUP(AR143, 'species codes'!A$1:C$71,2,FALSE)</f>
        <v>WHALE-NORTH ATLANTIC RIGHT</v>
      </c>
      <c r="AT143" s="36" t="str">
        <f>VLOOKUP(AR143, 'species codes'!A$1:C$71,3,FALSE)</f>
        <v>RIWH</v>
      </c>
      <c r="AU143" s="54" t="str">
        <f>VLOOKUP(AR143,'species codes'!A$1:D$62,4,FALSE)</f>
        <v>Eubalaena glacialis</v>
      </c>
      <c r="BA143" s="14"/>
      <c r="BB143" s="14"/>
      <c r="BC143" s="14"/>
      <c r="BD143" s="14"/>
      <c r="BE143" s="14"/>
      <c r="BF143" s="38"/>
      <c r="BG143" s="38"/>
      <c r="BH143" s="14"/>
      <c r="BI143" s="38"/>
      <c r="BJ143" s="38"/>
      <c r="BK143" s="14"/>
      <c r="BL143" s="14"/>
      <c r="BM143" s="14"/>
    </row>
    <row r="144" spans="1:65" s="54" customFormat="1">
      <c r="B144" s="57">
        <v>44765</v>
      </c>
      <c r="C144" s="58">
        <v>0.58322916666666669</v>
      </c>
      <c r="D144" s="14"/>
      <c r="E144" s="17" t="s">
        <v>428</v>
      </c>
      <c r="G144" s="59">
        <v>47.973419999999997</v>
      </c>
      <c r="H144" s="59">
        <v>-63.742629999999998</v>
      </c>
      <c r="J144" s="14"/>
      <c r="K144" s="17">
        <v>25</v>
      </c>
      <c r="M144" s="14"/>
      <c r="N144" s="14"/>
      <c r="O144" s="14"/>
      <c r="P144" s="14"/>
      <c r="Q144" s="63"/>
      <c r="R144" s="14"/>
      <c r="S144" s="19"/>
      <c r="T144" s="14"/>
      <c r="U144" s="14"/>
      <c r="V144" s="14"/>
      <c r="W144" s="14"/>
      <c r="X144" s="14"/>
      <c r="Y144" s="14"/>
      <c r="Z144" s="14"/>
      <c r="AA144" s="14"/>
      <c r="AB144" s="14"/>
      <c r="AC144" s="14" t="s">
        <v>427</v>
      </c>
      <c r="AF144" s="14"/>
      <c r="AG144" s="14"/>
      <c r="AH144" s="22">
        <v>7023</v>
      </c>
      <c r="AI144" s="13">
        <v>3</v>
      </c>
      <c r="AJ144" s="60">
        <v>1</v>
      </c>
      <c r="AK144" s="14"/>
      <c r="AL144" s="14"/>
      <c r="AM144" s="14"/>
      <c r="AN144" s="14"/>
      <c r="AO144" s="14"/>
      <c r="AP144" s="14"/>
      <c r="AQ144" s="17" t="s">
        <v>426</v>
      </c>
      <c r="AR144" s="36">
        <f t="shared" si="4"/>
        <v>7023</v>
      </c>
      <c r="AS144" s="36" t="str">
        <f>VLOOKUP(AR144, 'species codes'!A$1:C$71,2,FALSE)</f>
        <v>WHALE-NORTH ATLANTIC RIGHT</v>
      </c>
      <c r="AT144" s="36" t="str">
        <f>VLOOKUP(AR144, 'species codes'!A$1:C$71,3,FALSE)</f>
        <v>RIWH</v>
      </c>
      <c r="AU144" s="54" t="str">
        <f>VLOOKUP(AR144,'species codes'!A$1:D$62,4,FALSE)</f>
        <v>Eubalaena glacialis</v>
      </c>
      <c r="BA144" s="14"/>
      <c r="BB144" s="14"/>
      <c r="BC144" s="14"/>
      <c r="BD144" s="14"/>
      <c r="BE144" s="14"/>
      <c r="BF144" s="38"/>
      <c r="BG144" s="38"/>
      <c r="BH144" s="14"/>
      <c r="BI144" s="38"/>
      <c r="BJ144" s="38"/>
      <c r="BK144" s="14"/>
      <c r="BL144" s="14"/>
      <c r="BM144" s="14"/>
    </row>
    <row r="145" spans="1:79" s="17" customFormat="1">
      <c r="A145" s="54"/>
      <c r="B145" s="57">
        <v>44770</v>
      </c>
      <c r="C145" s="58">
        <v>0.31212731481481482</v>
      </c>
      <c r="D145" s="14"/>
      <c r="E145" s="17" t="s">
        <v>428</v>
      </c>
      <c r="F145" s="54"/>
      <c r="G145" s="59">
        <v>47.744706666666602</v>
      </c>
      <c r="H145" s="59">
        <v>-64.056479999999993</v>
      </c>
      <c r="I145" s="54"/>
      <c r="J145" s="14"/>
      <c r="K145" s="17">
        <v>25</v>
      </c>
      <c r="L145" s="54"/>
      <c r="M145" s="14"/>
      <c r="N145" s="14"/>
      <c r="O145" s="14"/>
      <c r="P145" s="13"/>
      <c r="Q145" s="63"/>
      <c r="R145" s="14"/>
      <c r="S145" s="19"/>
      <c r="T145" s="14"/>
      <c r="U145" s="14"/>
      <c r="V145" s="14"/>
      <c r="W145" s="14"/>
      <c r="X145" s="14"/>
      <c r="Y145" s="14"/>
      <c r="Z145" s="14"/>
      <c r="AA145" s="14"/>
      <c r="AB145" s="14"/>
      <c r="AC145" s="14" t="s">
        <v>427</v>
      </c>
      <c r="AD145" s="54"/>
      <c r="AE145" s="54"/>
      <c r="AF145" s="14"/>
      <c r="AG145" s="14"/>
      <c r="AH145" s="22">
        <v>7023</v>
      </c>
      <c r="AI145" s="13">
        <v>3</v>
      </c>
      <c r="AJ145" s="60">
        <v>2</v>
      </c>
      <c r="AK145" s="11"/>
      <c r="AL145" s="14"/>
      <c r="AM145" s="14"/>
      <c r="AN145" s="14"/>
      <c r="AO145" s="14"/>
      <c r="AP145" s="14"/>
      <c r="AQ145" s="17" t="s">
        <v>426</v>
      </c>
      <c r="AR145" s="36">
        <f t="shared" si="4"/>
        <v>7023</v>
      </c>
      <c r="AS145" s="36" t="str">
        <f>VLOOKUP(AR145, 'species codes'!A$1:C$71,2,FALSE)</f>
        <v>WHALE-NORTH ATLANTIC RIGHT</v>
      </c>
      <c r="AT145" s="36" t="str">
        <f>VLOOKUP(AR145, 'species codes'!A$1:C$71,3,FALSE)</f>
        <v>RIWH</v>
      </c>
      <c r="AU145" s="54" t="str">
        <f>VLOOKUP(AR145,'species codes'!A$1:D$62,4,FALSE)</f>
        <v>Eubalaena glacialis</v>
      </c>
      <c r="AV145" s="54"/>
      <c r="AW145" s="54"/>
      <c r="AX145" s="54"/>
      <c r="AY145" s="54"/>
      <c r="AZ145" s="54"/>
      <c r="BA145" s="14"/>
      <c r="BB145" s="14"/>
      <c r="BC145" s="14"/>
      <c r="BD145" s="14"/>
      <c r="BE145" s="14"/>
      <c r="BF145" s="38"/>
      <c r="BG145" s="38"/>
      <c r="BH145" s="14"/>
      <c r="BI145" s="38"/>
      <c r="BJ145" s="38"/>
      <c r="BK145" s="14"/>
      <c r="BL145" s="14"/>
      <c r="BM145" s="14"/>
      <c r="BN145" s="54"/>
      <c r="BO145" s="54"/>
      <c r="BP145" s="54"/>
      <c r="BQ145" s="54"/>
      <c r="BR145" s="54"/>
      <c r="BS145" s="54"/>
      <c r="BT145" s="54"/>
      <c r="BU145" s="54"/>
      <c r="BV145" s="54"/>
      <c r="BW145" s="54"/>
      <c r="BX145" s="54"/>
      <c r="BY145" s="54"/>
      <c r="BZ145" s="54"/>
      <c r="CA145" s="54"/>
    </row>
    <row r="146" spans="1:79" s="54" customFormat="1">
      <c r="B146" s="57">
        <v>44770</v>
      </c>
      <c r="C146" s="58">
        <v>0.3278159722222222</v>
      </c>
      <c r="D146" s="14"/>
      <c r="E146" s="17" t="s">
        <v>428</v>
      </c>
      <c r="G146" s="59">
        <v>47.735129999999998</v>
      </c>
      <c r="H146" s="59">
        <v>-64.046286666666603</v>
      </c>
      <c r="J146" s="14"/>
      <c r="K146" s="17">
        <v>25</v>
      </c>
      <c r="M146" s="14"/>
      <c r="N146" s="14"/>
      <c r="O146" s="14"/>
      <c r="P146" s="14"/>
      <c r="Q146" s="63"/>
      <c r="R146" s="14"/>
      <c r="S146" s="19"/>
      <c r="T146" s="14"/>
      <c r="U146" s="14"/>
      <c r="V146" s="14"/>
      <c r="W146" s="14"/>
      <c r="X146" s="14"/>
      <c r="Y146" s="14"/>
      <c r="Z146" s="14"/>
      <c r="AA146" s="14"/>
      <c r="AB146" s="14"/>
      <c r="AC146" s="14" t="s">
        <v>427</v>
      </c>
      <c r="AF146" s="14"/>
      <c r="AG146" s="14"/>
      <c r="AH146" s="22">
        <v>7023</v>
      </c>
      <c r="AI146" s="13">
        <v>3</v>
      </c>
      <c r="AJ146" s="60">
        <v>1</v>
      </c>
      <c r="AK146" s="11"/>
      <c r="AL146" s="14"/>
      <c r="AM146" s="14"/>
      <c r="AN146" s="14"/>
      <c r="AO146" s="14"/>
      <c r="AP146" s="14"/>
      <c r="AQ146" s="17" t="s">
        <v>426</v>
      </c>
      <c r="AR146" s="36">
        <f t="shared" si="4"/>
        <v>7023</v>
      </c>
      <c r="AS146" s="36" t="str">
        <f>VLOOKUP(AR146, 'species codes'!A$1:C$71,2,FALSE)</f>
        <v>WHALE-NORTH ATLANTIC RIGHT</v>
      </c>
      <c r="AT146" s="36" t="str">
        <f>VLOOKUP(AR146, 'species codes'!A$1:C$71,3,FALSE)</f>
        <v>RIWH</v>
      </c>
      <c r="AU146" s="54" t="str">
        <f>VLOOKUP(AR146,'species codes'!A$1:D$62,4,FALSE)</f>
        <v>Eubalaena glacialis</v>
      </c>
      <c r="BA146" s="14"/>
      <c r="BB146" s="14"/>
      <c r="BC146" s="14"/>
      <c r="BD146" s="14"/>
      <c r="BE146" s="14"/>
      <c r="BF146" s="38"/>
      <c r="BG146" s="38"/>
      <c r="BH146" s="14"/>
      <c r="BI146" s="38"/>
      <c r="BJ146" s="38"/>
      <c r="BK146" s="14"/>
      <c r="BL146" s="14"/>
      <c r="BM146" s="14"/>
    </row>
    <row r="147" spans="1:79" s="54" customFormat="1">
      <c r="B147" s="57">
        <v>44770</v>
      </c>
      <c r="C147" s="58">
        <v>0.32815972222222223</v>
      </c>
      <c r="D147" s="14"/>
      <c r="E147" s="17" t="s">
        <v>428</v>
      </c>
      <c r="G147" s="59">
        <v>47.734651666666601</v>
      </c>
      <c r="H147" s="59">
        <v>-64.044931666666599</v>
      </c>
      <c r="J147" s="14"/>
      <c r="K147" s="17">
        <v>25</v>
      </c>
      <c r="M147" s="14"/>
      <c r="N147" s="14"/>
      <c r="O147" s="14"/>
      <c r="P147" s="14"/>
      <c r="Q147" s="63"/>
      <c r="R147" s="14"/>
      <c r="S147" s="19"/>
      <c r="T147" s="14"/>
      <c r="U147" s="14"/>
      <c r="V147" s="14"/>
      <c r="W147" s="14"/>
      <c r="X147" s="14"/>
      <c r="Y147" s="14"/>
      <c r="Z147" s="14"/>
      <c r="AA147" s="14"/>
      <c r="AB147" s="14"/>
      <c r="AC147" s="14" t="s">
        <v>427</v>
      </c>
      <c r="AF147" s="14"/>
      <c r="AG147" s="14"/>
      <c r="AH147" s="22">
        <v>7023</v>
      </c>
      <c r="AI147" s="13">
        <v>3</v>
      </c>
      <c r="AJ147" s="60">
        <v>1</v>
      </c>
      <c r="AK147" s="11"/>
      <c r="AL147" s="14"/>
      <c r="AM147" s="14"/>
      <c r="AN147" s="14"/>
      <c r="AO147" s="14"/>
      <c r="AP147" s="14"/>
      <c r="AQ147" s="17" t="s">
        <v>426</v>
      </c>
      <c r="AR147" s="36">
        <f t="shared" si="4"/>
        <v>7023</v>
      </c>
      <c r="AS147" s="36" t="str">
        <f>VLOOKUP(AR147, 'species codes'!A$1:C$71,2,FALSE)</f>
        <v>WHALE-NORTH ATLANTIC RIGHT</v>
      </c>
      <c r="AT147" s="36" t="str">
        <f>VLOOKUP(AR147, 'species codes'!A$1:C$71,3,FALSE)</f>
        <v>RIWH</v>
      </c>
      <c r="AU147" s="54" t="str">
        <f>VLOOKUP(AR147,'species codes'!A$1:D$62,4,FALSE)</f>
        <v>Eubalaena glacialis</v>
      </c>
      <c r="BA147" s="14"/>
      <c r="BB147" s="14"/>
      <c r="BC147" s="14"/>
      <c r="BD147" s="14"/>
      <c r="BE147" s="14"/>
      <c r="BF147" s="38"/>
      <c r="BG147" s="38"/>
      <c r="BH147" s="14"/>
      <c r="BI147" s="38"/>
      <c r="BJ147" s="38"/>
      <c r="BK147" s="14"/>
      <c r="BL147" s="14"/>
      <c r="BM147" s="14"/>
    </row>
    <row r="148" spans="1:79" s="54" customFormat="1">
      <c r="B148" s="57">
        <v>44770</v>
      </c>
      <c r="C148" s="58">
        <v>0.3626342592592593</v>
      </c>
      <c r="D148" s="14"/>
      <c r="E148" s="17" t="s">
        <v>428</v>
      </c>
      <c r="G148" s="59">
        <v>47.736553333333298</v>
      </c>
      <c r="H148" s="59">
        <v>-63.984295000000003</v>
      </c>
      <c r="J148" s="14"/>
      <c r="K148" s="17">
        <v>25</v>
      </c>
      <c r="M148" s="14"/>
      <c r="N148" s="14"/>
      <c r="O148" s="14"/>
      <c r="P148" s="14"/>
      <c r="Q148" s="63"/>
      <c r="R148" s="14"/>
      <c r="S148" s="19"/>
      <c r="T148" s="14"/>
      <c r="U148" s="14"/>
      <c r="V148" s="14"/>
      <c r="W148" s="14"/>
      <c r="X148" s="14"/>
      <c r="Y148" s="14"/>
      <c r="Z148" s="14"/>
      <c r="AA148" s="14"/>
      <c r="AB148" s="14"/>
      <c r="AC148" s="14" t="s">
        <v>427</v>
      </c>
      <c r="AF148" s="14"/>
      <c r="AG148" s="14"/>
      <c r="AH148" s="22">
        <v>7023</v>
      </c>
      <c r="AI148" s="13">
        <v>3</v>
      </c>
      <c r="AJ148" s="60">
        <v>1</v>
      </c>
      <c r="AK148" s="13"/>
      <c r="AL148" s="14"/>
      <c r="AM148" s="14"/>
      <c r="AN148" s="14"/>
      <c r="AO148" s="14"/>
      <c r="AP148" s="14"/>
      <c r="AQ148" s="17" t="s">
        <v>426</v>
      </c>
      <c r="AR148" s="36">
        <f t="shared" si="4"/>
        <v>7023</v>
      </c>
      <c r="AS148" s="36" t="str">
        <f>VLOOKUP(AR148, 'species codes'!A$1:C$71,2,FALSE)</f>
        <v>WHALE-NORTH ATLANTIC RIGHT</v>
      </c>
      <c r="AT148" s="36" t="str">
        <f>VLOOKUP(AR148, 'species codes'!A$1:C$71,3,FALSE)</f>
        <v>RIWH</v>
      </c>
      <c r="AU148" s="54" t="str">
        <f>VLOOKUP(AR148,'species codes'!A$1:D$62,4,FALSE)</f>
        <v>Eubalaena glacialis</v>
      </c>
      <c r="BA148" s="14"/>
      <c r="BB148" s="14"/>
      <c r="BC148" s="14"/>
      <c r="BD148" s="14"/>
      <c r="BE148" s="14"/>
      <c r="BF148" s="38"/>
      <c r="BG148" s="38"/>
      <c r="BH148" s="14"/>
      <c r="BI148" s="38"/>
      <c r="BJ148" s="38"/>
      <c r="BK148" s="14"/>
      <c r="BL148" s="14"/>
      <c r="BM148" s="14"/>
    </row>
    <row r="149" spans="1:79" s="54" customFormat="1">
      <c r="B149" s="57">
        <v>44770</v>
      </c>
      <c r="C149" s="58">
        <v>0.39266782407407402</v>
      </c>
      <c r="D149" s="14"/>
      <c r="E149" s="17" t="s">
        <v>428</v>
      </c>
      <c r="G149" s="59">
        <v>47.755151666666599</v>
      </c>
      <c r="H149" s="59">
        <v>-63.941000000000003</v>
      </c>
      <c r="J149" s="14"/>
      <c r="K149" s="17">
        <v>25</v>
      </c>
      <c r="M149" s="14"/>
      <c r="N149" s="14"/>
      <c r="O149" s="14"/>
      <c r="P149" s="14"/>
      <c r="Q149" s="63"/>
      <c r="R149" s="14"/>
      <c r="S149" s="19"/>
      <c r="T149" s="14"/>
      <c r="U149" s="14"/>
      <c r="V149" s="14"/>
      <c r="W149" s="14"/>
      <c r="X149" s="14"/>
      <c r="Y149" s="14"/>
      <c r="Z149" s="14"/>
      <c r="AA149" s="14"/>
      <c r="AB149" s="14"/>
      <c r="AC149" s="14" t="s">
        <v>427</v>
      </c>
      <c r="AF149" s="14"/>
      <c r="AG149" s="14"/>
      <c r="AH149" s="22">
        <v>7023</v>
      </c>
      <c r="AI149" s="13">
        <v>3</v>
      </c>
      <c r="AJ149" s="60">
        <v>1</v>
      </c>
      <c r="AK149" s="13"/>
      <c r="AL149" s="14"/>
      <c r="AM149" s="14"/>
      <c r="AN149" s="14"/>
      <c r="AO149" s="14"/>
      <c r="AP149" s="14"/>
      <c r="AQ149" s="17" t="s">
        <v>426</v>
      </c>
      <c r="AR149" s="36">
        <f t="shared" si="4"/>
        <v>7023</v>
      </c>
      <c r="AS149" s="36" t="str">
        <f>VLOOKUP(AR149, 'species codes'!A$1:C$71,2,FALSE)</f>
        <v>WHALE-NORTH ATLANTIC RIGHT</v>
      </c>
      <c r="AT149" s="36" t="str">
        <f>VLOOKUP(AR149, 'species codes'!A$1:C$71,3,FALSE)</f>
        <v>RIWH</v>
      </c>
      <c r="AU149" s="54" t="str">
        <f>VLOOKUP(AR149,'species codes'!A$1:D$62,4,FALSE)</f>
        <v>Eubalaena glacialis</v>
      </c>
      <c r="BA149" s="14"/>
      <c r="BB149" s="14"/>
      <c r="BC149" s="14"/>
      <c r="BD149" s="14"/>
      <c r="BE149" s="14"/>
      <c r="BF149" s="38"/>
      <c r="BG149" s="38"/>
      <c r="BH149" s="14"/>
      <c r="BI149" s="38"/>
      <c r="BJ149" s="38"/>
      <c r="BK149" s="14"/>
      <c r="BL149" s="14"/>
      <c r="BM149" s="14"/>
    </row>
    <row r="150" spans="1:79" s="54" customFormat="1">
      <c r="B150" s="57">
        <v>44770</v>
      </c>
      <c r="C150" s="58">
        <v>0.3944212962962963</v>
      </c>
      <c r="D150" s="14"/>
      <c r="E150" s="17" t="s">
        <v>428</v>
      </c>
      <c r="G150" s="59">
        <v>47.750401666666598</v>
      </c>
      <c r="H150" s="59">
        <v>-63.946923333333302</v>
      </c>
      <c r="J150" s="14"/>
      <c r="K150" s="17">
        <v>25</v>
      </c>
      <c r="M150" s="14"/>
      <c r="N150" s="14"/>
      <c r="O150" s="14"/>
      <c r="P150" s="14"/>
      <c r="Q150" s="63"/>
      <c r="R150" s="14"/>
      <c r="S150" s="19"/>
      <c r="T150" s="14"/>
      <c r="U150" s="14"/>
      <c r="V150" s="14"/>
      <c r="W150" s="14"/>
      <c r="X150" s="14"/>
      <c r="Y150" s="14"/>
      <c r="Z150" s="14"/>
      <c r="AA150" s="14"/>
      <c r="AB150" s="14"/>
      <c r="AC150" s="14" t="s">
        <v>427</v>
      </c>
      <c r="AF150" s="14"/>
      <c r="AG150" s="14"/>
      <c r="AH150" s="22">
        <v>7023</v>
      </c>
      <c r="AI150" s="13">
        <v>3</v>
      </c>
      <c r="AJ150" s="60">
        <v>1</v>
      </c>
      <c r="AK150" s="14"/>
      <c r="AL150" s="14"/>
      <c r="AM150" s="14"/>
      <c r="AN150" s="14"/>
      <c r="AO150" s="14"/>
      <c r="AP150" s="14"/>
      <c r="AQ150" s="17" t="s">
        <v>426</v>
      </c>
      <c r="AR150" s="36">
        <f t="shared" si="4"/>
        <v>7023</v>
      </c>
      <c r="AS150" s="36" t="str">
        <f>VLOOKUP(AR150, 'species codes'!A$1:C$71,2,FALSE)</f>
        <v>WHALE-NORTH ATLANTIC RIGHT</v>
      </c>
      <c r="AT150" s="36" t="str">
        <f>VLOOKUP(AR150, 'species codes'!A$1:C$71,3,FALSE)</f>
        <v>RIWH</v>
      </c>
      <c r="AU150" s="54" t="str">
        <f>VLOOKUP(AR150,'species codes'!A$1:D$62,4,FALSE)</f>
        <v>Eubalaena glacialis</v>
      </c>
      <c r="BA150" s="14"/>
      <c r="BB150" s="14"/>
      <c r="BC150" s="14"/>
      <c r="BD150" s="14"/>
      <c r="BE150" s="14"/>
      <c r="BF150" s="38"/>
      <c r="BG150" s="38"/>
      <c r="BH150" s="14"/>
      <c r="BI150" s="38"/>
      <c r="BJ150" s="38"/>
      <c r="BK150" s="14"/>
      <c r="BL150" s="14"/>
      <c r="BM150" s="14"/>
    </row>
    <row r="151" spans="1:79" s="54" customFormat="1">
      <c r="B151" s="57">
        <v>44770</v>
      </c>
      <c r="C151" s="58">
        <v>0.39554629629629628</v>
      </c>
      <c r="D151" s="14"/>
      <c r="E151" s="17" t="s">
        <v>428</v>
      </c>
      <c r="G151" s="59">
        <v>47.748629999999999</v>
      </c>
      <c r="H151" s="59">
        <v>-63.947676666666602</v>
      </c>
      <c r="J151" s="14"/>
      <c r="K151" s="17">
        <v>25</v>
      </c>
      <c r="M151" s="14"/>
      <c r="N151" s="14"/>
      <c r="O151" s="14"/>
      <c r="P151" s="14"/>
      <c r="Q151" s="63"/>
      <c r="R151" s="14"/>
      <c r="S151" s="19"/>
      <c r="T151" s="14"/>
      <c r="U151" s="14"/>
      <c r="V151" s="14"/>
      <c r="W151" s="14"/>
      <c r="X151" s="14"/>
      <c r="Y151" s="14"/>
      <c r="Z151" s="14"/>
      <c r="AA151" s="14"/>
      <c r="AB151" s="14"/>
      <c r="AC151" s="14" t="s">
        <v>427</v>
      </c>
      <c r="AF151" s="14"/>
      <c r="AG151" s="14"/>
      <c r="AH151" s="22">
        <v>7023</v>
      </c>
      <c r="AI151" s="13">
        <v>3</v>
      </c>
      <c r="AJ151" s="60">
        <v>1</v>
      </c>
      <c r="AK151" s="14"/>
      <c r="AL151" s="14"/>
      <c r="AM151" s="14"/>
      <c r="AN151" s="14"/>
      <c r="AO151" s="14"/>
      <c r="AP151" s="14"/>
      <c r="AQ151" s="17" t="s">
        <v>426</v>
      </c>
      <c r="AR151" s="36">
        <f t="shared" si="4"/>
        <v>7023</v>
      </c>
      <c r="AS151" s="36" t="str">
        <f>VLOOKUP(AR151, 'species codes'!A$1:C$71,2,FALSE)</f>
        <v>WHALE-NORTH ATLANTIC RIGHT</v>
      </c>
      <c r="AT151" s="36" t="str">
        <f>VLOOKUP(AR151, 'species codes'!A$1:C$71,3,FALSE)</f>
        <v>RIWH</v>
      </c>
      <c r="AU151" s="54" t="str">
        <f>VLOOKUP(AR151,'species codes'!A$1:D$62,4,FALSE)</f>
        <v>Eubalaena glacialis</v>
      </c>
      <c r="BA151" s="14"/>
      <c r="BB151" s="14"/>
      <c r="BC151" s="14"/>
      <c r="BD151" s="14"/>
      <c r="BE151" s="14"/>
      <c r="BF151" s="38"/>
      <c r="BG151" s="38"/>
      <c r="BH151" s="14"/>
      <c r="BI151" s="38"/>
      <c r="BJ151" s="38"/>
      <c r="BK151" s="14"/>
      <c r="BL151" s="14"/>
      <c r="BM151" s="14"/>
    </row>
    <row r="152" spans="1:79" s="54" customFormat="1" ht="15" customHeight="1">
      <c r="B152" s="57">
        <v>44770</v>
      </c>
      <c r="C152" s="58">
        <v>0.44282175925925921</v>
      </c>
      <c r="D152" s="14"/>
      <c r="E152" s="17" t="s">
        <v>428</v>
      </c>
      <c r="G152" s="59">
        <v>47.81711</v>
      </c>
      <c r="H152" s="59">
        <v>-64.004761666666596</v>
      </c>
      <c r="J152" s="14"/>
      <c r="K152" s="17">
        <v>25</v>
      </c>
      <c r="M152" s="14"/>
      <c r="N152" s="14"/>
      <c r="O152" s="14"/>
      <c r="P152" s="14"/>
      <c r="Q152" s="63"/>
      <c r="R152" s="14"/>
      <c r="S152" s="19"/>
      <c r="T152" s="14"/>
      <c r="U152" s="14"/>
      <c r="V152" s="14"/>
      <c r="W152" s="14"/>
      <c r="X152" s="14"/>
      <c r="Y152" s="14"/>
      <c r="Z152" s="14"/>
      <c r="AA152" s="14"/>
      <c r="AB152" s="14"/>
      <c r="AC152" s="14" t="s">
        <v>427</v>
      </c>
      <c r="AF152" s="14"/>
      <c r="AG152" s="14"/>
      <c r="AH152" s="22">
        <v>7023</v>
      </c>
      <c r="AI152" s="13">
        <v>3</v>
      </c>
      <c r="AJ152" s="60">
        <v>1</v>
      </c>
      <c r="AK152" s="14"/>
      <c r="AL152" s="14"/>
      <c r="AM152" s="14"/>
      <c r="AN152" s="14"/>
      <c r="AO152" s="14"/>
      <c r="AP152" s="14"/>
      <c r="AQ152" s="17" t="s">
        <v>426</v>
      </c>
      <c r="AR152" s="36">
        <f t="shared" si="4"/>
        <v>7023</v>
      </c>
      <c r="AS152" s="36" t="str">
        <f>VLOOKUP(AR152, 'species codes'!A$1:C$71,2,FALSE)</f>
        <v>WHALE-NORTH ATLANTIC RIGHT</v>
      </c>
      <c r="AT152" s="36" t="str">
        <f>VLOOKUP(AR152, 'species codes'!A$1:C$71,3,FALSE)</f>
        <v>RIWH</v>
      </c>
      <c r="AU152" s="54" t="str">
        <f>VLOOKUP(AR152,'species codes'!A$1:D$62,4,FALSE)</f>
        <v>Eubalaena glacialis</v>
      </c>
      <c r="BA152" s="14"/>
      <c r="BB152" s="14"/>
      <c r="BC152" s="14"/>
      <c r="BD152" s="14"/>
      <c r="BE152" s="14"/>
      <c r="BF152" s="38"/>
      <c r="BG152" s="38"/>
      <c r="BH152" s="14"/>
      <c r="BI152" s="38"/>
      <c r="BJ152" s="38"/>
      <c r="BK152" s="14"/>
      <c r="BL152" s="14"/>
      <c r="BM152" s="14"/>
    </row>
    <row r="153" spans="1:79" s="54" customFormat="1">
      <c r="B153" s="57">
        <v>44770</v>
      </c>
      <c r="C153" s="58">
        <v>0.68810416666666674</v>
      </c>
      <c r="D153" s="14"/>
      <c r="E153" s="17" t="s">
        <v>428</v>
      </c>
      <c r="G153" s="59">
        <v>47.803833333333301</v>
      </c>
      <c r="H153" s="59">
        <v>-64.113353333333293</v>
      </c>
      <c r="J153" s="14"/>
      <c r="K153" s="17">
        <v>25</v>
      </c>
      <c r="M153" s="14"/>
      <c r="N153" s="14"/>
      <c r="O153" s="14"/>
      <c r="P153" s="14"/>
      <c r="Q153" s="63"/>
      <c r="R153" s="14"/>
      <c r="S153" s="19"/>
      <c r="T153" s="14"/>
      <c r="U153" s="14"/>
      <c r="V153" s="14"/>
      <c r="W153" s="14"/>
      <c r="X153" s="14"/>
      <c r="Y153" s="14"/>
      <c r="Z153" s="14"/>
      <c r="AA153" s="14"/>
      <c r="AB153" s="14"/>
      <c r="AC153" s="14" t="s">
        <v>427</v>
      </c>
      <c r="AF153" s="14"/>
      <c r="AG153" s="14"/>
      <c r="AH153" s="22">
        <v>7023</v>
      </c>
      <c r="AI153" s="13">
        <v>3</v>
      </c>
      <c r="AJ153" s="60">
        <v>1</v>
      </c>
      <c r="AK153" s="14"/>
      <c r="AL153" s="14"/>
      <c r="AM153" s="14"/>
      <c r="AN153" s="14"/>
      <c r="AO153" s="14"/>
      <c r="AP153" s="14"/>
      <c r="AQ153" s="17" t="s">
        <v>426</v>
      </c>
      <c r="AR153" s="36">
        <f t="shared" si="4"/>
        <v>7023</v>
      </c>
      <c r="AS153" s="36" t="str">
        <f>VLOOKUP(AR153, 'species codes'!A$1:C$71,2,FALSE)</f>
        <v>WHALE-NORTH ATLANTIC RIGHT</v>
      </c>
      <c r="AT153" s="36" t="str">
        <f>VLOOKUP(AR153, 'species codes'!A$1:C$71,3,FALSE)</f>
        <v>RIWH</v>
      </c>
      <c r="AU153" s="54" t="str">
        <f>VLOOKUP(AR153,'species codes'!A$1:D$62,4,FALSE)</f>
        <v>Eubalaena glacialis</v>
      </c>
      <c r="BA153" s="14"/>
      <c r="BB153" s="14"/>
      <c r="BC153" s="14"/>
      <c r="BD153" s="14"/>
      <c r="BE153" s="14"/>
      <c r="BF153" s="38"/>
      <c r="BG153" s="38"/>
      <c r="BH153" s="14"/>
      <c r="BI153" s="38"/>
      <c r="BJ153" s="38"/>
      <c r="BK153" s="14"/>
      <c r="BL153" s="14"/>
      <c r="BM153" s="14"/>
    </row>
    <row r="154" spans="1:79" s="54" customFormat="1" ht="15" customHeight="1">
      <c r="B154" s="57">
        <v>44770</v>
      </c>
      <c r="C154" s="58">
        <v>0.6929143518518518</v>
      </c>
      <c r="D154" s="14"/>
      <c r="E154" s="17" t="s">
        <v>428</v>
      </c>
      <c r="G154" s="59">
        <v>47.808050000000001</v>
      </c>
      <c r="H154" s="59">
        <v>-64.115184999999997</v>
      </c>
      <c r="J154" s="14"/>
      <c r="K154" s="17">
        <v>25</v>
      </c>
      <c r="M154" s="14"/>
      <c r="N154" s="14"/>
      <c r="O154" s="14"/>
      <c r="P154" s="14"/>
      <c r="Q154" s="63"/>
      <c r="R154" s="14"/>
      <c r="S154" s="19"/>
      <c r="T154" s="14"/>
      <c r="U154" s="14"/>
      <c r="V154" s="14"/>
      <c r="W154" s="14"/>
      <c r="X154" s="14"/>
      <c r="Y154" s="14"/>
      <c r="Z154" s="14"/>
      <c r="AA154" s="14"/>
      <c r="AB154" s="14"/>
      <c r="AC154" s="14" t="s">
        <v>427</v>
      </c>
      <c r="AF154" s="14"/>
      <c r="AG154" s="14"/>
      <c r="AH154" s="22">
        <v>7023</v>
      </c>
      <c r="AI154" s="13">
        <v>3</v>
      </c>
      <c r="AJ154" s="60">
        <v>2</v>
      </c>
      <c r="AK154" s="14"/>
      <c r="AL154" s="14"/>
      <c r="AM154" s="14"/>
      <c r="AN154" s="14"/>
      <c r="AO154" s="14"/>
      <c r="AP154" s="14"/>
      <c r="AQ154" s="17" t="s">
        <v>426</v>
      </c>
      <c r="AR154" s="36">
        <f t="shared" si="4"/>
        <v>7023</v>
      </c>
      <c r="AS154" s="36" t="str">
        <f>VLOOKUP(AR154, 'species codes'!A$1:C$71,2,FALSE)</f>
        <v>WHALE-NORTH ATLANTIC RIGHT</v>
      </c>
      <c r="AT154" s="36" t="str">
        <f>VLOOKUP(AR154, 'species codes'!A$1:C$71,3,FALSE)</f>
        <v>RIWH</v>
      </c>
      <c r="AU154" s="54" t="str">
        <f>VLOOKUP(AR154,'species codes'!A$1:D$62,4,FALSE)</f>
        <v>Eubalaena glacialis</v>
      </c>
      <c r="BA154" s="14"/>
      <c r="BB154" s="14"/>
      <c r="BC154" s="14"/>
      <c r="BD154" s="14"/>
      <c r="BE154" s="14"/>
      <c r="BF154" s="38"/>
      <c r="BG154" s="38"/>
      <c r="BH154" s="14"/>
      <c r="BI154" s="38"/>
      <c r="BJ154" s="38"/>
      <c r="BK154" s="14"/>
      <c r="BL154" s="14"/>
      <c r="BM154" s="14"/>
    </row>
    <row r="155" spans="1:79" s="54" customFormat="1">
      <c r="B155" s="57">
        <v>44770</v>
      </c>
      <c r="C155" s="58">
        <v>0.71484606481481483</v>
      </c>
      <c r="D155" s="14"/>
      <c r="E155" s="17" t="s">
        <v>428</v>
      </c>
      <c r="G155" s="59">
        <v>47.799228333333303</v>
      </c>
      <c r="H155" s="59">
        <v>-64.112494999999996</v>
      </c>
      <c r="J155" s="14"/>
      <c r="K155" s="17">
        <v>25</v>
      </c>
      <c r="M155" s="14"/>
      <c r="N155" s="14"/>
      <c r="O155" s="14"/>
      <c r="P155" s="14"/>
      <c r="Q155" s="63"/>
      <c r="R155" s="14"/>
      <c r="S155" s="19"/>
      <c r="T155" s="14"/>
      <c r="U155" s="14"/>
      <c r="V155" s="14"/>
      <c r="W155" s="14"/>
      <c r="X155" s="14"/>
      <c r="Y155" s="14"/>
      <c r="Z155" s="14"/>
      <c r="AA155" s="14"/>
      <c r="AB155" s="14"/>
      <c r="AC155" s="19"/>
      <c r="AF155" s="14"/>
      <c r="AG155" s="14"/>
      <c r="AH155" s="22">
        <v>7023</v>
      </c>
      <c r="AI155" s="13"/>
      <c r="AJ155" s="60">
        <v>1</v>
      </c>
      <c r="AK155" s="14"/>
      <c r="AL155" s="14"/>
      <c r="AM155" s="14"/>
      <c r="AN155" s="14"/>
      <c r="AO155" s="14"/>
      <c r="AP155" s="14"/>
      <c r="AQ155" s="17" t="s">
        <v>426</v>
      </c>
      <c r="AR155" s="36">
        <f t="shared" si="4"/>
        <v>7023</v>
      </c>
      <c r="AS155" s="36" t="str">
        <f>VLOOKUP(AR155, 'species codes'!A$1:C$71,2,FALSE)</f>
        <v>WHALE-NORTH ATLANTIC RIGHT</v>
      </c>
      <c r="AT155" s="36" t="str">
        <f>VLOOKUP(AR155, 'species codes'!A$1:C$71,3,FALSE)</f>
        <v>RIWH</v>
      </c>
      <c r="AU155" s="54" t="str">
        <f>VLOOKUP(AR155,'species codes'!A$1:D$62,4,FALSE)</f>
        <v>Eubalaena glacialis</v>
      </c>
      <c r="BA155" s="14"/>
      <c r="BB155" s="14"/>
      <c r="BC155" s="14"/>
      <c r="BD155" s="14"/>
      <c r="BE155" s="14"/>
      <c r="BF155" s="38"/>
      <c r="BG155" s="38"/>
      <c r="BH155" s="14"/>
      <c r="BI155" s="38"/>
      <c r="BJ155" s="38"/>
      <c r="BK155" s="14"/>
      <c r="BL155" s="14"/>
      <c r="BM155" s="14"/>
    </row>
    <row r="156" spans="1:79" s="54" customFormat="1">
      <c r="B156" s="57">
        <v>44770</v>
      </c>
      <c r="C156" s="38" t="s">
        <v>406</v>
      </c>
      <c r="D156" s="14"/>
      <c r="E156" s="17">
        <v>75</v>
      </c>
      <c r="G156" s="59">
        <v>44.32</v>
      </c>
      <c r="H156" s="59">
        <v>-66.844999999999999</v>
      </c>
      <c r="I156" s="39"/>
      <c r="J156" s="14"/>
      <c r="K156" s="14" t="s">
        <v>429</v>
      </c>
      <c r="M156" s="14"/>
      <c r="N156" s="14"/>
      <c r="O156" s="14"/>
      <c r="P156" s="14"/>
      <c r="Q156" s="63"/>
      <c r="R156" s="14"/>
      <c r="S156" s="19"/>
      <c r="T156" s="14"/>
      <c r="U156" s="14"/>
      <c r="V156" s="14"/>
      <c r="W156" s="14"/>
      <c r="X156" s="14"/>
      <c r="Y156" s="14"/>
      <c r="Z156" s="14"/>
      <c r="AA156" s="14"/>
      <c r="AB156" s="14"/>
      <c r="AC156" s="14"/>
      <c r="AF156" s="14"/>
      <c r="AG156" s="14"/>
      <c r="AH156" s="14">
        <v>7023</v>
      </c>
      <c r="AI156" s="13"/>
      <c r="AJ156" s="14">
        <v>1</v>
      </c>
      <c r="AK156" s="14"/>
      <c r="AL156" s="14"/>
      <c r="AM156" s="14"/>
      <c r="AN156" s="14"/>
      <c r="AO156" s="14"/>
      <c r="AP156" s="14"/>
      <c r="AQ156" s="16" t="s">
        <v>430</v>
      </c>
      <c r="AR156" s="36">
        <f t="shared" si="4"/>
        <v>7023</v>
      </c>
      <c r="AS156" s="36" t="str">
        <f>VLOOKUP(AR156, 'species codes'!A$1:C$71,2,FALSE)</f>
        <v>WHALE-NORTH ATLANTIC RIGHT</v>
      </c>
      <c r="AT156" s="36" t="str">
        <f>VLOOKUP(AR156, 'species codes'!A$1:C$71,3,FALSE)</f>
        <v>RIWH</v>
      </c>
      <c r="AU156" s="54" t="str">
        <f>VLOOKUP(AR156,'species codes'!A$1:D$62,4,FALSE)</f>
        <v>Eubalaena glacialis</v>
      </c>
      <c r="BA156" s="14"/>
      <c r="BB156" s="14"/>
      <c r="BC156" s="14"/>
      <c r="BD156" s="14"/>
      <c r="BE156" s="14"/>
      <c r="BF156" s="38"/>
      <c r="BG156" s="38"/>
      <c r="BH156" s="14"/>
      <c r="BI156" s="38"/>
      <c r="BJ156" s="38"/>
      <c r="BK156" s="14"/>
      <c r="BL156" s="14"/>
      <c r="BM156" s="14"/>
    </row>
    <row r="157" spans="1:79" s="54" customFormat="1">
      <c r="B157" s="57">
        <v>44772</v>
      </c>
      <c r="C157" s="38"/>
      <c r="D157" s="14">
        <v>2049</v>
      </c>
      <c r="E157" s="17" t="s">
        <v>431</v>
      </c>
      <c r="F157" s="54">
        <v>1</v>
      </c>
      <c r="G157" s="59">
        <v>48.756</v>
      </c>
      <c r="H157" s="59">
        <v>-62.524329999999999</v>
      </c>
      <c r="I157" s="39"/>
      <c r="J157" s="14"/>
      <c r="K157" s="14" t="s">
        <v>425</v>
      </c>
      <c r="M157" s="14"/>
      <c r="N157" s="14"/>
      <c r="O157" s="14"/>
      <c r="P157" s="14"/>
      <c r="Q157" s="63"/>
      <c r="R157" s="14"/>
      <c r="S157" s="19"/>
      <c r="T157" s="14"/>
      <c r="U157" s="14"/>
      <c r="V157" s="14"/>
      <c r="W157" s="14"/>
      <c r="X157" s="14"/>
      <c r="Y157" s="14"/>
      <c r="Z157" s="14"/>
      <c r="AA157" s="14"/>
      <c r="AB157" s="14"/>
      <c r="AC157" s="14"/>
      <c r="AF157" s="14"/>
      <c r="AG157" s="14"/>
      <c r="AH157" s="14">
        <v>7023</v>
      </c>
      <c r="AI157" s="13"/>
      <c r="AJ157" s="14">
        <v>1</v>
      </c>
      <c r="AK157" s="14"/>
      <c r="AL157" s="14"/>
      <c r="AM157" s="14"/>
      <c r="AN157" s="14"/>
      <c r="AO157" s="14"/>
      <c r="AP157" s="14"/>
      <c r="AQ157" s="16" t="s">
        <v>432</v>
      </c>
      <c r="AR157" s="36">
        <f t="shared" si="4"/>
        <v>7023</v>
      </c>
      <c r="AS157" s="36" t="str">
        <f>VLOOKUP(AR157, 'species codes'!A$1:C$71,2,FALSE)</f>
        <v>WHALE-NORTH ATLANTIC RIGHT</v>
      </c>
      <c r="AT157" s="36" t="str">
        <f>VLOOKUP(AR157, 'species codes'!A$1:C$71,3,FALSE)</f>
        <v>RIWH</v>
      </c>
      <c r="AU157" s="54" t="str">
        <f>VLOOKUP(AR157,'species codes'!A$1:D$62,4,FALSE)</f>
        <v>Eubalaena glacialis</v>
      </c>
      <c r="BA157" s="14"/>
      <c r="BB157" s="14"/>
      <c r="BC157" s="14"/>
      <c r="BD157" s="14"/>
      <c r="BE157" s="14"/>
      <c r="BF157" s="38"/>
      <c r="BG157" s="38"/>
      <c r="BH157" s="14"/>
      <c r="BI157" s="38"/>
      <c r="BJ157" s="38"/>
      <c r="BK157" s="14"/>
      <c r="BL157" s="14"/>
      <c r="BM157" s="14"/>
    </row>
    <row r="158" spans="1:79" s="54" customFormat="1">
      <c r="A158" s="17"/>
      <c r="B158" s="57">
        <v>44776</v>
      </c>
      <c r="C158" s="58">
        <v>0.56816203703703705</v>
      </c>
      <c r="D158" s="19"/>
      <c r="E158" s="17" t="s">
        <v>428</v>
      </c>
      <c r="F158" s="17"/>
      <c r="G158" s="59">
        <v>47.66995</v>
      </c>
      <c r="H158" s="59">
        <v>-64.038155000000003</v>
      </c>
      <c r="I158" s="17"/>
      <c r="J158" s="19"/>
      <c r="K158" s="17">
        <v>25</v>
      </c>
      <c r="L158" s="17"/>
      <c r="M158" s="19"/>
      <c r="N158" s="19"/>
      <c r="O158" s="19"/>
      <c r="P158" s="24"/>
      <c r="Q158" s="20"/>
      <c r="R158" s="19"/>
      <c r="S158" s="19"/>
      <c r="T158" s="19"/>
      <c r="U158" s="19"/>
      <c r="V158" s="19"/>
      <c r="W158" s="19"/>
      <c r="X158" s="19"/>
      <c r="Y158" s="19"/>
      <c r="Z158" s="19"/>
      <c r="AA158" s="19"/>
      <c r="AB158" s="19"/>
      <c r="AC158" s="14" t="s">
        <v>427</v>
      </c>
      <c r="AD158" s="17"/>
      <c r="AE158" s="17"/>
      <c r="AF158" s="19"/>
      <c r="AG158" s="19"/>
      <c r="AH158" s="22">
        <v>7023</v>
      </c>
      <c r="AI158" s="25">
        <v>3</v>
      </c>
      <c r="AJ158" s="60">
        <v>1</v>
      </c>
      <c r="AK158" s="11"/>
      <c r="AL158" s="19"/>
      <c r="AM158" s="19"/>
      <c r="AN158" s="19"/>
      <c r="AO158" s="19"/>
      <c r="AP158" s="19"/>
      <c r="AQ158" s="17" t="s">
        <v>426</v>
      </c>
      <c r="AR158" s="36">
        <f t="shared" si="4"/>
        <v>7023</v>
      </c>
      <c r="AS158" s="36" t="str">
        <f>VLOOKUP(AR158, 'species codes'!A$1:C$71,2,FALSE)</f>
        <v>WHALE-NORTH ATLANTIC RIGHT</v>
      </c>
      <c r="AT158" s="36" t="str">
        <f>VLOOKUP(AR158, 'species codes'!A$1:C$71,3,FALSE)</f>
        <v>RIWH</v>
      </c>
      <c r="AU158" s="54" t="str">
        <f>VLOOKUP(AR158,'species codes'!A$1:D$62,4,FALSE)</f>
        <v>Eubalaena glacialis</v>
      </c>
      <c r="BA158" s="14"/>
      <c r="BB158" s="14"/>
      <c r="BC158" s="14"/>
      <c r="BD158" s="14"/>
      <c r="BE158" s="14"/>
      <c r="BF158" s="17"/>
      <c r="BG158" s="38"/>
      <c r="BH158" s="14"/>
      <c r="BI158" s="38"/>
      <c r="BJ158" s="38"/>
      <c r="BK158" s="14"/>
      <c r="BL158" s="14"/>
      <c r="BM158" s="14"/>
    </row>
    <row r="159" spans="1:79" s="54" customFormat="1">
      <c r="A159" s="17"/>
      <c r="B159" s="57">
        <v>44776</v>
      </c>
      <c r="C159" s="58">
        <v>0.60229282407407403</v>
      </c>
      <c r="D159" s="19"/>
      <c r="E159" s="17" t="s">
        <v>428</v>
      </c>
      <c r="F159" s="17"/>
      <c r="G159" s="59">
        <v>47.704383333333297</v>
      </c>
      <c r="H159" s="59">
        <v>-64.023286666666607</v>
      </c>
      <c r="I159" s="17"/>
      <c r="J159" s="19"/>
      <c r="K159" s="17">
        <v>25</v>
      </c>
      <c r="L159" s="17"/>
      <c r="M159" s="19"/>
      <c r="N159" s="19"/>
      <c r="O159" s="19"/>
      <c r="P159" s="19"/>
      <c r="Q159" s="20"/>
      <c r="R159" s="19"/>
      <c r="S159" s="19"/>
      <c r="T159" s="19"/>
      <c r="U159" s="19"/>
      <c r="V159" s="19"/>
      <c r="W159" s="19"/>
      <c r="X159" s="19"/>
      <c r="Y159" s="19"/>
      <c r="Z159" s="19"/>
      <c r="AA159" s="19"/>
      <c r="AB159" s="19"/>
      <c r="AC159" s="14" t="s">
        <v>427</v>
      </c>
      <c r="AD159" s="17"/>
      <c r="AE159" s="17"/>
      <c r="AF159" s="19"/>
      <c r="AG159" s="19"/>
      <c r="AH159" s="22">
        <v>7023</v>
      </c>
      <c r="AI159" s="25">
        <v>3</v>
      </c>
      <c r="AJ159" s="60">
        <v>2</v>
      </c>
      <c r="AK159" s="12"/>
      <c r="AL159" s="19"/>
      <c r="AM159" s="19"/>
      <c r="AN159" s="19"/>
      <c r="AO159" s="19"/>
      <c r="AP159" s="19"/>
      <c r="AQ159" s="17" t="s">
        <v>426</v>
      </c>
      <c r="AR159" s="36">
        <f t="shared" si="4"/>
        <v>7023</v>
      </c>
      <c r="AS159" s="36" t="str">
        <f>VLOOKUP(AR159, 'species codes'!A$1:C$71,2,FALSE)</f>
        <v>WHALE-NORTH ATLANTIC RIGHT</v>
      </c>
      <c r="AT159" s="36" t="str">
        <f>VLOOKUP(AR159, 'species codes'!A$1:C$71,3,FALSE)</f>
        <v>RIWH</v>
      </c>
      <c r="AU159" s="54" t="str">
        <f>VLOOKUP(AR159,'species codes'!A$1:D$62,4,FALSE)</f>
        <v>Eubalaena glacialis</v>
      </c>
      <c r="BA159" s="14"/>
      <c r="BB159" s="14"/>
      <c r="BC159" s="14"/>
      <c r="BD159" s="14"/>
      <c r="BE159" s="14"/>
      <c r="BF159" s="17"/>
      <c r="BG159" s="38"/>
      <c r="BH159" s="14"/>
      <c r="BI159" s="38"/>
      <c r="BJ159" s="38"/>
      <c r="BK159" s="14"/>
      <c r="BL159" s="14"/>
      <c r="BM159" s="14"/>
    </row>
    <row r="160" spans="1:79" s="54" customFormat="1">
      <c r="A160" s="17"/>
      <c r="B160" s="57">
        <v>44776</v>
      </c>
      <c r="C160" s="58">
        <v>0.64499537037037036</v>
      </c>
      <c r="D160" s="19"/>
      <c r="E160" s="17" t="s">
        <v>428</v>
      </c>
      <c r="F160" s="17"/>
      <c r="G160" s="59">
        <v>47.728128333333302</v>
      </c>
      <c r="H160" s="59">
        <v>-64.015271666666607</v>
      </c>
      <c r="I160" s="17"/>
      <c r="J160" s="19"/>
      <c r="K160" s="17">
        <v>25</v>
      </c>
      <c r="L160" s="17"/>
      <c r="M160" s="19"/>
      <c r="N160" s="19"/>
      <c r="O160" s="19"/>
      <c r="P160" s="19"/>
      <c r="Q160" s="20"/>
      <c r="R160" s="19"/>
      <c r="S160" s="19"/>
      <c r="T160" s="19"/>
      <c r="U160" s="19"/>
      <c r="V160" s="19"/>
      <c r="W160" s="19"/>
      <c r="X160" s="19"/>
      <c r="Y160" s="19"/>
      <c r="Z160" s="19"/>
      <c r="AA160" s="19"/>
      <c r="AB160" s="19"/>
      <c r="AC160" s="14" t="s">
        <v>427</v>
      </c>
      <c r="AD160" s="17"/>
      <c r="AE160" s="17"/>
      <c r="AF160" s="19"/>
      <c r="AG160" s="19"/>
      <c r="AH160" s="22">
        <v>7023</v>
      </c>
      <c r="AI160" s="25">
        <v>3</v>
      </c>
      <c r="AJ160" s="60">
        <v>2</v>
      </c>
      <c r="AK160" s="11"/>
      <c r="AL160" s="19"/>
      <c r="AM160" s="19"/>
      <c r="AN160" s="19"/>
      <c r="AO160" s="19"/>
      <c r="AP160" s="19"/>
      <c r="AQ160" s="17" t="s">
        <v>426</v>
      </c>
      <c r="AR160" s="36">
        <f t="shared" si="4"/>
        <v>7023</v>
      </c>
      <c r="AS160" s="36" t="str">
        <f>VLOOKUP(AR160, 'species codes'!A$1:C$71,2,FALSE)</f>
        <v>WHALE-NORTH ATLANTIC RIGHT</v>
      </c>
      <c r="AT160" s="36" t="str">
        <f>VLOOKUP(AR160, 'species codes'!A$1:C$71,3,FALSE)</f>
        <v>RIWH</v>
      </c>
      <c r="AU160" s="54" t="str">
        <f>VLOOKUP(AR160,'species codes'!A$1:D$62,4,FALSE)</f>
        <v>Eubalaena glacialis</v>
      </c>
      <c r="BA160" s="14"/>
      <c r="BB160" s="14"/>
      <c r="BC160" s="14"/>
      <c r="BD160" s="14"/>
      <c r="BE160" s="14"/>
      <c r="BF160" s="17"/>
      <c r="BG160" s="38"/>
      <c r="BH160" s="14"/>
      <c r="BI160" s="38"/>
      <c r="BJ160" s="38"/>
      <c r="BK160" s="14"/>
      <c r="BL160" s="14"/>
      <c r="BM160" s="14"/>
    </row>
    <row r="161" spans="1:65" s="54" customFormat="1">
      <c r="A161" s="17"/>
      <c r="B161" s="57">
        <v>44776</v>
      </c>
      <c r="C161" s="58">
        <v>0.7029664351851852</v>
      </c>
      <c r="D161" s="19"/>
      <c r="E161" s="17" t="s">
        <v>428</v>
      </c>
      <c r="F161" s="17"/>
      <c r="G161" s="59">
        <v>47.766559999999998</v>
      </c>
      <c r="H161" s="59">
        <v>-64.167616666666603</v>
      </c>
      <c r="I161" s="17"/>
      <c r="J161" s="19"/>
      <c r="K161" s="17">
        <v>25</v>
      </c>
      <c r="L161" s="17"/>
      <c r="M161" s="19"/>
      <c r="N161" s="19"/>
      <c r="O161" s="19"/>
      <c r="P161" s="19"/>
      <c r="Q161" s="20"/>
      <c r="R161" s="19"/>
      <c r="S161" s="19"/>
      <c r="T161" s="19"/>
      <c r="U161" s="19"/>
      <c r="V161" s="19"/>
      <c r="W161" s="19"/>
      <c r="X161" s="19"/>
      <c r="Y161" s="19"/>
      <c r="Z161" s="19"/>
      <c r="AA161" s="19"/>
      <c r="AB161" s="19"/>
      <c r="AC161" s="14" t="s">
        <v>427</v>
      </c>
      <c r="AD161" s="17"/>
      <c r="AE161" s="17"/>
      <c r="AF161" s="19"/>
      <c r="AG161" s="19"/>
      <c r="AH161" s="22">
        <v>7023</v>
      </c>
      <c r="AI161" s="25">
        <v>3</v>
      </c>
      <c r="AJ161" s="60">
        <v>1</v>
      </c>
      <c r="AK161" s="11"/>
      <c r="AL161" s="19"/>
      <c r="AM161" s="19"/>
      <c r="AN161" s="19"/>
      <c r="AO161" s="19"/>
      <c r="AP161" s="19"/>
      <c r="AQ161" s="17" t="s">
        <v>426</v>
      </c>
      <c r="AR161" s="36">
        <f t="shared" si="4"/>
        <v>7023</v>
      </c>
      <c r="AS161" s="36" t="str">
        <f>VLOOKUP(AR161, 'species codes'!A$1:C$71,2,FALSE)</f>
        <v>WHALE-NORTH ATLANTIC RIGHT</v>
      </c>
      <c r="AT161" s="36" t="str">
        <f>VLOOKUP(AR161, 'species codes'!A$1:C$71,3,FALSE)</f>
        <v>RIWH</v>
      </c>
      <c r="AU161" s="54" t="str">
        <f>VLOOKUP(AR161,'species codes'!A$1:D$62,4,FALSE)</f>
        <v>Eubalaena glacialis</v>
      </c>
      <c r="BA161" s="14"/>
      <c r="BB161" s="14"/>
      <c r="BC161" s="14"/>
      <c r="BD161" s="14"/>
      <c r="BE161" s="14"/>
      <c r="BF161" s="17"/>
      <c r="BG161" s="38"/>
      <c r="BH161" s="14"/>
      <c r="BI161" s="38"/>
      <c r="BJ161" s="38"/>
      <c r="BK161" s="14"/>
      <c r="BL161" s="14"/>
      <c r="BM161" s="14"/>
    </row>
    <row r="162" spans="1:65" s="54" customFormat="1">
      <c r="A162" s="17"/>
      <c r="B162" s="57">
        <v>44776</v>
      </c>
      <c r="C162" s="58">
        <v>0.70917476851851857</v>
      </c>
      <c r="D162" s="19"/>
      <c r="E162" s="17" t="s">
        <v>428</v>
      </c>
      <c r="F162" s="17"/>
      <c r="G162" s="59">
        <v>47.765526666666602</v>
      </c>
      <c r="H162" s="59">
        <v>-64.171453333333304</v>
      </c>
      <c r="I162" s="17"/>
      <c r="J162" s="19"/>
      <c r="K162" s="17">
        <v>25</v>
      </c>
      <c r="L162" s="17"/>
      <c r="M162" s="19"/>
      <c r="N162" s="19"/>
      <c r="O162" s="19"/>
      <c r="P162" s="19"/>
      <c r="Q162" s="20"/>
      <c r="R162" s="19"/>
      <c r="S162" s="19"/>
      <c r="T162" s="19"/>
      <c r="U162" s="19"/>
      <c r="V162" s="19"/>
      <c r="W162" s="19"/>
      <c r="X162" s="19"/>
      <c r="Y162" s="19"/>
      <c r="Z162" s="19"/>
      <c r="AA162" s="19"/>
      <c r="AB162" s="19"/>
      <c r="AC162" s="14" t="s">
        <v>427</v>
      </c>
      <c r="AD162" s="17"/>
      <c r="AE162" s="17"/>
      <c r="AF162" s="19"/>
      <c r="AG162" s="19"/>
      <c r="AH162" s="22">
        <v>7023</v>
      </c>
      <c r="AI162" s="25">
        <v>3</v>
      </c>
      <c r="AJ162" s="60">
        <v>1</v>
      </c>
      <c r="AK162" s="11"/>
      <c r="AL162" s="19"/>
      <c r="AM162" s="19"/>
      <c r="AN162" s="19"/>
      <c r="AO162" s="19"/>
      <c r="AP162" s="19"/>
      <c r="AQ162" s="17" t="s">
        <v>426</v>
      </c>
      <c r="AR162" s="36">
        <f t="shared" ref="AR162:AR192" si="5">AH162</f>
        <v>7023</v>
      </c>
      <c r="AS162" s="36" t="str">
        <f>VLOOKUP(AR162, 'species codes'!A$1:C$71,2,FALSE)</f>
        <v>WHALE-NORTH ATLANTIC RIGHT</v>
      </c>
      <c r="AT162" s="36" t="str">
        <f>VLOOKUP(AR162, 'species codes'!A$1:C$71,3,FALSE)</f>
        <v>RIWH</v>
      </c>
      <c r="AU162" s="54" t="str">
        <f>VLOOKUP(AR162,'species codes'!A$1:D$62,4,FALSE)</f>
        <v>Eubalaena glacialis</v>
      </c>
      <c r="BA162" s="14"/>
      <c r="BB162" s="14"/>
      <c r="BC162" s="14"/>
      <c r="BD162" s="14"/>
      <c r="BE162" s="14"/>
      <c r="BF162" s="17"/>
      <c r="BG162" s="38"/>
      <c r="BH162" s="14"/>
      <c r="BI162" s="38"/>
      <c r="BJ162" s="38"/>
      <c r="BK162" s="14"/>
      <c r="BL162" s="14"/>
      <c r="BM162" s="14"/>
    </row>
    <row r="163" spans="1:65" s="54" customFormat="1">
      <c r="A163" s="17"/>
      <c r="B163" s="57">
        <v>44776</v>
      </c>
      <c r="C163" s="58">
        <v>0.72079976851851857</v>
      </c>
      <c r="D163" s="19"/>
      <c r="E163" s="17" t="s">
        <v>428</v>
      </c>
      <c r="F163" s="17"/>
      <c r="G163" s="59">
        <v>47.772401666666603</v>
      </c>
      <c r="H163" s="59">
        <v>-64.156506666666601</v>
      </c>
      <c r="I163" s="17"/>
      <c r="J163" s="19"/>
      <c r="K163" s="17">
        <v>25</v>
      </c>
      <c r="L163" s="17"/>
      <c r="M163" s="19"/>
      <c r="N163" s="19"/>
      <c r="O163" s="19"/>
      <c r="P163" s="24"/>
      <c r="Q163" s="20"/>
      <c r="R163" s="19"/>
      <c r="S163" s="19"/>
      <c r="T163" s="19"/>
      <c r="U163" s="19"/>
      <c r="V163" s="19"/>
      <c r="W163" s="19"/>
      <c r="X163" s="19"/>
      <c r="Y163" s="19"/>
      <c r="Z163" s="19"/>
      <c r="AA163" s="19"/>
      <c r="AB163" s="19"/>
      <c r="AC163" s="14" t="s">
        <v>427</v>
      </c>
      <c r="AD163" s="17"/>
      <c r="AE163" s="17"/>
      <c r="AF163" s="19"/>
      <c r="AG163" s="19"/>
      <c r="AH163" s="22">
        <v>7023</v>
      </c>
      <c r="AI163" s="25">
        <v>3</v>
      </c>
      <c r="AJ163" s="60">
        <v>1</v>
      </c>
      <c r="AK163" s="11"/>
      <c r="AL163" s="19"/>
      <c r="AM163" s="19"/>
      <c r="AN163" s="19"/>
      <c r="AO163" s="19"/>
      <c r="AP163" s="19"/>
      <c r="AQ163" s="17" t="s">
        <v>426</v>
      </c>
      <c r="AR163" s="36">
        <f t="shared" si="5"/>
        <v>7023</v>
      </c>
      <c r="AS163" s="36" t="str">
        <f>VLOOKUP(AR163, 'species codes'!A$1:C$71,2,FALSE)</f>
        <v>WHALE-NORTH ATLANTIC RIGHT</v>
      </c>
      <c r="AT163" s="36" t="str">
        <f>VLOOKUP(AR163, 'species codes'!A$1:C$71,3,FALSE)</f>
        <v>RIWH</v>
      </c>
      <c r="AU163" s="54" t="str">
        <f>VLOOKUP(AR163,'species codes'!A$1:D$62,4,FALSE)</f>
        <v>Eubalaena glacialis</v>
      </c>
      <c r="BA163" s="14"/>
      <c r="BB163" s="14"/>
      <c r="BC163" s="14"/>
      <c r="BD163" s="14"/>
      <c r="BE163" s="14"/>
      <c r="BF163" s="17"/>
      <c r="BG163" s="38"/>
      <c r="BH163" s="14"/>
      <c r="BI163" s="38"/>
      <c r="BJ163" s="38"/>
      <c r="BK163" s="14"/>
      <c r="BL163" s="14"/>
      <c r="BM163" s="14"/>
    </row>
    <row r="164" spans="1:65" s="54" customFormat="1">
      <c r="B164" s="57">
        <v>44776</v>
      </c>
      <c r="C164" s="58">
        <v>0.73104282407407417</v>
      </c>
      <c r="D164" s="14"/>
      <c r="E164" s="17" t="s">
        <v>428</v>
      </c>
      <c r="G164" s="59">
        <v>47.767659999999999</v>
      </c>
      <c r="H164" s="59">
        <v>-64.1585166666666</v>
      </c>
      <c r="J164" s="14"/>
      <c r="K164" s="17">
        <v>25</v>
      </c>
      <c r="M164" s="14"/>
      <c r="N164" s="14"/>
      <c r="O164" s="14"/>
      <c r="P164" s="13"/>
      <c r="Q164" s="63"/>
      <c r="R164" s="14"/>
      <c r="S164" s="19"/>
      <c r="T164" s="14"/>
      <c r="U164" s="14"/>
      <c r="V164" s="14"/>
      <c r="W164" s="14"/>
      <c r="X164" s="14"/>
      <c r="Y164" s="14"/>
      <c r="Z164" s="14"/>
      <c r="AA164" s="14"/>
      <c r="AB164" s="14"/>
      <c r="AC164" s="14" t="s">
        <v>427</v>
      </c>
      <c r="AF164" s="14"/>
      <c r="AG164" s="14"/>
      <c r="AH164" s="22">
        <v>7023</v>
      </c>
      <c r="AI164" s="25">
        <v>3</v>
      </c>
      <c r="AJ164" s="60">
        <v>1</v>
      </c>
      <c r="AK164" s="11"/>
      <c r="AL164" s="14"/>
      <c r="AM164" s="14"/>
      <c r="AN164" s="14"/>
      <c r="AO164" s="14"/>
      <c r="AP164" s="14"/>
      <c r="AQ164" s="17" t="s">
        <v>426</v>
      </c>
      <c r="AR164" s="36">
        <f t="shared" si="5"/>
        <v>7023</v>
      </c>
      <c r="AS164" s="36" t="str">
        <f>VLOOKUP(AR164, 'species codes'!A$1:C$71,2,FALSE)</f>
        <v>WHALE-NORTH ATLANTIC RIGHT</v>
      </c>
      <c r="AT164" s="36" t="str">
        <f>VLOOKUP(AR164, 'species codes'!A$1:C$71,3,FALSE)</f>
        <v>RIWH</v>
      </c>
      <c r="AU164" s="54" t="str">
        <f>VLOOKUP(AR164,'species codes'!A$1:D$62,4,FALSE)</f>
        <v>Eubalaena glacialis</v>
      </c>
      <c r="BA164" s="14"/>
      <c r="BB164" s="14"/>
      <c r="BC164" s="14"/>
      <c r="BD164" s="14"/>
      <c r="BE164" s="14"/>
      <c r="BF164" s="38"/>
      <c r="BG164" s="38"/>
      <c r="BH164" s="14"/>
      <c r="BI164" s="38"/>
      <c r="BJ164" s="38"/>
      <c r="BK164" s="14"/>
      <c r="BL164" s="14"/>
      <c r="BM164" s="14"/>
    </row>
    <row r="165" spans="1:65" s="54" customFormat="1">
      <c r="B165" s="57">
        <v>44776</v>
      </c>
      <c r="C165" s="58">
        <v>0.73207986111111112</v>
      </c>
      <c r="D165" s="14"/>
      <c r="E165" s="17" t="s">
        <v>428</v>
      </c>
      <c r="G165" s="59">
        <v>47.769966666666598</v>
      </c>
      <c r="H165" s="59">
        <v>-64.148161666666596</v>
      </c>
      <c r="J165" s="14"/>
      <c r="K165" s="17">
        <v>25</v>
      </c>
      <c r="M165" s="14"/>
      <c r="N165" s="14"/>
      <c r="O165" s="14"/>
      <c r="P165" s="13"/>
      <c r="Q165" s="63"/>
      <c r="R165" s="14"/>
      <c r="S165" s="19"/>
      <c r="T165" s="14"/>
      <c r="U165" s="14"/>
      <c r="V165" s="14"/>
      <c r="W165" s="14"/>
      <c r="X165" s="14"/>
      <c r="Y165" s="14"/>
      <c r="Z165" s="14"/>
      <c r="AA165" s="14"/>
      <c r="AB165" s="14"/>
      <c r="AC165" s="14" t="s">
        <v>427</v>
      </c>
      <c r="AF165" s="14"/>
      <c r="AG165" s="14"/>
      <c r="AH165" s="22">
        <v>7023</v>
      </c>
      <c r="AI165" s="25">
        <v>3</v>
      </c>
      <c r="AJ165" s="60">
        <v>1</v>
      </c>
      <c r="AK165" s="11"/>
      <c r="AL165" s="14"/>
      <c r="AM165" s="14"/>
      <c r="AN165" s="14"/>
      <c r="AO165" s="14"/>
      <c r="AP165" s="14"/>
      <c r="AQ165" s="17" t="s">
        <v>426</v>
      </c>
      <c r="AR165" s="36">
        <f t="shared" si="5"/>
        <v>7023</v>
      </c>
      <c r="AS165" s="36" t="str">
        <f>VLOOKUP(AR165, 'species codes'!A$1:C$71,2,FALSE)</f>
        <v>WHALE-NORTH ATLANTIC RIGHT</v>
      </c>
      <c r="AT165" s="36" t="str">
        <f>VLOOKUP(AR165, 'species codes'!A$1:C$71,3,FALSE)</f>
        <v>RIWH</v>
      </c>
      <c r="AU165" s="54" t="str">
        <f>VLOOKUP(AR165,'species codes'!A$1:D$62,4,FALSE)</f>
        <v>Eubalaena glacialis</v>
      </c>
      <c r="BA165" s="14"/>
      <c r="BB165" s="14"/>
      <c r="BC165" s="14"/>
      <c r="BD165" s="14"/>
      <c r="BE165" s="14"/>
      <c r="BF165" s="38"/>
      <c r="BG165" s="38"/>
      <c r="BH165" s="14"/>
      <c r="BI165" s="38"/>
      <c r="BJ165" s="38"/>
      <c r="BK165" s="14"/>
      <c r="BL165" s="14"/>
      <c r="BM165" s="14"/>
    </row>
    <row r="166" spans="1:65" s="54" customFormat="1">
      <c r="B166" s="57">
        <v>44776</v>
      </c>
      <c r="C166" s="58">
        <v>0.73467708333333326</v>
      </c>
      <c r="D166" s="14"/>
      <c r="E166" s="17" t="s">
        <v>428</v>
      </c>
      <c r="G166" s="59">
        <v>47.773548333333302</v>
      </c>
      <c r="H166" s="59">
        <v>-64.144708333333298</v>
      </c>
      <c r="J166" s="14"/>
      <c r="K166" s="17">
        <v>25</v>
      </c>
      <c r="M166" s="14"/>
      <c r="N166" s="14"/>
      <c r="O166" s="14"/>
      <c r="P166" s="13"/>
      <c r="Q166" s="63"/>
      <c r="R166" s="14"/>
      <c r="S166" s="19"/>
      <c r="T166" s="14"/>
      <c r="U166" s="14"/>
      <c r="V166" s="14"/>
      <c r="W166" s="14"/>
      <c r="X166" s="14"/>
      <c r="Y166" s="14"/>
      <c r="Z166" s="14"/>
      <c r="AA166" s="14"/>
      <c r="AB166" s="14"/>
      <c r="AC166" s="14" t="s">
        <v>427</v>
      </c>
      <c r="AF166" s="14"/>
      <c r="AG166" s="14"/>
      <c r="AH166" s="22">
        <v>7023</v>
      </c>
      <c r="AI166" s="25">
        <v>3</v>
      </c>
      <c r="AJ166" s="60">
        <v>2</v>
      </c>
      <c r="AK166" s="11"/>
      <c r="AL166" s="14"/>
      <c r="AM166" s="14"/>
      <c r="AN166" s="14"/>
      <c r="AO166" s="14"/>
      <c r="AP166" s="14"/>
      <c r="AQ166" s="17" t="s">
        <v>426</v>
      </c>
      <c r="AR166" s="36">
        <f t="shared" si="5"/>
        <v>7023</v>
      </c>
      <c r="AS166" s="36" t="str">
        <f>VLOOKUP(AR166, 'species codes'!A$1:C$71,2,FALSE)</f>
        <v>WHALE-NORTH ATLANTIC RIGHT</v>
      </c>
      <c r="AT166" s="36" t="str">
        <f>VLOOKUP(AR166, 'species codes'!A$1:C$71,3,FALSE)</f>
        <v>RIWH</v>
      </c>
      <c r="AU166" s="54" t="str">
        <f>VLOOKUP(AR166,'species codes'!A$1:D$62,4,FALSE)</f>
        <v>Eubalaena glacialis</v>
      </c>
      <c r="BA166" s="14"/>
      <c r="BB166" s="14"/>
      <c r="BC166" s="14"/>
      <c r="BD166" s="14"/>
      <c r="BE166" s="14"/>
      <c r="BF166" s="38"/>
      <c r="BG166" s="38"/>
      <c r="BH166" s="14"/>
      <c r="BI166" s="38"/>
      <c r="BJ166" s="38"/>
      <c r="BK166" s="14"/>
      <c r="BL166" s="14"/>
      <c r="BM166" s="14"/>
    </row>
    <row r="167" spans="1:65" s="54" customFormat="1">
      <c r="B167" s="37">
        <v>44779</v>
      </c>
      <c r="C167" s="61">
        <v>0.3200324074074074</v>
      </c>
      <c r="D167" s="14"/>
      <c r="E167" s="17">
        <v>321</v>
      </c>
      <c r="G167" s="62">
        <v>47.647783330000003</v>
      </c>
      <c r="H167" s="62">
        <v>-64.052803330000003</v>
      </c>
      <c r="J167" s="14"/>
      <c r="K167" s="14">
        <v>25</v>
      </c>
      <c r="M167" s="14"/>
      <c r="N167" s="14"/>
      <c r="O167" s="14"/>
      <c r="P167" s="14"/>
      <c r="Q167" s="63"/>
      <c r="R167" s="14"/>
      <c r="S167" s="19"/>
      <c r="T167" s="14"/>
      <c r="U167" s="14"/>
      <c r="V167" s="14"/>
      <c r="W167" s="14"/>
      <c r="X167" s="14"/>
      <c r="Y167" s="14"/>
      <c r="Z167" s="14"/>
      <c r="AA167" s="14"/>
      <c r="AB167" s="14"/>
      <c r="AC167" s="14" t="s">
        <v>427</v>
      </c>
      <c r="AF167" s="14"/>
      <c r="AG167" s="14"/>
      <c r="AH167" s="14">
        <v>7023</v>
      </c>
      <c r="AI167" s="25">
        <v>3</v>
      </c>
      <c r="AJ167" s="64">
        <v>1</v>
      </c>
      <c r="AK167" s="14"/>
      <c r="AL167" s="14"/>
      <c r="AM167" s="14"/>
      <c r="AN167" s="14"/>
      <c r="AO167" s="14"/>
      <c r="AP167" s="14"/>
      <c r="AQ167" s="14" t="s">
        <v>426</v>
      </c>
      <c r="AR167" s="36">
        <f t="shared" si="5"/>
        <v>7023</v>
      </c>
      <c r="AS167" s="36" t="str">
        <f>VLOOKUP(AR167, 'species codes'!A$1:C$71,2,FALSE)</f>
        <v>WHALE-NORTH ATLANTIC RIGHT</v>
      </c>
      <c r="AT167" s="36" t="str">
        <f>VLOOKUP(AR167, 'species codes'!A$1:C$71,3,FALSE)</f>
        <v>RIWH</v>
      </c>
      <c r="AU167" s="54" t="str">
        <f>VLOOKUP(AR167,'species codes'!A$1:D$62,4,FALSE)</f>
        <v>Eubalaena glacialis</v>
      </c>
      <c r="BA167" s="14"/>
      <c r="BB167" s="14"/>
      <c r="BC167" s="14"/>
      <c r="BD167" s="14"/>
      <c r="BE167" s="14"/>
      <c r="BF167" s="38"/>
      <c r="BG167" s="38"/>
      <c r="BH167" s="14"/>
      <c r="BI167" s="38"/>
      <c r="BJ167" s="38"/>
      <c r="BK167" s="14"/>
      <c r="BL167" s="14"/>
      <c r="BM167" s="14"/>
    </row>
    <row r="168" spans="1:65" s="54" customFormat="1">
      <c r="B168" s="37">
        <v>44779</v>
      </c>
      <c r="C168" s="61">
        <v>0.3243935185185185</v>
      </c>
      <c r="D168" s="14"/>
      <c r="E168" s="17">
        <v>321</v>
      </c>
      <c r="G168" s="62">
        <v>47.641845000000004</v>
      </c>
      <c r="H168" s="62">
        <v>-64.047878330000003</v>
      </c>
      <c r="J168" s="14"/>
      <c r="K168" s="14">
        <v>25</v>
      </c>
      <c r="M168" s="14"/>
      <c r="N168" s="14"/>
      <c r="O168" s="14"/>
      <c r="P168" s="14"/>
      <c r="Q168" s="63"/>
      <c r="R168" s="14"/>
      <c r="S168" s="19"/>
      <c r="T168" s="14"/>
      <c r="U168" s="14"/>
      <c r="V168" s="14"/>
      <c r="W168" s="14"/>
      <c r="X168" s="14"/>
      <c r="Y168" s="14"/>
      <c r="Z168" s="14"/>
      <c r="AA168" s="14"/>
      <c r="AB168" s="14"/>
      <c r="AC168" s="14" t="s">
        <v>427</v>
      </c>
      <c r="AF168" s="14"/>
      <c r="AG168" s="14"/>
      <c r="AH168" s="14">
        <v>7023</v>
      </c>
      <c r="AI168" s="25">
        <v>3</v>
      </c>
      <c r="AJ168" s="64">
        <v>1</v>
      </c>
      <c r="AK168" s="14"/>
      <c r="AL168" s="14"/>
      <c r="AM168" s="14"/>
      <c r="AN168" s="14"/>
      <c r="AO168" s="14"/>
      <c r="AP168" s="14"/>
      <c r="AQ168" s="14" t="s">
        <v>426</v>
      </c>
      <c r="AR168" s="36">
        <f t="shared" si="5"/>
        <v>7023</v>
      </c>
      <c r="AS168" s="36" t="str">
        <f>VLOOKUP(AR168, 'species codes'!A$1:C$71,2,FALSE)</f>
        <v>WHALE-NORTH ATLANTIC RIGHT</v>
      </c>
      <c r="AT168" s="36" t="str">
        <f>VLOOKUP(AR168, 'species codes'!A$1:C$71,3,FALSE)</f>
        <v>RIWH</v>
      </c>
      <c r="AU168" s="54" t="str">
        <f>VLOOKUP(AR168,'species codes'!A$1:D$62,4,FALSE)</f>
        <v>Eubalaena glacialis</v>
      </c>
      <c r="BA168" s="14"/>
      <c r="BB168" s="14"/>
      <c r="BC168" s="14">
        <v>3</v>
      </c>
      <c r="BD168" s="14"/>
      <c r="BE168" s="14"/>
      <c r="BF168" s="38"/>
      <c r="BG168" s="38"/>
      <c r="BH168" s="14"/>
      <c r="BI168" s="38"/>
      <c r="BJ168" s="38"/>
      <c r="BK168" s="14"/>
      <c r="BL168" s="14"/>
      <c r="BM168" s="14"/>
    </row>
    <row r="169" spans="1:65" s="54" customFormat="1">
      <c r="B169" s="37">
        <v>44779</v>
      </c>
      <c r="C169" s="61">
        <v>0.32902777777777775</v>
      </c>
      <c r="D169" s="14"/>
      <c r="E169" s="17">
        <v>321</v>
      </c>
      <c r="G169" s="62">
        <v>47.638598330000001</v>
      </c>
      <c r="H169" s="62">
        <v>-64.047548329999998</v>
      </c>
      <c r="J169" s="14"/>
      <c r="K169" s="14">
        <v>25</v>
      </c>
      <c r="M169" s="14"/>
      <c r="N169" s="14"/>
      <c r="O169" s="14"/>
      <c r="P169" s="14"/>
      <c r="Q169" s="63"/>
      <c r="R169" s="14"/>
      <c r="S169" s="19"/>
      <c r="T169" s="14"/>
      <c r="U169" s="14"/>
      <c r="V169" s="14"/>
      <c r="W169" s="14"/>
      <c r="X169" s="14"/>
      <c r="Y169" s="14"/>
      <c r="Z169" s="14"/>
      <c r="AA169" s="14"/>
      <c r="AB169" s="14"/>
      <c r="AC169" s="14" t="s">
        <v>427</v>
      </c>
      <c r="AF169" s="14"/>
      <c r="AG169" s="14"/>
      <c r="AH169" s="14">
        <v>7023</v>
      </c>
      <c r="AI169" s="25">
        <v>3</v>
      </c>
      <c r="AJ169" s="64">
        <v>1</v>
      </c>
      <c r="AK169" s="14"/>
      <c r="AL169" s="14"/>
      <c r="AM169" s="14"/>
      <c r="AN169" s="14"/>
      <c r="AO169" s="14"/>
      <c r="AP169" s="14"/>
      <c r="AQ169" s="14" t="s">
        <v>426</v>
      </c>
      <c r="AR169" s="36">
        <f t="shared" si="5"/>
        <v>7023</v>
      </c>
      <c r="AS169" s="36" t="str">
        <f>VLOOKUP(AR169, 'species codes'!A$1:C$71,2,FALSE)</f>
        <v>WHALE-NORTH ATLANTIC RIGHT</v>
      </c>
      <c r="AT169" s="36" t="str">
        <f>VLOOKUP(AR169, 'species codes'!A$1:C$71,3,FALSE)</f>
        <v>RIWH</v>
      </c>
      <c r="AU169" s="54" t="str">
        <f>VLOOKUP(AR169,'species codes'!A$1:D$62,4,FALSE)</f>
        <v>Eubalaena glacialis</v>
      </c>
      <c r="BA169" s="14"/>
      <c r="BB169" s="14"/>
      <c r="BC169" s="14">
        <v>1</v>
      </c>
      <c r="BD169" s="14"/>
      <c r="BE169" s="14"/>
      <c r="BF169" s="38"/>
      <c r="BG169" s="38"/>
      <c r="BH169" s="14"/>
      <c r="BI169" s="38"/>
      <c r="BJ169" s="38"/>
      <c r="BK169" s="14"/>
      <c r="BL169" s="14"/>
      <c r="BM169" s="14"/>
    </row>
    <row r="170" spans="1:65" s="54" customFormat="1">
      <c r="B170" s="37">
        <v>44779</v>
      </c>
      <c r="C170" s="61">
        <v>0.32902777777777775</v>
      </c>
      <c r="D170" s="14"/>
      <c r="E170" s="17">
        <v>321</v>
      </c>
      <c r="G170" s="62">
        <v>47.638598330000001</v>
      </c>
      <c r="H170" s="62">
        <v>-64.047548329999998</v>
      </c>
      <c r="J170" s="14"/>
      <c r="K170" s="14">
        <v>25</v>
      </c>
      <c r="M170" s="14"/>
      <c r="N170" s="14"/>
      <c r="O170" s="14"/>
      <c r="P170" s="14"/>
      <c r="Q170" s="63"/>
      <c r="R170" s="14"/>
      <c r="S170" s="19"/>
      <c r="T170" s="14"/>
      <c r="U170" s="14"/>
      <c r="V170" s="14"/>
      <c r="W170" s="14"/>
      <c r="X170" s="14"/>
      <c r="Y170" s="14"/>
      <c r="Z170" s="14"/>
      <c r="AA170" s="14"/>
      <c r="AB170" s="14"/>
      <c r="AC170" s="14" t="s">
        <v>427</v>
      </c>
      <c r="AF170" s="14"/>
      <c r="AG170" s="14"/>
      <c r="AH170" s="14">
        <v>7023</v>
      </c>
      <c r="AI170" s="25">
        <v>3</v>
      </c>
      <c r="AJ170" s="64">
        <v>1</v>
      </c>
      <c r="AK170" s="14"/>
      <c r="AL170" s="14"/>
      <c r="AM170" s="14"/>
      <c r="AN170" s="14"/>
      <c r="AO170" s="14"/>
      <c r="AP170" s="14"/>
      <c r="AQ170" s="14" t="s">
        <v>426</v>
      </c>
      <c r="AR170" s="36">
        <f t="shared" si="5"/>
        <v>7023</v>
      </c>
      <c r="AS170" s="36" t="str">
        <f>VLOOKUP(AR170, 'species codes'!A$1:C$71,2,FALSE)</f>
        <v>WHALE-NORTH ATLANTIC RIGHT</v>
      </c>
      <c r="AT170" s="36" t="str">
        <f>VLOOKUP(AR170, 'species codes'!A$1:C$71,3,FALSE)</f>
        <v>RIWH</v>
      </c>
      <c r="AU170" s="54" t="str">
        <f>VLOOKUP(AR170,'species codes'!A$1:D$62,4,FALSE)</f>
        <v>Eubalaena glacialis</v>
      </c>
      <c r="BA170" s="14"/>
      <c r="BB170" s="14"/>
      <c r="BC170" s="14">
        <v>3</v>
      </c>
      <c r="BD170" s="14"/>
      <c r="BE170" s="14"/>
      <c r="BF170" s="38"/>
      <c r="BG170" s="38"/>
      <c r="BH170" s="14"/>
      <c r="BI170" s="38"/>
      <c r="BJ170" s="38"/>
      <c r="BK170" s="14"/>
      <c r="BL170" s="14"/>
      <c r="BM170" s="14"/>
    </row>
    <row r="171" spans="1:65" s="54" customFormat="1">
      <c r="B171" s="37">
        <v>44779</v>
      </c>
      <c r="C171" s="61">
        <v>0.32975231481481482</v>
      </c>
      <c r="D171" s="14"/>
      <c r="E171" s="17">
        <v>321</v>
      </c>
      <c r="G171" s="62">
        <v>47.638503329999999</v>
      </c>
      <c r="H171" s="62">
        <v>-64.047638329999998</v>
      </c>
      <c r="J171" s="14"/>
      <c r="K171" s="14">
        <v>25</v>
      </c>
      <c r="M171" s="14"/>
      <c r="N171" s="14"/>
      <c r="O171" s="14"/>
      <c r="P171" s="14"/>
      <c r="Q171" s="63"/>
      <c r="R171" s="14"/>
      <c r="S171" s="19"/>
      <c r="T171" s="14"/>
      <c r="U171" s="14"/>
      <c r="V171" s="14"/>
      <c r="W171" s="14"/>
      <c r="X171" s="14"/>
      <c r="Y171" s="14"/>
      <c r="Z171" s="14"/>
      <c r="AA171" s="14"/>
      <c r="AB171" s="14"/>
      <c r="AC171" s="14" t="s">
        <v>427</v>
      </c>
      <c r="AF171" s="14"/>
      <c r="AG171" s="14"/>
      <c r="AH171" s="14">
        <v>7023</v>
      </c>
      <c r="AI171" s="25">
        <v>3</v>
      </c>
      <c r="AJ171" s="64">
        <v>1</v>
      </c>
      <c r="AK171" s="14"/>
      <c r="AL171" s="14"/>
      <c r="AM171" s="14"/>
      <c r="AN171" s="14"/>
      <c r="AO171" s="14"/>
      <c r="AP171" s="14"/>
      <c r="AQ171" s="14" t="s">
        <v>426</v>
      </c>
      <c r="AR171" s="36">
        <f t="shared" si="5"/>
        <v>7023</v>
      </c>
      <c r="AS171" s="36" t="str">
        <f>VLOOKUP(AR171, 'species codes'!A$1:C$71,2,FALSE)</f>
        <v>WHALE-NORTH ATLANTIC RIGHT</v>
      </c>
      <c r="AT171" s="36" t="str">
        <f>VLOOKUP(AR171, 'species codes'!A$1:C$71,3,FALSE)</f>
        <v>RIWH</v>
      </c>
      <c r="AU171" s="54" t="str">
        <f>VLOOKUP(AR171,'species codes'!A$1:D$62,4,FALSE)</f>
        <v>Eubalaena glacialis</v>
      </c>
      <c r="BA171" s="14"/>
      <c r="BB171" s="14"/>
      <c r="BC171" s="14"/>
      <c r="BD171" s="14"/>
      <c r="BE171" s="14"/>
      <c r="BF171" s="38"/>
      <c r="BG171" s="38"/>
      <c r="BH171" s="14"/>
      <c r="BI171" s="38"/>
      <c r="BJ171" s="38"/>
      <c r="BK171" s="14"/>
      <c r="BL171" s="14"/>
      <c r="BM171" s="14"/>
    </row>
    <row r="172" spans="1:65" s="54" customFormat="1">
      <c r="B172" s="37">
        <v>44779</v>
      </c>
      <c r="C172" s="61">
        <v>0.33118518518518519</v>
      </c>
      <c r="D172" s="14"/>
      <c r="E172" s="17">
        <v>321</v>
      </c>
      <c r="G172" s="62">
        <v>47.638109999999998</v>
      </c>
      <c r="H172" s="62">
        <v>-64.048408330000001</v>
      </c>
      <c r="J172" s="14"/>
      <c r="K172" s="14">
        <v>25</v>
      </c>
      <c r="M172" s="14"/>
      <c r="N172" s="14"/>
      <c r="O172" s="14"/>
      <c r="P172" s="14"/>
      <c r="Q172" s="63"/>
      <c r="R172" s="14"/>
      <c r="S172" s="19"/>
      <c r="T172" s="14"/>
      <c r="U172" s="14"/>
      <c r="V172" s="14"/>
      <c r="W172" s="14"/>
      <c r="X172" s="14"/>
      <c r="Y172" s="14"/>
      <c r="Z172" s="14"/>
      <c r="AA172" s="14"/>
      <c r="AB172" s="14"/>
      <c r="AC172" s="14" t="s">
        <v>427</v>
      </c>
      <c r="AF172" s="14"/>
      <c r="AG172" s="14"/>
      <c r="AH172" s="14">
        <v>7023</v>
      </c>
      <c r="AI172" s="25">
        <v>3</v>
      </c>
      <c r="AJ172" s="64">
        <v>1</v>
      </c>
      <c r="AK172" s="14"/>
      <c r="AL172" s="14"/>
      <c r="AM172" s="14"/>
      <c r="AN172" s="14"/>
      <c r="AO172" s="14"/>
      <c r="AP172" s="14"/>
      <c r="AQ172" s="14" t="s">
        <v>426</v>
      </c>
      <c r="AR172" s="36">
        <f t="shared" si="5"/>
        <v>7023</v>
      </c>
      <c r="AS172" s="36" t="str">
        <f>VLOOKUP(AR172, 'species codes'!A$1:C$71,2,FALSE)</f>
        <v>WHALE-NORTH ATLANTIC RIGHT</v>
      </c>
      <c r="AT172" s="36" t="str">
        <f>VLOOKUP(AR172, 'species codes'!A$1:C$71,3,FALSE)</f>
        <v>RIWH</v>
      </c>
      <c r="AU172" s="54" t="str">
        <f>VLOOKUP(AR172,'species codes'!A$1:D$62,4,FALSE)</f>
        <v>Eubalaena glacialis</v>
      </c>
      <c r="BA172" s="14"/>
      <c r="BB172" s="14"/>
      <c r="BC172" s="14"/>
      <c r="BD172" s="14"/>
      <c r="BE172" s="14"/>
      <c r="BF172" s="38"/>
      <c r="BG172" s="38"/>
      <c r="BH172" s="14"/>
      <c r="BI172" s="38"/>
      <c r="BJ172" s="38"/>
      <c r="BK172" s="14"/>
      <c r="BL172" s="14"/>
      <c r="BM172" s="14"/>
    </row>
    <row r="173" spans="1:65" s="54" customFormat="1">
      <c r="B173" s="37">
        <v>44779</v>
      </c>
      <c r="C173" s="61">
        <v>0.34237268518518515</v>
      </c>
      <c r="D173" s="14"/>
      <c r="E173" s="17">
        <v>321</v>
      </c>
      <c r="G173" s="62">
        <v>47.64255833</v>
      </c>
      <c r="H173" s="62">
        <v>-64.043001669999995</v>
      </c>
      <c r="J173" s="14"/>
      <c r="K173" s="14">
        <v>25</v>
      </c>
      <c r="M173" s="14"/>
      <c r="N173" s="14"/>
      <c r="O173" s="14"/>
      <c r="P173" s="14"/>
      <c r="Q173" s="63"/>
      <c r="R173" s="14"/>
      <c r="S173" s="19"/>
      <c r="T173" s="14"/>
      <c r="U173" s="14"/>
      <c r="V173" s="14"/>
      <c r="W173" s="14"/>
      <c r="X173" s="14"/>
      <c r="Y173" s="14"/>
      <c r="Z173" s="14"/>
      <c r="AA173" s="14"/>
      <c r="AB173" s="14"/>
      <c r="AC173" s="14" t="s">
        <v>427</v>
      </c>
      <c r="AF173" s="14"/>
      <c r="AG173" s="14"/>
      <c r="AH173" s="14">
        <v>7023</v>
      </c>
      <c r="AI173" s="25">
        <v>3</v>
      </c>
      <c r="AJ173" s="64">
        <v>2</v>
      </c>
      <c r="AK173" s="14"/>
      <c r="AL173" s="14"/>
      <c r="AM173" s="14"/>
      <c r="AN173" s="14"/>
      <c r="AO173" s="14"/>
      <c r="AP173" s="14"/>
      <c r="AQ173" s="14" t="s">
        <v>426</v>
      </c>
      <c r="AR173" s="36">
        <f t="shared" si="5"/>
        <v>7023</v>
      </c>
      <c r="AS173" s="36" t="str">
        <f>VLOOKUP(AR173, 'species codes'!A$1:C$71,2,FALSE)</f>
        <v>WHALE-NORTH ATLANTIC RIGHT</v>
      </c>
      <c r="AT173" s="36" t="str">
        <f>VLOOKUP(AR173, 'species codes'!A$1:C$71,3,FALSE)</f>
        <v>RIWH</v>
      </c>
      <c r="AU173" s="54" t="str">
        <f>VLOOKUP(AR173,'species codes'!A$1:D$62,4,FALSE)</f>
        <v>Eubalaena glacialis</v>
      </c>
      <c r="BA173" s="14"/>
      <c r="BB173" s="14"/>
      <c r="BC173" s="14"/>
      <c r="BD173" s="14"/>
      <c r="BE173" s="14"/>
      <c r="BF173" s="38"/>
      <c r="BG173" s="38"/>
      <c r="BH173" s="14"/>
      <c r="BI173" s="38"/>
      <c r="BJ173" s="38"/>
      <c r="BK173" s="14"/>
      <c r="BL173" s="14"/>
      <c r="BM173" s="14"/>
    </row>
    <row r="174" spans="1:65" s="54" customFormat="1">
      <c r="B174" s="37">
        <v>44779</v>
      </c>
      <c r="C174" s="61">
        <v>0.35570138888888891</v>
      </c>
      <c r="D174" s="14"/>
      <c r="E174" s="17">
        <v>321</v>
      </c>
      <c r="G174" s="62">
        <v>47.646398329999997</v>
      </c>
      <c r="H174" s="62">
        <v>-64.053489999999996</v>
      </c>
      <c r="J174" s="14"/>
      <c r="K174" s="14">
        <v>25</v>
      </c>
      <c r="M174" s="14"/>
      <c r="N174" s="14"/>
      <c r="O174" s="14"/>
      <c r="P174" s="14"/>
      <c r="Q174" s="63"/>
      <c r="R174" s="14"/>
      <c r="S174" s="19"/>
      <c r="T174" s="14"/>
      <c r="U174" s="14"/>
      <c r="V174" s="14"/>
      <c r="W174" s="14"/>
      <c r="X174" s="14"/>
      <c r="Y174" s="14"/>
      <c r="Z174" s="14"/>
      <c r="AA174" s="14"/>
      <c r="AB174" s="14"/>
      <c r="AC174" s="14" t="s">
        <v>427</v>
      </c>
      <c r="AF174" s="14"/>
      <c r="AG174" s="14"/>
      <c r="AH174" s="14">
        <v>7023</v>
      </c>
      <c r="AI174" s="25">
        <v>3</v>
      </c>
      <c r="AJ174" s="64">
        <v>1</v>
      </c>
      <c r="AK174" s="14"/>
      <c r="AL174" s="14"/>
      <c r="AM174" s="14"/>
      <c r="AN174" s="14"/>
      <c r="AO174" s="14"/>
      <c r="AP174" s="14"/>
      <c r="AQ174" s="14" t="s">
        <v>426</v>
      </c>
      <c r="AR174" s="36">
        <f t="shared" si="5"/>
        <v>7023</v>
      </c>
      <c r="AS174" s="36" t="str">
        <f>VLOOKUP(AR174, 'species codes'!A$1:C$71,2,FALSE)</f>
        <v>WHALE-NORTH ATLANTIC RIGHT</v>
      </c>
      <c r="AT174" s="36" t="str">
        <f>VLOOKUP(AR174, 'species codes'!A$1:C$71,3,FALSE)</f>
        <v>RIWH</v>
      </c>
      <c r="AU174" s="54" t="str">
        <f>VLOOKUP(AR174,'species codes'!A$1:D$62,4,FALSE)</f>
        <v>Eubalaena glacialis</v>
      </c>
      <c r="BA174" s="14"/>
      <c r="BB174" s="14"/>
      <c r="BC174" s="14"/>
      <c r="BD174" s="14"/>
      <c r="BE174" s="14"/>
      <c r="BF174" s="38"/>
      <c r="BG174" s="38"/>
      <c r="BH174" s="14"/>
      <c r="BI174" s="38"/>
      <c r="BJ174" s="38"/>
      <c r="BK174" s="14"/>
      <c r="BL174" s="14"/>
      <c r="BM174" s="14"/>
    </row>
    <row r="175" spans="1:65" s="54" customFormat="1">
      <c r="B175" s="37">
        <v>44779</v>
      </c>
      <c r="C175" s="61">
        <v>0.35974421296296294</v>
      </c>
      <c r="D175" s="14"/>
      <c r="E175" s="17">
        <v>321</v>
      </c>
      <c r="G175" s="62">
        <v>47.646140000000003</v>
      </c>
      <c r="H175" s="62">
        <v>-64.05368833</v>
      </c>
      <c r="J175" s="14"/>
      <c r="K175" s="14">
        <v>25</v>
      </c>
      <c r="M175" s="14"/>
      <c r="N175" s="14"/>
      <c r="O175" s="14"/>
      <c r="P175" s="14"/>
      <c r="Q175" s="63"/>
      <c r="R175" s="14"/>
      <c r="S175" s="19"/>
      <c r="T175" s="14"/>
      <c r="U175" s="14"/>
      <c r="V175" s="14"/>
      <c r="W175" s="14"/>
      <c r="X175" s="14"/>
      <c r="Y175" s="14"/>
      <c r="Z175" s="14"/>
      <c r="AA175" s="14"/>
      <c r="AB175" s="14"/>
      <c r="AC175" s="14" t="s">
        <v>427</v>
      </c>
      <c r="AF175" s="14"/>
      <c r="AG175" s="14"/>
      <c r="AH175" s="14">
        <v>7023</v>
      </c>
      <c r="AI175" s="25">
        <v>3</v>
      </c>
      <c r="AJ175" s="64">
        <v>1</v>
      </c>
      <c r="AK175" s="14"/>
      <c r="AL175" s="14"/>
      <c r="AM175" s="14"/>
      <c r="AN175" s="14"/>
      <c r="AO175" s="14"/>
      <c r="AP175" s="14"/>
      <c r="AQ175" s="14" t="s">
        <v>426</v>
      </c>
      <c r="AR175" s="36">
        <f t="shared" si="5"/>
        <v>7023</v>
      </c>
      <c r="AS175" s="36" t="str">
        <f>VLOOKUP(AR175, 'species codes'!A$1:C$71,2,FALSE)</f>
        <v>WHALE-NORTH ATLANTIC RIGHT</v>
      </c>
      <c r="AT175" s="36" t="str">
        <f>VLOOKUP(AR175, 'species codes'!A$1:C$71,3,FALSE)</f>
        <v>RIWH</v>
      </c>
      <c r="AU175" s="54" t="str">
        <f>VLOOKUP(AR175,'species codes'!A$1:D$62,4,FALSE)</f>
        <v>Eubalaena glacialis</v>
      </c>
      <c r="BA175" s="14"/>
      <c r="BB175" s="14"/>
      <c r="BC175" s="14"/>
      <c r="BD175" s="14"/>
      <c r="BE175" s="14"/>
      <c r="BF175" s="38"/>
      <c r="BG175" s="38"/>
      <c r="BH175" s="14"/>
      <c r="BI175" s="38"/>
      <c r="BJ175" s="38"/>
      <c r="BK175" s="14"/>
      <c r="BL175" s="14"/>
      <c r="BM175" s="14"/>
    </row>
    <row r="176" spans="1:65" s="54" customFormat="1">
      <c r="B176" s="37">
        <v>44779</v>
      </c>
      <c r="C176" s="61">
        <v>0.38000347222222225</v>
      </c>
      <c r="D176" s="14"/>
      <c r="E176" s="17">
        <v>321</v>
      </c>
      <c r="G176" s="62">
        <v>47.647655</v>
      </c>
      <c r="H176" s="62">
        <v>-64.050205000000005</v>
      </c>
      <c r="J176" s="14"/>
      <c r="K176" s="14">
        <v>25</v>
      </c>
      <c r="M176" s="14"/>
      <c r="N176" s="14"/>
      <c r="O176" s="14"/>
      <c r="P176" s="14"/>
      <c r="Q176" s="63"/>
      <c r="R176" s="14"/>
      <c r="S176" s="19"/>
      <c r="T176" s="14"/>
      <c r="U176" s="14"/>
      <c r="V176" s="14"/>
      <c r="W176" s="14"/>
      <c r="X176" s="14"/>
      <c r="Y176" s="14"/>
      <c r="Z176" s="14"/>
      <c r="AA176" s="14"/>
      <c r="AB176" s="14"/>
      <c r="AC176" s="14" t="s">
        <v>427</v>
      </c>
      <c r="AF176" s="14"/>
      <c r="AG176" s="14"/>
      <c r="AH176" s="14">
        <v>7023</v>
      </c>
      <c r="AI176" s="25">
        <v>3</v>
      </c>
      <c r="AJ176" s="64">
        <v>1</v>
      </c>
      <c r="AK176" s="14"/>
      <c r="AL176" s="14"/>
      <c r="AM176" s="14"/>
      <c r="AN176" s="14"/>
      <c r="AO176" s="14"/>
      <c r="AP176" s="14"/>
      <c r="AQ176" s="14" t="s">
        <v>426</v>
      </c>
      <c r="AR176" s="36">
        <f t="shared" si="5"/>
        <v>7023</v>
      </c>
      <c r="AS176" s="36" t="str">
        <f>VLOOKUP(AR176, 'species codes'!A$1:C$71,2,FALSE)</f>
        <v>WHALE-NORTH ATLANTIC RIGHT</v>
      </c>
      <c r="AT176" s="36" t="str">
        <f>VLOOKUP(AR176, 'species codes'!A$1:C$71,3,FALSE)</f>
        <v>RIWH</v>
      </c>
      <c r="AU176" s="54" t="str">
        <f>VLOOKUP(AR176,'species codes'!A$1:D$62,4,FALSE)</f>
        <v>Eubalaena glacialis</v>
      </c>
      <c r="BA176" s="14"/>
      <c r="BB176" s="14"/>
      <c r="BC176" s="14"/>
      <c r="BD176" s="14"/>
      <c r="BE176" s="14"/>
      <c r="BF176" s="38"/>
      <c r="BG176" s="38"/>
      <c r="BH176" s="14"/>
      <c r="BI176" s="38"/>
      <c r="BJ176" s="38"/>
      <c r="BK176" s="14"/>
      <c r="BL176" s="14"/>
      <c r="BM176" s="14"/>
    </row>
    <row r="177" spans="2:65" s="54" customFormat="1">
      <c r="B177" s="37">
        <v>44779</v>
      </c>
      <c r="C177" s="61">
        <v>0.39307175925925925</v>
      </c>
      <c r="D177" s="14"/>
      <c r="E177" s="17">
        <v>321</v>
      </c>
      <c r="G177" s="62">
        <v>47.664806669999997</v>
      </c>
      <c r="H177" s="62">
        <v>-64.017273329999995</v>
      </c>
      <c r="J177" s="14"/>
      <c r="K177" s="14">
        <v>25</v>
      </c>
      <c r="M177" s="14"/>
      <c r="N177" s="14"/>
      <c r="O177" s="14"/>
      <c r="P177" s="14"/>
      <c r="Q177" s="63"/>
      <c r="R177" s="14"/>
      <c r="S177" s="19"/>
      <c r="T177" s="14"/>
      <c r="U177" s="14"/>
      <c r="V177" s="14"/>
      <c r="W177" s="14"/>
      <c r="X177" s="14"/>
      <c r="Y177" s="14"/>
      <c r="Z177" s="14"/>
      <c r="AA177" s="14"/>
      <c r="AB177" s="14"/>
      <c r="AC177" s="14" t="s">
        <v>427</v>
      </c>
      <c r="AF177" s="14"/>
      <c r="AG177" s="14"/>
      <c r="AH177" s="14">
        <v>7023</v>
      </c>
      <c r="AI177" s="25">
        <v>3</v>
      </c>
      <c r="AJ177" s="64">
        <v>1</v>
      </c>
      <c r="AK177" s="14"/>
      <c r="AL177" s="14"/>
      <c r="AM177" s="14"/>
      <c r="AN177" s="14"/>
      <c r="AO177" s="14"/>
      <c r="AP177" s="14"/>
      <c r="AQ177" s="14" t="s">
        <v>426</v>
      </c>
      <c r="AR177" s="36">
        <f t="shared" si="5"/>
        <v>7023</v>
      </c>
      <c r="AS177" s="36" t="str">
        <f>VLOOKUP(AR177, 'species codes'!A$1:C$71,2,FALSE)</f>
        <v>WHALE-NORTH ATLANTIC RIGHT</v>
      </c>
      <c r="AT177" s="36" t="str">
        <f>VLOOKUP(AR177, 'species codes'!A$1:C$71,3,FALSE)</f>
        <v>RIWH</v>
      </c>
      <c r="AU177" s="54" t="str">
        <f>VLOOKUP(AR177,'species codes'!A$1:D$62,4,FALSE)</f>
        <v>Eubalaena glacialis</v>
      </c>
      <c r="BA177" s="14"/>
      <c r="BB177" s="14"/>
      <c r="BC177" s="14">
        <v>3</v>
      </c>
      <c r="BD177" s="14"/>
      <c r="BE177" s="14"/>
      <c r="BF177" s="38"/>
      <c r="BG177" s="38"/>
      <c r="BH177" s="14"/>
      <c r="BI177" s="38"/>
      <c r="BJ177" s="38"/>
      <c r="BK177" s="14"/>
      <c r="BL177" s="14"/>
      <c r="BM177" s="14"/>
    </row>
    <row r="178" spans="2:65" s="54" customFormat="1">
      <c r="B178" s="37">
        <v>44779</v>
      </c>
      <c r="C178" s="61">
        <v>0.39445138888888892</v>
      </c>
      <c r="D178" s="14"/>
      <c r="E178" s="17">
        <v>321</v>
      </c>
      <c r="G178" s="62">
        <v>47.667054999999998</v>
      </c>
      <c r="H178" s="62">
        <v>-64.017438330000004</v>
      </c>
      <c r="J178" s="14"/>
      <c r="K178" s="14">
        <v>25</v>
      </c>
      <c r="M178" s="14"/>
      <c r="N178" s="14"/>
      <c r="O178" s="14"/>
      <c r="P178" s="14"/>
      <c r="Q178" s="63"/>
      <c r="R178" s="14"/>
      <c r="S178" s="19"/>
      <c r="T178" s="14"/>
      <c r="U178" s="14"/>
      <c r="V178" s="14"/>
      <c r="W178" s="14"/>
      <c r="X178" s="14"/>
      <c r="Y178" s="14"/>
      <c r="Z178" s="14"/>
      <c r="AA178" s="14"/>
      <c r="AB178" s="14"/>
      <c r="AC178" s="14" t="s">
        <v>427</v>
      </c>
      <c r="AF178" s="14"/>
      <c r="AG178" s="14"/>
      <c r="AH178" s="14">
        <v>7023</v>
      </c>
      <c r="AI178" s="25">
        <v>3</v>
      </c>
      <c r="AJ178" s="64">
        <v>2</v>
      </c>
      <c r="AK178" s="14"/>
      <c r="AL178" s="14"/>
      <c r="AM178" s="14"/>
      <c r="AN178" s="14"/>
      <c r="AO178" s="14"/>
      <c r="AP178" s="14"/>
      <c r="AQ178" s="14" t="s">
        <v>426</v>
      </c>
      <c r="AR178" s="36">
        <f t="shared" si="5"/>
        <v>7023</v>
      </c>
      <c r="AS178" s="36" t="str">
        <f>VLOOKUP(AR178, 'species codes'!A$1:C$71,2,FALSE)</f>
        <v>WHALE-NORTH ATLANTIC RIGHT</v>
      </c>
      <c r="AT178" s="36" t="str">
        <f>VLOOKUP(AR178, 'species codes'!A$1:C$71,3,FALSE)</f>
        <v>RIWH</v>
      </c>
      <c r="AU178" s="54" t="str">
        <f>VLOOKUP(AR178,'species codes'!A$1:D$62,4,FALSE)</f>
        <v>Eubalaena glacialis</v>
      </c>
      <c r="BA178" s="14"/>
      <c r="BB178" s="14"/>
      <c r="BC178" s="14"/>
      <c r="BD178" s="14"/>
      <c r="BE178" s="14"/>
      <c r="BF178" s="38"/>
      <c r="BG178" s="38"/>
      <c r="BH178" s="14"/>
      <c r="BI178" s="38"/>
      <c r="BJ178" s="38"/>
      <c r="BK178" s="14"/>
      <c r="BL178" s="14"/>
      <c r="BM178" s="14"/>
    </row>
    <row r="179" spans="2:65" s="54" customFormat="1">
      <c r="B179" s="37">
        <v>44779</v>
      </c>
      <c r="C179" s="61">
        <v>0.41232523148148154</v>
      </c>
      <c r="D179" s="14"/>
      <c r="E179" s="17">
        <v>321</v>
      </c>
      <c r="G179" s="62">
        <v>47.678026670000001</v>
      </c>
      <c r="H179" s="62">
        <v>-64.035233329999997</v>
      </c>
      <c r="J179" s="14"/>
      <c r="K179" s="14">
        <v>25</v>
      </c>
      <c r="M179" s="14"/>
      <c r="N179" s="14"/>
      <c r="O179" s="14"/>
      <c r="P179" s="14"/>
      <c r="Q179" s="63"/>
      <c r="R179" s="14"/>
      <c r="S179" s="19"/>
      <c r="T179" s="14"/>
      <c r="U179" s="14"/>
      <c r="V179" s="14"/>
      <c r="W179" s="14"/>
      <c r="X179" s="14"/>
      <c r="Y179" s="14"/>
      <c r="Z179" s="14"/>
      <c r="AA179" s="14"/>
      <c r="AB179" s="14"/>
      <c r="AC179" s="14" t="s">
        <v>427</v>
      </c>
      <c r="AF179" s="14"/>
      <c r="AG179" s="14"/>
      <c r="AH179" s="14">
        <v>7023</v>
      </c>
      <c r="AI179" s="25">
        <v>3</v>
      </c>
      <c r="AJ179" s="64">
        <v>1</v>
      </c>
      <c r="AK179" s="14"/>
      <c r="AL179" s="14"/>
      <c r="AM179" s="14"/>
      <c r="AN179" s="14"/>
      <c r="AO179" s="14"/>
      <c r="AP179" s="14"/>
      <c r="AQ179" s="14" t="s">
        <v>426</v>
      </c>
      <c r="AR179" s="36">
        <f t="shared" si="5"/>
        <v>7023</v>
      </c>
      <c r="AS179" s="36" t="str">
        <f>VLOOKUP(AR179, 'species codes'!A$1:C$71,2,FALSE)</f>
        <v>WHALE-NORTH ATLANTIC RIGHT</v>
      </c>
      <c r="AT179" s="36" t="str">
        <f>VLOOKUP(AR179, 'species codes'!A$1:C$71,3,FALSE)</f>
        <v>RIWH</v>
      </c>
      <c r="AU179" s="54" t="str">
        <f>VLOOKUP(AR179,'species codes'!A$1:D$62,4,FALSE)</f>
        <v>Eubalaena glacialis</v>
      </c>
      <c r="BA179" s="14"/>
      <c r="BB179" s="14"/>
      <c r="BC179" s="14"/>
      <c r="BD179" s="14"/>
      <c r="BE179" s="14"/>
      <c r="BF179" s="38"/>
      <c r="BG179" s="38"/>
      <c r="BH179" s="14"/>
      <c r="BI179" s="38"/>
      <c r="BJ179" s="38"/>
      <c r="BK179" s="14"/>
      <c r="BL179" s="14"/>
      <c r="BM179" s="14"/>
    </row>
    <row r="180" spans="2:65" s="54" customFormat="1">
      <c r="B180" s="37">
        <v>44779</v>
      </c>
      <c r="C180" s="61">
        <v>0.43728703703703703</v>
      </c>
      <c r="D180" s="14"/>
      <c r="E180" s="17">
        <v>321</v>
      </c>
      <c r="G180" s="62">
        <v>47.688400000000001</v>
      </c>
      <c r="H180" s="62">
        <v>-64.030171670000001</v>
      </c>
      <c r="J180" s="14"/>
      <c r="K180" s="14">
        <v>25</v>
      </c>
      <c r="M180" s="14"/>
      <c r="N180" s="14"/>
      <c r="O180" s="14"/>
      <c r="P180" s="14"/>
      <c r="Q180" s="63"/>
      <c r="R180" s="14"/>
      <c r="S180" s="19"/>
      <c r="T180" s="14"/>
      <c r="U180" s="14"/>
      <c r="V180" s="14"/>
      <c r="W180" s="14"/>
      <c r="X180" s="14"/>
      <c r="Y180" s="14"/>
      <c r="Z180" s="14"/>
      <c r="AA180" s="14"/>
      <c r="AB180" s="14"/>
      <c r="AC180" s="14" t="s">
        <v>427</v>
      </c>
      <c r="AF180" s="14"/>
      <c r="AG180" s="14"/>
      <c r="AH180" s="14">
        <v>7023</v>
      </c>
      <c r="AI180" s="25">
        <v>3</v>
      </c>
      <c r="AJ180" s="64">
        <v>1</v>
      </c>
      <c r="AK180" s="14"/>
      <c r="AL180" s="14"/>
      <c r="AM180" s="14"/>
      <c r="AN180" s="14"/>
      <c r="AO180" s="14"/>
      <c r="AP180" s="14"/>
      <c r="AQ180" s="14" t="s">
        <v>426</v>
      </c>
      <c r="AR180" s="36">
        <f t="shared" si="5"/>
        <v>7023</v>
      </c>
      <c r="AS180" s="36" t="str">
        <f>VLOOKUP(AR180, 'species codes'!A$1:C$71,2,FALSE)</f>
        <v>WHALE-NORTH ATLANTIC RIGHT</v>
      </c>
      <c r="AT180" s="36" t="str">
        <f>VLOOKUP(AR180, 'species codes'!A$1:C$71,3,FALSE)</f>
        <v>RIWH</v>
      </c>
      <c r="AU180" s="54" t="str">
        <f>VLOOKUP(AR180,'species codes'!A$1:D$62,4,FALSE)</f>
        <v>Eubalaena glacialis</v>
      </c>
      <c r="BA180" s="14"/>
      <c r="BB180" s="14"/>
      <c r="BC180" s="14"/>
      <c r="BD180" s="14"/>
      <c r="BE180" s="14"/>
      <c r="BF180" s="38"/>
      <c r="BG180" s="38"/>
      <c r="BH180" s="14"/>
      <c r="BI180" s="38"/>
      <c r="BJ180" s="38"/>
      <c r="BK180" s="14"/>
      <c r="BL180" s="14"/>
      <c r="BM180" s="14"/>
    </row>
    <row r="181" spans="2:65" s="54" customFormat="1">
      <c r="B181" s="37">
        <v>44779</v>
      </c>
      <c r="C181" s="61">
        <v>0.60353124999999996</v>
      </c>
      <c r="D181" s="14"/>
      <c r="E181" s="17">
        <v>321</v>
      </c>
      <c r="G181" s="62">
        <v>47.73861333</v>
      </c>
      <c r="H181" s="62">
        <v>-63.984508329999997</v>
      </c>
      <c r="J181" s="14"/>
      <c r="K181" s="14">
        <v>25</v>
      </c>
      <c r="M181" s="14"/>
      <c r="N181" s="14"/>
      <c r="O181" s="14"/>
      <c r="P181" s="14"/>
      <c r="Q181" s="63"/>
      <c r="R181" s="14"/>
      <c r="S181" s="19"/>
      <c r="T181" s="14"/>
      <c r="U181" s="14"/>
      <c r="V181" s="14"/>
      <c r="W181" s="14"/>
      <c r="X181" s="14"/>
      <c r="Y181" s="14"/>
      <c r="Z181" s="14"/>
      <c r="AA181" s="14"/>
      <c r="AB181" s="14"/>
      <c r="AC181" s="14" t="s">
        <v>427</v>
      </c>
      <c r="AF181" s="14"/>
      <c r="AG181" s="14"/>
      <c r="AH181" s="14">
        <v>7023</v>
      </c>
      <c r="AI181" s="25">
        <v>3</v>
      </c>
      <c r="AJ181" s="64">
        <v>1</v>
      </c>
      <c r="AK181" s="14"/>
      <c r="AL181" s="14"/>
      <c r="AM181" s="14"/>
      <c r="AN181" s="14"/>
      <c r="AO181" s="14"/>
      <c r="AP181" s="14"/>
      <c r="AQ181" s="14" t="s">
        <v>426</v>
      </c>
      <c r="AR181" s="36">
        <f t="shared" si="5"/>
        <v>7023</v>
      </c>
      <c r="AS181" s="36" t="str">
        <f>VLOOKUP(AR181, 'species codes'!A$1:C$71,2,FALSE)</f>
        <v>WHALE-NORTH ATLANTIC RIGHT</v>
      </c>
      <c r="AT181" s="36" t="str">
        <f>VLOOKUP(AR181, 'species codes'!A$1:C$71,3,FALSE)</f>
        <v>RIWH</v>
      </c>
      <c r="AU181" s="54" t="str">
        <f>VLOOKUP(AR181,'species codes'!A$1:D$62,4,FALSE)</f>
        <v>Eubalaena glacialis</v>
      </c>
      <c r="BA181" s="14"/>
      <c r="BB181" s="14"/>
      <c r="BC181" s="14"/>
      <c r="BD181" s="14"/>
      <c r="BE181" s="14"/>
      <c r="BF181" s="38"/>
      <c r="BG181" s="38"/>
      <c r="BH181" s="14"/>
      <c r="BI181" s="38"/>
      <c r="BJ181" s="38"/>
      <c r="BK181" s="14"/>
      <c r="BL181" s="14"/>
      <c r="BM181" s="14"/>
    </row>
    <row r="182" spans="2:65" s="54" customFormat="1">
      <c r="B182" s="37">
        <v>44779</v>
      </c>
      <c r="C182" s="61">
        <v>0.61633564814814812</v>
      </c>
      <c r="D182" s="14"/>
      <c r="E182" s="17">
        <v>321</v>
      </c>
      <c r="G182" s="62">
        <v>47.735983330000003</v>
      </c>
      <c r="H182" s="62">
        <v>-63.980885000000001</v>
      </c>
      <c r="J182" s="14"/>
      <c r="K182" s="14">
        <v>25</v>
      </c>
      <c r="M182" s="14"/>
      <c r="N182" s="14"/>
      <c r="O182" s="14"/>
      <c r="P182" s="14"/>
      <c r="Q182" s="63"/>
      <c r="R182" s="14"/>
      <c r="S182" s="19"/>
      <c r="T182" s="14"/>
      <c r="U182" s="14"/>
      <c r="V182" s="14"/>
      <c r="W182" s="14"/>
      <c r="X182" s="14"/>
      <c r="Y182" s="14"/>
      <c r="Z182" s="14"/>
      <c r="AA182" s="14"/>
      <c r="AB182" s="14"/>
      <c r="AC182" s="14" t="s">
        <v>427</v>
      </c>
      <c r="AF182" s="14"/>
      <c r="AG182" s="14"/>
      <c r="AH182" s="14">
        <v>7023</v>
      </c>
      <c r="AI182" s="25">
        <v>3</v>
      </c>
      <c r="AJ182" s="64">
        <v>1</v>
      </c>
      <c r="AK182" s="14"/>
      <c r="AL182" s="14"/>
      <c r="AM182" s="14"/>
      <c r="AN182" s="14"/>
      <c r="AO182" s="14"/>
      <c r="AP182" s="14"/>
      <c r="AQ182" s="14" t="s">
        <v>426</v>
      </c>
      <c r="AR182" s="36">
        <f t="shared" si="5"/>
        <v>7023</v>
      </c>
      <c r="AS182" s="36" t="str">
        <f>VLOOKUP(AR182, 'species codes'!A$1:C$71,2,FALSE)</f>
        <v>WHALE-NORTH ATLANTIC RIGHT</v>
      </c>
      <c r="AT182" s="36" t="str">
        <f>VLOOKUP(AR182, 'species codes'!A$1:C$71,3,FALSE)</f>
        <v>RIWH</v>
      </c>
      <c r="AU182" s="54" t="str">
        <f>VLOOKUP(AR182,'species codes'!A$1:D$62,4,FALSE)</f>
        <v>Eubalaena glacialis</v>
      </c>
      <c r="BA182" s="14"/>
      <c r="BB182" s="14"/>
      <c r="BC182" s="14"/>
      <c r="BD182" s="14"/>
      <c r="BE182" s="14"/>
      <c r="BF182" s="38"/>
      <c r="BG182" s="38"/>
      <c r="BH182" s="14"/>
      <c r="BI182" s="38"/>
      <c r="BJ182" s="38"/>
      <c r="BK182" s="14"/>
      <c r="BL182" s="14"/>
      <c r="BM182" s="14"/>
    </row>
    <row r="183" spans="2:65" s="54" customFormat="1">
      <c r="B183" s="37">
        <v>44779</v>
      </c>
      <c r="C183" s="61">
        <v>0.6204884259259259</v>
      </c>
      <c r="D183" s="14"/>
      <c r="E183" s="17">
        <v>321</v>
      </c>
      <c r="G183" s="62">
        <v>47.736148329999999</v>
      </c>
      <c r="H183" s="62">
        <v>-63.977903329999997</v>
      </c>
      <c r="J183" s="14"/>
      <c r="K183" s="14">
        <v>25</v>
      </c>
      <c r="M183" s="14"/>
      <c r="N183" s="14"/>
      <c r="O183" s="14"/>
      <c r="P183" s="14"/>
      <c r="Q183" s="63"/>
      <c r="R183" s="14"/>
      <c r="S183" s="19"/>
      <c r="T183" s="14"/>
      <c r="U183" s="14"/>
      <c r="V183" s="14"/>
      <c r="W183" s="14"/>
      <c r="X183" s="14"/>
      <c r="Y183" s="14"/>
      <c r="Z183" s="14"/>
      <c r="AA183" s="14"/>
      <c r="AB183" s="14"/>
      <c r="AC183" s="14" t="s">
        <v>427</v>
      </c>
      <c r="AF183" s="14"/>
      <c r="AG183" s="14"/>
      <c r="AH183" s="14">
        <v>7023</v>
      </c>
      <c r="AI183" s="25">
        <v>3</v>
      </c>
      <c r="AJ183" s="64">
        <v>1</v>
      </c>
      <c r="AK183" s="14"/>
      <c r="AL183" s="14"/>
      <c r="AM183" s="14"/>
      <c r="AN183" s="14"/>
      <c r="AO183" s="14"/>
      <c r="AP183" s="14"/>
      <c r="AQ183" s="14" t="s">
        <v>426</v>
      </c>
      <c r="AR183" s="36">
        <f t="shared" si="5"/>
        <v>7023</v>
      </c>
      <c r="AS183" s="36" t="str">
        <f>VLOOKUP(AR183, 'species codes'!A$1:C$71,2,FALSE)</f>
        <v>WHALE-NORTH ATLANTIC RIGHT</v>
      </c>
      <c r="AT183" s="36" t="str">
        <f>VLOOKUP(AR183, 'species codes'!A$1:C$71,3,FALSE)</f>
        <v>RIWH</v>
      </c>
      <c r="AU183" s="54" t="str">
        <f>VLOOKUP(AR183,'species codes'!A$1:D$62,4,FALSE)</f>
        <v>Eubalaena glacialis</v>
      </c>
      <c r="BA183" s="14"/>
      <c r="BB183" s="14"/>
      <c r="BC183" s="14"/>
      <c r="BD183" s="14"/>
      <c r="BE183" s="14"/>
      <c r="BF183" s="38"/>
      <c r="BG183" s="38"/>
      <c r="BH183" s="14"/>
      <c r="BI183" s="38"/>
      <c r="BJ183" s="38"/>
      <c r="BK183" s="14"/>
      <c r="BL183" s="14"/>
      <c r="BM183" s="14"/>
    </row>
    <row r="184" spans="2:65" s="54" customFormat="1">
      <c r="B184" s="37">
        <v>44779</v>
      </c>
      <c r="C184" s="61">
        <v>0.62235763888888884</v>
      </c>
      <c r="D184" s="14"/>
      <c r="E184" s="17">
        <v>321</v>
      </c>
      <c r="G184" s="62">
        <v>47.73386</v>
      </c>
      <c r="H184" s="62">
        <v>-63.978360000000002</v>
      </c>
      <c r="J184" s="14"/>
      <c r="K184" s="14">
        <v>25</v>
      </c>
      <c r="M184" s="14"/>
      <c r="N184" s="14"/>
      <c r="O184" s="14"/>
      <c r="P184" s="14"/>
      <c r="Q184" s="63"/>
      <c r="R184" s="14"/>
      <c r="S184" s="19"/>
      <c r="T184" s="14"/>
      <c r="U184" s="14"/>
      <c r="V184" s="14"/>
      <c r="W184" s="14"/>
      <c r="X184" s="14"/>
      <c r="Y184" s="14"/>
      <c r="Z184" s="14"/>
      <c r="AA184" s="14"/>
      <c r="AB184" s="14"/>
      <c r="AC184" s="14" t="s">
        <v>427</v>
      </c>
      <c r="AF184" s="14"/>
      <c r="AG184" s="14"/>
      <c r="AH184" s="14">
        <v>7023</v>
      </c>
      <c r="AI184" s="25">
        <v>3</v>
      </c>
      <c r="AJ184" s="64">
        <v>1</v>
      </c>
      <c r="AK184" s="14"/>
      <c r="AL184" s="14"/>
      <c r="AM184" s="14"/>
      <c r="AN184" s="14"/>
      <c r="AO184" s="14"/>
      <c r="AP184" s="14"/>
      <c r="AQ184" s="14" t="s">
        <v>426</v>
      </c>
      <c r="AR184" s="36">
        <f t="shared" si="5"/>
        <v>7023</v>
      </c>
      <c r="AS184" s="36" t="str">
        <f>VLOOKUP(AR184, 'species codes'!A$1:C$71,2,FALSE)</f>
        <v>WHALE-NORTH ATLANTIC RIGHT</v>
      </c>
      <c r="AT184" s="36" t="str">
        <f>VLOOKUP(AR184, 'species codes'!A$1:C$71,3,FALSE)</f>
        <v>RIWH</v>
      </c>
      <c r="AU184" s="54" t="str">
        <f>VLOOKUP(AR184,'species codes'!A$1:D$62,4,FALSE)</f>
        <v>Eubalaena glacialis</v>
      </c>
      <c r="BA184" s="14"/>
      <c r="BB184" s="14"/>
      <c r="BC184" s="14"/>
      <c r="BD184" s="14"/>
      <c r="BE184" s="14"/>
      <c r="BF184" s="38"/>
      <c r="BG184" s="38"/>
      <c r="BH184" s="14"/>
      <c r="BI184" s="38"/>
      <c r="BJ184" s="38"/>
      <c r="BK184" s="14"/>
      <c r="BL184" s="14"/>
      <c r="BM184" s="14"/>
    </row>
    <row r="185" spans="2:65" s="54" customFormat="1">
      <c r="B185" s="37">
        <v>44779</v>
      </c>
      <c r="C185" s="61">
        <v>0.63317939814814816</v>
      </c>
      <c r="D185" s="14"/>
      <c r="E185" s="17">
        <v>321</v>
      </c>
      <c r="G185" s="62">
        <v>47.749576670000003</v>
      </c>
      <c r="H185" s="62">
        <v>-63.989024999999998</v>
      </c>
      <c r="J185" s="14"/>
      <c r="K185" s="14">
        <v>25</v>
      </c>
      <c r="M185" s="14"/>
      <c r="N185" s="14"/>
      <c r="O185" s="14"/>
      <c r="P185" s="14"/>
      <c r="Q185" s="63"/>
      <c r="R185" s="14"/>
      <c r="S185" s="19"/>
      <c r="T185" s="14"/>
      <c r="U185" s="14"/>
      <c r="V185" s="14"/>
      <c r="W185" s="14"/>
      <c r="X185" s="14"/>
      <c r="Y185" s="14"/>
      <c r="Z185" s="14"/>
      <c r="AA185" s="14"/>
      <c r="AB185" s="14"/>
      <c r="AC185" s="14" t="s">
        <v>427</v>
      </c>
      <c r="AF185" s="14"/>
      <c r="AG185" s="14"/>
      <c r="AH185" s="14">
        <v>7023</v>
      </c>
      <c r="AI185" s="25">
        <v>3</v>
      </c>
      <c r="AJ185" s="64">
        <v>1</v>
      </c>
      <c r="AK185" s="14"/>
      <c r="AL185" s="14"/>
      <c r="AM185" s="14"/>
      <c r="AN185" s="14"/>
      <c r="AO185" s="14"/>
      <c r="AP185" s="14"/>
      <c r="AQ185" s="14" t="s">
        <v>426</v>
      </c>
      <c r="AR185" s="36">
        <f t="shared" si="5"/>
        <v>7023</v>
      </c>
      <c r="AS185" s="36" t="str">
        <f>VLOOKUP(AR185, 'species codes'!A$1:C$71,2,FALSE)</f>
        <v>WHALE-NORTH ATLANTIC RIGHT</v>
      </c>
      <c r="AT185" s="36" t="str">
        <f>VLOOKUP(AR185, 'species codes'!A$1:C$71,3,FALSE)</f>
        <v>RIWH</v>
      </c>
      <c r="AU185" s="54" t="str">
        <f>VLOOKUP(AR185,'species codes'!A$1:D$62,4,FALSE)</f>
        <v>Eubalaena glacialis</v>
      </c>
      <c r="BA185" s="14"/>
      <c r="BB185" s="14"/>
      <c r="BC185" s="14"/>
      <c r="BD185" s="14"/>
      <c r="BE185" s="14"/>
      <c r="BF185" s="38"/>
      <c r="BG185" s="38"/>
      <c r="BH185" s="14"/>
      <c r="BI185" s="38"/>
      <c r="BJ185" s="38"/>
      <c r="BK185" s="14"/>
      <c r="BL185" s="14"/>
      <c r="BM185" s="14"/>
    </row>
    <row r="186" spans="2:65" s="54" customFormat="1">
      <c r="B186" s="32">
        <v>44783</v>
      </c>
      <c r="C186" s="38" t="s">
        <v>433</v>
      </c>
      <c r="D186" s="14"/>
      <c r="E186" s="17">
        <v>321</v>
      </c>
      <c r="G186" s="39">
        <v>47.804286670000003</v>
      </c>
      <c r="H186" s="39">
        <v>-63.664364999999997</v>
      </c>
      <c r="J186" s="14"/>
      <c r="K186" s="14">
        <v>25</v>
      </c>
      <c r="M186" s="14"/>
      <c r="N186" s="14"/>
      <c r="O186" s="14"/>
      <c r="P186" s="14"/>
      <c r="Q186" s="63"/>
      <c r="R186" s="14"/>
      <c r="S186" s="19"/>
      <c r="T186" s="14"/>
      <c r="U186" s="14"/>
      <c r="V186" s="14"/>
      <c r="W186" s="14"/>
      <c r="X186" s="14"/>
      <c r="Y186" s="14"/>
      <c r="Z186" s="14"/>
      <c r="AA186" s="14"/>
      <c r="AB186" s="14"/>
      <c r="AC186" s="14" t="s">
        <v>427</v>
      </c>
      <c r="AF186" s="14"/>
      <c r="AG186" s="14"/>
      <c r="AH186" s="14">
        <v>7023</v>
      </c>
      <c r="AI186" s="25">
        <v>3</v>
      </c>
      <c r="AJ186" s="54">
        <v>1</v>
      </c>
      <c r="AK186" s="14"/>
      <c r="AL186" s="14"/>
      <c r="AM186" s="14"/>
      <c r="AN186" s="14"/>
      <c r="AO186" s="14"/>
      <c r="AP186" s="14"/>
      <c r="AQ186" s="14" t="s">
        <v>426</v>
      </c>
      <c r="AR186" s="36">
        <f t="shared" si="5"/>
        <v>7023</v>
      </c>
      <c r="AS186" s="36" t="str">
        <f>VLOOKUP(AR186, 'species codes'!A$1:C$71,2,FALSE)</f>
        <v>WHALE-NORTH ATLANTIC RIGHT</v>
      </c>
      <c r="AT186" s="36" t="str">
        <f>VLOOKUP(AR186, 'species codes'!A$1:C$71,3,FALSE)</f>
        <v>RIWH</v>
      </c>
      <c r="AU186" s="54" t="str">
        <f>VLOOKUP(AR186,'species codes'!A$1:D$62,4,FALSE)</f>
        <v>Eubalaena glacialis</v>
      </c>
      <c r="BA186" s="14"/>
      <c r="BB186" s="14"/>
      <c r="BC186" s="14"/>
      <c r="BD186" s="14"/>
      <c r="BE186" s="14"/>
      <c r="BF186" s="38"/>
      <c r="BG186" s="38"/>
      <c r="BH186" s="14"/>
      <c r="BI186" s="38"/>
      <c r="BJ186" s="38"/>
      <c r="BK186" s="14"/>
      <c r="BL186" s="14"/>
      <c r="BM186" s="14"/>
    </row>
    <row r="187" spans="2:65" s="54" customFormat="1">
      <c r="B187" s="32">
        <v>44783</v>
      </c>
      <c r="C187" s="38" t="s">
        <v>434</v>
      </c>
      <c r="D187" s="14"/>
      <c r="E187" s="17">
        <v>321</v>
      </c>
      <c r="G187" s="39">
        <v>47.79251833</v>
      </c>
      <c r="H187" s="39">
        <v>-63.652735</v>
      </c>
      <c r="J187" s="14"/>
      <c r="K187" s="14">
        <v>25</v>
      </c>
      <c r="M187" s="14"/>
      <c r="N187" s="14"/>
      <c r="O187" s="14"/>
      <c r="P187" s="14"/>
      <c r="Q187" s="63"/>
      <c r="R187" s="14"/>
      <c r="S187" s="19"/>
      <c r="T187" s="14"/>
      <c r="U187" s="14"/>
      <c r="V187" s="14"/>
      <c r="W187" s="14"/>
      <c r="X187" s="14"/>
      <c r="Y187" s="14"/>
      <c r="Z187" s="14"/>
      <c r="AA187" s="14"/>
      <c r="AB187" s="14"/>
      <c r="AC187" s="14" t="s">
        <v>427</v>
      </c>
      <c r="AF187" s="14"/>
      <c r="AG187" s="14"/>
      <c r="AH187" s="14">
        <v>7023</v>
      </c>
      <c r="AI187" s="25">
        <v>3</v>
      </c>
      <c r="AJ187" s="54">
        <v>1</v>
      </c>
      <c r="AK187" s="14"/>
      <c r="AL187" s="14"/>
      <c r="AM187" s="14"/>
      <c r="AN187" s="14"/>
      <c r="AO187" s="14"/>
      <c r="AP187" s="14"/>
      <c r="AQ187" s="14" t="s">
        <v>426</v>
      </c>
      <c r="AR187" s="36">
        <f t="shared" si="5"/>
        <v>7023</v>
      </c>
      <c r="AS187" s="36" t="str">
        <f>VLOOKUP(AR187, 'species codes'!A$1:C$71,2,FALSE)</f>
        <v>WHALE-NORTH ATLANTIC RIGHT</v>
      </c>
      <c r="AT187" s="36" t="str">
        <f>VLOOKUP(AR187, 'species codes'!A$1:C$71,3,FALSE)</f>
        <v>RIWH</v>
      </c>
      <c r="AU187" s="54" t="str">
        <f>VLOOKUP(AR187,'species codes'!A$1:D$62,4,FALSE)</f>
        <v>Eubalaena glacialis</v>
      </c>
      <c r="BA187" s="14"/>
      <c r="BB187" s="14"/>
      <c r="BC187" s="14"/>
      <c r="BD187" s="14"/>
      <c r="BE187" s="14"/>
      <c r="BF187" s="38"/>
      <c r="BG187" s="38"/>
      <c r="BH187" s="14"/>
      <c r="BI187" s="38"/>
      <c r="BJ187" s="38"/>
      <c r="BK187" s="14"/>
      <c r="BL187" s="14"/>
      <c r="BM187" s="14"/>
    </row>
    <row r="188" spans="2:65" s="54" customFormat="1">
      <c r="B188" s="32">
        <v>44783</v>
      </c>
      <c r="C188" s="38" t="s">
        <v>435</v>
      </c>
      <c r="D188" s="14"/>
      <c r="E188" s="17">
        <v>321</v>
      </c>
      <c r="G188" s="39">
        <v>47.792765000000003</v>
      </c>
      <c r="H188" s="39">
        <v>-63.652053330000001</v>
      </c>
      <c r="J188" s="14"/>
      <c r="K188" s="14">
        <v>25</v>
      </c>
      <c r="M188" s="14"/>
      <c r="N188" s="14"/>
      <c r="O188" s="14"/>
      <c r="P188" s="14"/>
      <c r="Q188" s="63"/>
      <c r="R188" s="14"/>
      <c r="S188" s="19"/>
      <c r="T188" s="14"/>
      <c r="U188" s="14"/>
      <c r="V188" s="14"/>
      <c r="W188" s="14"/>
      <c r="X188" s="14"/>
      <c r="Y188" s="14"/>
      <c r="Z188" s="14"/>
      <c r="AA188" s="14"/>
      <c r="AB188" s="14"/>
      <c r="AC188" s="14" t="s">
        <v>427</v>
      </c>
      <c r="AF188" s="14"/>
      <c r="AG188" s="14"/>
      <c r="AH188" s="14">
        <v>7023</v>
      </c>
      <c r="AI188" s="25">
        <v>3</v>
      </c>
      <c r="AJ188" s="54">
        <v>1</v>
      </c>
      <c r="AK188" s="14"/>
      <c r="AL188" s="14"/>
      <c r="AM188" s="14"/>
      <c r="AN188" s="14"/>
      <c r="AO188" s="14"/>
      <c r="AP188" s="14"/>
      <c r="AQ188" s="14" t="s">
        <v>426</v>
      </c>
      <c r="AR188" s="36">
        <f t="shared" si="5"/>
        <v>7023</v>
      </c>
      <c r="AS188" s="36" t="str">
        <f>VLOOKUP(AR188, 'species codes'!A$1:C$71,2,FALSE)</f>
        <v>WHALE-NORTH ATLANTIC RIGHT</v>
      </c>
      <c r="AT188" s="36" t="str">
        <f>VLOOKUP(AR188, 'species codes'!A$1:C$71,3,FALSE)</f>
        <v>RIWH</v>
      </c>
      <c r="AU188" s="54" t="str">
        <f>VLOOKUP(AR188,'species codes'!A$1:D$62,4,FALSE)</f>
        <v>Eubalaena glacialis</v>
      </c>
      <c r="BA188" s="14"/>
      <c r="BB188" s="14"/>
      <c r="BC188" s="14"/>
      <c r="BD188" s="14"/>
      <c r="BE188" s="14"/>
      <c r="BF188" s="38"/>
      <c r="BG188" s="38"/>
      <c r="BH188" s="14"/>
      <c r="BI188" s="38"/>
      <c r="BJ188" s="38"/>
      <c r="BK188" s="14"/>
      <c r="BL188" s="14"/>
      <c r="BM188" s="14"/>
    </row>
    <row r="189" spans="2:65" s="54" customFormat="1">
      <c r="B189" s="32">
        <v>44783</v>
      </c>
      <c r="C189" s="38" t="s">
        <v>436</v>
      </c>
      <c r="D189" s="14"/>
      <c r="E189" s="17">
        <v>321</v>
      </c>
      <c r="G189" s="39">
        <v>47.788420000000002</v>
      </c>
      <c r="H189" s="39">
        <v>-63.654686669999997</v>
      </c>
      <c r="J189" s="14"/>
      <c r="K189" s="14">
        <v>25</v>
      </c>
      <c r="M189" s="14"/>
      <c r="N189" s="14"/>
      <c r="O189" s="14"/>
      <c r="P189" s="14"/>
      <c r="Q189" s="63"/>
      <c r="R189" s="14"/>
      <c r="S189" s="19"/>
      <c r="T189" s="14"/>
      <c r="U189" s="14"/>
      <c r="V189" s="14"/>
      <c r="W189" s="14"/>
      <c r="X189" s="14"/>
      <c r="Y189" s="14"/>
      <c r="Z189" s="14"/>
      <c r="AA189" s="14"/>
      <c r="AB189" s="14"/>
      <c r="AC189" s="14" t="s">
        <v>427</v>
      </c>
      <c r="AF189" s="14"/>
      <c r="AG189" s="14"/>
      <c r="AH189" s="14">
        <v>7023</v>
      </c>
      <c r="AI189" s="25">
        <v>3</v>
      </c>
      <c r="AJ189" s="54">
        <v>1</v>
      </c>
      <c r="AK189" s="14"/>
      <c r="AL189" s="14"/>
      <c r="AM189" s="14"/>
      <c r="AN189" s="14"/>
      <c r="AO189" s="14"/>
      <c r="AP189" s="14"/>
      <c r="AQ189" s="14" t="s">
        <v>426</v>
      </c>
      <c r="AR189" s="36">
        <f t="shared" si="5"/>
        <v>7023</v>
      </c>
      <c r="AS189" s="36" t="str">
        <f>VLOOKUP(AR189, 'species codes'!A$1:C$71,2,FALSE)</f>
        <v>WHALE-NORTH ATLANTIC RIGHT</v>
      </c>
      <c r="AT189" s="36" t="str">
        <f>VLOOKUP(AR189, 'species codes'!A$1:C$71,3,FALSE)</f>
        <v>RIWH</v>
      </c>
      <c r="AU189" s="54" t="str">
        <f>VLOOKUP(AR189,'species codes'!A$1:D$62,4,FALSE)</f>
        <v>Eubalaena glacialis</v>
      </c>
      <c r="BA189" s="14"/>
      <c r="BB189" s="14"/>
      <c r="BC189" s="14"/>
      <c r="BD189" s="14"/>
      <c r="BE189" s="14"/>
      <c r="BF189" s="38"/>
      <c r="BG189" s="38"/>
      <c r="BH189" s="14"/>
      <c r="BI189" s="38"/>
      <c r="BJ189" s="38"/>
      <c r="BK189" s="14"/>
      <c r="BL189" s="14"/>
      <c r="BM189" s="14"/>
    </row>
    <row r="190" spans="2:65" s="54" customFormat="1">
      <c r="B190" s="32">
        <v>44783</v>
      </c>
      <c r="C190" s="38" t="s">
        <v>437</v>
      </c>
      <c r="D190" s="14"/>
      <c r="E190" s="17">
        <v>321</v>
      </c>
      <c r="G190" s="39">
        <v>47.786326670000001</v>
      </c>
      <c r="H190" s="39">
        <v>-63.650161670000003</v>
      </c>
      <c r="J190" s="14"/>
      <c r="K190" s="14">
        <v>25</v>
      </c>
      <c r="M190" s="14"/>
      <c r="N190" s="14"/>
      <c r="O190" s="14"/>
      <c r="P190" s="14"/>
      <c r="Q190" s="63"/>
      <c r="R190" s="14"/>
      <c r="S190" s="19"/>
      <c r="T190" s="14"/>
      <c r="U190" s="14"/>
      <c r="V190" s="14"/>
      <c r="W190" s="14"/>
      <c r="X190" s="14"/>
      <c r="Y190" s="14"/>
      <c r="Z190" s="14"/>
      <c r="AA190" s="14"/>
      <c r="AB190" s="14"/>
      <c r="AC190" s="14" t="s">
        <v>427</v>
      </c>
      <c r="AF190" s="14"/>
      <c r="AG190" s="14"/>
      <c r="AH190" s="14">
        <v>7023</v>
      </c>
      <c r="AI190" s="25">
        <v>3</v>
      </c>
      <c r="AJ190" s="54">
        <v>1</v>
      </c>
      <c r="AK190" s="14"/>
      <c r="AL190" s="14"/>
      <c r="AM190" s="14"/>
      <c r="AN190" s="14"/>
      <c r="AO190" s="14"/>
      <c r="AP190" s="14"/>
      <c r="AQ190" s="14" t="s">
        <v>426</v>
      </c>
      <c r="AR190" s="36">
        <f t="shared" si="5"/>
        <v>7023</v>
      </c>
      <c r="AS190" s="36" t="str">
        <f>VLOOKUP(AR190, 'species codes'!A$1:C$71,2,FALSE)</f>
        <v>WHALE-NORTH ATLANTIC RIGHT</v>
      </c>
      <c r="AT190" s="36" t="str">
        <f>VLOOKUP(AR190, 'species codes'!A$1:C$71,3,FALSE)</f>
        <v>RIWH</v>
      </c>
      <c r="AU190" s="54" t="str">
        <f>VLOOKUP(AR190,'species codes'!A$1:D$62,4,FALSE)</f>
        <v>Eubalaena glacialis</v>
      </c>
      <c r="BA190" s="14"/>
      <c r="BB190" s="14"/>
      <c r="BC190" s="14"/>
      <c r="BD190" s="14"/>
      <c r="BE190" s="14"/>
      <c r="BF190" s="38"/>
      <c r="BG190" s="38"/>
      <c r="BH190" s="14"/>
      <c r="BI190" s="38"/>
      <c r="BJ190" s="38"/>
      <c r="BK190" s="14"/>
      <c r="BL190" s="14"/>
      <c r="BM190" s="14"/>
    </row>
    <row r="191" spans="2:65" s="54" customFormat="1">
      <c r="B191" s="32">
        <v>44783</v>
      </c>
      <c r="C191" s="38" t="s">
        <v>438</v>
      </c>
      <c r="D191" s="14"/>
      <c r="E191" s="17">
        <v>321</v>
      </c>
      <c r="G191" s="39">
        <v>47.784341670000003</v>
      </c>
      <c r="H191" s="39">
        <v>-63.658439999999999</v>
      </c>
      <c r="J191" s="14"/>
      <c r="K191" s="14">
        <v>25</v>
      </c>
      <c r="M191" s="14"/>
      <c r="N191" s="14"/>
      <c r="O191" s="14"/>
      <c r="P191" s="14"/>
      <c r="Q191" s="63"/>
      <c r="R191" s="14"/>
      <c r="S191" s="19"/>
      <c r="T191" s="14"/>
      <c r="U191" s="14"/>
      <c r="V191" s="14"/>
      <c r="W191" s="14"/>
      <c r="X191" s="14"/>
      <c r="Y191" s="14"/>
      <c r="Z191" s="14"/>
      <c r="AA191" s="14"/>
      <c r="AB191" s="14"/>
      <c r="AC191" s="14" t="s">
        <v>427</v>
      </c>
      <c r="AF191" s="14"/>
      <c r="AG191" s="14"/>
      <c r="AH191" s="14">
        <v>7023</v>
      </c>
      <c r="AI191" s="25">
        <v>3</v>
      </c>
      <c r="AJ191" s="54">
        <v>2</v>
      </c>
      <c r="AK191" s="14"/>
      <c r="AL191" s="14"/>
      <c r="AM191" s="14"/>
      <c r="AN191" s="14"/>
      <c r="AO191" s="14"/>
      <c r="AP191" s="14"/>
      <c r="AQ191" s="14" t="s">
        <v>426</v>
      </c>
      <c r="AR191" s="36">
        <f t="shared" si="5"/>
        <v>7023</v>
      </c>
      <c r="AS191" s="36" t="str">
        <f>VLOOKUP(AR191, 'species codes'!A$1:C$71,2,FALSE)</f>
        <v>WHALE-NORTH ATLANTIC RIGHT</v>
      </c>
      <c r="AT191" s="36" t="str">
        <f>VLOOKUP(AR191, 'species codes'!A$1:C$71,3,FALSE)</f>
        <v>RIWH</v>
      </c>
      <c r="AU191" s="54" t="str">
        <f>VLOOKUP(AR191,'species codes'!A$1:D$62,4,FALSE)</f>
        <v>Eubalaena glacialis</v>
      </c>
      <c r="BA191" s="14"/>
      <c r="BB191" s="14"/>
      <c r="BC191" s="14"/>
      <c r="BD191" s="14"/>
      <c r="BE191" s="14"/>
      <c r="BF191" s="38"/>
      <c r="BG191" s="38"/>
      <c r="BH191" s="14"/>
      <c r="BI191" s="38"/>
      <c r="BJ191" s="38"/>
      <c r="BK191" s="14"/>
      <c r="BL191" s="14"/>
      <c r="BM191" s="14"/>
    </row>
    <row r="192" spans="2:65" s="54" customFormat="1">
      <c r="B192" s="32">
        <v>44783</v>
      </c>
      <c r="C192" s="38" t="s">
        <v>439</v>
      </c>
      <c r="D192" s="14"/>
      <c r="E192" s="17">
        <v>321</v>
      </c>
      <c r="G192" s="39">
        <v>47.788781669999999</v>
      </c>
      <c r="H192" s="39">
        <v>-63.645110000000003</v>
      </c>
      <c r="J192" s="14"/>
      <c r="K192" s="14">
        <v>25</v>
      </c>
      <c r="M192" s="14"/>
      <c r="N192" s="14"/>
      <c r="O192" s="14"/>
      <c r="P192" s="14"/>
      <c r="Q192" s="63"/>
      <c r="R192" s="14"/>
      <c r="S192" s="19"/>
      <c r="T192" s="14"/>
      <c r="U192" s="14"/>
      <c r="V192" s="14"/>
      <c r="W192" s="14"/>
      <c r="X192" s="14"/>
      <c r="Y192" s="14"/>
      <c r="Z192" s="14"/>
      <c r="AA192" s="14"/>
      <c r="AB192" s="14"/>
      <c r="AC192" s="14" t="s">
        <v>427</v>
      </c>
      <c r="AF192" s="14"/>
      <c r="AG192" s="14"/>
      <c r="AH192" s="14">
        <v>7023</v>
      </c>
      <c r="AI192" s="25">
        <v>3</v>
      </c>
      <c r="AJ192" s="54">
        <v>1</v>
      </c>
      <c r="AK192" s="14"/>
      <c r="AL192" s="14"/>
      <c r="AM192" s="14"/>
      <c r="AN192" s="14"/>
      <c r="AO192" s="14"/>
      <c r="AP192" s="14"/>
      <c r="AQ192" s="14" t="s">
        <v>426</v>
      </c>
      <c r="AR192" s="36">
        <f t="shared" si="5"/>
        <v>7023</v>
      </c>
      <c r="AS192" s="36" t="str">
        <f>VLOOKUP(AR192, 'species codes'!A$1:C$71,2,FALSE)</f>
        <v>WHALE-NORTH ATLANTIC RIGHT</v>
      </c>
      <c r="AT192" s="36" t="str">
        <f>VLOOKUP(AR192, 'species codes'!A$1:C$71,3,FALSE)</f>
        <v>RIWH</v>
      </c>
      <c r="AU192" s="54" t="str">
        <f>VLOOKUP(AR192,'species codes'!A$1:D$62,4,FALSE)</f>
        <v>Eubalaena glacialis</v>
      </c>
      <c r="BA192" s="14"/>
      <c r="BB192" s="14"/>
      <c r="BC192" s="14"/>
      <c r="BD192" s="14"/>
      <c r="BE192" s="14"/>
      <c r="BF192" s="38"/>
      <c r="BG192" s="38"/>
      <c r="BH192" s="14"/>
      <c r="BI192" s="38"/>
      <c r="BJ192" s="38"/>
      <c r="BK192" s="14"/>
      <c r="BL192" s="14"/>
      <c r="BM192" s="14"/>
    </row>
    <row r="193" spans="1:79" s="54" customFormat="1">
      <c r="B193" s="32">
        <v>44783</v>
      </c>
      <c r="C193" s="38" t="s">
        <v>440</v>
      </c>
      <c r="D193" s="14"/>
      <c r="E193" s="17">
        <v>321</v>
      </c>
      <c r="G193" s="39">
        <v>47.776114999999997</v>
      </c>
      <c r="H193" s="39">
        <v>-63.638728329999999</v>
      </c>
      <c r="J193" s="14"/>
      <c r="K193" s="14">
        <v>25</v>
      </c>
      <c r="M193" s="14"/>
      <c r="N193" s="14"/>
      <c r="O193" s="14"/>
      <c r="P193" s="14"/>
      <c r="Q193" s="63"/>
      <c r="R193" s="14"/>
      <c r="S193" s="19"/>
      <c r="T193" s="14"/>
      <c r="U193" s="14"/>
      <c r="V193" s="14"/>
      <c r="W193" s="14"/>
      <c r="X193" s="14"/>
      <c r="Y193" s="14"/>
      <c r="Z193" s="14"/>
      <c r="AA193" s="14"/>
      <c r="AB193" s="14"/>
      <c r="AC193" s="14" t="s">
        <v>427</v>
      </c>
      <c r="AF193" s="14"/>
      <c r="AG193" s="14"/>
      <c r="AH193" s="14">
        <v>7023</v>
      </c>
      <c r="AI193" s="25">
        <v>3</v>
      </c>
      <c r="AJ193" s="54">
        <v>1</v>
      </c>
      <c r="AK193" s="14"/>
      <c r="AL193" s="14"/>
      <c r="AM193" s="14"/>
      <c r="AN193" s="14"/>
      <c r="AO193" s="14"/>
      <c r="AP193" s="14"/>
      <c r="AQ193" s="14" t="s">
        <v>426</v>
      </c>
      <c r="AR193" s="36">
        <f t="shared" ref="AR193:AR223" si="6">AH193</f>
        <v>7023</v>
      </c>
      <c r="AS193" s="36" t="str">
        <f>VLOOKUP(AR193, 'species codes'!A$1:C$71,2,FALSE)</f>
        <v>WHALE-NORTH ATLANTIC RIGHT</v>
      </c>
      <c r="AT193" s="36" t="str">
        <f>VLOOKUP(AR193, 'species codes'!A$1:C$71,3,FALSE)</f>
        <v>RIWH</v>
      </c>
      <c r="AU193" s="54" t="str">
        <f>VLOOKUP(AR193,'species codes'!A$1:D$62,4,FALSE)</f>
        <v>Eubalaena glacialis</v>
      </c>
      <c r="BA193" s="14"/>
      <c r="BB193" s="14"/>
      <c r="BC193" s="14"/>
      <c r="BD193" s="14"/>
      <c r="BE193" s="14"/>
      <c r="BF193" s="38"/>
      <c r="BG193" s="38"/>
      <c r="BH193" s="14"/>
      <c r="BI193" s="38"/>
      <c r="BJ193" s="38"/>
      <c r="BK193" s="14"/>
      <c r="BL193" s="14"/>
      <c r="BM193" s="14"/>
    </row>
    <row r="194" spans="1:79" s="54" customFormat="1">
      <c r="B194" s="32">
        <v>44783</v>
      </c>
      <c r="C194" s="38" t="s">
        <v>441</v>
      </c>
      <c r="D194" s="14"/>
      <c r="E194" s="17">
        <v>321</v>
      </c>
      <c r="G194" s="39">
        <v>47.774884999999998</v>
      </c>
      <c r="H194" s="39">
        <v>-63.640911670000001</v>
      </c>
      <c r="J194" s="14"/>
      <c r="K194" s="14">
        <v>25</v>
      </c>
      <c r="M194" s="14"/>
      <c r="N194" s="14"/>
      <c r="O194" s="14"/>
      <c r="P194" s="14"/>
      <c r="Q194" s="63"/>
      <c r="R194" s="14"/>
      <c r="S194" s="19"/>
      <c r="T194" s="14"/>
      <c r="U194" s="14"/>
      <c r="V194" s="14"/>
      <c r="W194" s="14"/>
      <c r="X194" s="14"/>
      <c r="Y194" s="14"/>
      <c r="Z194" s="14"/>
      <c r="AA194" s="14"/>
      <c r="AB194" s="14"/>
      <c r="AC194" s="14" t="s">
        <v>427</v>
      </c>
      <c r="AF194" s="14"/>
      <c r="AG194" s="14"/>
      <c r="AH194" s="14">
        <v>7023</v>
      </c>
      <c r="AI194" s="25">
        <v>3</v>
      </c>
      <c r="AJ194" s="54">
        <v>1</v>
      </c>
      <c r="AK194" s="14"/>
      <c r="AL194" s="14"/>
      <c r="AM194" s="14"/>
      <c r="AN194" s="14"/>
      <c r="AO194" s="14"/>
      <c r="AP194" s="14"/>
      <c r="AQ194" s="14" t="s">
        <v>426</v>
      </c>
      <c r="AR194" s="36">
        <f t="shared" si="6"/>
        <v>7023</v>
      </c>
      <c r="AS194" s="36" t="str">
        <f>VLOOKUP(AR194, 'species codes'!A$1:C$71,2,FALSE)</f>
        <v>WHALE-NORTH ATLANTIC RIGHT</v>
      </c>
      <c r="AT194" s="36" t="str">
        <f>VLOOKUP(AR194, 'species codes'!A$1:C$71,3,FALSE)</f>
        <v>RIWH</v>
      </c>
      <c r="AU194" s="54" t="str">
        <f>VLOOKUP(AR194,'species codes'!A$1:D$62,4,FALSE)</f>
        <v>Eubalaena glacialis</v>
      </c>
      <c r="BA194" s="14"/>
      <c r="BB194" s="14"/>
      <c r="BC194" s="14"/>
      <c r="BD194" s="14"/>
      <c r="BE194" s="14"/>
      <c r="BF194" s="38"/>
      <c r="BG194" s="38"/>
      <c r="BH194" s="14"/>
      <c r="BI194" s="38"/>
      <c r="BJ194" s="38"/>
      <c r="BK194" s="14"/>
      <c r="BL194" s="14"/>
      <c r="BM194" s="14"/>
    </row>
    <row r="195" spans="1:79" s="54" customFormat="1">
      <c r="B195" s="32">
        <v>44783</v>
      </c>
      <c r="C195" s="38" t="s">
        <v>442</v>
      </c>
      <c r="D195" s="14"/>
      <c r="E195" s="17">
        <v>321</v>
      </c>
      <c r="G195" s="39">
        <v>47.77445333</v>
      </c>
      <c r="H195" s="39">
        <v>-63.645816670000002</v>
      </c>
      <c r="J195" s="14"/>
      <c r="K195" s="14">
        <v>25</v>
      </c>
      <c r="M195" s="14"/>
      <c r="N195" s="14"/>
      <c r="O195" s="14"/>
      <c r="P195" s="14"/>
      <c r="Q195" s="63"/>
      <c r="R195" s="14"/>
      <c r="S195" s="19"/>
      <c r="T195" s="14"/>
      <c r="U195" s="14"/>
      <c r="V195" s="14"/>
      <c r="W195" s="14"/>
      <c r="X195" s="14"/>
      <c r="Y195" s="14"/>
      <c r="Z195" s="14"/>
      <c r="AA195" s="14"/>
      <c r="AB195" s="14"/>
      <c r="AC195" s="14" t="s">
        <v>427</v>
      </c>
      <c r="AF195" s="14"/>
      <c r="AG195" s="14"/>
      <c r="AH195" s="14">
        <v>7023</v>
      </c>
      <c r="AI195" s="25">
        <v>3</v>
      </c>
      <c r="AJ195" s="54">
        <v>1</v>
      </c>
      <c r="AK195" s="14"/>
      <c r="AL195" s="14"/>
      <c r="AM195" s="14"/>
      <c r="AN195" s="14"/>
      <c r="AO195" s="14"/>
      <c r="AP195" s="14"/>
      <c r="AQ195" s="14" t="s">
        <v>426</v>
      </c>
      <c r="AR195" s="36">
        <f t="shared" si="6"/>
        <v>7023</v>
      </c>
      <c r="AS195" s="36" t="str">
        <f>VLOOKUP(AR195, 'species codes'!A$1:C$71,2,FALSE)</f>
        <v>WHALE-NORTH ATLANTIC RIGHT</v>
      </c>
      <c r="AT195" s="36" t="str">
        <f>VLOOKUP(AR195, 'species codes'!A$1:C$71,3,FALSE)</f>
        <v>RIWH</v>
      </c>
      <c r="AU195" s="54" t="str">
        <f>VLOOKUP(AR195,'species codes'!A$1:D$62,4,FALSE)</f>
        <v>Eubalaena glacialis</v>
      </c>
      <c r="BA195" s="14"/>
      <c r="BB195" s="14"/>
      <c r="BC195" s="14"/>
      <c r="BD195" s="14"/>
      <c r="BE195" s="14"/>
      <c r="BF195" s="38"/>
      <c r="BG195" s="38"/>
      <c r="BH195" s="14"/>
      <c r="BI195" s="38"/>
      <c r="BJ195" s="38"/>
      <c r="BK195" s="14"/>
      <c r="BL195" s="14"/>
      <c r="BM195" s="14"/>
    </row>
    <row r="196" spans="1:79" s="54" customFormat="1">
      <c r="B196" s="32">
        <v>44783</v>
      </c>
      <c r="C196" s="38" t="s">
        <v>443</v>
      </c>
      <c r="D196" s="14"/>
      <c r="E196" s="17">
        <v>321</v>
      </c>
      <c r="G196" s="39">
        <v>47.774446670000003</v>
      </c>
      <c r="H196" s="39">
        <v>-63.645723330000003</v>
      </c>
      <c r="J196" s="14"/>
      <c r="K196" s="14">
        <v>25</v>
      </c>
      <c r="M196" s="14"/>
      <c r="N196" s="14"/>
      <c r="O196" s="14"/>
      <c r="P196" s="14"/>
      <c r="Q196" s="63"/>
      <c r="R196" s="14"/>
      <c r="S196" s="19"/>
      <c r="T196" s="14"/>
      <c r="U196" s="14"/>
      <c r="V196" s="14"/>
      <c r="W196" s="14"/>
      <c r="X196" s="14"/>
      <c r="Y196" s="14"/>
      <c r="Z196" s="14"/>
      <c r="AA196" s="14"/>
      <c r="AB196" s="14"/>
      <c r="AC196" s="14" t="s">
        <v>427</v>
      </c>
      <c r="AF196" s="14"/>
      <c r="AG196" s="14"/>
      <c r="AH196" s="14">
        <v>7023</v>
      </c>
      <c r="AI196" s="25">
        <v>3</v>
      </c>
      <c r="AJ196" s="54">
        <v>1</v>
      </c>
      <c r="AK196" s="14"/>
      <c r="AL196" s="14"/>
      <c r="AM196" s="14"/>
      <c r="AN196" s="14"/>
      <c r="AO196" s="14"/>
      <c r="AP196" s="14"/>
      <c r="AQ196" s="14" t="s">
        <v>426</v>
      </c>
      <c r="AR196" s="36">
        <f t="shared" si="6"/>
        <v>7023</v>
      </c>
      <c r="AS196" s="36" t="str">
        <f>VLOOKUP(AR196, 'species codes'!A$1:C$71,2,FALSE)</f>
        <v>WHALE-NORTH ATLANTIC RIGHT</v>
      </c>
      <c r="AT196" s="36" t="str">
        <f>VLOOKUP(AR196, 'species codes'!A$1:C$71,3,FALSE)</f>
        <v>RIWH</v>
      </c>
      <c r="AU196" s="54" t="str">
        <f>VLOOKUP(AR196,'species codes'!A$1:D$62,4,FALSE)</f>
        <v>Eubalaena glacialis</v>
      </c>
      <c r="BA196" s="14"/>
      <c r="BB196" s="14"/>
      <c r="BC196" s="14"/>
      <c r="BD196" s="14"/>
      <c r="BE196" s="14"/>
      <c r="BF196" s="38"/>
      <c r="BG196" s="38"/>
      <c r="BH196" s="14"/>
      <c r="BI196" s="38"/>
      <c r="BJ196" s="38"/>
      <c r="BK196" s="14"/>
      <c r="BL196" s="14"/>
      <c r="BM196" s="14"/>
    </row>
    <row r="197" spans="1:79" s="54" customFormat="1">
      <c r="B197" s="32">
        <v>44783</v>
      </c>
      <c r="C197" s="38" t="s">
        <v>444</v>
      </c>
      <c r="D197" s="14"/>
      <c r="E197" s="17">
        <v>321</v>
      </c>
      <c r="G197" s="39">
        <v>47.776000000000003</v>
      </c>
      <c r="H197" s="39">
        <v>-63.64316333</v>
      </c>
      <c r="J197" s="14"/>
      <c r="K197" s="14">
        <v>25</v>
      </c>
      <c r="M197" s="14"/>
      <c r="N197" s="14"/>
      <c r="O197" s="14"/>
      <c r="P197" s="14"/>
      <c r="Q197" s="63"/>
      <c r="R197" s="14"/>
      <c r="S197" s="19"/>
      <c r="T197" s="14"/>
      <c r="U197" s="14"/>
      <c r="V197" s="14"/>
      <c r="W197" s="14"/>
      <c r="X197" s="14"/>
      <c r="Y197" s="14"/>
      <c r="Z197" s="14"/>
      <c r="AA197" s="14"/>
      <c r="AB197" s="14"/>
      <c r="AC197" s="14" t="s">
        <v>427</v>
      </c>
      <c r="AF197" s="14"/>
      <c r="AG197" s="14"/>
      <c r="AH197" s="14">
        <v>7023</v>
      </c>
      <c r="AI197" s="25">
        <v>3</v>
      </c>
      <c r="AJ197" s="54">
        <v>1</v>
      </c>
      <c r="AK197" s="14"/>
      <c r="AL197" s="14"/>
      <c r="AM197" s="14"/>
      <c r="AN197" s="14"/>
      <c r="AO197" s="14"/>
      <c r="AP197" s="14"/>
      <c r="AQ197" s="14" t="s">
        <v>426</v>
      </c>
      <c r="AR197" s="36">
        <f t="shared" si="6"/>
        <v>7023</v>
      </c>
      <c r="AS197" s="36" t="str">
        <f>VLOOKUP(AR197, 'species codes'!A$1:C$71,2,FALSE)</f>
        <v>WHALE-NORTH ATLANTIC RIGHT</v>
      </c>
      <c r="AT197" s="36" t="str">
        <f>VLOOKUP(AR197, 'species codes'!A$1:C$71,3,FALSE)</f>
        <v>RIWH</v>
      </c>
      <c r="AU197" s="54" t="str">
        <f>VLOOKUP(AR197,'species codes'!A$1:D$62,4,FALSE)</f>
        <v>Eubalaena glacialis</v>
      </c>
      <c r="BA197" s="14"/>
      <c r="BB197" s="14"/>
      <c r="BC197" s="14"/>
      <c r="BD197" s="14"/>
      <c r="BE197" s="14"/>
      <c r="BF197" s="38"/>
      <c r="BG197" s="38"/>
      <c r="BH197" s="14"/>
      <c r="BI197" s="38"/>
      <c r="BJ197" s="38"/>
      <c r="BK197" s="14"/>
      <c r="BL197" s="14"/>
      <c r="BM197" s="14"/>
    </row>
    <row r="198" spans="1:79" s="54" customFormat="1">
      <c r="B198" s="32">
        <v>44783</v>
      </c>
      <c r="C198" s="38" t="s">
        <v>445</v>
      </c>
      <c r="D198" s="14"/>
      <c r="E198" s="17">
        <v>321</v>
      </c>
      <c r="G198" s="39">
        <v>47.776218329999999</v>
      </c>
      <c r="H198" s="39">
        <v>-63.645398329999999</v>
      </c>
      <c r="J198" s="14"/>
      <c r="K198" s="14">
        <v>25</v>
      </c>
      <c r="M198" s="14"/>
      <c r="N198" s="14"/>
      <c r="O198" s="14"/>
      <c r="P198" s="14"/>
      <c r="Q198" s="63"/>
      <c r="R198" s="14"/>
      <c r="S198" s="19"/>
      <c r="T198" s="14"/>
      <c r="U198" s="14"/>
      <c r="V198" s="14"/>
      <c r="W198" s="14"/>
      <c r="X198" s="14"/>
      <c r="Y198" s="14"/>
      <c r="Z198" s="14"/>
      <c r="AA198" s="14"/>
      <c r="AB198" s="14"/>
      <c r="AC198" s="14" t="s">
        <v>427</v>
      </c>
      <c r="AF198" s="14"/>
      <c r="AG198" s="14"/>
      <c r="AH198" s="14">
        <v>7023</v>
      </c>
      <c r="AI198" s="25">
        <v>3</v>
      </c>
      <c r="AJ198" s="54">
        <v>1</v>
      </c>
      <c r="AK198" s="14"/>
      <c r="AL198" s="14"/>
      <c r="AM198" s="14"/>
      <c r="AN198" s="14"/>
      <c r="AO198" s="14"/>
      <c r="AP198" s="14"/>
      <c r="AQ198" s="14" t="s">
        <v>426</v>
      </c>
      <c r="AR198" s="36">
        <f t="shared" si="6"/>
        <v>7023</v>
      </c>
      <c r="AS198" s="36" t="str">
        <f>VLOOKUP(AR198, 'species codes'!A$1:C$71,2,FALSE)</f>
        <v>WHALE-NORTH ATLANTIC RIGHT</v>
      </c>
      <c r="AT198" s="36" t="str">
        <f>VLOOKUP(AR198, 'species codes'!A$1:C$71,3,FALSE)</f>
        <v>RIWH</v>
      </c>
      <c r="AU198" s="54" t="str">
        <f>VLOOKUP(AR198,'species codes'!A$1:D$62,4,FALSE)</f>
        <v>Eubalaena glacialis</v>
      </c>
      <c r="BA198" s="14"/>
      <c r="BB198" s="14"/>
      <c r="BC198" s="14"/>
      <c r="BD198" s="14"/>
      <c r="BE198" s="14"/>
      <c r="BF198" s="38"/>
      <c r="BG198" s="38"/>
      <c r="BH198" s="14"/>
      <c r="BI198" s="38"/>
      <c r="BJ198" s="38"/>
      <c r="BK198" s="14"/>
      <c r="BL198" s="14"/>
      <c r="BM198" s="14"/>
    </row>
    <row r="199" spans="1:79" s="54" customFormat="1">
      <c r="B199" s="32">
        <v>44783</v>
      </c>
      <c r="C199" s="38" t="s">
        <v>446</v>
      </c>
      <c r="D199" s="14"/>
      <c r="E199" s="17">
        <v>321</v>
      </c>
      <c r="G199" s="39">
        <v>47.774288329999997</v>
      </c>
      <c r="H199" s="39">
        <v>-63.632004999999999</v>
      </c>
      <c r="J199" s="14"/>
      <c r="K199" s="14">
        <v>25</v>
      </c>
      <c r="M199" s="14"/>
      <c r="N199" s="14"/>
      <c r="O199" s="14"/>
      <c r="P199" s="14"/>
      <c r="Q199" s="63"/>
      <c r="R199" s="14"/>
      <c r="S199" s="19"/>
      <c r="T199" s="14"/>
      <c r="U199" s="14"/>
      <c r="V199" s="14"/>
      <c r="W199" s="14"/>
      <c r="X199" s="14"/>
      <c r="Y199" s="14"/>
      <c r="Z199" s="14"/>
      <c r="AA199" s="14"/>
      <c r="AB199" s="14"/>
      <c r="AC199" s="14" t="s">
        <v>427</v>
      </c>
      <c r="AF199" s="14"/>
      <c r="AG199" s="14"/>
      <c r="AH199" s="14">
        <v>7023</v>
      </c>
      <c r="AI199" s="25">
        <v>3</v>
      </c>
      <c r="AJ199" s="54">
        <v>1</v>
      </c>
      <c r="AK199" s="14"/>
      <c r="AL199" s="14"/>
      <c r="AM199" s="14"/>
      <c r="AN199" s="14"/>
      <c r="AO199" s="14"/>
      <c r="AP199" s="14"/>
      <c r="AQ199" s="14" t="s">
        <v>426</v>
      </c>
      <c r="AR199" s="36">
        <f t="shared" si="6"/>
        <v>7023</v>
      </c>
      <c r="AS199" s="36" t="str">
        <f>VLOOKUP(AR199, 'species codes'!A$1:C$71,2,FALSE)</f>
        <v>WHALE-NORTH ATLANTIC RIGHT</v>
      </c>
      <c r="AT199" s="36" t="str">
        <f>VLOOKUP(AR199, 'species codes'!A$1:C$71,3,FALSE)</f>
        <v>RIWH</v>
      </c>
      <c r="AU199" s="54" t="str">
        <f>VLOOKUP(AR199,'species codes'!A$1:D$62,4,FALSE)</f>
        <v>Eubalaena glacialis</v>
      </c>
      <c r="BA199" s="14"/>
      <c r="BB199" s="14"/>
      <c r="BC199" s="14"/>
      <c r="BD199" s="14"/>
      <c r="BE199" s="14"/>
      <c r="BF199" s="38"/>
      <c r="BG199" s="38"/>
      <c r="BH199" s="14"/>
      <c r="BI199" s="38"/>
      <c r="BJ199" s="38"/>
      <c r="BK199" s="14"/>
      <c r="BL199" s="14"/>
      <c r="BM199" s="14"/>
    </row>
    <row r="200" spans="1:79" s="54" customFormat="1">
      <c r="A200" s="17"/>
      <c r="B200" s="65">
        <v>44783</v>
      </c>
      <c r="C200" s="18" t="s">
        <v>451</v>
      </c>
      <c r="D200" s="19"/>
      <c r="E200" s="17" t="s">
        <v>452</v>
      </c>
      <c r="F200" s="17"/>
      <c r="G200" s="29">
        <v>47.872219999999999</v>
      </c>
      <c r="H200" s="39">
        <v>-69.597769999999997</v>
      </c>
      <c r="I200" s="29"/>
      <c r="J200" s="19"/>
      <c r="K200" s="19" t="s">
        <v>453</v>
      </c>
      <c r="L200" s="17"/>
      <c r="M200" s="19"/>
      <c r="N200" s="19"/>
      <c r="O200" s="19"/>
      <c r="P200" s="19"/>
      <c r="Q200" s="20"/>
      <c r="R200" s="19"/>
      <c r="S200" s="19"/>
      <c r="T200" s="19"/>
      <c r="U200" s="19"/>
      <c r="V200" s="19"/>
      <c r="W200" s="19"/>
      <c r="X200" s="19"/>
      <c r="Y200" s="19"/>
      <c r="Z200" s="19"/>
      <c r="AA200" s="19"/>
      <c r="AB200" s="19"/>
      <c r="AC200" s="19" t="s">
        <v>454</v>
      </c>
      <c r="AD200" s="17"/>
      <c r="AE200" s="17"/>
      <c r="AF200" s="19"/>
      <c r="AG200" s="19"/>
      <c r="AH200" s="19">
        <v>7023</v>
      </c>
      <c r="AI200" s="25">
        <v>3</v>
      </c>
      <c r="AJ200" s="19">
        <v>1</v>
      </c>
      <c r="AK200" s="19"/>
      <c r="AL200" s="19"/>
      <c r="AM200" s="19"/>
      <c r="AN200" s="19"/>
      <c r="AO200" s="19"/>
      <c r="AP200" s="19"/>
      <c r="AQ200" s="66" t="s">
        <v>455</v>
      </c>
      <c r="AR200" s="36">
        <f t="shared" si="6"/>
        <v>7023</v>
      </c>
      <c r="AS200" s="36" t="str">
        <f>VLOOKUP(AR200, 'species codes'!A$1:C$71,2,FALSE)</f>
        <v>WHALE-NORTH ATLANTIC RIGHT</v>
      </c>
      <c r="AT200" s="36" t="str">
        <f>VLOOKUP(AR200, 'species codes'!A$1:C$71,3,FALSE)</f>
        <v>RIWH</v>
      </c>
      <c r="AU200" s="54" t="str">
        <f>VLOOKUP(AR200,'species codes'!A$1:D$62,4,FALSE)</f>
        <v>Eubalaena glacialis</v>
      </c>
      <c r="AV200" s="17"/>
      <c r="AW200" s="17"/>
      <c r="AX200" s="17"/>
      <c r="AY200" s="17"/>
      <c r="AZ200" s="17"/>
      <c r="BA200" s="19"/>
      <c r="BB200" s="19"/>
      <c r="BC200" s="19"/>
      <c r="BD200" s="19"/>
      <c r="BE200" s="19"/>
      <c r="BF200" s="18"/>
      <c r="BG200" s="18"/>
      <c r="BH200" s="19"/>
      <c r="BI200" s="18"/>
      <c r="BJ200" s="18"/>
      <c r="BK200" s="19"/>
      <c r="BL200" s="19"/>
      <c r="BM200" s="19"/>
      <c r="BN200" s="17"/>
      <c r="BO200" s="17"/>
      <c r="BP200" s="17"/>
      <c r="BQ200" s="17"/>
      <c r="BR200" s="17"/>
      <c r="BS200" s="17"/>
      <c r="BT200" s="17"/>
      <c r="BU200" s="17"/>
      <c r="BV200" s="17"/>
      <c r="BW200" s="17"/>
      <c r="BX200" s="17"/>
      <c r="BY200" s="17"/>
      <c r="BZ200" s="17"/>
      <c r="CA200" s="17"/>
    </row>
    <row r="201" spans="1:79" s="17" customFormat="1">
      <c r="A201" s="54"/>
      <c r="B201" s="32">
        <v>44783</v>
      </c>
      <c r="C201" s="38" t="s">
        <v>447</v>
      </c>
      <c r="D201" s="14"/>
      <c r="E201" s="17">
        <v>321</v>
      </c>
      <c r="F201" s="54"/>
      <c r="G201" s="39">
        <v>47.753466670000002</v>
      </c>
      <c r="H201" s="39">
        <v>-63.638748329999999</v>
      </c>
      <c r="I201" s="54"/>
      <c r="J201" s="14"/>
      <c r="K201" s="14">
        <v>25</v>
      </c>
      <c r="L201" s="54"/>
      <c r="M201" s="14"/>
      <c r="N201" s="14"/>
      <c r="O201" s="14"/>
      <c r="P201" s="14"/>
      <c r="Q201" s="63"/>
      <c r="R201" s="14"/>
      <c r="S201" s="19"/>
      <c r="T201" s="14"/>
      <c r="U201" s="14"/>
      <c r="V201" s="14"/>
      <c r="W201" s="14"/>
      <c r="X201" s="14"/>
      <c r="Y201" s="14"/>
      <c r="Z201" s="14"/>
      <c r="AA201" s="14"/>
      <c r="AB201" s="14"/>
      <c r="AC201" s="14" t="s">
        <v>427</v>
      </c>
      <c r="AD201" s="54"/>
      <c r="AE201" s="54"/>
      <c r="AF201" s="14"/>
      <c r="AG201" s="14"/>
      <c r="AH201" s="14">
        <v>7023</v>
      </c>
      <c r="AI201" s="25">
        <v>3</v>
      </c>
      <c r="AJ201" s="54">
        <v>1</v>
      </c>
      <c r="AK201" s="14"/>
      <c r="AL201" s="14"/>
      <c r="AM201" s="14"/>
      <c r="AN201" s="14"/>
      <c r="AO201" s="14"/>
      <c r="AP201" s="14"/>
      <c r="AQ201" s="14" t="s">
        <v>426</v>
      </c>
      <c r="AR201" s="36">
        <f t="shared" si="6"/>
        <v>7023</v>
      </c>
      <c r="AS201" s="36" t="str">
        <f>VLOOKUP(AR201, 'species codes'!A$1:C$71,2,FALSE)</f>
        <v>WHALE-NORTH ATLANTIC RIGHT</v>
      </c>
      <c r="AT201" s="36" t="str">
        <f>VLOOKUP(AR201, 'species codes'!A$1:C$71,3,FALSE)</f>
        <v>RIWH</v>
      </c>
      <c r="AU201" s="54" t="str">
        <f>VLOOKUP(AR201,'species codes'!A$1:D$62,4,FALSE)</f>
        <v>Eubalaena glacialis</v>
      </c>
      <c r="AV201" s="54"/>
      <c r="AW201" s="54"/>
      <c r="AX201" s="54"/>
      <c r="AY201" s="54"/>
      <c r="AZ201" s="54"/>
      <c r="BA201" s="14"/>
      <c r="BB201" s="14"/>
      <c r="BC201" s="14"/>
      <c r="BD201" s="14"/>
      <c r="BE201" s="14"/>
      <c r="BF201" s="38"/>
      <c r="BG201" s="38"/>
      <c r="BH201" s="14"/>
      <c r="BI201" s="38"/>
      <c r="BJ201" s="38"/>
      <c r="BK201" s="14"/>
      <c r="BL201" s="14"/>
      <c r="BM201" s="14"/>
      <c r="BN201" s="54"/>
      <c r="BO201" s="54"/>
      <c r="BP201" s="54"/>
      <c r="BQ201" s="54"/>
      <c r="BR201" s="54"/>
      <c r="BS201" s="54"/>
      <c r="BT201" s="54"/>
      <c r="BU201" s="54"/>
      <c r="BV201" s="54"/>
      <c r="BW201" s="54"/>
      <c r="BX201" s="54"/>
      <c r="BY201" s="54"/>
      <c r="BZ201" s="54"/>
      <c r="CA201" s="54"/>
    </row>
    <row r="202" spans="1:79" s="54" customFormat="1">
      <c r="B202" s="32">
        <v>44783</v>
      </c>
      <c r="C202" s="38" t="s">
        <v>448</v>
      </c>
      <c r="D202" s="14"/>
      <c r="E202" s="17">
        <v>321</v>
      </c>
      <c r="G202" s="39">
        <v>47.75459833</v>
      </c>
      <c r="H202" s="39">
        <v>-63.642753329999998</v>
      </c>
      <c r="J202" s="14"/>
      <c r="K202" s="14">
        <v>25</v>
      </c>
      <c r="M202" s="14"/>
      <c r="N202" s="14"/>
      <c r="O202" s="14"/>
      <c r="P202" s="14"/>
      <c r="Q202" s="63"/>
      <c r="R202" s="14"/>
      <c r="S202" s="19"/>
      <c r="T202" s="14"/>
      <c r="U202" s="14"/>
      <c r="V202" s="14"/>
      <c r="W202" s="14"/>
      <c r="X202" s="14"/>
      <c r="Y202" s="14"/>
      <c r="Z202" s="14"/>
      <c r="AA202" s="14"/>
      <c r="AB202" s="14"/>
      <c r="AC202" s="14" t="s">
        <v>427</v>
      </c>
      <c r="AF202" s="14"/>
      <c r="AG202" s="14"/>
      <c r="AH202" s="14">
        <v>7023</v>
      </c>
      <c r="AI202" s="25">
        <v>3</v>
      </c>
      <c r="AJ202" s="54">
        <v>1</v>
      </c>
      <c r="AK202" s="14"/>
      <c r="AL202" s="14"/>
      <c r="AM202" s="14"/>
      <c r="AN202" s="14"/>
      <c r="AO202" s="14"/>
      <c r="AP202" s="14"/>
      <c r="AQ202" s="14" t="s">
        <v>426</v>
      </c>
      <c r="AR202" s="36">
        <f t="shared" si="6"/>
        <v>7023</v>
      </c>
      <c r="AS202" s="36" t="str">
        <f>VLOOKUP(AR202, 'species codes'!A$1:C$71,2,FALSE)</f>
        <v>WHALE-NORTH ATLANTIC RIGHT</v>
      </c>
      <c r="AT202" s="36" t="str">
        <f>VLOOKUP(AR202, 'species codes'!A$1:C$71,3,FALSE)</f>
        <v>RIWH</v>
      </c>
      <c r="AU202" s="54" t="str">
        <f>VLOOKUP(AR202,'species codes'!A$1:D$62,4,FALSE)</f>
        <v>Eubalaena glacialis</v>
      </c>
      <c r="BA202" s="14"/>
      <c r="BB202" s="14"/>
      <c r="BC202" s="14"/>
      <c r="BD202" s="14"/>
      <c r="BE202" s="14"/>
      <c r="BF202" s="38"/>
      <c r="BG202" s="38"/>
      <c r="BH202" s="14"/>
      <c r="BI202" s="38"/>
      <c r="BJ202" s="38"/>
      <c r="BK202" s="14"/>
      <c r="BL202" s="14"/>
      <c r="BM202" s="14"/>
    </row>
    <row r="203" spans="1:79" s="54" customFormat="1">
      <c r="B203" s="32">
        <v>44783</v>
      </c>
      <c r="C203" s="38" t="s">
        <v>449</v>
      </c>
      <c r="D203" s="14"/>
      <c r="E203" s="17">
        <v>321</v>
      </c>
      <c r="G203" s="39">
        <v>47.767441669999997</v>
      </c>
      <c r="H203" s="39">
        <v>-63.661580000000001</v>
      </c>
      <c r="J203" s="14"/>
      <c r="K203" s="14">
        <v>25</v>
      </c>
      <c r="M203" s="14"/>
      <c r="N203" s="14"/>
      <c r="O203" s="14"/>
      <c r="P203" s="14"/>
      <c r="Q203" s="63"/>
      <c r="R203" s="14"/>
      <c r="S203" s="19"/>
      <c r="T203" s="14"/>
      <c r="U203" s="14"/>
      <c r="V203" s="14"/>
      <c r="W203" s="14"/>
      <c r="X203" s="14"/>
      <c r="Y203" s="14"/>
      <c r="Z203" s="14"/>
      <c r="AA203" s="14"/>
      <c r="AB203" s="14"/>
      <c r="AC203" s="14" t="s">
        <v>427</v>
      </c>
      <c r="AF203" s="14"/>
      <c r="AG203" s="14"/>
      <c r="AH203" s="14">
        <v>7023</v>
      </c>
      <c r="AI203" s="25">
        <v>3</v>
      </c>
      <c r="AJ203" s="54">
        <v>2</v>
      </c>
      <c r="AK203" s="14"/>
      <c r="AL203" s="14"/>
      <c r="AM203" s="14"/>
      <c r="AN203" s="14"/>
      <c r="AO203" s="14"/>
      <c r="AP203" s="14"/>
      <c r="AQ203" s="14" t="s">
        <v>426</v>
      </c>
      <c r="AR203" s="36">
        <f t="shared" si="6"/>
        <v>7023</v>
      </c>
      <c r="AS203" s="36" t="str">
        <f>VLOOKUP(AR203, 'species codes'!A$1:C$71,2,FALSE)</f>
        <v>WHALE-NORTH ATLANTIC RIGHT</v>
      </c>
      <c r="AT203" s="36" t="str">
        <f>VLOOKUP(AR203, 'species codes'!A$1:C$71,3,FALSE)</f>
        <v>RIWH</v>
      </c>
      <c r="AU203" s="54" t="str">
        <f>VLOOKUP(AR203,'species codes'!A$1:D$62,4,FALSE)</f>
        <v>Eubalaena glacialis</v>
      </c>
      <c r="BA203" s="14"/>
      <c r="BB203" s="14"/>
      <c r="BC203" s="14"/>
      <c r="BD203" s="14"/>
      <c r="BE203" s="14"/>
      <c r="BF203" s="38"/>
      <c r="BG203" s="38"/>
      <c r="BH203" s="14"/>
      <c r="BI203" s="38"/>
      <c r="BJ203" s="38"/>
      <c r="BK203" s="14"/>
      <c r="BL203" s="14"/>
      <c r="BM203" s="14"/>
    </row>
    <row r="204" spans="1:79" s="54" customFormat="1">
      <c r="B204" s="32">
        <v>44783</v>
      </c>
      <c r="C204" s="38" t="s">
        <v>450</v>
      </c>
      <c r="D204" s="14"/>
      <c r="E204" s="17">
        <v>321</v>
      </c>
      <c r="G204" s="39">
        <v>47.77324333</v>
      </c>
      <c r="H204" s="39">
        <v>-63.65863667</v>
      </c>
      <c r="J204" s="14"/>
      <c r="K204" s="14">
        <v>25</v>
      </c>
      <c r="M204" s="14"/>
      <c r="N204" s="14"/>
      <c r="O204" s="14"/>
      <c r="P204" s="14"/>
      <c r="Q204" s="63"/>
      <c r="R204" s="14"/>
      <c r="S204" s="19"/>
      <c r="T204" s="14"/>
      <c r="U204" s="14"/>
      <c r="V204" s="14"/>
      <c r="W204" s="14"/>
      <c r="X204" s="14"/>
      <c r="Y204" s="14"/>
      <c r="Z204" s="14"/>
      <c r="AA204" s="14"/>
      <c r="AB204" s="14"/>
      <c r="AC204" s="14" t="s">
        <v>427</v>
      </c>
      <c r="AF204" s="14"/>
      <c r="AG204" s="14"/>
      <c r="AH204" s="14">
        <v>7023</v>
      </c>
      <c r="AI204" s="25">
        <v>3</v>
      </c>
      <c r="AJ204" s="54">
        <v>1</v>
      </c>
      <c r="AK204" s="14"/>
      <c r="AL204" s="14"/>
      <c r="AM204" s="14"/>
      <c r="AN204" s="14"/>
      <c r="AO204" s="14"/>
      <c r="AP204" s="14"/>
      <c r="AQ204" s="14" t="s">
        <v>426</v>
      </c>
      <c r="AR204" s="36">
        <f t="shared" si="6"/>
        <v>7023</v>
      </c>
      <c r="AS204" s="36" t="str">
        <f>VLOOKUP(AR204, 'species codes'!A$1:C$71,2,FALSE)</f>
        <v>WHALE-NORTH ATLANTIC RIGHT</v>
      </c>
      <c r="AT204" s="36" t="str">
        <f>VLOOKUP(AR204, 'species codes'!A$1:C$71,3,FALSE)</f>
        <v>RIWH</v>
      </c>
      <c r="AU204" s="54" t="str">
        <f>VLOOKUP(AR204,'species codes'!A$1:D$62,4,FALSE)</f>
        <v>Eubalaena glacialis</v>
      </c>
      <c r="BA204" s="14"/>
      <c r="BB204" s="14"/>
      <c r="BC204" s="14"/>
      <c r="BD204" s="14"/>
      <c r="BE204" s="14"/>
      <c r="BF204" s="38"/>
      <c r="BG204" s="38"/>
      <c r="BH204" s="14"/>
      <c r="BI204" s="38"/>
      <c r="BJ204" s="38"/>
      <c r="BK204" s="14"/>
      <c r="BL204" s="14"/>
      <c r="BM204" s="14"/>
    </row>
    <row r="205" spans="1:79" s="54" customFormat="1">
      <c r="B205" s="32">
        <v>44784</v>
      </c>
      <c r="C205" s="67">
        <v>0.33055555555555555</v>
      </c>
      <c r="D205" s="14"/>
      <c r="E205" s="17">
        <v>321</v>
      </c>
      <c r="G205" s="68">
        <v>47.766583300000001</v>
      </c>
      <c r="H205" s="68">
        <v>-63.655796700000003</v>
      </c>
      <c r="I205" s="63"/>
      <c r="J205" s="14"/>
      <c r="K205" s="14">
        <v>25</v>
      </c>
      <c r="L205" s="14"/>
      <c r="M205" s="14"/>
      <c r="N205" s="14"/>
      <c r="O205" s="14"/>
      <c r="P205" s="14"/>
      <c r="Q205" s="63"/>
      <c r="R205" s="14"/>
      <c r="S205" s="19"/>
      <c r="T205" s="14"/>
      <c r="U205" s="14"/>
      <c r="V205" s="14"/>
      <c r="W205" s="14"/>
      <c r="X205" s="14"/>
      <c r="Y205" s="14"/>
      <c r="Z205" s="14"/>
      <c r="AA205" s="14"/>
      <c r="AB205" s="14"/>
      <c r="AC205" s="14" t="s">
        <v>427</v>
      </c>
      <c r="AF205" s="14"/>
      <c r="AG205" s="14"/>
      <c r="AH205" s="14">
        <v>7023</v>
      </c>
      <c r="AI205" s="25">
        <v>3</v>
      </c>
      <c r="AJ205" s="14">
        <v>1</v>
      </c>
      <c r="AK205" s="14"/>
      <c r="AL205" s="14"/>
      <c r="AM205" s="14"/>
      <c r="AN205" s="14"/>
      <c r="AO205" s="14"/>
      <c r="AP205" s="14"/>
      <c r="AQ205" s="14" t="s">
        <v>426</v>
      </c>
      <c r="AR205" s="36">
        <f t="shared" si="6"/>
        <v>7023</v>
      </c>
      <c r="AS205" s="36" t="str">
        <f>VLOOKUP(AR205, 'species codes'!A$1:C$71,2,FALSE)</f>
        <v>WHALE-NORTH ATLANTIC RIGHT</v>
      </c>
      <c r="AT205" s="36" t="str">
        <f>VLOOKUP(AR205, 'species codes'!A$1:C$71,3,FALSE)</f>
        <v>RIWH</v>
      </c>
      <c r="AU205" s="54" t="str">
        <f>VLOOKUP(AR205,'species codes'!A$1:D$62,4,FALSE)</f>
        <v>Eubalaena glacialis</v>
      </c>
      <c r="BA205" s="14"/>
      <c r="BB205" s="14"/>
      <c r="BC205" s="14"/>
      <c r="BD205" s="14"/>
      <c r="BE205" s="14"/>
      <c r="BF205" s="38"/>
      <c r="BG205" s="38"/>
      <c r="BH205" s="14"/>
      <c r="BI205" s="38"/>
      <c r="BJ205" s="38"/>
      <c r="BK205" s="14"/>
      <c r="BL205" s="14"/>
      <c r="BM205" s="14"/>
    </row>
    <row r="206" spans="1:79" s="54" customFormat="1">
      <c r="B206" s="32">
        <v>44784</v>
      </c>
      <c r="C206" s="67">
        <v>0.33194444444444443</v>
      </c>
      <c r="D206" s="14"/>
      <c r="E206" s="17">
        <v>321</v>
      </c>
      <c r="G206" s="68">
        <v>47.766835</v>
      </c>
      <c r="H206" s="68">
        <v>-63.655296700000001</v>
      </c>
      <c r="I206" s="63"/>
      <c r="J206" s="14"/>
      <c r="K206" s="14">
        <v>25</v>
      </c>
      <c r="L206" s="14"/>
      <c r="M206" s="14"/>
      <c r="N206" s="14"/>
      <c r="O206" s="14"/>
      <c r="P206" s="14"/>
      <c r="Q206" s="63"/>
      <c r="R206" s="14"/>
      <c r="S206" s="19"/>
      <c r="T206" s="14"/>
      <c r="U206" s="14"/>
      <c r="V206" s="14"/>
      <c r="W206" s="14"/>
      <c r="X206" s="14"/>
      <c r="Y206" s="14"/>
      <c r="Z206" s="14"/>
      <c r="AA206" s="14"/>
      <c r="AB206" s="14"/>
      <c r="AC206" s="14" t="s">
        <v>427</v>
      </c>
      <c r="AF206" s="14"/>
      <c r="AG206" s="14"/>
      <c r="AH206" s="14">
        <v>7023</v>
      </c>
      <c r="AI206" s="25">
        <v>3</v>
      </c>
      <c r="AJ206" s="14">
        <v>1</v>
      </c>
      <c r="AK206" s="14"/>
      <c r="AL206" s="14"/>
      <c r="AM206" s="14"/>
      <c r="AN206" s="14"/>
      <c r="AO206" s="14"/>
      <c r="AP206" s="14"/>
      <c r="AQ206" s="14" t="s">
        <v>426</v>
      </c>
      <c r="AR206" s="36">
        <f t="shared" si="6"/>
        <v>7023</v>
      </c>
      <c r="AS206" s="36" t="str">
        <f>VLOOKUP(AR206, 'species codes'!A$1:C$71,2,FALSE)</f>
        <v>WHALE-NORTH ATLANTIC RIGHT</v>
      </c>
      <c r="AT206" s="36" t="str">
        <f>VLOOKUP(AR206, 'species codes'!A$1:C$71,3,FALSE)</f>
        <v>RIWH</v>
      </c>
      <c r="AU206" s="54" t="str">
        <f>VLOOKUP(AR206,'species codes'!A$1:D$62,4,FALSE)</f>
        <v>Eubalaena glacialis</v>
      </c>
      <c r="BA206" s="14"/>
      <c r="BB206" s="14"/>
      <c r="BC206" s="14"/>
      <c r="BD206" s="14"/>
      <c r="BE206" s="14"/>
      <c r="BF206" s="38"/>
      <c r="BG206" s="38"/>
      <c r="BH206" s="14"/>
      <c r="BI206" s="38"/>
      <c r="BJ206" s="38"/>
      <c r="BK206" s="14"/>
      <c r="BL206" s="14"/>
      <c r="BM206" s="14"/>
    </row>
    <row r="207" spans="1:79" s="54" customFormat="1">
      <c r="B207" s="32">
        <v>44784</v>
      </c>
      <c r="C207" s="67">
        <v>0.39999999999999997</v>
      </c>
      <c r="D207" s="14"/>
      <c r="E207" s="17">
        <v>321</v>
      </c>
      <c r="G207" s="68">
        <v>47.776973300000002</v>
      </c>
      <c r="H207" s="68">
        <v>-63.651993300000001</v>
      </c>
      <c r="I207" s="63"/>
      <c r="J207" s="14"/>
      <c r="K207" s="14">
        <v>25</v>
      </c>
      <c r="L207" s="14"/>
      <c r="M207" s="14"/>
      <c r="N207" s="14"/>
      <c r="O207" s="14"/>
      <c r="P207" s="14"/>
      <c r="Q207" s="63"/>
      <c r="R207" s="14"/>
      <c r="S207" s="19"/>
      <c r="T207" s="14"/>
      <c r="U207" s="14"/>
      <c r="V207" s="14"/>
      <c r="W207" s="14"/>
      <c r="X207" s="14"/>
      <c r="Y207" s="14"/>
      <c r="Z207" s="14"/>
      <c r="AA207" s="14"/>
      <c r="AB207" s="14"/>
      <c r="AC207" s="14" t="s">
        <v>427</v>
      </c>
      <c r="AF207" s="14"/>
      <c r="AG207" s="14"/>
      <c r="AH207" s="14">
        <v>7023</v>
      </c>
      <c r="AI207" s="25">
        <v>3</v>
      </c>
      <c r="AJ207" s="14">
        <v>1</v>
      </c>
      <c r="AK207" s="14"/>
      <c r="AL207" s="14"/>
      <c r="AM207" s="14"/>
      <c r="AN207" s="14"/>
      <c r="AO207" s="14"/>
      <c r="AP207" s="14"/>
      <c r="AQ207" s="14" t="s">
        <v>426</v>
      </c>
      <c r="AR207" s="36">
        <f t="shared" si="6"/>
        <v>7023</v>
      </c>
      <c r="AS207" s="36" t="str">
        <f>VLOOKUP(AR207, 'species codes'!A$1:C$71,2,FALSE)</f>
        <v>WHALE-NORTH ATLANTIC RIGHT</v>
      </c>
      <c r="AT207" s="36" t="str">
        <f>VLOOKUP(AR207, 'species codes'!A$1:C$71,3,FALSE)</f>
        <v>RIWH</v>
      </c>
      <c r="AU207" s="54" t="str">
        <f>VLOOKUP(AR207,'species codes'!A$1:D$62,4,FALSE)</f>
        <v>Eubalaena glacialis</v>
      </c>
      <c r="BA207" s="14"/>
      <c r="BB207" s="14"/>
      <c r="BC207" s="14"/>
      <c r="BD207" s="14"/>
      <c r="BE207" s="14"/>
      <c r="BF207" s="38"/>
      <c r="BG207" s="38"/>
      <c r="BH207" s="14"/>
      <c r="BI207" s="38"/>
      <c r="BJ207" s="38"/>
      <c r="BK207" s="14"/>
      <c r="BL207" s="14"/>
      <c r="BM207" s="14"/>
    </row>
    <row r="208" spans="1:79" s="54" customFormat="1">
      <c r="B208" s="32">
        <v>44784</v>
      </c>
      <c r="C208" s="67">
        <v>0.40138888888888885</v>
      </c>
      <c r="D208" s="14"/>
      <c r="E208" s="17">
        <v>321</v>
      </c>
      <c r="G208" s="68">
        <v>47.775573299999998</v>
      </c>
      <c r="H208" s="68">
        <v>-63.654731699999999</v>
      </c>
      <c r="I208" s="63"/>
      <c r="J208" s="14"/>
      <c r="K208" s="14">
        <v>25</v>
      </c>
      <c r="L208" s="14"/>
      <c r="M208" s="14"/>
      <c r="N208" s="14"/>
      <c r="O208" s="14"/>
      <c r="P208" s="14"/>
      <c r="Q208" s="63"/>
      <c r="R208" s="14"/>
      <c r="S208" s="19"/>
      <c r="T208" s="14"/>
      <c r="U208" s="14"/>
      <c r="V208" s="14"/>
      <c r="W208" s="14"/>
      <c r="X208" s="14"/>
      <c r="Y208" s="14"/>
      <c r="Z208" s="14"/>
      <c r="AA208" s="14"/>
      <c r="AB208" s="14"/>
      <c r="AC208" s="14" t="s">
        <v>427</v>
      </c>
      <c r="AF208" s="14"/>
      <c r="AG208" s="14"/>
      <c r="AH208" s="14">
        <v>7023</v>
      </c>
      <c r="AI208" s="25">
        <v>3</v>
      </c>
      <c r="AJ208" s="14">
        <v>1</v>
      </c>
      <c r="AK208" s="14"/>
      <c r="AL208" s="14"/>
      <c r="AM208" s="14"/>
      <c r="AN208" s="14"/>
      <c r="AO208" s="14"/>
      <c r="AP208" s="14"/>
      <c r="AQ208" s="14" t="s">
        <v>426</v>
      </c>
      <c r="AR208" s="36">
        <f t="shared" si="6"/>
        <v>7023</v>
      </c>
      <c r="AS208" s="36" t="str">
        <f>VLOOKUP(AR208, 'species codes'!A$1:C$71,2,FALSE)</f>
        <v>WHALE-NORTH ATLANTIC RIGHT</v>
      </c>
      <c r="AT208" s="36" t="str">
        <f>VLOOKUP(AR208, 'species codes'!A$1:C$71,3,FALSE)</f>
        <v>RIWH</v>
      </c>
      <c r="AU208" s="54" t="str">
        <f>VLOOKUP(AR208,'species codes'!A$1:D$62,4,FALSE)</f>
        <v>Eubalaena glacialis</v>
      </c>
      <c r="BA208" s="14"/>
      <c r="BB208" s="14"/>
      <c r="BC208" s="14"/>
      <c r="BD208" s="14"/>
      <c r="BE208" s="14"/>
      <c r="BF208" s="38"/>
      <c r="BG208" s="38"/>
      <c r="BH208" s="14"/>
      <c r="BI208" s="38"/>
      <c r="BJ208" s="38"/>
      <c r="BK208" s="14"/>
      <c r="BL208" s="14"/>
      <c r="BM208" s="14"/>
    </row>
    <row r="209" spans="2:65" s="54" customFormat="1">
      <c r="B209" s="32">
        <v>44784</v>
      </c>
      <c r="C209" s="67">
        <v>0.41805555555555557</v>
      </c>
      <c r="D209" s="14"/>
      <c r="E209" s="17">
        <v>321</v>
      </c>
      <c r="G209" s="68">
        <v>47.778714999999998</v>
      </c>
      <c r="H209" s="68">
        <v>-63.664183299999998</v>
      </c>
      <c r="J209" s="14"/>
      <c r="K209" s="14">
        <v>25</v>
      </c>
      <c r="M209" s="14"/>
      <c r="N209" s="14"/>
      <c r="O209" s="14"/>
      <c r="P209" s="14"/>
      <c r="Q209" s="63"/>
      <c r="R209" s="14"/>
      <c r="S209" s="19"/>
      <c r="T209" s="14"/>
      <c r="U209" s="14"/>
      <c r="V209" s="14"/>
      <c r="W209" s="14"/>
      <c r="X209" s="14"/>
      <c r="Y209" s="14"/>
      <c r="Z209" s="14"/>
      <c r="AA209" s="14"/>
      <c r="AB209" s="14"/>
      <c r="AC209" s="14" t="s">
        <v>427</v>
      </c>
      <c r="AF209" s="14"/>
      <c r="AG209" s="14"/>
      <c r="AH209" s="14">
        <v>7023</v>
      </c>
      <c r="AI209" s="25">
        <v>3</v>
      </c>
      <c r="AJ209" s="14">
        <v>1</v>
      </c>
      <c r="AK209" s="11"/>
      <c r="AL209" s="14"/>
      <c r="AM209" s="14"/>
      <c r="AN209" s="14"/>
      <c r="AO209" s="14"/>
      <c r="AP209" s="14"/>
      <c r="AQ209" s="14" t="s">
        <v>426</v>
      </c>
      <c r="AR209" s="36">
        <f t="shared" si="6"/>
        <v>7023</v>
      </c>
      <c r="AS209" s="36" t="str">
        <f>VLOOKUP(AR209, 'species codes'!A$1:C$71,2,FALSE)</f>
        <v>WHALE-NORTH ATLANTIC RIGHT</v>
      </c>
      <c r="AT209" s="36" t="str">
        <f>VLOOKUP(AR209, 'species codes'!A$1:C$71,3,FALSE)</f>
        <v>RIWH</v>
      </c>
      <c r="AU209" s="54" t="str">
        <f>VLOOKUP(AR209,'species codes'!A$1:D$62,4,FALSE)</f>
        <v>Eubalaena glacialis</v>
      </c>
      <c r="BA209" s="14"/>
      <c r="BB209" s="14"/>
      <c r="BC209" s="14"/>
      <c r="BD209" s="14"/>
      <c r="BE209" s="14"/>
      <c r="BF209" s="38"/>
      <c r="BG209" s="38"/>
      <c r="BH209" s="14"/>
      <c r="BI209" s="38"/>
      <c r="BJ209" s="38"/>
      <c r="BK209" s="14"/>
      <c r="BL209" s="14"/>
      <c r="BM209" s="14"/>
    </row>
    <row r="210" spans="2:65" s="54" customFormat="1">
      <c r="B210" s="32">
        <v>44784</v>
      </c>
      <c r="C210" s="67">
        <v>0.43958333333333338</v>
      </c>
      <c r="D210" s="14"/>
      <c r="E210" s="17">
        <v>321</v>
      </c>
      <c r="G210" s="68">
        <v>47.802095000000001</v>
      </c>
      <c r="H210" s="68">
        <v>-63.694721700000002</v>
      </c>
      <c r="J210" s="14"/>
      <c r="K210" s="14">
        <v>25</v>
      </c>
      <c r="M210" s="14"/>
      <c r="N210" s="14"/>
      <c r="O210" s="14"/>
      <c r="P210" s="14"/>
      <c r="Q210" s="63"/>
      <c r="R210" s="14"/>
      <c r="S210" s="19"/>
      <c r="T210" s="14"/>
      <c r="U210" s="14"/>
      <c r="V210" s="14"/>
      <c r="W210" s="14"/>
      <c r="X210" s="14"/>
      <c r="Y210" s="14"/>
      <c r="Z210" s="14"/>
      <c r="AA210" s="14"/>
      <c r="AB210" s="14"/>
      <c r="AC210" s="14" t="s">
        <v>427</v>
      </c>
      <c r="AF210" s="14"/>
      <c r="AG210" s="14"/>
      <c r="AH210" s="14">
        <v>7023</v>
      </c>
      <c r="AI210" s="25">
        <v>3</v>
      </c>
      <c r="AJ210" s="14">
        <v>1</v>
      </c>
      <c r="AK210" s="11"/>
      <c r="AL210" s="14"/>
      <c r="AM210" s="14"/>
      <c r="AN210" s="14"/>
      <c r="AO210" s="14"/>
      <c r="AP210" s="14"/>
      <c r="AQ210" s="14" t="s">
        <v>426</v>
      </c>
      <c r="AR210" s="36">
        <f t="shared" si="6"/>
        <v>7023</v>
      </c>
      <c r="AS210" s="36" t="str">
        <f>VLOOKUP(AR210, 'species codes'!A$1:C$71,2,FALSE)</f>
        <v>WHALE-NORTH ATLANTIC RIGHT</v>
      </c>
      <c r="AT210" s="36" t="str">
        <f>VLOOKUP(AR210, 'species codes'!A$1:C$71,3,FALSE)</f>
        <v>RIWH</v>
      </c>
      <c r="AU210" s="54" t="str">
        <f>VLOOKUP(AR210,'species codes'!A$1:D$62,4,FALSE)</f>
        <v>Eubalaena glacialis</v>
      </c>
      <c r="BA210" s="14"/>
      <c r="BB210" s="14"/>
      <c r="BC210" s="14"/>
      <c r="BD210" s="14"/>
      <c r="BE210" s="14"/>
      <c r="BF210" s="38"/>
      <c r="BG210" s="38"/>
      <c r="BH210" s="14"/>
      <c r="BI210" s="38"/>
      <c r="BJ210" s="38"/>
      <c r="BK210" s="14"/>
      <c r="BL210" s="14"/>
      <c r="BM210" s="14"/>
    </row>
    <row r="211" spans="2:65" s="54" customFormat="1">
      <c r="B211" s="32">
        <v>44784</v>
      </c>
      <c r="C211" s="67">
        <v>0.44305555555555554</v>
      </c>
      <c r="D211" s="14"/>
      <c r="E211" s="17">
        <v>321</v>
      </c>
      <c r="G211" s="68">
        <v>47.797488299999998</v>
      </c>
      <c r="H211" s="68">
        <v>-63.697391699999997</v>
      </c>
      <c r="J211" s="14"/>
      <c r="K211" s="14">
        <v>25</v>
      </c>
      <c r="M211" s="14"/>
      <c r="N211" s="14"/>
      <c r="O211" s="14"/>
      <c r="P211" s="14"/>
      <c r="Q211" s="63"/>
      <c r="R211" s="14"/>
      <c r="S211" s="19"/>
      <c r="T211" s="14"/>
      <c r="U211" s="14"/>
      <c r="V211" s="14"/>
      <c r="W211" s="14"/>
      <c r="X211" s="14"/>
      <c r="Y211" s="14"/>
      <c r="Z211" s="14"/>
      <c r="AA211" s="14"/>
      <c r="AB211" s="14"/>
      <c r="AC211" s="14" t="s">
        <v>427</v>
      </c>
      <c r="AF211" s="14"/>
      <c r="AG211" s="14"/>
      <c r="AH211" s="14">
        <v>7023</v>
      </c>
      <c r="AI211" s="25">
        <v>3</v>
      </c>
      <c r="AJ211" s="14">
        <v>1</v>
      </c>
      <c r="AK211" s="11"/>
      <c r="AL211" s="14"/>
      <c r="AM211" s="14"/>
      <c r="AN211" s="14"/>
      <c r="AO211" s="14"/>
      <c r="AP211" s="14"/>
      <c r="AQ211" s="14" t="s">
        <v>426</v>
      </c>
      <c r="AR211" s="36">
        <f t="shared" si="6"/>
        <v>7023</v>
      </c>
      <c r="AS211" s="36" t="str">
        <f>VLOOKUP(AR211, 'species codes'!A$1:C$71,2,FALSE)</f>
        <v>WHALE-NORTH ATLANTIC RIGHT</v>
      </c>
      <c r="AT211" s="36" t="str">
        <f>VLOOKUP(AR211, 'species codes'!A$1:C$71,3,FALSE)</f>
        <v>RIWH</v>
      </c>
      <c r="AU211" s="54" t="str">
        <f>VLOOKUP(AR211,'species codes'!A$1:D$62,4,FALSE)</f>
        <v>Eubalaena glacialis</v>
      </c>
      <c r="BA211" s="14"/>
      <c r="BB211" s="14"/>
      <c r="BC211" s="14"/>
      <c r="BD211" s="14"/>
      <c r="BE211" s="14"/>
      <c r="BF211" s="38"/>
      <c r="BG211" s="38"/>
      <c r="BH211" s="14"/>
      <c r="BI211" s="38"/>
      <c r="BJ211" s="38"/>
      <c r="BK211" s="14"/>
      <c r="BL211" s="14"/>
      <c r="BM211" s="14"/>
    </row>
    <row r="212" spans="2:65" s="54" customFormat="1">
      <c r="B212" s="32">
        <v>44784</v>
      </c>
      <c r="C212" s="67">
        <v>0.45069444444444445</v>
      </c>
      <c r="D212" s="14"/>
      <c r="E212" s="17">
        <v>321</v>
      </c>
      <c r="G212" s="68">
        <v>47.798743299999998</v>
      </c>
      <c r="H212" s="68">
        <v>-63.697159999999997</v>
      </c>
      <c r="J212" s="14"/>
      <c r="K212" s="14">
        <v>25</v>
      </c>
      <c r="M212" s="14"/>
      <c r="N212" s="14"/>
      <c r="O212" s="14"/>
      <c r="P212" s="14"/>
      <c r="Q212" s="63"/>
      <c r="R212" s="14"/>
      <c r="S212" s="19"/>
      <c r="T212" s="14"/>
      <c r="U212" s="14"/>
      <c r="V212" s="14"/>
      <c r="W212" s="14"/>
      <c r="X212" s="14"/>
      <c r="Y212" s="14"/>
      <c r="Z212" s="14"/>
      <c r="AA212" s="14"/>
      <c r="AB212" s="14"/>
      <c r="AC212" s="14" t="s">
        <v>427</v>
      </c>
      <c r="AF212" s="14"/>
      <c r="AG212" s="14"/>
      <c r="AH212" s="14">
        <v>7023</v>
      </c>
      <c r="AI212" s="25">
        <v>3</v>
      </c>
      <c r="AJ212" s="14">
        <v>1</v>
      </c>
      <c r="AK212" s="11"/>
      <c r="AL212" s="14"/>
      <c r="AM212" s="14"/>
      <c r="AN212" s="14"/>
      <c r="AO212" s="14"/>
      <c r="AP212" s="14"/>
      <c r="AQ212" s="14" t="s">
        <v>426</v>
      </c>
      <c r="AR212" s="36">
        <f t="shared" si="6"/>
        <v>7023</v>
      </c>
      <c r="AS212" s="36" t="str">
        <f>VLOOKUP(AR212, 'species codes'!A$1:C$71,2,FALSE)</f>
        <v>WHALE-NORTH ATLANTIC RIGHT</v>
      </c>
      <c r="AT212" s="36" t="str">
        <f>VLOOKUP(AR212, 'species codes'!A$1:C$71,3,FALSE)</f>
        <v>RIWH</v>
      </c>
      <c r="AU212" s="54" t="str">
        <f>VLOOKUP(AR212,'species codes'!A$1:D$62,4,FALSE)</f>
        <v>Eubalaena glacialis</v>
      </c>
      <c r="BA212" s="14"/>
      <c r="BB212" s="14"/>
      <c r="BC212" s="14"/>
      <c r="BD212" s="14"/>
      <c r="BE212" s="14"/>
      <c r="BF212" s="38"/>
      <c r="BG212" s="38"/>
      <c r="BH212" s="14"/>
      <c r="BI212" s="38"/>
      <c r="BJ212" s="38"/>
      <c r="BK212" s="14"/>
      <c r="BL212" s="14"/>
      <c r="BM212" s="14"/>
    </row>
    <row r="213" spans="2:65" s="54" customFormat="1">
      <c r="B213" s="32">
        <v>44784</v>
      </c>
      <c r="C213" s="67">
        <v>0.4513888888888889</v>
      </c>
      <c r="D213" s="14"/>
      <c r="E213" s="17">
        <v>321</v>
      </c>
      <c r="G213" s="68">
        <v>47.798348300000001</v>
      </c>
      <c r="H213" s="68">
        <v>-63.696901699999998</v>
      </c>
      <c r="J213" s="14"/>
      <c r="K213" s="14">
        <v>25</v>
      </c>
      <c r="M213" s="14"/>
      <c r="N213" s="14"/>
      <c r="O213" s="14"/>
      <c r="P213" s="14"/>
      <c r="Q213" s="63"/>
      <c r="R213" s="14"/>
      <c r="S213" s="19"/>
      <c r="T213" s="14"/>
      <c r="U213" s="14"/>
      <c r="V213" s="14"/>
      <c r="W213" s="14"/>
      <c r="X213" s="14"/>
      <c r="Y213" s="14"/>
      <c r="Z213" s="14"/>
      <c r="AA213" s="14"/>
      <c r="AB213" s="14"/>
      <c r="AC213" s="14" t="s">
        <v>427</v>
      </c>
      <c r="AF213" s="14"/>
      <c r="AG213" s="14"/>
      <c r="AH213" s="14">
        <v>7023</v>
      </c>
      <c r="AI213" s="25">
        <v>3</v>
      </c>
      <c r="AJ213" s="14">
        <v>1</v>
      </c>
      <c r="AK213" s="11"/>
      <c r="AL213" s="14"/>
      <c r="AM213" s="14"/>
      <c r="AN213" s="14"/>
      <c r="AO213" s="14"/>
      <c r="AP213" s="14"/>
      <c r="AQ213" s="14" t="s">
        <v>426</v>
      </c>
      <c r="AR213" s="36">
        <f t="shared" si="6"/>
        <v>7023</v>
      </c>
      <c r="AS213" s="36" t="str">
        <f>VLOOKUP(AR213, 'species codes'!A$1:C$71,2,FALSE)</f>
        <v>WHALE-NORTH ATLANTIC RIGHT</v>
      </c>
      <c r="AT213" s="36" t="str">
        <f>VLOOKUP(AR213, 'species codes'!A$1:C$71,3,FALSE)</f>
        <v>RIWH</v>
      </c>
      <c r="AU213" s="54" t="str">
        <f>VLOOKUP(AR213,'species codes'!A$1:D$62,4,FALSE)</f>
        <v>Eubalaena glacialis</v>
      </c>
      <c r="BA213" s="14"/>
      <c r="BB213" s="14"/>
      <c r="BC213" s="14"/>
      <c r="BD213" s="14"/>
      <c r="BE213" s="14"/>
      <c r="BF213" s="38"/>
      <c r="BG213" s="38"/>
      <c r="BH213" s="14"/>
      <c r="BI213" s="38"/>
      <c r="BJ213" s="38"/>
      <c r="BK213" s="14"/>
      <c r="BL213" s="14"/>
      <c r="BM213" s="14"/>
    </row>
    <row r="214" spans="2:65" s="54" customFormat="1">
      <c r="B214" s="32">
        <v>44784</v>
      </c>
      <c r="C214" s="67">
        <v>0.4694444444444445</v>
      </c>
      <c r="D214" s="14"/>
      <c r="E214" s="17">
        <v>321</v>
      </c>
      <c r="G214" s="68">
        <v>47.800446700000002</v>
      </c>
      <c r="H214" s="68">
        <v>-63.705471699999997</v>
      </c>
      <c r="J214" s="14"/>
      <c r="K214" s="14">
        <v>25</v>
      </c>
      <c r="M214" s="14"/>
      <c r="N214" s="14"/>
      <c r="O214" s="14"/>
      <c r="P214" s="14"/>
      <c r="Q214" s="63"/>
      <c r="R214" s="14"/>
      <c r="S214" s="19"/>
      <c r="T214" s="14"/>
      <c r="U214" s="14"/>
      <c r="V214" s="14"/>
      <c r="W214" s="14"/>
      <c r="X214" s="14"/>
      <c r="Y214" s="14"/>
      <c r="Z214" s="14"/>
      <c r="AA214" s="14"/>
      <c r="AB214" s="14"/>
      <c r="AC214" s="14" t="s">
        <v>427</v>
      </c>
      <c r="AF214" s="14"/>
      <c r="AG214" s="14"/>
      <c r="AH214" s="14">
        <v>7023</v>
      </c>
      <c r="AI214" s="25">
        <v>3</v>
      </c>
      <c r="AJ214" s="14">
        <v>1</v>
      </c>
      <c r="AK214" s="11"/>
      <c r="AL214" s="14"/>
      <c r="AM214" s="14"/>
      <c r="AN214" s="14"/>
      <c r="AO214" s="14"/>
      <c r="AP214" s="14"/>
      <c r="AQ214" s="14" t="s">
        <v>426</v>
      </c>
      <c r="AR214" s="36">
        <f t="shared" si="6"/>
        <v>7023</v>
      </c>
      <c r="AS214" s="36" t="str">
        <f>VLOOKUP(AR214, 'species codes'!A$1:C$71,2,FALSE)</f>
        <v>WHALE-NORTH ATLANTIC RIGHT</v>
      </c>
      <c r="AT214" s="36" t="str">
        <f>VLOOKUP(AR214, 'species codes'!A$1:C$71,3,FALSE)</f>
        <v>RIWH</v>
      </c>
      <c r="AU214" s="54" t="str">
        <f>VLOOKUP(AR214,'species codes'!A$1:D$62,4,FALSE)</f>
        <v>Eubalaena glacialis</v>
      </c>
      <c r="BA214" s="14"/>
      <c r="BB214" s="14"/>
      <c r="BC214" s="14"/>
      <c r="BD214" s="14"/>
      <c r="BE214" s="14"/>
      <c r="BF214" s="38"/>
      <c r="BG214" s="38"/>
      <c r="BH214" s="14"/>
      <c r="BI214" s="38"/>
      <c r="BJ214" s="38"/>
      <c r="BK214" s="14"/>
      <c r="BL214" s="14"/>
      <c r="BM214" s="14"/>
    </row>
    <row r="215" spans="2:65" s="54" customFormat="1">
      <c r="B215" s="32">
        <v>44784</v>
      </c>
      <c r="C215" s="67">
        <v>0.48888888888888887</v>
      </c>
      <c r="D215" s="14"/>
      <c r="E215" s="17">
        <v>321</v>
      </c>
      <c r="G215" s="68">
        <v>47.799981699999996</v>
      </c>
      <c r="H215" s="68">
        <v>-63.701855000000002</v>
      </c>
      <c r="J215" s="14"/>
      <c r="K215" s="14">
        <v>25</v>
      </c>
      <c r="M215" s="14"/>
      <c r="N215" s="14"/>
      <c r="O215" s="14"/>
      <c r="P215" s="14"/>
      <c r="Q215" s="63"/>
      <c r="R215" s="14"/>
      <c r="S215" s="19"/>
      <c r="T215" s="14"/>
      <c r="U215" s="14"/>
      <c r="V215" s="14"/>
      <c r="W215" s="14"/>
      <c r="X215" s="14"/>
      <c r="Y215" s="14"/>
      <c r="Z215" s="14"/>
      <c r="AA215" s="14"/>
      <c r="AB215" s="14"/>
      <c r="AC215" s="14" t="s">
        <v>427</v>
      </c>
      <c r="AF215" s="14"/>
      <c r="AG215" s="14"/>
      <c r="AH215" s="14">
        <v>7023</v>
      </c>
      <c r="AI215" s="25">
        <v>3</v>
      </c>
      <c r="AJ215" s="14">
        <v>1</v>
      </c>
      <c r="AK215" s="11"/>
      <c r="AL215" s="14"/>
      <c r="AM215" s="14"/>
      <c r="AN215" s="14"/>
      <c r="AO215" s="14"/>
      <c r="AP215" s="14"/>
      <c r="AQ215" s="14" t="s">
        <v>426</v>
      </c>
      <c r="AR215" s="36">
        <f t="shared" si="6"/>
        <v>7023</v>
      </c>
      <c r="AS215" s="36" t="str">
        <f>VLOOKUP(AR215, 'species codes'!A$1:C$71,2,FALSE)</f>
        <v>WHALE-NORTH ATLANTIC RIGHT</v>
      </c>
      <c r="AT215" s="36" t="str">
        <f>VLOOKUP(AR215, 'species codes'!A$1:C$71,3,FALSE)</f>
        <v>RIWH</v>
      </c>
      <c r="AU215" s="54" t="str">
        <f>VLOOKUP(AR215,'species codes'!A$1:D$62,4,FALSE)</f>
        <v>Eubalaena glacialis</v>
      </c>
      <c r="BA215" s="14"/>
      <c r="BB215" s="14"/>
      <c r="BC215" s="14"/>
      <c r="BD215" s="14"/>
      <c r="BE215" s="14"/>
      <c r="BF215" s="38"/>
      <c r="BG215" s="38"/>
      <c r="BH215" s="14"/>
      <c r="BI215" s="38"/>
      <c r="BJ215" s="38"/>
      <c r="BK215" s="14"/>
      <c r="BL215" s="14"/>
      <c r="BM215" s="14"/>
    </row>
    <row r="216" spans="2:65" s="54" customFormat="1">
      <c r="B216" s="32">
        <v>44784</v>
      </c>
      <c r="C216" s="67">
        <v>0.49236111111111108</v>
      </c>
      <c r="D216" s="14"/>
      <c r="E216" s="17">
        <v>321</v>
      </c>
      <c r="G216" s="68">
        <v>47.793280000000003</v>
      </c>
      <c r="H216" s="68">
        <v>-63.705438299999997</v>
      </c>
      <c r="J216" s="14"/>
      <c r="K216" s="14">
        <v>25</v>
      </c>
      <c r="M216" s="14"/>
      <c r="N216" s="14"/>
      <c r="O216" s="14"/>
      <c r="P216" s="14"/>
      <c r="Q216" s="63"/>
      <c r="R216" s="14"/>
      <c r="S216" s="19"/>
      <c r="T216" s="14"/>
      <c r="U216" s="14"/>
      <c r="V216" s="14"/>
      <c r="W216" s="14"/>
      <c r="X216" s="14"/>
      <c r="Y216" s="14"/>
      <c r="Z216" s="14"/>
      <c r="AA216" s="14"/>
      <c r="AB216" s="14"/>
      <c r="AC216" s="14" t="s">
        <v>427</v>
      </c>
      <c r="AF216" s="14"/>
      <c r="AG216" s="14"/>
      <c r="AH216" s="14">
        <v>7023</v>
      </c>
      <c r="AI216" s="25">
        <v>3</v>
      </c>
      <c r="AJ216" s="14">
        <v>1</v>
      </c>
      <c r="AK216" s="11"/>
      <c r="AL216" s="14"/>
      <c r="AM216" s="14"/>
      <c r="AN216" s="14"/>
      <c r="AO216" s="14"/>
      <c r="AP216" s="14"/>
      <c r="AQ216" s="14" t="s">
        <v>426</v>
      </c>
      <c r="AR216" s="36">
        <f t="shared" si="6"/>
        <v>7023</v>
      </c>
      <c r="AS216" s="36" t="str">
        <f>VLOOKUP(AR216, 'species codes'!A$1:C$71,2,FALSE)</f>
        <v>WHALE-NORTH ATLANTIC RIGHT</v>
      </c>
      <c r="AT216" s="36" t="str">
        <f>VLOOKUP(AR216, 'species codes'!A$1:C$71,3,FALSE)</f>
        <v>RIWH</v>
      </c>
      <c r="AU216" s="54" t="str">
        <f>VLOOKUP(AR216,'species codes'!A$1:D$62,4,FALSE)</f>
        <v>Eubalaena glacialis</v>
      </c>
      <c r="BA216" s="14"/>
      <c r="BB216" s="14"/>
      <c r="BC216" s="14"/>
      <c r="BD216" s="14"/>
      <c r="BE216" s="14"/>
      <c r="BF216" s="38"/>
      <c r="BG216" s="38"/>
      <c r="BH216" s="14"/>
      <c r="BI216" s="38"/>
      <c r="BJ216" s="38"/>
      <c r="BK216" s="14"/>
      <c r="BL216" s="14"/>
      <c r="BM216" s="14"/>
    </row>
    <row r="217" spans="2:65" s="54" customFormat="1">
      <c r="B217" s="32">
        <v>44784</v>
      </c>
      <c r="C217" s="67">
        <v>0.55902777777777779</v>
      </c>
      <c r="D217" s="14"/>
      <c r="E217" s="17">
        <v>321</v>
      </c>
      <c r="G217" s="68">
        <v>47.812578299999998</v>
      </c>
      <c r="H217" s="68">
        <v>-63.705561699999997</v>
      </c>
      <c r="J217" s="14"/>
      <c r="K217" s="14">
        <v>25</v>
      </c>
      <c r="M217" s="14"/>
      <c r="N217" s="14"/>
      <c r="O217" s="14"/>
      <c r="P217" s="14"/>
      <c r="Q217" s="63"/>
      <c r="R217" s="14"/>
      <c r="S217" s="19"/>
      <c r="T217" s="14"/>
      <c r="U217" s="14"/>
      <c r="V217" s="14"/>
      <c r="W217" s="14"/>
      <c r="X217" s="14"/>
      <c r="Y217" s="14"/>
      <c r="Z217" s="14"/>
      <c r="AA217" s="14"/>
      <c r="AB217" s="14"/>
      <c r="AC217" s="14" t="s">
        <v>427</v>
      </c>
      <c r="AF217" s="14"/>
      <c r="AG217" s="14"/>
      <c r="AH217" s="14">
        <v>7023</v>
      </c>
      <c r="AI217" s="25">
        <v>3</v>
      </c>
      <c r="AJ217" s="14">
        <v>1</v>
      </c>
      <c r="AK217" s="11"/>
      <c r="AL217" s="14"/>
      <c r="AM217" s="14"/>
      <c r="AN217" s="14"/>
      <c r="AO217" s="14"/>
      <c r="AP217" s="14"/>
      <c r="AQ217" s="14" t="s">
        <v>426</v>
      </c>
      <c r="AR217" s="36">
        <f t="shared" si="6"/>
        <v>7023</v>
      </c>
      <c r="AS217" s="36" t="str">
        <f>VLOOKUP(AR217, 'species codes'!A$1:C$71,2,FALSE)</f>
        <v>WHALE-NORTH ATLANTIC RIGHT</v>
      </c>
      <c r="AT217" s="36" t="str">
        <f>VLOOKUP(AR217, 'species codes'!A$1:C$71,3,FALSE)</f>
        <v>RIWH</v>
      </c>
      <c r="AU217" s="54" t="str">
        <f>VLOOKUP(AR217,'species codes'!A$1:D$62,4,FALSE)</f>
        <v>Eubalaena glacialis</v>
      </c>
      <c r="BA217" s="14"/>
      <c r="BB217" s="14"/>
      <c r="BC217" s="14"/>
      <c r="BD217" s="14"/>
      <c r="BE217" s="14"/>
      <c r="BF217" s="38"/>
      <c r="BG217" s="38"/>
      <c r="BH217" s="14"/>
      <c r="BI217" s="38"/>
      <c r="BJ217" s="38"/>
      <c r="BK217" s="14"/>
      <c r="BL217" s="14"/>
      <c r="BM217" s="14"/>
    </row>
    <row r="218" spans="2:65" s="54" customFormat="1">
      <c r="B218" s="32">
        <v>44784</v>
      </c>
      <c r="C218" s="67">
        <v>0.56874999999999998</v>
      </c>
      <c r="D218" s="14"/>
      <c r="E218" s="17">
        <v>321</v>
      </c>
      <c r="G218" s="68">
        <v>47.809474999999999</v>
      </c>
      <c r="H218" s="68">
        <v>-63.708028300000002</v>
      </c>
      <c r="J218" s="14"/>
      <c r="K218" s="14">
        <v>25</v>
      </c>
      <c r="M218" s="14"/>
      <c r="N218" s="14"/>
      <c r="O218" s="14"/>
      <c r="P218" s="14"/>
      <c r="Q218" s="63"/>
      <c r="R218" s="14"/>
      <c r="S218" s="19"/>
      <c r="T218" s="14"/>
      <c r="U218" s="14"/>
      <c r="V218" s="14"/>
      <c r="W218" s="14"/>
      <c r="X218" s="14"/>
      <c r="Y218" s="14"/>
      <c r="Z218" s="14"/>
      <c r="AA218" s="14"/>
      <c r="AB218" s="14"/>
      <c r="AC218" s="14" t="s">
        <v>427</v>
      </c>
      <c r="AF218" s="14"/>
      <c r="AG218" s="14"/>
      <c r="AH218" s="14">
        <v>7023</v>
      </c>
      <c r="AI218" s="25">
        <v>3</v>
      </c>
      <c r="AJ218" s="14">
        <v>1</v>
      </c>
      <c r="AK218" s="11"/>
      <c r="AL218" s="14"/>
      <c r="AM218" s="14"/>
      <c r="AN218" s="14"/>
      <c r="AO218" s="14"/>
      <c r="AP218" s="14"/>
      <c r="AQ218" s="14" t="s">
        <v>426</v>
      </c>
      <c r="AR218" s="36">
        <f t="shared" si="6"/>
        <v>7023</v>
      </c>
      <c r="AS218" s="36" t="str">
        <f>VLOOKUP(AR218, 'species codes'!A$1:C$71,2,FALSE)</f>
        <v>WHALE-NORTH ATLANTIC RIGHT</v>
      </c>
      <c r="AT218" s="36" t="str">
        <f>VLOOKUP(AR218, 'species codes'!A$1:C$71,3,FALSE)</f>
        <v>RIWH</v>
      </c>
      <c r="AU218" s="54" t="str">
        <f>VLOOKUP(AR218,'species codes'!A$1:D$62,4,FALSE)</f>
        <v>Eubalaena glacialis</v>
      </c>
      <c r="BA218" s="14"/>
      <c r="BB218" s="14"/>
      <c r="BC218" s="14"/>
      <c r="BD218" s="14"/>
      <c r="BE218" s="14"/>
      <c r="BF218" s="38"/>
      <c r="BG218" s="38"/>
      <c r="BH218" s="14"/>
      <c r="BI218" s="38"/>
      <c r="BJ218" s="38"/>
      <c r="BK218" s="14"/>
      <c r="BL218" s="14"/>
      <c r="BM218" s="14"/>
    </row>
    <row r="219" spans="2:65" s="54" customFormat="1">
      <c r="B219" s="32">
        <v>44784</v>
      </c>
      <c r="C219" s="67">
        <v>0.57430555555555551</v>
      </c>
      <c r="D219" s="14"/>
      <c r="E219" s="17">
        <v>321</v>
      </c>
      <c r="G219" s="68">
        <v>47.809096699999998</v>
      </c>
      <c r="H219" s="68">
        <v>-63.706659999999999</v>
      </c>
      <c r="J219" s="14"/>
      <c r="K219" s="14">
        <v>25</v>
      </c>
      <c r="M219" s="14"/>
      <c r="N219" s="14"/>
      <c r="O219" s="14"/>
      <c r="P219" s="14"/>
      <c r="Q219" s="63"/>
      <c r="R219" s="14"/>
      <c r="S219" s="19"/>
      <c r="T219" s="14"/>
      <c r="U219" s="14"/>
      <c r="V219" s="14"/>
      <c r="W219" s="14"/>
      <c r="X219" s="14"/>
      <c r="Y219" s="14"/>
      <c r="Z219" s="14"/>
      <c r="AA219" s="14"/>
      <c r="AB219" s="14"/>
      <c r="AC219" s="14" t="s">
        <v>427</v>
      </c>
      <c r="AF219" s="14"/>
      <c r="AG219" s="14"/>
      <c r="AH219" s="14">
        <v>7023</v>
      </c>
      <c r="AI219" s="25">
        <v>3</v>
      </c>
      <c r="AJ219" s="14">
        <v>1</v>
      </c>
      <c r="AK219" s="11"/>
      <c r="AL219" s="14"/>
      <c r="AM219" s="14"/>
      <c r="AN219" s="14"/>
      <c r="AO219" s="14"/>
      <c r="AP219" s="14"/>
      <c r="AQ219" s="14" t="s">
        <v>426</v>
      </c>
      <c r="AR219" s="36">
        <f t="shared" si="6"/>
        <v>7023</v>
      </c>
      <c r="AS219" s="36" t="str">
        <f>VLOOKUP(AR219, 'species codes'!A$1:C$71,2,FALSE)</f>
        <v>WHALE-NORTH ATLANTIC RIGHT</v>
      </c>
      <c r="AT219" s="36" t="str">
        <f>VLOOKUP(AR219, 'species codes'!A$1:C$71,3,FALSE)</f>
        <v>RIWH</v>
      </c>
      <c r="AU219" s="54" t="str">
        <f>VLOOKUP(AR219,'species codes'!A$1:D$62,4,FALSE)</f>
        <v>Eubalaena glacialis</v>
      </c>
      <c r="BA219" s="14"/>
      <c r="BB219" s="14"/>
      <c r="BC219" s="14"/>
      <c r="BD219" s="14"/>
      <c r="BE219" s="14"/>
      <c r="BF219" s="38"/>
      <c r="BG219" s="38"/>
      <c r="BH219" s="14"/>
      <c r="BI219" s="38"/>
      <c r="BJ219" s="38"/>
      <c r="BK219" s="14"/>
      <c r="BL219" s="14"/>
      <c r="BM219" s="14"/>
    </row>
    <row r="220" spans="2:65" s="54" customFormat="1">
      <c r="B220" s="32">
        <v>44784</v>
      </c>
      <c r="C220" s="67">
        <v>0.63194444444444442</v>
      </c>
      <c r="D220" s="14"/>
      <c r="E220" s="17">
        <v>321</v>
      </c>
      <c r="G220" s="68">
        <v>47.707806699999999</v>
      </c>
      <c r="H220" s="68">
        <v>-63.705381699999997</v>
      </c>
      <c r="J220" s="14"/>
      <c r="K220" s="14">
        <v>25</v>
      </c>
      <c r="M220" s="14"/>
      <c r="N220" s="14"/>
      <c r="O220" s="14"/>
      <c r="P220" s="14"/>
      <c r="Q220" s="63"/>
      <c r="R220" s="14"/>
      <c r="S220" s="19"/>
      <c r="T220" s="14"/>
      <c r="U220" s="14"/>
      <c r="V220" s="14"/>
      <c r="W220" s="14"/>
      <c r="X220" s="14"/>
      <c r="Y220" s="14"/>
      <c r="Z220" s="14"/>
      <c r="AA220" s="14"/>
      <c r="AB220" s="14"/>
      <c r="AC220" s="14" t="s">
        <v>427</v>
      </c>
      <c r="AF220" s="14"/>
      <c r="AG220" s="14"/>
      <c r="AH220" s="14">
        <v>7023</v>
      </c>
      <c r="AI220" s="25">
        <v>3</v>
      </c>
      <c r="AJ220" s="14">
        <v>1</v>
      </c>
      <c r="AK220" s="11"/>
      <c r="AL220" s="14"/>
      <c r="AM220" s="14"/>
      <c r="AN220" s="14"/>
      <c r="AO220" s="14"/>
      <c r="AP220" s="14"/>
      <c r="AQ220" s="14" t="s">
        <v>426</v>
      </c>
      <c r="AR220" s="36">
        <f t="shared" si="6"/>
        <v>7023</v>
      </c>
      <c r="AS220" s="36" t="str">
        <f>VLOOKUP(AR220, 'species codes'!A$1:C$71,2,FALSE)</f>
        <v>WHALE-NORTH ATLANTIC RIGHT</v>
      </c>
      <c r="AT220" s="36" t="str">
        <f>VLOOKUP(AR220, 'species codes'!A$1:C$71,3,FALSE)</f>
        <v>RIWH</v>
      </c>
      <c r="AU220" s="54" t="str">
        <f>VLOOKUP(AR220,'species codes'!A$1:D$62,4,FALSE)</f>
        <v>Eubalaena glacialis</v>
      </c>
      <c r="BA220" s="14"/>
      <c r="BB220" s="14"/>
      <c r="BC220" s="14"/>
      <c r="BD220" s="14"/>
      <c r="BE220" s="14"/>
      <c r="BF220" s="38"/>
      <c r="BG220" s="38"/>
      <c r="BH220" s="14"/>
      <c r="BI220" s="38"/>
      <c r="BJ220" s="38"/>
      <c r="BK220" s="14"/>
      <c r="BL220" s="14"/>
      <c r="BM220" s="14"/>
    </row>
    <row r="221" spans="2:65" s="54" customFormat="1">
      <c r="B221" s="32">
        <v>44784</v>
      </c>
      <c r="C221" s="67">
        <v>0.68125000000000002</v>
      </c>
      <c r="D221" s="14"/>
      <c r="E221" s="17">
        <v>321</v>
      </c>
      <c r="G221" s="68">
        <v>47.670423300000003</v>
      </c>
      <c r="H221" s="68">
        <v>-63.705390000000001</v>
      </c>
      <c r="J221" s="14"/>
      <c r="K221" s="14">
        <v>25</v>
      </c>
      <c r="M221" s="14"/>
      <c r="N221" s="14"/>
      <c r="O221" s="14"/>
      <c r="P221" s="14"/>
      <c r="Q221" s="63"/>
      <c r="R221" s="14"/>
      <c r="S221" s="19"/>
      <c r="T221" s="14"/>
      <c r="U221" s="14"/>
      <c r="V221" s="14"/>
      <c r="W221" s="14"/>
      <c r="X221" s="14"/>
      <c r="Y221" s="14"/>
      <c r="Z221" s="14"/>
      <c r="AA221" s="14"/>
      <c r="AB221" s="14"/>
      <c r="AC221" s="14" t="s">
        <v>427</v>
      </c>
      <c r="AF221" s="14"/>
      <c r="AG221" s="14"/>
      <c r="AH221" s="14">
        <v>7023</v>
      </c>
      <c r="AI221" s="25">
        <v>3</v>
      </c>
      <c r="AJ221" s="14">
        <v>1</v>
      </c>
      <c r="AK221" s="11"/>
      <c r="AL221" s="14"/>
      <c r="AM221" s="14"/>
      <c r="AN221" s="14"/>
      <c r="AO221" s="14"/>
      <c r="AP221" s="14"/>
      <c r="AQ221" s="14" t="s">
        <v>426</v>
      </c>
      <c r="AR221" s="36">
        <f t="shared" si="6"/>
        <v>7023</v>
      </c>
      <c r="AS221" s="36" t="str">
        <f>VLOOKUP(AR221, 'species codes'!A$1:C$71,2,FALSE)</f>
        <v>WHALE-NORTH ATLANTIC RIGHT</v>
      </c>
      <c r="AT221" s="36" t="str">
        <f>VLOOKUP(AR221, 'species codes'!A$1:C$71,3,FALSE)</f>
        <v>RIWH</v>
      </c>
      <c r="AU221" s="54" t="str">
        <f>VLOOKUP(AR221,'species codes'!A$1:D$62,4,FALSE)</f>
        <v>Eubalaena glacialis</v>
      </c>
      <c r="BA221" s="14"/>
      <c r="BB221" s="14"/>
      <c r="BC221" s="14"/>
      <c r="BD221" s="14"/>
      <c r="BE221" s="14"/>
      <c r="BF221" s="38"/>
      <c r="BG221" s="38"/>
      <c r="BH221" s="14"/>
      <c r="BI221" s="38"/>
      <c r="BJ221" s="38"/>
      <c r="BK221" s="14"/>
      <c r="BL221" s="14"/>
      <c r="BM221" s="14"/>
    </row>
    <row r="222" spans="2:65" s="54" customFormat="1">
      <c r="B222" s="32">
        <v>44784</v>
      </c>
      <c r="C222" s="67">
        <v>0.7729166666666667</v>
      </c>
      <c r="D222" s="14"/>
      <c r="E222" s="17">
        <v>321</v>
      </c>
      <c r="G222" s="68">
        <v>47.5076167</v>
      </c>
      <c r="H222" s="68">
        <v>-63.704758300000002</v>
      </c>
      <c r="J222" s="14"/>
      <c r="K222" s="14">
        <v>25</v>
      </c>
      <c r="M222" s="14"/>
      <c r="N222" s="14"/>
      <c r="O222" s="14"/>
      <c r="P222" s="14"/>
      <c r="Q222" s="63"/>
      <c r="R222" s="14"/>
      <c r="S222" s="19"/>
      <c r="T222" s="14"/>
      <c r="U222" s="14"/>
      <c r="V222" s="14"/>
      <c r="W222" s="14"/>
      <c r="X222" s="14"/>
      <c r="Y222" s="14"/>
      <c r="Z222" s="14"/>
      <c r="AA222" s="14"/>
      <c r="AB222" s="14"/>
      <c r="AC222" s="14" t="s">
        <v>427</v>
      </c>
      <c r="AF222" s="14"/>
      <c r="AG222" s="14"/>
      <c r="AH222" s="14">
        <v>7023</v>
      </c>
      <c r="AI222" s="25">
        <v>3</v>
      </c>
      <c r="AJ222" s="14">
        <v>1</v>
      </c>
      <c r="AK222" s="11"/>
      <c r="AL222" s="14"/>
      <c r="AM222" s="14"/>
      <c r="AN222" s="14"/>
      <c r="AO222" s="14"/>
      <c r="AP222" s="14"/>
      <c r="AQ222" s="14" t="s">
        <v>426</v>
      </c>
      <c r="AR222" s="36">
        <f t="shared" si="6"/>
        <v>7023</v>
      </c>
      <c r="AS222" s="36" t="str">
        <f>VLOOKUP(AR222, 'species codes'!A$1:C$71,2,FALSE)</f>
        <v>WHALE-NORTH ATLANTIC RIGHT</v>
      </c>
      <c r="AT222" s="36" t="str">
        <f>VLOOKUP(AR222, 'species codes'!A$1:C$71,3,FALSE)</f>
        <v>RIWH</v>
      </c>
      <c r="AU222" s="54" t="str">
        <f>VLOOKUP(AR222,'species codes'!A$1:D$62,4,FALSE)</f>
        <v>Eubalaena glacialis</v>
      </c>
      <c r="BA222" s="14"/>
      <c r="BB222" s="14"/>
      <c r="BC222" s="14"/>
      <c r="BD222" s="14"/>
      <c r="BE222" s="14"/>
      <c r="BF222" s="38"/>
      <c r="BG222" s="38"/>
      <c r="BH222" s="14"/>
      <c r="BI222" s="38"/>
      <c r="BJ222" s="38"/>
      <c r="BK222" s="14"/>
      <c r="BL222" s="14"/>
      <c r="BM222" s="14"/>
    </row>
    <row r="223" spans="2:65" s="54" customFormat="1">
      <c r="B223" s="32">
        <v>44785</v>
      </c>
      <c r="C223" s="67">
        <v>0.34375</v>
      </c>
      <c r="D223" s="14"/>
      <c r="E223" s="17">
        <v>321</v>
      </c>
      <c r="G223" s="68">
        <v>47.7771933</v>
      </c>
      <c r="H223" s="68">
        <v>-63.5787817</v>
      </c>
      <c r="I223" s="63"/>
      <c r="J223" s="14"/>
      <c r="K223" s="14">
        <v>25</v>
      </c>
      <c r="L223" s="14"/>
      <c r="M223" s="14"/>
      <c r="N223" s="14"/>
      <c r="O223" s="14"/>
      <c r="P223" s="14"/>
      <c r="Q223" s="63"/>
      <c r="R223" s="14"/>
      <c r="S223" s="19"/>
      <c r="T223" s="14"/>
      <c r="U223" s="14"/>
      <c r="V223" s="14"/>
      <c r="W223" s="14"/>
      <c r="X223" s="14"/>
      <c r="Y223" s="14"/>
      <c r="Z223" s="14"/>
      <c r="AA223" s="14"/>
      <c r="AB223" s="14"/>
      <c r="AC223" s="14" t="s">
        <v>427</v>
      </c>
      <c r="AF223" s="14"/>
      <c r="AG223" s="14"/>
      <c r="AH223" s="14">
        <v>7023</v>
      </c>
      <c r="AI223" s="25">
        <v>3</v>
      </c>
      <c r="AJ223" s="69">
        <v>1</v>
      </c>
      <c r="AK223" s="14"/>
      <c r="AL223" s="14"/>
      <c r="AM223" s="14"/>
      <c r="AN223" s="14"/>
      <c r="AO223" s="14"/>
      <c r="AP223" s="14"/>
      <c r="AQ223" s="14" t="s">
        <v>426</v>
      </c>
      <c r="AR223" s="36">
        <f t="shared" si="6"/>
        <v>7023</v>
      </c>
      <c r="AS223" s="36" t="str">
        <f>VLOOKUP(AR223, 'species codes'!A$1:C$71,2,FALSE)</f>
        <v>WHALE-NORTH ATLANTIC RIGHT</v>
      </c>
      <c r="AT223" s="36" t="str">
        <f>VLOOKUP(AR223, 'species codes'!A$1:C$71,3,FALSE)</f>
        <v>RIWH</v>
      </c>
      <c r="AU223" s="54" t="str">
        <f>VLOOKUP(AR223,'species codes'!A$1:D$62,4,FALSE)</f>
        <v>Eubalaena glacialis</v>
      </c>
      <c r="BA223" s="14"/>
      <c r="BB223" s="14"/>
      <c r="BC223" s="14"/>
      <c r="BD223" s="14"/>
      <c r="BE223" s="14"/>
      <c r="BF223" s="38"/>
      <c r="BG223" s="38"/>
      <c r="BH223" s="14"/>
      <c r="BI223" s="38"/>
      <c r="BJ223" s="38"/>
      <c r="BK223" s="14"/>
      <c r="BL223" s="14"/>
      <c r="BM223" s="14"/>
    </row>
    <row r="224" spans="2:65" s="54" customFormat="1">
      <c r="B224" s="32">
        <v>44785</v>
      </c>
      <c r="C224" s="67">
        <v>0.39652777777777781</v>
      </c>
      <c r="D224" s="14"/>
      <c r="E224" s="17">
        <v>321</v>
      </c>
      <c r="G224" s="68">
        <v>47.830316699999997</v>
      </c>
      <c r="H224" s="68">
        <v>-63.707948299999998</v>
      </c>
      <c r="I224" s="63"/>
      <c r="J224" s="14"/>
      <c r="K224" s="14">
        <v>25</v>
      </c>
      <c r="L224" s="14"/>
      <c r="M224" s="14"/>
      <c r="N224" s="14"/>
      <c r="O224" s="14"/>
      <c r="P224" s="14"/>
      <c r="Q224" s="63"/>
      <c r="R224" s="14"/>
      <c r="S224" s="19"/>
      <c r="T224" s="14"/>
      <c r="U224" s="14"/>
      <c r="V224" s="14"/>
      <c r="W224" s="14"/>
      <c r="X224" s="14"/>
      <c r="Y224" s="14"/>
      <c r="Z224" s="14"/>
      <c r="AA224" s="14"/>
      <c r="AB224" s="14"/>
      <c r="AC224" s="14" t="s">
        <v>427</v>
      </c>
      <c r="AF224" s="14"/>
      <c r="AG224" s="14"/>
      <c r="AH224" s="14">
        <v>7023</v>
      </c>
      <c r="AI224" s="25">
        <v>3</v>
      </c>
      <c r="AJ224" s="69">
        <v>1</v>
      </c>
      <c r="AK224" s="14"/>
      <c r="AL224" s="14"/>
      <c r="AM224" s="14"/>
      <c r="AN224" s="14"/>
      <c r="AO224" s="14"/>
      <c r="AP224" s="14"/>
      <c r="AQ224" s="14" t="s">
        <v>426</v>
      </c>
      <c r="AR224" s="36">
        <f t="shared" ref="AR224:AR287" si="7">AH224</f>
        <v>7023</v>
      </c>
      <c r="AS224" s="36" t="str">
        <f>VLOOKUP(AR224, 'species codes'!A$1:C$71,2,FALSE)</f>
        <v>WHALE-NORTH ATLANTIC RIGHT</v>
      </c>
      <c r="AT224" s="36" t="str">
        <f>VLOOKUP(AR224, 'species codes'!A$1:C$71,3,FALSE)</f>
        <v>RIWH</v>
      </c>
      <c r="AU224" s="54" t="str">
        <f>VLOOKUP(AR224,'species codes'!A$1:D$62,4,FALSE)</f>
        <v>Eubalaena glacialis</v>
      </c>
      <c r="BA224" s="14"/>
      <c r="BB224" s="14"/>
      <c r="BC224" s="14"/>
      <c r="BD224" s="14"/>
      <c r="BE224" s="14"/>
      <c r="BF224" s="38"/>
      <c r="BG224" s="38"/>
      <c r="BH224" s="14"/>
      <c r="BI224" s="38"/>
      <c r="BJ224" s="38"/>
      <c r="BK224" s="14"/>
      <c r="BL224" s="14"/>
      <c r="BM224" s="14"/>
    </row>
    <row r="225" spans="2:65" s="54" customFormat="1">
      <c r="B225" s="32">
        <v>44785</v>
      </c>
      <c r="C225" s="67">
        <v>0.40833333333333338</v>
      </c>
      <c r="D225" s="14"/>
      <c r="E225" s="17">
        <v>321</v>
      </c>
      <c r="G225" s="68">
        <v>47.829531699999997</v>
      </c>
      <c r="H225" s="68">
        <v>-63.709178299999998</v>
      </c>
      <c r="I225" s="63"/>
      <c r="J225" s="14"/>
      <c r="K225" s="14">
        <v>25</v>
      </c>
      <c r="L225" s="14"/>
      <c r="M225" s="14"/>
      <c r="N225" s="14"/>
      <c r="O225" s="14"/>
      <c r="P225" s="14"/>
      <c r="Q225" s="63"/>
      <c r="R225" s="14"/>
      <c r="S225" s="19"/>
      <c r="T225" s="14"/>
      <c r="U225" s="14"/>
      <c r="V225" s="14"/>
      <c r="W225" s="14"/>
      <c r="X225" s="14"/>
      <c r="Y225" s="14"/>
      <c r="Z225" s="14"/>
      <c r="AA225" s="14"/>
      <c r="AB225" s="14"/>
      <c r="AC225" s="14" t="s">
        <v>427</v>
      </c>
      <c r="AF225" s="14"/>
      <c r="AG225" s="14"/>
      <c r="AH225" s="14">
        <v>7023</v>
      </c>
      <c r="AI225" s="25">
        <v>3</v>
      </c>
      <c r="AJ225" s="69">
        <v>1</v>
      </c>
      <c r="AK225" s="14"/>
      <c r="AL225" s="14"/>
      <c r="AM225" s="14"/>
      <c r="AN225" s="14"/>
      <c r="AO225" s="14"/>
      <c r="AP225" s="14"/>
      <c r="AQ225" s="14" t="s">
        <v>426</v>
      </c>
      <c r="AR225" s="36">
        <f t="shared" si="7"/>
        <v>7023</v>
      </c>
      <c r="AS225" s="36" t="str">
        <f>VLOOKUP(AR225, 'species codes'!A$1:C$71,2,FALSE)</f>
        <v>WHALE-NORTH ATLANTIC RIGHT</v>
      </c>
      <c r="AT225" s="36" t="str">
        <f>VLOOKUP(AR225, 'species codes'!A$1:C$71,3,FALSE)</f>
        <v>RIWH</v>
      </c>
      <c r="AU225" s="54" t="str">
        <f>VLOOKUP(AR225,'species codes'!A$1:D$62,4,FALSE)</f>
        <v>Eubalaena glacialis</v>
      </c>
      <c r="BA225" s="14"/>
      <c r="BB225" s="14"/>
      <c r="BC225" s="14"/>
      <c r="BD225" s="14"/>
      <c r="BE225" s="14"/>
      <c r="BF225" s="38"/>
      <c r="BG225" s="38"/>
      <c r="BH225" s="14"/>
      <c r="BI225" s="38"/>
      <c r="BJ225" s="38"/>
      <c r="BK225" s="14"/>
      <c r="BL225" s="14"/>
      <c r="BM225" s="14"/>
    </row>
    <row r="226" spans="2:65" s="54" customFormat="1">
      <c r="B226" s="32">
        <v>44785</v>
      </c>
      <c r="C226" s="67">
        <v>0.4152777777777778</v>
      </c>
      <c r="D226" s="14"/>
      <c r="E226" s="17">
        <v>321</v>
      </c>
      <c r="G226" s="68">
        <v>47.829231700000001</v>
      </c>
      <c r="H226" s="68">
        <v>-63.709976699999999</v>
      </c>
      <c r="I226" s="63"/>
      <c r="J226" s="14"/>
      <c r="K226" s="14">
        <v>25</v>
      </c>
      <c r="L226" s="14"/>
      <c r="M226" s="14"/>
      <c r="N226" s="14"/>
      <c r="O226" s="14"/>
      <c r="P226" s="14"/>
      <c r="Q226" s="63"/>
      <c r="R226" s="14"/>
      <c r="S226" s="19"/>
      <c r="T226" s="14"/>
      <c r="U226" s="14"/>
      <c r="V226" s="14"/>
      <c r="W226" s="14"/>
      <c r="X226" s="14"/>
      <c r="Y226" s="14"/>
      <c r="Z226" s="14"/>
      <c r="AA226" s="14"/>
      <c r="AB226" s="14"/>
      <c r="AC226" s="14" t="s">
        <v>427</v>
      </c>
      <c r="AF226" s="14"/>
      <c r="AG226" s="14"/>
      <c r="AH226" s="14">
        <v>7023</v>
      </c>
      <c r="AI226" s="25">
        <v>3</v>
      </c>
      <c r="AJ226" s="69">
        <v>1</v>
      </c>
      <c r="AK226" s="14"/>
      <c r="AL226" s="14"/>
      <c r="AM226" s="14"/>
      <c r="AN226" s="14"/>
      <c r="AO226" s="14"/>
      <c r="AP226" s="14"/>
      <c r="AQ226" s="14" t="s">
        <v>426</v>
      </c>
      <c r="AR226" s="36">
        <f t="shared" si="7"/>
        <v>7023</v>
      </c>
      <c r="AS226" s="36" t="str">
        <f>VLOOKUP(AR226, 'species codes'!A$1:C$71,2,FALSE)</f>
        <v>WHALE-NORTH ATLANTIC RIGHT</v>
      </c>
      <c r="AT226" s="36" t="str">
        <f>VLOOKUP(AR226, 'species codes'!A$1:C$71,3,FALSE)</f>
        <v>RIWH</v>
      </c>
      <c r="AU226" s="54" t="str">
        <f>VLOOKUP(AR226,'species codes'!A$1:D$62,4,FALSE)</f>
        <v>Eubalaena glacialis</v>
      </c>
      <c r="BA226" s="14"/>
      <c r="BB226" s="14"/>
      <c r="BC226" s="14"/>
      <c r="BD226" s="14"/>
      <c r="BE226" s="14"/>
      <c r="BF226" s="38"/>
      <c r="BG226" s="38"/>
      <c r="BH226" s="14"/>
      <c r="BI226" s="38"/>
      <c r="BJ226" s="38"/>
      <c r="BK226" s="14"/>
      <c r="BL226" s="14"/>
      <c r="BM226" s="14"/>
    </row>
    <row r="227" spans="2:65" s="54" customFormat="1">
      <c r="B227" s="32">
        <v>44785</v>
      </c>
      <c r="C227" s="67">
        <v>0.42222222222222222</v>
      </c>
      <c r="D227" s="14"/>
      <c r="E227" s="17">
        <v>321</v>
      </c>
      <c r="G227" s="68">
        <v>47.829936699999998</v>
      </c>
      <c r="H227" s="68">
        <v>-63.707038300000001</v>
      </c>
      <c r="I227" s="63"/>
      <c r="J227" s="14"/>
      <c r="K227" s="14">
        <v>25</v>
      </c>
      <c r="L227" s="14"/>
      <c r="M227" s="14"/>
      <c r="N227" s="14"/>
      <c r="O227" s="14"/>
      <c r="P227" s="14"/>
      <c r="Q227" s="63"/>
      <c r="R227" s="14"/>
      <c r="S227" s="19"/>
      <c r="T227" s="14"/>
      <c r="U227" s="14"/>
      <c r="V227" s="14"/>
      <c r="W227" s="14"/>
      <c r="X227" s="14"/>
      <c r="Y227" s="14"/>
      <c r="Z227" s="14"/>
      <c r="AA227" s="14"/>
      <c r="AB227" s="14"/>
      <c r="AC227" s="14" t="s">
        <v>427</v>
      </c>
      <c r="AF227" s="14"/>
      <c r="AG227" s="14"/>
      <c r="AH227" s="14">
        <v>7023</v>
      </c>
      <c r="AI227" s="25">
        <v>3</v>
      </c>
      <c r="AJ227" s="69">
        <v>1</v>
      </c>
      <c r="AK227" s="14"/>
      <c r="AL227" s="14"/>
      <c r="AM227" s="14"/>
      <c r="AN227" s="14"/>
      <c r="AO227" s="14"/>
      <c r="AP227" s="14"/>
      <c r="AQ227" s="14" t="s">
        <v>426</v>
      </c>
      <c r="AR227" s="36">
        <f t="shared" si="7"/>
        <v>7023</v>
      </c>
      <c r="AS227" s="36" t="str">
        <f>VLOOKUP(AR227, 'species codes'!A$1:C$71,2,FALSE)</f>
        <v>WHALE-NORTH ATLANTIC RIGHT</v>
      </c>
      <c r="AT227" s="36" t="str">
        <f>VLOOKUP(AR227, 'species codes'!A$1:C$71,3,FALSE)</f>
        <v>RIWH</v>
      </c>
      <c r="AU227" s="54" t="str">
        <f>VLOOKUP(AR227,'species codes'!A$1:D$62,4,FALSE)</f>
        <v>Eubalaena glacialis</v>
      </c>
      <c r="BA227" s="14"/>
      <c r="BB227" s="14"/>
      <c r="BC227" s="14"/>
      <c r="BD227" s="14"/>
      <c r="BE227" s="14"/>
      <c r="BF227" s="38"/>
      <c r="BG227" s="38"/>
      <c r="BH227" s="14"/>
      <c r="BI227" s="38"/>
      <c r="BJ227" s="38"/>
      <c r="BK227" s="14"/>
      <c r="BL227" s="14"/>
      <c r="BM227" s="14"/>
    </row>
    <row r="228" spans="2:65" s="54" customFormat="1">
      <c r="B228" s="32">
        <v>44785</v>
      </c>
      <c r="C228" s="67">
        <v>0.4604166666666667</v>
      </c>
      <c r="D228" s="14"/>
      <c r="E228" s="17">
        <v>321</v>
      </c>
      <c r="G228" s="68">
        <v>47.822256699999997</v>
      </c>
      <c r="H228" s="68">
        <v>-63.728841699999997</v>
      </c>
      <c r="I228" s="63"/>
      <c r="J228" s="14"/>
      <c r="K228" s="14">
        <v>25</v>
      </c>
      <c r="L228" s="14"/>
      <c r="M228" s="14"/>
      <c r="N228" s="14"/>
      <c r="O228" s="14"/>
      <c r="P228" s="14"/>
      <c r="Q228" s="63"/>
      <c r="R228" s="14"/>
      <c r="S228" s="19"/>
      <c r="T228" s="14"/>
      <c r="U228" s="14"/>
      <c r="V228" s="14"/>
      <c r="W228" s="14"/>
      <c r="X228" s="14"/>
      <c r="Y228" s="14"/>
      <c r="Z228" s="14"/>
      <c r="AA228" s="14"/>
      <c r="AB228" s="14"/>
      <c r="AC228" s="14" t="s">
        <v>427</v>
      </c>
      <c r="AF228" s="14"/>
      <c r="AG228" s="14"/>
      <c r="AH228" s="14">
        <v>7023</v>
      </c>
      <c r="AI228" s="25">
        <v>3</v>
      </c>
      <c r="AJ228" s="69">
        <v>1</v>
      </c>
      <c r="AK228" s="14"/>
      <c r="AL228" s="14"/>
      <c r="AM228" s="14"/>
      <c r="AN228" s="14"/>
      <c r="AO228" s="14"/>
      <c r="AP228" s="14"/>
      <c r="AQ228" s="14" t="s">
        <v>426</v>
      </c>
      <c r="AR228" s="36">
        <f t="shared" si="7"/>
        <v>7023</v>
      </c>
      <c r="AS228" s="36" t="str">
        <f>VLOOKUP(AR228, 'species codes'!A$1:C$71,2,FALSE)</f>
        <v>WHALE-NORTH ATLANTIC RIGHT</v>
      </c>
      <c r="AT228" s="36" t="str">
        <f>VLOOKUP(AR228, 'species codes'!A$1:C$71,3,FALSE)</f>
        <v>RIWH</v>
      </c>
      <c r="AU228" s="54" t="str">
        <f>VLOOKUP(AR228,'species codes'!A$1:D$62,4,FALSE)</f>
        <v>Eubalaena glacialis</v>
      </c>
      <c r="BA228" s="14"/>
      <c r="BB228" s="14"/>
      <c r="BC228" s="14"/>
      <c r="BD228" s="14"/>
      <c r="BE228" s="14"/>
      <c r="BF228" s="38"/>
      <c r="BG228" s="38"/>
      <c r="BH228" s="14"/>
      <c r="BI228" s="38"/>
      <c r="BJ228" s="38"/>
      <c r="BK228" s="14"/>
      <c r="BL228" s="14"/>
      <c r="BM228" s="14"/>
    </row>
    <row r="229" spans="2:65" s="54" customFormat="1">
      <c r="B229" s="32">
        <v>44785</v>
      </c>
      <c r="C229" s="67">
        <v>0.50972222222222219</v>
      </c>
      <c r="D229" s="14"/>
      <c r="E229" s="17">
        <v>321</v>
      </c>
      <c r="G229" s="68">
        <v>47.800566699999997</v>
      </c>
      <c r="H229" s="68">
        <v>-63.6687583</v>
      </c>
      <c r="I229" s="63"/>
      <c r="J229" s="14"/>
      <c r="K229" s="14">
        <v>25</v>
      </c>
      <c r="L229" s="14"/>
      <c r="M229" s="14"/>
      <c r="N229" s="14"/>
      <c r="O229" s="14"/>
      <c r="P229" s="14"/>
      <c r="Q229" s="63"/>
      <c r="R229" s="14"/>
      <c r="S229" s="19"/>
      <c r="T229" s="14"/>
      <c r="U229" s="14"/>
      <c r="V229" s="14"/>
      <c r="W229" s="14"/>
      <c r="X229" s="14"/>
      <c r="Y229" s="14"/>
      <c r="Z229" s="14"/>
      <c r="AA229" s="14"/>
      <c r="AB229" s="14"/>
      <c r="AC229" s="14" t="s">
        <v>427</v>
      </c>
      <c r="AF229" s="14"/>
      <c r="AG229" s="14"/>
      <c r="AH229" s="14">
        <v>7023</v>
      </c>
      <c r="AI229" s="25">
        <v>3</v>
      </c>
      <c r="AJ229" s="69">
        <v>1</v>
      </c>
      <c r="AK229" s="14"/>
      <c r="AL229" s="14"/>
      <c r="AM229" s="14"/>
      <c r="AN229" s="14"/>
      <c r="AO229" s="14"/>
      <c r="AP229" s="14"/>
      <c r="AQ229" s="14" t="s">
        <v>426</v>
      </c>
      <c r="AR229" s="36">
        <f t="shared" si="7"/>
        <v>7023</v>
      </c>
      <c r="AS229" s="36" t="str">
        <f>VLOOKUP(AR229, 'species codes'!A$1:C$71,2,FALSE)</f>
        <v>WHALE-NORTH ATLANTIC RIGHT</v>
      </c>
      <c r="AT229" s="36" t="str">
        <f>VLOOKUP(AR229, 'species codes'!A$1:C$71,3,FALSE)</f>
        <v>RIWH</v>
      </c>
      <c r="AU229" s="54" t="str">
        <f>VLOOKUP(AR229,'species codes'!A$1:D$62,4,FALSE)</f>
        <v>Eubalaena glacialis</v>
      </c>
      <c r="BA229" s="14"/>
      <c r="BB229" s="14"/>
      <c r="BC229" s="14"/>
      <c r="BD229" s="14"/>
      <c r="BE229" s="14"/>
      <c r="BF229" s="38"/>
      <c r="BG229" s="38"/>
      <c r="BH229" s="14"/>
      <c r="BI229" s="38"/>
      <c r="BJ229" s="38"/>
      <c r="BK229" s="14"/>
      <c r="BL229" s="14"/>
      <c r="BM229" s="14"/>
    </row>
    <row r="230" spans="2:65" s="54" customFormat="1">
      <c r="B230" s="32">
        <v>44785</v>
      </c>
      <c r="C230" s="67">
        <v>0.53749999999999998</v>
      </c>
      <c r="D230" s="14"/>
      <c r="E230" s="17">
        <v>321</v>
      </c>
      <c r="G230" s="68">
        <v>47.795181700000001</v>
      </c>
      <c r="H230" s="68">
        <v>-63.669931699999999</v>
      </c>
      <c r="I230" s="63"/>
      <c r="J230" s="14"/>
      <c r="K230" s="14">
        <v>25</v>
      </c>
      <c r="L230" s="14"/>
      <c r="M230" s="14"/>
      <c r="N230" s="14"/>
      <c r="O230" s="14"/>
      <c r="P230" s="14"/>
      <c r="Q230" s="63"/>
      <c r="R230" s="14"/>
      <c r="S230" s="19"/>
      <c r="T230" s="14"/>
      <c r="U230" s="14"/>
      <c r="V230" s="14"/>
      <c r="W230" s="14"/>
      <c r="X230" s="14"/>
      <c r="Y230" s="14"/>
      <c r="Z230" s="14"/>
      <c r="AA230" s="14"/>
      <c r="AB230" s="14"/>
      <c r="AC230" s="14" t="s">
        <v>427</v>
      </c>
      <c r="AF230" s="14"/>
      <c r="AG230" s="14"/>
      <c r="AH230" s="14">
        <v>7023</v>
      </c>
      <c r="AI230" s="25">
        <v>3</v>
      </c>
      <c r="AJ230" s="69">
        <v>1</v>
      </c>
      <c r="AK230" s="14"/>
      <c r="AL230" s="14"/>
      <c r="AM230" s="14"/>
      <c r="AN230" s="14"/>
      <c r="AO230" s="14"/>
      <c r="AP230" s="14"/>
      <c r="AQ230" s="14" t="s">
        <v>426</v>
      </c>
      <c r="AR230" s="36">
        <f t="shared" si="7"/>
        <v>7023</v>
      </c>
      <c r="AS230" s="36" t="str">
        <f>VLOOKUP(AR230, 'species codes'!A$1:C$71,2,FALSE)</f>
        <v>WHALE-NORTH ATLANTIC RIGHT</v>
      </c>
      <c r="AT230" s="36" t="str">
        <f>VLOOKUP(AR230, 'species codes'!A$1:C$71,3,FALSE)</f>
        <v>RIWH</v>
      </c>
      <c r="AU230" s="54" t="str">
        <f>VLOOKUP(AR230,'species codes'!A$1:D$62,4,FALSE)</f>
        <v>Eubalaena glacialis</v>
      </c>
      <c r="BA230" s="14"/>
      <c r="BB230" s="14"/>
      <c r="BC230" s="14"/>
      <c r="BD230" s="14"/>
      <c r="BE230" s="14"/>
      <c r="BF230" s="38"/>
      <c r="BG230" s="38"/>
      <c r="BH230" s="14"/>
      <c r="BI230" s="38"/>
      <c r="BJ230" s="38"/>
      <c r="BK230" s="14"/>
      <c r="BL230" s="14"/>
      <c r="BM230" s="14"/>
    </row>
    <row r="231" spans="2:65" s="54" customFormat="1">
      <c r="B231" s="32">
        <v>44785</v>
      </c>
      <c r="C231" s="67">
        <v>0.54166666666666663</v>
      </c>
      <c r="D231" s="14"/>
      <c r="E231" s="17">
        <v>321</v>
      </c>
      <c r="G231" s="68">
        <v>47.787269999999999</v>
      </c>
      <c r="H231" s="68">
        <v>-63.658344999999997</v>
      </c>
      <c r="I231" s="63"/>
      <c r="J231" s="14"/>
      <c r="K231" s="14">
        <v>25</v>
      </c>
      <c r="L231" s="14"/>
      <c r="M231" s="14"/>
      <c r="N231" s="14"/>
      <c r="O231" s="14"/>
      <c r="P231" s="14"/>
      <c r="Q231" s="63"/>
      <c r="R231" s="14"/>
      <c r="S231" s="19"/>
      <c r="T231" s="14"/>
      <c r="U231" s="14"/>
      <c r="V231" s="14"/>
      <c r="W231" s="14"/>
      <c r="X231" s="14"/>
      <c r="Y231" s="14"/>
      <c r="Z231" s="14"/>
      <c r="AA231" s="14"/>
      <c r="AB231" s="14"/>
      <c r="AC231" s="14" t="s">
        <v>427</v>
      </c>
      <c r="AF231" s="14"/>
      <c r="AG231" s="14"/>
      <c r="AH231" s="14">
        <v>7023</v>
      </c>
      <c r="AI231" s="25">
        <v>3</v>
      </c>
      <c r="AJ231" s="69">
        <v>1</v>
      </c>
      <c r="AK231" s="14"/>
      <c r="AL231" s="14"/>
      <c r="AM231" s="14"/>
      <c r="AN231" s="14"/>
      <c r="AO231" s="14"/>
      <c r="AP231" s="14"/>
      <c r="AQ231" s="14" t="s">
        <v>426</v>
      </c>
      <c r="AR231" s="36">
        <f t="shared" si="7"/>
        <v>7023</v>
      </c>
      <c r="AS231" s="36" t="str">
        <f>VLOOKUP(AR231, 'species codes'!A$1:C$71,2,FALSE)</f>
        <v>WHALE-NORTH ATLANTIC RIGHT</v>
      </c>
      <c r="AT231" s="36" t="str">
        <f>VLOOKUP(AR231, 'species codes'!A$1:C$71,3,FALSE)</f>
        <v>RIWH</v>
      </c>
      <c r="AU231" s="54" t="str">
        <f>VLOOKUP(AR231,'species codes'!A$1:D$62,4,FALSE)</f>
        <v>Eubalaena glacialis</v>
      </c>
      <c r="BA231" s="14"/>
      <c r="BB231" s="14"/>
      <c r="BC231" s="14"/>
      <c r="BD231" s="14"/>
      <c r="BE231" s="14"/>
      <c r="BF231" s="38"/>
      <c r="BG231" s="38"/>
      <c r="BH231" s="14"/>
      <c r="BI231" s="38"/>
      <c r="BJ231" s="38"/>
      <c r="BK231" s="14"/>
      <c r="BL231" s="14"/>
      <c r="BM231" s="14"/>
    </row>
    <row r="232" spans="2:65" s="54" customFormat="1">
      <c r="B232" s="32">
        <v>44785</v>
      </c>
      <c r="C232" s="67">
        <v>0.54513888888888895</v>
      </c>
      <c r="D232" s="14"/>
      <c r="E232" s="17">
        <v>321</v>
      </c>
      <c r="G232" s="68">
        <v>47.780436700000003</v>
      </c>
      <c r="H232" s="68">
        <v>-63.652450000000002</v>
      </c>
      <c r="I232" s="63"/>
      <c r="J232" s="14"/>
      <c r="K232" s="14">
        <v>25</v>
      </c>
      <c r="L232" s="14"/>
      <c r="M232" s="14"/>
      <c r="N232" s="14"/>
      <c r="O232" s="14"/>
      <c r="P232" s="14"/>
      <c r="Q232" s="63"/>
      <c r="R232" s="14"/>
      <c r="S232" s="19"/>
      <c r="T232" s="14"/>
      <c r="U232" s="14"/>
      <c r="V232" s="14"/>
      <c r="W232" s="14"/>
      <c r="X232" s="14"/>
      <c r="Y232" s="14"/>
      <c r="Z232" s="14"/>
      <c r="AA232" s="14"/>
      <c r="AB232" s="14"/>
      <c r="AC232" s="14" t="s">
        <v>427</v>
      </c>
      <c r="AF232" s="14"/>
      <c r="AG232" s="14"/>
      <c r="AH232" s="14">
        <v>7023</v>
      </c>
      <c r="AI232" s="25">
        <v>3</v>
      </c>
      <c r="AJ232" s="69">
        <v>1</v>
      </c>
      <c r="AK232" s="14"/>
      <c r="AL232" s="14"/>
      <c r="AM232" s="14"/>
      <c r="AN232" s="14"/>
      <c r="AO232" s="14"/>
      <c r="AP232" s="14"/>
      <c r="AQ232" s="14" t="s">
        <v>426</v>
      </c>
      <c r="AR232" s="36">
        <f t="shared" si="7"/>
        <v>7023</v>
      </c>
      <c r="AS232" s="36" t="str">
        <f>VLOOKUP(AR232, 'species codes'!A$1:C$71,2,FALSE)</f>
        <v>WHALE-NORTH ATLANTIC RIGHT</v>
      </c>
      <c r="AT232" s="36" t="str">
        <f>VLOOKUP(AR232, 'species codes'!A$1:C$71,3,FALSE)</f>
        <v>RIWH</v>
      </c>
      <c r="AU232" s="54" t="str">
        <f>VLOOKUP(AR232,'species codes'!A$1:D$62,4,FALSE)</f>
        <v>Eubalaena glacialis</v>
      </c>
      <c r="BA232" s="14"/>
      <c r="BB232" s="14"/>
      <c r="BC232" s="14"/>
      <c r="BD232" s="14"/>
      <c r="BE232" s="14"/>
      <c r="BF232" s="38"/>
      <c r="BG232" s="38"/>
      <c r="BH232" s="14"/>
      <c r="BI232" s="38"/>
      <c r="BJ232" s="38"/>
      <c r="BK232" s="14"/>
      <c r="BL232" s="14"/>
      <c r="BM232" s="14"/>
    </row>
    <row r="233" spans="2:65" s="54" customFormat="1">
      <c r="B233" s="32">
        <v>44785</v>
      </c>
      <c r="C233" s="67">
        <v>0.55347222222222225</v>
      </c>
      <c r="D233" s="14"/>
      <c r="E233" s="17">
        <v>321</v>
      </c>
      <c r="G233" s="68">
        <v>47.779663300000003</v>
      </c>
      <c r="H233" s="68">
        <v>-63.650750000000002</v>
      </c>
      <c r="I233" s="63"/>
      <c r="J233" s="14"/>
      <c r="K233" s="14">
        <v>25</v>
      </c>
      <c r="L233" s="14"/>
      <c r="M233" s="14"/>
      <c r="N233" s="14"/>
      <c r="O233" s="14"/>
      <c r="P233" s="14"/>
      <c r="Q233" s="63"/>
      <c r="R233" s="14"/>
      <c r="S233" s="19"/>
      <c r="T233" s="14"/>
      <c r="U233" s="14"/>
      <c r="V233" s="14"/>
      <c r="W233" s="14"/>
      <c r="X233" s="14"/>
      <c r="Y233" s="14"/>
      <c r="Z233" s="14"/>
      <c r="AA233" s="14"/>
      <c r="AB233" s="14"/>
      <c r="AC233" s="14" t="s">
        <v>427</v>
      </c>
      <c r="AF233" s="14"/>
      <c r="AG233" s="14"/>
      <c r="AH233" s="14">
        <v>7023</v>
      </c>
      <c r="AI233" s="25">
        <v>3</v>
      </c>
      <c r="AJ233" s="69">
        <v>1</v>
      </c>
      <c r="AK233" s="14"/>
      <c r="AL233" s="14"/>
      <c r="AM233" s="14"/>
      <c r="AN233" s="14"/>
      <c r="AO233" s="14"/>
      <c r="AP233" s="14"/>
      <c r="AQ233" s="14" t="s">
        <v>426</v>
      </c>
      <c r="AR233" s="36">
        <f t="shared" si="7"/>
        <v>7023</v>
      </c>
      <c r="AS233" s="36" t="str">
        <f>VLOOKUP(AR233, 'species codes'!A$1:C$71,2,FALSE)</f>
        <v>WHALE-NORTH ATLANTIC RIGHT</v>
      </c>
      <c r="AT233" s="36" t="str">
        <f>VLOOKUP(AR233, 'species codes'!A$1:C$71,3,FALSE)</f>
        <v>RIWH</v>
      </c>
      <c r="AU233" s="54" t="str">
        <f>VLOOKUP(AR233,'species codes'!A$1:D$62,4,FALSE)</f>
        <v>Eubalaena glacialis</v>
      </c>
      <c r="BA233" s="14"/>
      <c r="BB233" s="14"/>
      <c r="BC233" s="14"/>
      <c r="BD233" s="14"/>
      <c r="BE233" s="14"/>
      <c r="BF233" s="38"/>
      <c r="BG233" s="38"/>
      <c r="BH233" s="14"/>
      <c r="BI233" s="38"/>
      <c r="BJ233" s="38"/>
      <c r="BK233" s="14"/>
      <c r="BL233" s="14"/>
      <c r="BM233" s="14"/>
    </row>
    <row r="234" spans="2:65" s="54" customFormat="1">
      <c r="B234" s="32">
        <v>44785</v>
      </c>
      <c r="C234" s="67">
        <v>0.55625000000000002</v>
      </c>
      <c r="D234" s="14"/>
      <c r="E234" s="17">
        <v>321</v>
      </c>
      <c r="G234" s="68">
        <v>47.781728299999997</v>
      </c>
      <c r="H234" s="68">
        <v>-63.652545000000003</v>
      </c>
      <c r="I234" s="63"/>
      <c r="J234" s="14"/>
      <c r="K234" s="14">
        <v>25</v>
      </c>
      <c r="L234" s="14"/>
      <c r="M234" s="14"/>
      <c r="N234" s="14"/>
      <c r="O234" s="14"/>
      <c r="P234" s="14"/>
      <c r="Q234" s="63"/>
      <c r="R234" s="14"/>
      <c r="S234" s="19"/>
      <c r="T234" s="14"/>
      <c r="U234" s="14"/>
      <c r="V234" s="14"/>
      <c r="W234" s="14"/>
      <c r="X234" s="14"/>
      <c r="Y234" s="14"/>
      <c r="Z234" s="14"/>
      <c r="AA234" s="14"/>
      <c r="AB234" s="14"/>
      <c r="AC234" s="14" t="s">
        <v>427</v>
      </c>
      <c r="AF234" s="14"/>
      <c r="AG234" s="14"/>
      <c r="AH234" s="14">
        <v>7023</v>
      </c>
      <c r="AI234" s="25">
        <v>3</v>
      </c>
      <c r="AJ234" s="69">
        <v>1</v>
      </c>
      <c r="AK234" s="14"/>
      <c r="AL234" s="14"/>
      <c r="AM234" s="14"/>
      <c r="AN234" s="14"/>
      <c r="AO234" s="14"/>
      <c r="AP234" s="14"/>
      <c r="AQ234" s="14" t="s">
        <v>426</v>
      </c>
      <c r="AR234" s="36">
        <f t="shared" si="7"/>
        <v>7023</v>
      </c>
      <c r="AS234" s="36" t="str">
        <f>VLOOKUP(AR234, 'species codes'!A$1:C$71,2,FALSE)</f>
        <v>WHALE-NORTH ATLANTIC RIGHT</v>
      </c>
      <c r="AT234" s="36" t="str">
        <f>VLOOKUP(AR234, 'species codes'!A$1:C$71,3,FALSE)</f>
        <v>RIWH</v>
      </c>
      <c r="AU234" s="54" t="str">
        <f>VLOOKUP(AR234,'species codes'!A$1:D$62,4,FALSE)</f>
        <v>Eubalaena glacialis</v>
      </c>
      <c r="BA234" s="14"/>
      <c r="BB234" s="14"/>
      <c r="BC234" s="14"/>
      <c r="BD234" s="14"/>
      <c r="BE234" s="14"/>
      <c r="BF234" s="38"/>
      <c r="BG234" s="38"/>
      <c r="BH234" s="14"/>
      <c r="BI234" s="38"/>
      <c r="BJ234" s="38"/>
      <c r="BK234" s="14"/>
      <c r="BL234" s="14"/>
      <c r="BM234" s="14"/>
    </row>
    <row r="235" spans="2:65" s="54" customFormat="1">
      <c r="B235" s="32">
        <v>44785</v>
      </c>
      <c r="C235" s="67">
        <v>0.63263888888888886</v>
      </c>
      <c r="D235" s="14"/>
      <c r="E235" s="17">
        <v>321</v>
      </c>
      <c r="G235" s="68">
        <v>47.738869999999999</v>
      </c>
      <c r="H235" s="68">
        <v>-63.6097933</v>
      </c>
      <c r="I235" s="63"/>
      <c r="J235" s="14"/>
      <c r="K235" s="14">
        <v>25</v>
      </c>
      <c r="L235" s="14"/>
      <c r="M235" s="14"/>
      <c r="N235" s="14"/>
      <c r="O235" s="14"/>
      <c r="P235" s="14"/>
      <c r="Q235" s="63"/>
      <c r="R235" s="14"/>
      <c r="S235" s="19"/>
      <c r="T235" s="14"/>
      <c r="U235" s="14"/>
      <c r="V235" s="14"/>
      <c r="W235" s="14"/>
      <c r="X235" s="14"/>
      <c r="Y235" s="14"/>
      <c r="Z235" s="14"/>
      <c r="AA235" s="14"/>
      <c r="AB235" s="14"/>
      <c r="AC235" s="14" t="s">
        <v>427</v>
      </c>
      <c r="AF235" s="14"/>
      <c r="AG235" s="14"/>
      <c r="AH235" s="14">
        <v>7023</v>
      </c>
      <c r="AI235" s="25">
        <v>3</v>
      </c>
      <c r="AJ235" s="69">
        <v>1</v>
      </c>
      <c r="AK235" s="14"/>
      <c r="AL235" s="14"/>
      <c r="AM235" s="14"/>
      <c r="AN235" s="14"/>
      <c r="AO235" s="14"/>
      <c r="AP235" s="14"/>
      <c r="AQ235" s="14" t="s">
        <v>426</v>
      </c>
      <c r="AR235" s="36">
        <f t="shared" si="7"/>
        <v>7023</v>
      </c>
      <c r="AS235" s="36" t="str">
        <f>VLOOKUP(AR235, 'species codes'!A$1:C$71,2,FALSE)</f>
        <v>WHALE-NORTH ATLANTIC RIGHT</v>
      </c>
      <c r="AT235" s="36" t="str">
        <f>VLOOKUP(AR235, 'species codes'!A$1:C$71,3,FALSE)</f>
        <v>RIWH</v>
      </c>
      <c r="AU235" s="54" t="str">
        <f>VLOOKUP(AR235,'species codes'!A$1:D$62,4,FALSE)</f>
        <v>Eubalaena glacialis</v>
      </c>
      <c r="BA235" s="14"/>
      <c r="BB235" s="14"/>
      <c r="BC235" s="14"/>
      <c r="BD235" s="14"/>
      <c r="BE235" s="14"/>
      <c r="BF235" s="38"/>
      <c r="BG235" s="38"/>
      <c r="BH235" s="14"/>
      <c r="BI235" s="38"/>
      <c r="BJ235" s="38"/>
      <c r="BK235" s="14"/>
      <c r="BL235" s="14"/>
      <c r="BM235" s="14"/>
    </row>
    <row r="236" spans="2:65" s="54" customFormat="1">
      <c r="B236" s="32">
        <v>44785</v>
      </c>
      <c r="C236" s="67">
        <v>0.63750000000000007</v>
      </c>
      <c r="D236" s="14"/>
      <c r="E236" s="17">
        <v>321</v>
      </c>
      <c r="G236" s="68">
        <v>47.737061699999998</v>
      </c>
      <c r="H236" s="68">
        <v>-63.608143300000002</v>
      </c>
      <c r="I236" s="63"/>
      <c r="J236" s="14"/>
      <c r="K236" s="14">
        <v>25</v>
      </c>
      <c r="L236" s="14"/>
      <c r="M236" s="14"/>
      <c r="N236" s="14"/>
      <c r="O236" s="14"/>
      <c r="P236" s="14"/>
      <c r="Q236" s="63"/>
      <c r="R236" s="14"/>
      <c r="S236" s="19"/>
      <c r="T236" s="14"/>
      <c r="U236" s="14"/>
      <c r="V236" s="14"/>
      <c r="W236" s="14"/>
      <c r="X236" s="14"/>
      <c r="Y236" s="14"/>
      <c r="Z236" s="14"/>
      <c r="AA236" s="14"/>
      <c r="AB236" s="14"/>
      <c r="AC236" s="14" t="s">
        <v>427</v>
      </c>
      <c r="AF236" s="14"/>
      <c r="AG236" s="14"/>
      <c r="AH236" s="14">
        <v>7023</v>
      </c>
      <c r="AI236" s="25">
        <v>3</v>
      </c>
      <c r="AJ236" s="69">
        <v>1</v>
      </c>
      <c r="AK236" s="14"/>
      <c r="AL236" s="14"/>
      <c r="AM236" s="14"/>
      <c r="AN236" s="14"/>
      <c r="AO236" s="14"/>
      <c r="AP236" s="14"/>
      <c r="AQ236" s="14" t="s">
        <v>426</v>
      </c>
      <c r="AR236" s="36">
        <f t="shared" si="7"/>
        <v>7023</v>
      </c>
      <c r="AS236" s="36" t="str">
        <f>VLOOKUP(AR236, 'species codes'!A$1:C$71,2,FALSE)</f>
        <v>WHALE-NORTH ATLANTIC RIGHT</v>
      </c>
      <c r="AT236" s="36" t="str">
        <f>VLOOKUP(AR236, 'species codes'!A$1:C$71,3,FALSE)</f>
        <v>RIWH</v>
      </c>
      <c r="AU236" s="54" t="str">
        <f>VLOOKUP(AR236,'species codes'!A$1:D$62,4,FALSE)</f>
        <v>Eubalaena glacialis</v>
      </c>
      <c r="BA236" s="14"/>
      <c r="BB236" s="14"/>
      <c r="BC236" s="14"/>
      <c r="BD236" s="14"/>
      <c r="BE236" s="14"/>
      <c r="BF236" s="38"/>
      <c r="BG236" s="38"/>
      <c r="BH236" s="14"/>
      <c r="BI236" s="38"/>
      <c r="BJ236" s="38"/>
      <c r="BK236" s="14"/>
      <c r="BL236" s="14"/>
      <c r="BM236" s="14"/>
    </row>
    <row r="237" spans="2:65" s="54" customFormat="1">
      <c r="B237" s="32">
        <v>44785</v>
      </c>
      <c r="C237" s="67">
        <v>0.64583333333333337</v>
      </c>
      <c r="D237" s="14"/>
      <c r="E237" s="17">
        <v>321</v>
      </c>
      <c r="G237" s="68">
        <v>47.738783300000001</v>
      </c>
      <c r="H237" s="68">
        <v>-63.6093233</v>
      </c>
      <c r="I237" s="63"/>
      <c r="J237" s="14"/>
      <c r="K237" s="14">
        <v>25</v>
      </c>
      <c r="L237" s="14"/>
      <c r="M237" s="14"/>
      <c r="N237" s="14"/>
      <c r="O237" s="14"/>
      <c r="P237" s="14"/>
      <c r="Q237" s="63"/>
      <c r="R237" s="14"/>
      <c r="S237" s="19"/>
      <c r="T237" s="14"/>
      <c r="U237" s="14"/>
      <c r="V237" s="14"/>
      <c r="W237" s="14"/>
      <c r="X237" s="14"/>
      <c r="Y237" s="14"/>
      <c r="Z237" s="14"/>
      <c r="AA237" s="14"/>
      <c r="AB237" s="14"/>
      <c r="AC237" s="14" t="s">
        <v>427</v>
      </c>
      <c r="AF237" s="14"/>
      <c r="AG237" s="14"/>
      <c r="AH237" s="14">
        <v>7023</v>
      </c>
      <c r="AI237" s="25">
        <v>3</v>
      </c>
      <c r="AJ237" s="69">
        <v>1</v>
      </c>
      <c r="AK237" s="14"/>
      <c r="AL237" s="14"/>
      <c r="AM237" s="14"/>
      <c r="AN237" s="14"/>
      <c r="AO237" s="14"/>
      <c r="AP237" s="14"/>
      <c r="AQ237" s="14" t="s">
        <v>426</v>
      </c>
      <c r="AR237" s="36">
        <f t="shared" si="7"/>
        <v>7023</v>
      </c>
      <c r="AS237" s="36" t="str">
        <f>VLOOKUP(AR237, 'species codes'!A$1:C$71,2,FALSE)</f>
        <v>WHALE-NORTH ATLANTIC RIGHT</v>
      </c>
      <c r="AT237" s="36" t="str">
        <f>VLOOKUP(AR237, 'species codes'!A$1:C$71,3,FALSE)</f>
        <v>RIWH</v>
      </c>
      <c r="AU237" s="54" t="str">
        <f>VLOOKUP(AR237,'species codes'!A$1:D$62,4,FALSE)</f>
        <v>Eubalaena glacialis</v>
      </c>
      <c r="BA237" s="14"/>
      <c r="BB237" s="14"/>
      <c r="BC237" s="14"/>
      <c r="BD237" s="14"/>
      <c r="BE237" s="14"/>
      <c r="BF237" s="38"/>
      <c r="BG237" s="38"/>
      <c r="BH237" s="14"/>
      <c r="BI237" s="38"/>
      <c r="BJ237" s="38"/>
      <c r="BK237" s="14"/>
      <c r="BL237" s="14"/>
      <c r="BM237" s="14"/>
    </row>
    <row r="238" spans="2:65" s="54" customFormat="1">
      <c r="B238" s="32">
        <v>44785</v>
      </c>
      <c r="C238" s="67">
        <v>0.66180555555555554</v>
      </c>
      <c r="D238" s="14"/>
      <c r="E238" s="17">
        <v>321</v>
      </c>
      <c r="G238" s="68">
        <v>47.740653299999998</v>
      </c>
      <c r="H238" s="68">
        <v>-63.607333300000001</v>
      </c>
      <c r="I238" s="63"/>
      <c r="J238" s="14"/>
      <c r="K238" s="14">
        <v>25</v>
      </c>
      <c r="L238" s="14"/>
      <c r="M238" s="14"/>
      <c r="N238" s="14"/>
      <c r="O238" s="14"/>
      <c r="P238" s="14"/>
      <c r="Q238" s="63"/>
      <c r="R238" s="14"/>
      <c r="S238" s="19"/>
      <c r="T238" s="14"/>
      <c r="U238" s="14"/>
      <c r="V238" s="14"/>
      <c r="W238" s="14"/>
      <c r="X238" s="14"/>
      <c r="Y238" s="14"/>
      <c r="Z238" s="14"/>
      <c r="AA238" s="14"/>
      <c r="AB238" s="14"/>
      <c r="AC238" s="14" t="s">
        <v>427</v>
      </c>
      <c r="AF238" s="14"/>
      <c r="AG238" s="14"/>
      <c r="AH238" s="14">
        <v>7023</v>
      </c>
      <c r="AI238" s="25">
        <v>3</v>
      </c>
      <c r="AJ238" s="69">
        <v>1</v>
      </c>
      <c r="AK238" s="14"/>
      <c r="AL238" s="14"/>
      <c r="AM238" s="14"/>
      <c r="AN238" s="14"/>
      <c r="AO238" s="14"/>
      <c r="AP238" s="14"/>
      <c r="AQ238" s="14" t="s">
        <v>426</v>
      </c>
      <c r="AR238" s="36">
        <f t="shared" si="7"/>
        <v>7023</v>
      </c>
      <c r="AS238" s="36" t="str">
        <f>VLOOKUP(AR238, 'species codes'!A$1:C$71,2,FALSE)</f>
        <v>WHALE-NORTH ATLANTIC RIGHT</v>
      </c>
      <c r="AT238" s="36" t="str">
        <f>VLOOKUP(AR238, 'species codes'!A$1:C$71,3,FALSE)</f>
        <v>RIWH</v>
      </c>
      <c r="AU238" s="54" t="str">
        <f>VLOOKUP(AR238,'species codes'!A$1:D$62,4,FALSE)</f>
        <v>Eubalaena glacialis</v>
      </c>
      <c r="BA238" s="14"/>
      <c r="BB238" s="14"/>
      <c r="BC238" s="14"/>
      <c r="BD238" s="14"/>
      <c r="BE238" s="14"/>
      <c r="BF238" s="38"/>
      <c r="BG238" s="38"/>
      <c r="BH238" s="14"/>
      <c r="BI238" s="38"/>
      <c r="BJ238" s="38"/>
      <c r="BK238" s="14"/>
      <c r="BL238" s="14"/>
      <c r="BM238" s="14"/>
    </row>
    <row r="239" spans="2:65" s="54" customFormat="1">
      <c r="B239" s="32">
        <v>44785</v>
      </c>
      <c r="C239" s="67">
        <v>0.7055555555555556</v>
      </c>
      <c r="D239" s="14"/>
      <c r="E239" s="17">
        <v>321</v>
      </c>
      <c r="G239" s="68">
        <v>47.741513300000001</v>
      </c>
      <c r="H239" s="68">
        <v>-63.614576700000001</v>
      </c>
      <c r="I239" s="63"/>
      <c r="J239" s="14"/>
      <c r="K239" s="14">
        <v>25</v>
      </c>
      <c r="L239" s="14"/>
      <c r="M239" s="14"/>
      <c r="N239" s="14"/>
      <c r="O239" s="14"/>
      <c r="P239" s="14"/>
      <c r="Q239" s="63"/>
      <c r="R239" s="14"/>
      <c r="S239" s="19"/>
      <c r="T239" s="14"/>
      <c r="U239" s="14"/>
      <c r="V239" s="14"/>
      <c r="W239" s="14"/>
      <c r="X239" s="14"/>
      <c r="Y239" s="14"/>
      <c r="Z239" s="14"/>
      <c r="AA239" s="14"/>
      <c r="AB239" s="14"/>
      <c r="AC239" s="14" t="s">
        <v>427</v>
      </c>
      <c r="AF239" s="14"/>
      <c r="AG239" s="14"/>
      <c r="AH239" s="14">
        <v>7023</v>
      </c>
      <c r="AI239" s="25">
        <v>3</v>
      </c>
      <c r="AJ239" s="69">
        <v>3</v>
      </c>
      <c r="AK239" s="14"/>
      <c r="AL239" s="14"/>
      <c r="AM239" s="14"/>
      <c r="AN239" s="14"/>
      <c r="AO239" s="14"/>
      <c r="AP239" s="14"/>
      <c r="AQ239" s="14" t="s">
        <v>426</v>
      </c>
      <c r="AR239" s="36">
        <f t="shared" si="7"/>
        <v>7023</v>
      </c>
      <c r="AS239" s="36" t="str">
        <f>VLOOKUP(AR239, 'species codes'!A$1:C$71,2,FALSE)</f>
        <v>WHALE-NORTH ATLANTIC RIGHT</v>
      </c>
      <c r="AT239" s="36" t="str">
        <f>VLOOKUP(AR239, 'species codes'!A$1:C$71,3,FALSE)</f>
        <v>RIWH</v>
      </c>
      <c r="AU239" s="54" t="str">
        <f>VLOOKUP(AR239,'species codes'!A$1:D$62,4,FALSE)</f>
        <v>Eubalaena glacialis</v>
      </c>
      <c r="BA239" s="14"/>
      <c r="BB239" s="14"/>
      <c r="BC239" s="14"/>
      <c r="BD239" s="14"/>
      <c r="BE239" s="14"/>
      <c r="BF239" s="38"/>
      <c r="BG239" s="38"/>
      <c r="BH239" s="14"/>
      <c r="BI239" s="38"/>
      <c r="BJ239" s="38"/>
      <c r="BK239" s="14"/>
      <c r="BL239" s="14"/>
      <c r="BM239" s="14"/>
    </row>
    <row r="240" spans="2:65" s="54" customFormat="1">
      <c r="B240" s="32">
        <v>44785</v>
      </c>
      <c r="C240" s="67">
        <v>0.72152777777777777</v>
      </c>
      <c r="D240" s="14"/>
      <c r="E240" s="17">
        <v>321</v>
      </c>
      <c r="G240" s="68">
        <v>47.741849999999999</v>
      </c>
      <c r="H240" s="68">
        <v>-63.612131699999999</v>
      </c>
      <c r="I240" s="63"/>
      <c r="J240" s="14"/>
      <c r="K240" s="14">
        <v>25</v>
      </c>
      <c r="L240" s="14"/>
      <c r="M240" s="14"/>
      <c r="N240" s="14"/>
      <c r="O240" s="14"/>
      <c r="P240" s="14"/>
      <c r="Q240" s="63"/>
      <c r="R240" s="14"/>
      <c r="S240" s="19"/>
      <c r="T240" s="14"/>
      <c r="U240" s="14"/>
      <c r="V240" s="14"/>
      <c r="W240" s="14"/>
      <c r="X240" s="14"/>
      <c r="Y240" s="14"/>
      <c r="Z240" s="14"/>
      <c r="AA240" s="14"/>
      <c r="AB240" s="14"/>
      <c r="AC240" s="14" t="s">
        <v>427</v>
      </c>
      <c r="AF240" s="14"/>
      <c r="AG240" s="14"/>
      <c r="AH240" s="14">
        <v>7023</v>
      </c>
      <c r="AI240" s="25">
        <v>3</v>
      </c>
      <c r="AJ240" s="69">
        <v>1</v>
      </c>
      <c r="AK240" s="14"/>
      <c r="AL240" s="14"/>
      <c r="AM240" s="14"/>
      <c r="AN240" s="14"/>
      <c r="AO240" s="14"/>
      <c r="AP240" s="14"/>
      <c r="AQ240" s="14" t="s">
        <v>426</v>
      </c>
      <c r="AR240" s="36">
        <f t="shared" si="7"/>
        <v>7023</v>
      </c>
      <c r="AS240" s="36" t="str">
        <f>VLOOKUP(AR240, 'species codes'!A$1:C$71,2,FALSE)</f>
        <v>WHALE-NORTH ATLANTIC RIGHT</v>
      </c>
      <c r="AT240" s="36" t="str">
        <f>VLOOKUP(AR240, 'species codes'!A$1:C$71,3,FALSE)</f>
        <v>RIWH</v>
      </c>
      <c r="AU240" s="54" t="str">
        <f>VLOOKUP(AR240,'species codes'!A$1:D$62,4,FALSE)</f>
        <v>Eubalaena glacialis</v>
      </c>
      <c r="BA240" s="14"/>
      <c r="BB240" s="14"/>
      <c r="BC240" s="14"/>
      <c r="BD240" s="14"/>
      <c r="BE240" s="14"/>
      <c r="BF240" s="38"/>
      <c r="BG240" s="38"/>
      <c r="BH240" s="14"/>
      <c r="BI240" s="38"/>
      <c r="BJ240" s="38"/>
      <c r="BK240" s="14"/>
      <c r="BL240" s="14"/>
      <c r="BM240" s="14"/>
    </row>
    <row r="241" spans="1:79" s="54" customFormat="1">
      <c r="B241" s="32">
        <v>44785</v>
      </c>
      <c r="C241" s="67">
        <v>0.73472222222222217</v>
      </c>
      <c r="D241" s="14"/>
      <c r="E241" s="17">
        <v>321</v>
      </c>
      <c r="G241" s="68">
        <v>47.739510000000003</v>
      </c>
      <c r="H241" s="68">
        <v>-63.613198300000001</v>
      </c>
      <c r="I241" s="63"/>
      <c r="J241" s="14"/>
      <c r="K241" s="14">
        <v>25</v>
      </c>
      <c r="L241" s="14"/>
      <c r="M241" s="14"/>
      <c r="N241" s="14"/>
      <c r="O241" s="14"/>
      <c r="P241" s="14"/>
      <c r="Q241" s="63"/>
      <c r="R241" s="14"/>
      <c r="S241" s="19"/>
      <c r="T241" s="14"/>
      <c r="U241" s="14"/>
      <c r="V241" s="14"/>
      <c r="W241" s="14"/>
      <c r="X241" s="14"/>
      <c r="Y241" s="14"/>
      <c r="Z241" s="14"/>
      <c r="AA241" s="14"/>
      <c r="AB241" s="14"/>
      <c r="AC241" s="14" t="s">
        <v>427</v>
      </c>
      <c r="AF241" s="14"/>
      <c r="AG241" s="14"/>
      <c r="AH241" s="14">
        <v>7023</v>
      </c>
      <c r="AI241" s="25">
        <v>3</v>
      </c>
      <c r="AJ241" s="69">
        <v>1</v>
      </c>
      <c r="AK241" s="14"/>
      <c r="AL241" s="14"/>
      <c r="AM241" s="14"/>
      <c r="AN241" s="14"/>
      <c r="AO241" s="14"/>
      <c r="AP241" s="14"/>
      <c r="AQ241" s="14" t="s">
        <v>426</v>
      </c>
      <c r="AR241" s="36">
        <f t="shared" si="7"/>
        <v>7023</v>
      </c>
      <c r="AS241" s="36" t="str">
        <f>VLOOKUP(AR241, 'species codes'!A$1:C$71,2,FALSE)</f>
        <v>WHALE-NORTH ATLANTIC RIGHT</v>
      </c>
      <c r="AT241" s="36" t="str">
        <f>VLOOKUP(AR241, 'species codes'!A$1:C$71,3,FALSE)</f>
        <v>RIWH</v>
      </c>
      <c r="AU241" s="54" t="str">
        <f>VLOOKUP(AR241,'species codes'!A$1:D$62,4,FALSE)</f>
        <v>Eubalaena glacialis</v>
      </c>
      <c r="BA241" s="14"/>
      <c r="BB241" s="14"/>
      <c r="BC241" s="14"/>
      <c r="BD241" s="14"/>
      <c r="BE241" s="14"/>
      <c r="BF241" s="38"/>
      <c r="BG241" s="38"/>
      <c r="BH241" s="14"/>
      <c r="BI241" s="38"/>
      <c r="BJ241" s="38"/>
      <c r="BK241" s="14"/>
      <c r="BL241" s="14"/>
      <c r="BM241" s="14"/>
    </row>
    <row r="242" spans="1:79" s="54" customFormat="1">
      <c r="B242" s="32">
        <v>44785</v>
      </c>
      <c r="C242" s="67">
        <v>0.75347222222222221</v>
      </c>
      <c r="D242" s="14"/>
      <c r="E242" s="17">
        <v>321</v>
      </c>
      <c r="G242" s="68">
        <v>47.736179999999997</v>
      </c>
      <c r="H242" s="68">
        <v>-63.6112483</v>
      </c>
      <c r="I242" s="63"/>
      <c r="J242" s="14"/>
      <c r="K242" s="14">
        <v>25</v>
      </c>
      <c r="L242" s="14"/>
      <c r="M242" s="14"/>
      <c r="N242" s="14"/>
      <c r="O242" s="14"/>
      <c r="P242" s="14"/>
      <c r="Q242" s="63"/>
      <c r="R242" s="14"/>
      <c r="S242" s="19"/>
      <c r="T242" s="14"/>
      <c r="U242" s="14"/>
      <c r="V242" s="14"/>
      <c r="W242" s="14"/>
      <c r="X242" s="14"/>
      <c r="Y242" s="14"/>
      <c r="Z242" s="14"/>
      <c r="AA242" s="14"/>
      <c r="AB242" s="14"/>
      <c r="AC242" s="14" t="s">
        <v>427</v>
      </c>
      <c r="AF242" s="14"/>
      <c r="AG242" s="14"/>
      <c r="AH242" s="14">
        <v>7023</v>
      </c>
      <c r="AI242" s="25">
        <v>3</v>
      </c>
      <c r="AJ242" s="69">
        <v>1</v>
      </c>
      <c r="AK242" s="14"/>
      <c r="AL242" s="14"/>
      <c r="AM242" s="14"/>
      <c r="AN242" s="14"/>
      <c r="AO242" s="14"/>
      <c r="AP242" s="14"/>
      <c r="AQ242" s="14" t="s">
        <v>426</v>
      </c>
      <c r="AR242" s="36">
        <f t="shared" si="7"/>
        <v>7023</v>
      </c>
      <c r="AS242" s="36" t="str">
        <f>VLOOKUP(AR242, 'species codes'!A$1:C$71,2,FALSE)</f>
        <v>WHALE-NORTH ATLANTIC RIGHT</v>
      </c>
      <c r="AT242" s="36" t="str">
        <f>VLOOKUP(AR242, 'species codes'!A$1:C$71,3,FALSE)</f>
        <v>RIWH</v>
      </c>
      <c r="AU242" s="54" t="str">
        <f>VLOOKUP(AR242,'species codes'!A$1:D$62,4,FALSE)</f>
        <v>Eubalaena glacialis</v>
      </c>
      <c r="BA242" s="14"/>
      <c r="BB242" s="14"/>
      <c r="BC242" s="14"/>
      <c r="BD242" s="14"/>
      <c r="BE242" s="14"/>
      <c r="BF242" s="38"/>
      <c r="BG242" s="38"/>
      <c r="BH242" s="14"/>
      <c r="BI242" s="38"/>
      <c r="BJ242" s="38"/>
      <c r="BK242" s="14"/>
      <c r="BL242" s="14"/>
      <c r="BM242" s="14"/>
    </row>
    <row r="243" spans="1:79" s="54" customFormat="1">
      <c r="B243" s="32">
        <v>44785</v>
      </c>
      <c r="C243" s="67">
        <v>0.78472222222222221</v>
      </c>
      <c r="D243" s="14"/>
      <c r="E243" s="17">
        <v>321</v>
      </c>
      <c r="G243" s="68">
        <v>47.723946699999999</v>
      </c>
      <c r="H243" s="68">
        <v>-63.504438299999997</v>
      </c>
      <c r="I243" s="63"/>
      <c r="J243" s="14"/>
      <c r="K243" s="14">
        <v>25</v>
      </c>
      <c r="L243" s="14"/>
      <c r="M243" s="14"/>
      <c r="N243" s="14"/>
      <c r="O243" s="14"/>
      <c r="P243" s="14"/>
      <c r="Q243" s="63"/>
      <c r="R243" s="14"/>
      <c r="S243" s="19"/>
      <c r="T243" s="14"/>
      <c r="U243" s="14"/>
      <c r="V243" s="14"/>
      <c r="W243" s="14"/>
      <c r="X243" s="14"/>
      <c r="Y243" s="14"/>
      <c r="Z243" s="14"/>
      <c r="AA243" s="14"/>
      <c r="AB243" s="14"/>
      <c r="AC243" s="14" t="s">
        <v>427</v>
      </c>
      <c r="AF243" s="14"/>
      <c r="AG243" s="14"/>
      <c r="AH243" s="14">
        <v>7023</v>
      </c>
      <c r="AI243" s="25">
        <v>3</v>
      </c>
      <c r="AJ243" s="69">
        <v>1</v>
      </c>
      <c r="AK243" s="14"/>
      <c r="AL243" s="14"/>
      <c r="AM243" s="14"/>
      <c r="AN243" s="14"/>
      <c r="AO243" s="14"/>
      <c r="AP243" s="14"/>
      <c r="AQ243" s="14" t="s">
        <v>426</v>
      </c>
      <c r="AR243" s="36">
        <f t="shared" si="7"/>
        <v>7023</v>
      </c>
      <c r="AS243" s="36" t="str">
        <f>VLOOKUP(AR243, 'species codes'!A$1:C$71,2,FALSE)</f>
        <v>WHALE-NORTH ATLANTIC RIGHT</v>
      </c>
      <c r="AT243" s="36" t="str">
        <f>VLOOKUP(AR243, 'species codes'!A$1:C$71,3,FALSE)</f>
        <v>RIWH</v>
      </c>
      <c r="AU243" s="54" t="str">
        <f>VLOOKUP(AR243,'species codes'!A$1:D$62,4,FALSE)</f>
        <v>Eubalaena glacialis</v>
      </c>
      <c r="BA243" s="14"/>
      <c r="BB243" s="14"/>
      <c r="BC243" s="14"/>
      <c r="BD243" s="14"/>
      <c r="BE243" s="14"/>
      <c r="BF243" s="38"/>
      <c r="BG243" s="38"/>
      <c r="BH243" s="14"/>
      <c r="BI243" s="38"/>
      <c r="BJ243" s="38"/>
      <c r="BK243" s="14"/>
      <c r="BL243" s="14"/>
      <c r="BM243" s="14"/>
    </row>
    <row r="244" spans="1:79" s="54" customFormat="1">
      <c r="B244" s="32">
        <v>44785</v>
      </c>
      <c r="C244" s="67">
        <v>0.7944444444444444</v>
      </c>
      <c r="D244" s="14"/>
      <c r="E244" s="17">
        <v>321</v>
      </c>
      <c r="G244" s="68">
        <v>47.703715000000003</v>
      </c>
      <c r="H244" s="68">
        <v>-63.483446700000002</v>
      </c>
      <c r="I244" s="63"/>
      <c r="J244" s="14"/>
      <c r="K244" s="14">
        <v>25</v>
      </c>
      <c r="L244" s="14"/>
      <c r="M244" s="14"/>
      <c r="N244" s="14"/>
      <c r="O244" s="14"/>
      <c r="P244" s="14"/>
      <c r="Q244" s="63"/>
      <c r="R244" s="14"/>
      <c r="S244" s="19"/>
      <c r="T244" s="14"/>
      <c r="U244" s="14"/>
      <c r="V244" s="14"/>
      <c r="W244" s="14"/>
      <c r="X244" s="14"/>
      <c r="Y244" s="14"/>
      <c r="Z244" s="14"/>
      <c r="AA244" s="14"/>
      <c r="AB244" s="14"/>
      <c r="AC244" s="14" t="s">
        <v>427</v>
      </c>
      <c r="AF244" s="14"/>
      <c r="AG244" s="14"/>
      <c r="AH244" s="14">
        <v>7023</v>
      </c>
      <c r="AI244" s="25">
        <v>3</v>
      </c>
      <c r="AJ244" s="69">
        <v>1</v>
      </c>
      <c r="AK244" s="14"/>
      <c r="AL244" s="14"/>
      <c r="AM244" s="14"/>
      <c r="AN244" s="14"/>
      <c r="AO244" s="14"/>
      <c r="AP244" s="14"/>
      <c r="AQ244" s="14" t="s">
        <v>426</v>
      </c>
      <c r="AR244" s="36">
        <f t="shared" si="7"/>
        <v>7023</v>
      </c>
      <c r="AS244" s="36" t="str">
        <f>VLOOKUP(AR244, 'species codes'!A$1:C$71,2,FALSE)</f>
        <v>WHALE-NORTH ATLANTIC RIGHT</v>
      </c>
      <c r="AT244" s="36" t="str">
        <f>VLOOKUP(AR244, 'species codes'!A$1:C$71,3,FALSE)</f>
        <v>RIWH</v>
      </c>
      <c r="AU244" s="54" t="str">
        <f>VLOOKUP(AR244,'species codes'!A$1:D$62,4,FALSE)</f>
        <v>Eubalaena glacialis</v>
      </c>
      <c r="BA244" s="14"/>
      <c r="BB244" s="14"/>
      <c r="BC244" s="14"/>
      <c r="BD244" s="14"/>
      <c r="BE244" s="14"/>
      <c r="BF244" s="38"/>
      <c r="BG244" s="38"/>
      <c r="BH244" s="14"/>
      <c r="BI244" s="38"/>
      <c r="BJ244" s="38"/>
      <c r="BK244" s="14"/>
      <c r="BL244" s="14"/>
      <c r="BM244" s="14"/>
    </row>
    <row r="245" spans="1:79" s="54" customFormat="1">
      <c r="B245" s="32">
        <v>44786</v>
      </c>
      <c r="C245" s="67">
        <v>0.47569444444444442</v>
      </c>
      <c r="D245" s="14"/>
      <c r="E245" s="17">
        <v>321</v>
      </c>
      <c r="G245" s="68">
        <v>47.604381699999998</v>
      </c>
      <c r="H245" s="68">
        <v>-63.432119999999998</v>
      </c>
      <c r="I245" s="63"/>
      <c r="J245" s="14"/>
      <c r="K245" s="14">
        <v>25</v>
      </c>
      <c r="L245" s="14"/>
      <c r="M245" s="14"/>
      <c r="N245" s="14"/>
      <c r="O245" s="14"/>
      <c r="P245" s="14"/>
      <c r="Q245" s="63"/>
      <c r="R245" s="14"/>
      <c r="S245" s="19"/>
      <c r="T245" s="14"/>
      <c r="U245" s="14"/>
      <c r="V245" s="14"/>
      <c r="W245" s="14"/>
      <c r="X245" s="14"/>
      <c r="Y245" s="14"/>
      <c r="Z245" s="14"/>
      <c r="AA245" s="14"/>
      <c r="AB245" s="14"/>
      <c r="AC245" s="14" t="s">
        <v>427</v>
      </c>
      <c r="AF245" s="14"/>
      <c r="AG245" s="14"/>
      <c r="AH245" s="14">
        <v>7023</v>
      </c>
      <c r="AI245" s="25">
        <v>3</v>
      </c>
      <c r="AJ245" s="69">
        <v>1</v>
      </c>
      <c r="AK245" s="14"/>
      <c r="AL245" s="14"/>
      <c r="AM245" s="14"/>
      <c r="AN245" s="14"/>
      <c r="AO245" s="14"/>
      <c r="AP245" s="14"/>
      <c r="AQ245" s="14" t="s">
        <v>426</v>
      </c>
      <c r="AR245" s="36">
        <f t="shared" si="7"/>
        <v>7023</v>
      </c>
      <c r="AS245" s="36" t="str">
        <f>VLOOKUP(AR245, 'species codes'!A$1:C$71,2,FALSE)</f>
        <v>WHALE-NORTH ATLANTIC RIGHT</v>
      </c>
      <c r="AT245" s="36" t="str">
        <f>VLOOKUP(AR245, 'species codes'!A$1:C$71,3,FALSE)</f>
        <v>RIWH</v>
      </c>
      <c r="AU245" s="54" t="str">
        <f>VLOOKUP(AR245,'species codes'!A$1:D$62,4,FALSE)</f>
        <v>Eubalaena glacialis</v>
      </c>
      <c r="BA245" s="14"/>
      <c r="BB245" s="14"/>
      <c r="BC245" s="14"/>
      <c r="BD245" s="14"/>
      <c r="BE245" s="14"/>
      <c r="BF245" s="38"/>
      <c r="BG245" s="38"/>
      <c r="BH245" s="14"/>
      <c r="BI245" s="38"/>
      <c r="BJ245" s="38"/>
      <c r="BK245" s="14"/>
      <c r="BL245" s="14"/>
      <c r="BM245" s="14"/>
    </row>
    <row r="246" spans="1:79" s="54" customFormat="1">
      <c r="B246" s="32">
        <v>44786</v>
      </c>
      <c r="C246" s="67">
        <v>0.4993055555555555</v>
      </c>
      <c r="D246" s="14"/>
      <c r="E246" s="17">
        <v>321</v>
      </c>
      <c r="G246" s="68">
        <v>47.592505000000003</v>
      </c>
      <c r="H246" s="68">
        <v>-63.442983300000002</v>
      </c>
      <c r="I246" s="63"/>
      <c r="J246" s="14"/>
      <c r="K246" s="14">
        <v>25</v>
      </c>
      <c r="L246" s="14"/>
      <c r="M246" s="14"/>
      <c r="N246" s="14"/>
      <c r="O246" s="14"/>
      <c r="P246" s="14"/>
      <c r="Q246" s="63"/>
      <c r="R246" s="14"/>
      <c r="S246" s="19"/>
      <c r="T246" s="14"/>
      <c r="U246" s="14"/>
      <c r="V246" s="14"/>
      <c r="W246" s="14"/>
      <c r="X246" s="14"/>
      <c r="Y246" s="14"/>
      <c r="Z246" s="14"/>
      <c r="AA246" s="14"/>
      <c r="AB246" s="14"/>
      <c r="AC246" s="14" t="s">
        <v>427</v>
      </c>
      <c r="AF246" s="14"/>
      <c r="AG246" s="14"/>
      <c r="AH246" s="14">
        <v>7023</v>
      </c>
      <c r="AI246" s="25">
        <v>3</v>
      </c>
      <c r="AJ246" s="69">
        <v>1</v>
      </c>
      <c r="AK246" s="14"/>
      <c r="AL246" s="14"/>
      <c r="AM246" s="14"/>
      <c r="AN246" s="14"/>
      <c r="AO246" s="14"/>
      <c r="AP246" s="14"/>
      <c r="AQ246" s="14" t="s">
        <v>426</v>
      </c>
      <c r="AR246" s="36">
        <f t="shared" si="7"/>
        <v>7023</v>
      </c>
      <c r="AS246" s="36" t="str">
        <f>VLOOKUP(AR246, 'species codes'!A$1:C$71,2,FALSE)</f>
        <v>WHALE-NORTH ATLANTIC RIGHT</v>
      </c>
      <c r="AT246" s="36" t="str">
        <f>VLOOKUP(AR246, 'species codes'!A$1:C$71,3,FALSE)</f>
        <v>RIWH</v>
      </c>
      <c r="AU246" s="54" t="str">
        <f>VLOOKUP(AR246,'species codes'!A$1:D$62,4,FALSE)</f>
        <v>Eubalaena glacialis</v>
      </c>
      <c r="BA246" s="14"/>
      <c r="BB246" s="14"/>
      <c r="BC246" s="14"/>
      <c r="BD246" s="14"/>
      <c r="BE246" s="14"/>
      <c r="BF246" s="38"/>
      <c r="BG246" s="38"/>
      <c r="BH246" s="14"/>
      <c r="BI246" s="38"/>
      <c r="BJ246" s="38"/>
      <c r="BK246" s="14"/>
      <c r="BL246" s="14"/>
      <c r="BM246" s="14"/>
    </row>
    <row r="247" spans="1:79" s="54" customFormat="1">
      <c r="B247" s="32">
        <v>44786</v>
      </c>
      <c r="C247" s="67">
        <v>0.52708333333333335</v>
      </c>
      <c r="D247" s="14"/>
      <c r="E247" s="17">
        <v>321</v>
      </c>
      <c r="G247" s="68">
        <v>47.595010000000002</v>
      </c>
      <c r="H247" s="68">
        <v>-63.473520000000001</v>
      </c>
      <c r="I247" s="63"/>
      <c r="J247" s="14"/>
      <c r="K247" s="14">
        <v>25</v>
      </c>
      <c r="L247" s="14"/>
      <c r="M247" s="14"/>
      <c r="N247" s="14"/>
      <c r="O247" s="14"/>
      <c r="P247" s="14"/>
      <c r="Q247" s="63"/>
      <c r="R247" s="14"/>
      <c r="S247" s="19"/>
      <c r="T247" s="14"/>
      <c r="U247" s="14"/>
      <c r="V247" s="14"/>
      <c r="W247" s="14"/>
      <c r="X247" s="14"/>
      <c r="Y247" s="14"/>
      <c r="Z247" s="14"/>
      <c r="AA247" s="14"/>
      <c r="AB247" s="14"/>
      <c r="AC247" s="14" t="s">
        <v>427</v>
      </c>
      <c r="AF247" s="14"/>
      <c r="AG247" s="14"/>
      <c r="AH247" s="14">
        <v>7023</v>
      </c>
      <c r="AI247" s="25">
        <v>3</v>
      </c>
      <c r="AJ247" s="69">
        <v>2</v>
      </c>
      <c r="AK247" s="14"/>
      <c r="AL247" s="14"/>
      <c r="AM247" s="14"/>
      <c r="AN247" s="14"/>
      <c r="AO247" s="14"/>
      <c r="AP247" s="14"/>
      <c r="AQ247" s="14" t="s">
        <v>426</v>
      </c>
      <c r="AR247" s="36">
        <f t="shared" si="7"/>
        <v>7023</v>
      </c>
      <c r="AS247" s="36" t="str">
        <f>VLOOKUP(AR247, 'species codes'!A$1:C$71,2,FALSE)</f>
        <v>WHALE-NORTH ATLANTIC RIGHT</v>
      </c>
      <c r="AT247" s="36" t="str">
        <f>VLOOKUP(AR247, 'species codes'!A$1:C$71,3,FALSE)</f>
        <v>RIWH</v>
      </c>
      <c r="AU247" s="54" t="str">
        <f>VLOOKUP(AR247,'species codes'!A$1:D$62,4,FALSE)</f>
        <v>Eubalaena glacialis</v>
      </c>
      <c r="BA247" s="14"/>
      <c r="BB247" s="14"/>
      <c r="BC247" s="14"/>
      <c r="BD247" s="14"/>
      <c r="BE247" s="14"/>
      <c r="BF247" s="38"/>
      <c r="BG247" s="38"/>
      <c r="BH247" s="14"/>
      <c r="BI247" s="38"/>
      <c r="BJ247" s="38"/>
      <c r="BK247" s="14"/>
      <c r="BL247" s="14"/>
      <c r="BM247" s="14"/>
    </row>
    <row r="248" spans="1:79" s="54" customFormat="1">
      <c r="B248" s="32">
        <v>44786</v>
      </c>
      <c r="C248" s="67">
        <v>0.57152777777777775</v>
      </c>
      <c r="D248" s="14"/>
      <c r="E248" s="17">
        <v>321</v>
      </c>
      <c r="G248" s="68">
        <v>47.668236700000001</v>
      </c>
      <c r="H248" s="68">
        <v>-63.579136699999999</v>
      </c>
      <c r="I248" s="63"/>
      <c r="J248" s="14"/>
      <c r="K248" s="14">
        <v>25</v>
      </c>
      <c r="L248" s="14"/>
      <c r="M248" s="14"/>
      <c r="N248" s="14"/>
      <c r="O248" s="14"/>
      <c r="P248" s="14"/>
      <c r="Q248" s="63"/>
      <c r="R248" s="14"/>
      <c r="S248" s="19"/>
      <c r="T248" s="14"/>
      <c r="U248" s="14"/>
      <c r="V248" s="14"/>
      <c r="W248" s="14"/>
      <c r="X248" s="14"/>
      <c r="Y248" s="14"/>
      <c r="Z248" s="14"/>
      <c r="AA248" s="14"/>
      <c r="AB248" s="14"/>
      <c r="AC248" s="14" t="s">
        <v>427</v>
      </c>
      <c r="AF248" s="14"/>
      <c r="AG248" s="14"/>
      <c r="AH248" s="14">
        <v>7023</v>
      </c>
      <c r="AI248" s="25">
        <v>3</v>
      </c>
      <c r="AJ248" s="69">
        <v>1</v>
      </c>
      <c r="AK248" s="14"/>
      <c r="AL248" s="14"/>
      <c r="AM248" s="14"/>
      <c r="AN248" s="14"/>
      <c r="AO248" s="14"/>
      <c r="AP248" s="14"/>
      <c r="AQ248" s="14" t="s">
        <v>426</v>
      </c>
      <c r="AR248" s="36">
        <f t="shared" si="7"/>
        <v>7023</v>
      </c>
      <c r="AS248" s="36" t="str">
        <f>VLOOKUP(AR248, 'species codes'!A$1:C$71,2,FALSE)</f>
        <v>WHALE-NORTH ATLANTIC RIGHT</v>
      </c>
      <c r="AT248" s="36" t="str">
        <f>VLOOKUP(AR248, 'species codes'!A$1:C$71,3,FALSE)</f>
        <v>RIWH</v>
      </c>
      <c r="AU248" s="54" t="str">
        <f>VLOOKUP(AR248,'species codes'!A$1:D$62,4,FALSE)</f>
        <v>Eubalaena glacialis</v>
      </c>
      <c r="BA248" s="14"/>
      <c r="BB248" s="14"/>
      <c r="BC248" s="14"/>
      <c r="BD248" s="14"/>
      <c r="BE248" s="14"/>
      <c r="BF248" s="38"/>
      <c r="BG248" s="38"/>
      <c r="BH248" s="14"/>
      <c r="BI248" s="38"/>
      <c r="BJ248" s="38"/>
      <c r="BK248" s="14"/>
      <c r="BL248" s="14"/>
      <c r="BM248" s="14"/>
    </row>
    <row r="249" spans="1:79" s="17" customFormat="1">
      <c r="A249" s="54"/>
      <c r="B249" s="31">
        <v>44788</v>
      </c>
      <c r="C249" s="33">
        <v>0.32430555555555557</v>
      </c>
      <c r="D249" s="14"/>
      <c r="E249" s="17">
        <v>321</v>
      </c>
      <c r="F249" s="54"/>
      <c r="G249" s="34">
        <v>47.717149999999997</v>
      </c>
      <c r="H249" s="34">
        <v>-64.103279999999998</v>
      </c>
      <c r="I249" s="54"/>
      <c r="J249" s="14"/>
      <c r="K249" s="14">
        <v>25</v>
      </c>
      <c r="L249" s="54"/>
      <c r="M249" s="14"/>
      <c r="N249" s="14"/>
      <c r="O249" s="14"/>
      <c r="P249" s="14"/>
      <c r="Q249" s="63"/>
      <c r="R249" s="14"/>
      <c r="S249" s="19"/>
      <c r="T249" s="14"/>
      <c r="U249" s="14"/>
      <c r="V249" s="14"/>
      <c r="W249" s="14"/>
      <c r="X249" s="14"/>
      <c r="Y249" s="14"/>
      <c r="Z249" s="14"/>
      <c r="AA249" s="14"/>
      <c r="AB249" s="14"/>
      <c r="AC249" s="14" t="s">
        <v>427</v>
      </c>
      <c r="AD249" s="54"/>
      <c r="AE249" s="54"/>
      <c r="AF249" s="14"/>
      <c r="AG249" s="14"/>
      <c r="AH249" s="14">
        <v>7023</v>
      </c>
      <c r="AI249" s="25">
        <v>3</v>
      </c>
      <c r="AJ249" s="35">
        <v>1</v>
      </c>
      <c r="AK249" s="11"/>
      <c r="AL249" s="14"/>
      <c r="AM249" s="14"/>
      <c r="AN249" s="14"/>
      <c r="AO249" s="14"/>
      <c r="AP249" s="14"/>
      <c r="AQ249" s="14" t="s">
        <v>426</v>
      </c>
      <c r="AR249" s="36">
        <f t="shared" si="7"/>
        <v>7023</v>
      </c>
      <c r="AS249" s="36" t="str">
        <f>VLOOKUP(AR249, 'species codes'!A$1:C$71,2,FALSE)</f>
        <v>WHALE-NORTH ATLANTIC RIGHT</v>
      </c>
      <c r="AT249" s="36" t="str">
        <f>VLOOKUP(AR249, 'species codes'!A$1:C$71,3,FALSE)</f>
        <v>RIWH</v>
      </c>
      <c r="AU249" s="54" t="str">
        <f>VLOOKUP(AR249,'species codes'!A$1:D$62,4,FALSE)</f>
        <v>Eubalaena glacialis</v>
      </c>
      <c r="AV249" s="54"/>
      <c r="AW249" s="54"/>
      <c r="AX249" s="54"/>
      <c r="AY249" s="54"/>
      <c r="AZ249" s="54"/>
      <c r="BA249" s="14"/>
      <c r="BB249" s="14"/>
      <c r="BC249" s="14"/>
      <c r="BD249" s="14"/>
      <c r="BE249" s="14"/>
      <c r="BF249" s="38"/>
      <c r="BG249" s="38"/>
      <c r="BH249" s="14"/>
      <c r="BI249" s="38"/>
      <c r="BJ249" s="38"/>
      <c r="BK249" s="14"/>
      <c r="BL249" s="14"/>
      <c r="BM249" s="14"/>
      <c r="BN249" s="54"/>
      <c r="BO249" s="54"/>
      <c r="BP249" s="54"/>
      <c r="BQ249" s="54"/>
      <c r="BR249" s="54"/>
      <c r="BS249" s="54"/>
      <c r="BT249" s="54"/>
      <c r="BU249" s="54"/>
      <c r="BV249" s="54"/>
      <c r="BW249" s="54"/>
      <c r="BX249" s="54"/>
      <c r="BY249" s="54"/>
      <c r="BZ249" s="54"/>
      <c r="CA249" s="54"/>
    </row>
    <row r="250" spans="1:79" s="54" customFormat="1">
      <c r="B250" s="31">
        <v>44788</v>
      </c>
      <c r="C250" s="33">
        <v>0.33749999999999997</v>
      </c>
      <c r="D250" s="14"/>
      <c r="E250" s="17">
        <v>321</v>
      </c>
      <c r="G250" s="34">
        <v>47.704751700000003</v>
      </c>
      <c r="H250" s="34">
        <v>-64.126541700000004</v>
      </c>
      <c r="J250" s="14"/>
      <c r="K250" s="14">
        <v>25</v>
      </c>
      <c r="M250" s="14"/>
      <c r="N250" s="14"/>
      <c r="O250" s="14"/>
      <c r="P250" s="14"/>
      <c r="Q250" s="63"/>
      <c r="R250" s="14"/>
      <c r="S250" s="19"/>
      <c r="T250" s="14"/>
      <c r="U250" s="14"/>
      <c r="V250" s="14"/>
      <c r="W250" s="14"/>
      <c r="X250" s="14"/>
      <c r="Y250" s="14"/>
      <c r="Z250" s="14"/>
      <c r="AA250" s="14"/>
      <c r="AB250" s="14"/>
      <c r="AC250" s="14" t="s">
        <v>427</v>
      </c>
      <c r="AF250" s="14"/>
      <c r="AG250" s="14"/>
      <c r="AH250" s="14">
        <v>7023</v>
      </c>
      <c r="AI250" s="25">
        <v>3</v>
      </c>
      <c r="AJ250" s="35">
        <v>1</v>
      </c>
      <c r="AK250" s="11"/>
      <c r="AL250" s="14"/>
      <c r="AM250" s="14"/>
      <c r="AN250" s="14"/>
      <c r="AO250" s="14"/>
      <c r="AP250" s="14"/>
      <c r="AQ250" s="14" t="s">
        <v>426</v>
      </c>
      <c r="AR250" s="36">
        <f t="shared" si="7"/>
        <v>7023</v>
      </c>
      <c r="AS250" s="36" t="str">
        <f>VLOOKUP(AR250, 'species codes'!A$1:C$71,2,FALSE)</f>
        <v>WHALE-NORTH ATLANTIC RIGHT</v>
      </c>
      <c r="AT250" s="36" t="str">
        <f>VLOOKUP(AR250, 'species codes'!A$1:C$71,3,FALSE)</f>
        <v>RIWH</v>
      </c>
      <c r="AU250" s="54" t="str">
        <f>VLOOKUP(AR250,'species codes'!A$1:D$62,4,FALSE)</f>
        <v>Eubalaena glacialis</v>
      </c>
      <c r="BA250" s="14"/>
      <c r="BB250" s="14"/>
      <c r="BC250" s="14">
        <v>1</v>
      </c>
      <c r="BD250" s="14"/>
      <c r="BE250" s="14"/>
      <c r="BF250" s="38"/>
      <c r="BG250" s="38"/>
      <c r="BH250" s="14"/>
      <c r="BI250" s="38"/>
      <c r="BJ250" s="38"/>
      <c r="BK250" s="14">
        <v>40</v>
      </c>
      <c r="BL250" s="14"/>
      <c r="BM250" s="14"/>
    </row>
    <row r="251" spans="1:79" s="54" customFormat="1">
      <c r="B251" s="31">
        <v>44788</v>
      </c>
      <c r="C251" s="33">
        <v>0.33749999999999997</v>
      </c>
      <c r="D251" s="14"/>
      <c r="E251" s="17">
        <v>321</v>
      </c>
      <c r="G251" s="34">
        <v>47.704751700000003</v>
      </c>
      <c r="H251" s="34">
        <v>-64.126541700000004</v>
      </c>
      <c r="J251" s="14"/>
      <c r="K251" s="14">
        <v>25</v>
      </c>
      <c r="M251" s="14"/>
      <c r="N251" s="14"/>
      <c r="O251" s="14"/>
      <c r="P251" s="14"/>
      <c r="Q251" s="63"/>
      <c r="R251" s="14"/>
      <c r="S251" s="19"/>
      <c r="T251" s="14"/>
      <c r="U251" s="14"/>
      <c r="V251" s="14"/>
      <c r="W251" s="14"/>
      <c r="X251" s="14"/>
      <c r="Y251" s="14"/>
      <c r="Z251" s="14"/>
      <c r="AA251" s="14"/>
      <c r="AB251" s="14"/>
      <c r="AC251" s="14" t="s">
        <v>427</v>
      </c>
      <c r="AF251" s="14"/>
      <c r="AG251" s="14"/>
      <c r="AH251" s="14">
        <v>7023</v>
      </c>
      <c r="AI251" s="25">
        <v>3</v>
      </c>
      <c r="AJ251" s="35">
        <v>1</v>
      </c>
      <c r="AK251" s="11"/>
      <c r="AL251" s="14"/>
      <c r="AM251" s="14"/>
      <c r="AN251" s="14"/>
      <c r="AO251" s="14"/>
      <c r="AP251" s="14"/>
      <c r="AQ251" s="14" t="s">
        <v>426</v>
      </c>
      <c r="AR251" s="36">
        <f t="shared" si="7"/>
        <v>7023</v>
      </c>
      <c r="AS251" s="36" t="str">
        <f>VLOOKUP(AR251, 'species codes'!A$1:C$71,2,FALSE)</f>
        <v>WHALE-NORTH ATLANTIC RIGHT</v>
      </c>
      <c r="AT251" s="36" t="str">
        <f>VLOOKUP(AR251, 'species codes'!A$1:C$71,3,FALSE)</f>
        <v>RIWH</v>
      </c>
      <c r="AU251" s="54" t="str">
        <f>VLOOKUP(AR251,'species codes'!A$1:D$62,4,FALSE)</f>
        <v>Eubalaena glacialis</v>
      </c>
      <c r="BA251" s="14"/>
      <c r="BB251" s="14"/>
      <c r="BC251" s="14">
        <v>3</v>
      </c>
      <c r="BD251" s="14"/>
      <c r="BE251" s="14"/>
      <c r="BF251" s="38"/>
      <c r="BG251" s="38"/>
      <c r="BH251" s="14"/>
      <c r="BI251" s="38"/>
      <c r="BJ251" s="38"/>
      <c r="BK251" s="14">
        <v>40</v>
      </c>
      <c r="BL251" s="14"/>
      <c r="BM251" s="14"/>
    </row>
    <row r="252" spans="1:79" s="54" customFormat="1">
      <c r="B252" s="31">
        <v>44788</v>
      </c>
      <c r="C252" s="33">
        <v>0.39444444444444443</v>
      </c>
      <c r="D252" s="14"/>
      <c r="E252" s="17">
        <v>321</v>
      </c>
      <c r="G252" s="34">
        <v>47.696051699999998</v>
      </c>
      <c r="H252" s="34">
        <v>-64.114350000000002</v>
      </c>
      <c r="J252" s="14"/>
      <c r="K252" s="14">
        <v>25</v>
      </c>
      <c r="M252" s="14"/>
      <c r="N252" s="14"/>
      <c r="O252" s="14"/>
      <c r="P252" s="14"/>
      <c r="Q252" s="63"/>
      <c r="R252" s="14"/>
      <c r="S252" s="19"/>
      <c r="T252" s="14"/>
      <c r="U252" s="14"/>
      <c r="V252" s="14"/>
      <c r="W252" s="14"/>
      <c r="X252" s="14"/>
      <c r="Y252" s="14"/>
      <c r="Z252" s="14"/>
      <c r="AA252" s="14"/>
      <c r="AB252" s="14"/>
      <c r="AC252" s="14" t="s">
        <v>427</v>
      </c>
      <c r="AF252" s="14"/>
      <c r="AG252" s="14"/>
      <c r="AH252" s="14">
        <v>7023</v>
      </c>
      <c r="AI252" s="25">
        <v>3</v>
      </c>
      <c r="AJ252" s="35">
        <v>1</v>
      </c>
      <c r="AK252" s="11"/>
      <c r="AL252" s="14"/>
      <c r="AM252" s="14"/>
      <c r="AN252" s="14"/>
      <c r="AO252" s="14"/>
      <c r="AP252" s="14"/>
      <c r="AQ252" s="14" t="s">
        <v>426</v>
      </c>
      <c r="AR252" s="36">
        <f t="shared" si="7"/>
        <v>7023</v>
      </c>
      <c r="AS252" s="36" t="str">
        <f>VLOOKUP(AR252, 'species codes'!A$1:C$71,2,FALSE)</f>
        <v>WHALE-NORTH ATLANTIC RIGHT</v>
      </c>
      <c r="AT252" s="36" t="str">
        <f>VLOOKUP(AR252, 'species codes'!A$1:C$71,3,FALSE)</f>
        <v>RIWH</v>
      </c>
      <c r="AU252" s="54" t="str">
        <f>VLOOKUP(AR252,'species codes'!A$1:D$62,4,FALSE)</f>
        <v>Eubalaena glacialis</v>
      </c>
      <c r="BA252" s="14"/>
      <c r="BB252" s="14"/>
      <c r="BC252" s="14"/>
      <c r="BD252" s="14"/>
      <c r="BE252" s="14"/>
      <c r="BF252" s="38"/>
      <c r="BG252" s="38"/>
      <c r="BH252" s="14"/>
      <c r="BI252" s="38"/>
      <c r="BJ252" s="38"/>
      <c r="BK252" s="14"/>
      <c r="BL252" s="14"/>
      <c r="BM252" s="14"/>
    </row>
    <row r="253" spans="1:79" s="54" customFormat="1">
      <c r="B253" s="31">
        <v>44788</v>
      </c>
      <c r="C253" s="33">
        <v>0.4055555555555555</v>
      </c>
      <c r="D253" s="14"/>
      <c r="E253" s="17">
        <v>321</v>
      </c>
      <c r="G253" s="34">
        <v>47.686</v>
      </c>
      <c r="H253" s="34">
        <v>-64.099999999999994</v>
      </c>
      <c r="I253" s="63"/>
      <c r="J253" s="14"/>
      <c r="K253" s="14">
        <v>25</v>
      </c>
      <c r="L253" s="14"/>
      <c r="M253" s="14"/>
      <c r="N253" s="14"/>
      <c r="O253" s="14"/>
      <c r="P253" s="14"/>
      <c r="Q253" s="63"/>
      <c r="R253" s="14"/>
      <c r="S253" s="19"/>
      <c r="T253" s="14"/>
      <c r="U253" s="14"/>
      <c r="V253" s="14"/>
      <c r="W253" s="14"/>
      <c r="X253" s="14"/>
      <c r="Y253" s="14"/>
      <c r="Z253" s="14"/>
      <c r="AA253" s="14"/>
      <c r="AB253" s="14"/>
      <c r="AC253" s="14" t="s">
        <v>427</v>
      </c>
      <c r="AF253" s="14"/>
      <c r="AG253" s="14"/>
      <c r="AH253" s="14">
        <v>7023</v>
      </c>
      <c r="AI253" s="25">
        <v>3</v>
      </c>
      <c r="AJ253" s="35">
        <v>1</v>
      </c>
      <c r="AK253" s="14"/>
      <c r="AL253" s="14"/>
      <c r="AM253" s="14"/>
      <c r="AN253" s="14"/>
      <c r="AO253" s="14"/>
      <c r="AP253" s="14"/>
      <c r="AQ253" s="14" t="s">
        <v>426</v>
      </c>
      <c r="AR253" s="36">
        <f t="shared" si="7"/>
        <v>7023</v>
      </c>
      <c r="AS253" s="36" t="str">
        <f>VLOOKUP(AR253, 'species codes'!A$1:C$71,2,FALSE)</f>
        <v>WHALE-NORTH ATLANTIC RIGHT</v>
      </c>
      <c r="AT253" s="36" t="str">
        <f>VLOOKUP(AR253, 'species codes'!A$1:C$71,3,FALSE)</f>
        <v>RIWH</v>
      </c>
      <c r="AU253" s="54" t="str">
        <f>VLOOKUP(AR253,'species codes'!A$1:D$62,4,FALSE)</f>
        <v>Eubalaena glacialis</v>
      </c>
      <c r="BA253" s="14"/>
      <c r="BB253" s="14"/>
      <c r="BC253" s="14"/>
      <c r="BD253" s="14"/>
      <c r="BE253" s="14"/>
      <c r="BF253" s="38"/>
      <c r="BG253" s="38"/>
      <c r="BH253" s="14"/>
      <c r="BI253" s="38"/>
      <c r="BJ253" s="38"/>
      <c r="BK253" s="14"/>
      <c r="BL253" s="14"/>
      <c r="BM253" s="14"/>
    </row>
    <row r="254" spans="1:79" s="54" customFormat="1">
      <c r="B254" s="31">
        <v>44788</v>
      </c>
      <c r="C254" s="33">
        <v>0.4145833333333333</v>
      </c>
      <c r="D254" s="14"/>
      <c r="E254" s="17">
        <v>321</v>
      </c>
      <c r="G254" s="34">
        <v>47.686425</v>
      </c>
      <c r="H254" s="34">
        <v>-64.088046700000007</v>
      </c>
      <c r="I254" s="63"/>
      <c r="J254" s="14"/>
      <c r="K254" s="14">
        <v>25</v>
      </c>
      <c r="L254" s="14"/>
      <c r="M254" s="14"/>
      <c r="N254" s="14"/>
      <c r="O254" s="14"/>
      <c r="P254" s="14"/>
      <c r="Q254" s="63"/>
      <c r="R254" s="14"/>
      <c r="S254" s="19"/>
      <c r="T254" s="14"/>
      <c r="U254" s="14"/>
      <c r="V254" s="14"/>
      <c r="W254" s="14"/>
      <c r="X254" s="14"/>
      <c r="Y254" s="14"/>
      <c r="Z254" s="14"/>
      <c r="AA254" s="14"/>
      <c r="AB254" s="14"/>
      <c r="AC254" s="14" t="s">
        <v>427</v>
      </c>
      <c r="AF254" s="14"/>
      <c r="AG254" s="14"/>
      <c r="AH254" s="14">
        <v>7023</v>
      </c>
      <c r="AI254" s="25">
        <v>3</v>
      </c>
      <c r="AJ254" s="35">
        <v>1</v>
      </c>
      <c r="AK254" s="14"/>
      <c r="AL254" s="14"/>
      <c r="AM254" s="14"/>
      <c r="AN254" s="14"/>
      <c r="AO254" s="14"/>
      <c r="AP254" s="14"/>
      <c r="AQ254" s="14" t="s">
        <v>426</v>
      </c>
      <c r="AR254" s="36">
        <f t="shared" si="7"/>
        <v>7023</v>
      </c>
      <c r="AS254" s="36" t="str">
        <f>VLOOKUP(AR254, 'species codes'!A$1:C$71,2,FALSE)</f>
        <v>WHALE-NORTH ATLANTIC RIGHT</v>
      </c>
      <c r="AT254" s="36" t="str">
        <f>VLOOKUP(AR254, 'species codes'!A$1:C$71,3,FALSE)</f>
        <v>RIWH</v>
      </c>
      <c r="AU254" s="54" t="str">
        <f>VLOOKUP(AR254,'species codes'!A$1:D$62,4,FALSE)</f>
        <v>Eubalaena glacialis</v>
      </c>
      <c r="BA254" s="14"/>
      <c r="BB254" s="14"/>
      <c r="BC254" s="14"/>
      <c r="BD254" s="14"/>
      <c r="BE254" s="14"/>
      <c r="BF254" s="38"/>
      <c r="BG254" s="38"/>
      <c r="BH254" s="14"/>
      <c r="BI254" s="38"/>
      <c r="BJ254" s="38"/>
      <c r="BK254" s="14"/>
      <c r="BL254" s="14"/>
      <c r="BM254" s="14"/>
    </row>
    <row r="255" spans="1:79" s="54" customFormat="1">
      <c r="B255" s="31">
        <v>44788</v>
      </c>
      <c r="C255" s="33">
        <v>0.4145833333333333</v>
      </c>
      <c r="D255" s="14"/>
      <c r="E255" s="17">
        <v>321</v>
      </c>
      <c r="G255" s="34">
        <v>47.686436700000002</v>
      </c>
      <c r="H255" s="34">
        <v>-64.088444999999993</v>
      </c>
      <c r="I255" s="63"/>
      <c r="J255" s="14"/>
      <c r="K255" s="14">
        <v>25</v>
      </c>
      <c r="L255" s="14"/>
      <c r="M255" s="14"/>
      <c r="N255" s="14"/>
      <c r="O255" s="14"/>
      <c r="P255" s="14"/>
      <c r="Q255" s="63"/>
      <c r="R255" s="14"/>
      <c r="S255" s="19"/>
      <c r="T255" s="14"/>
      <c r="U255" s="14"/>
      <c r="V255" s="14"/>
      <c r="W255" s="14"/>
      <c r="X255" s="14"/>
      <c r="Y255" s="14"/>
      <c r="Z255" s="14"/>
      <c r="AA255" s="14"/>
      <c r="AB255" s="14"/>
      <c r="AC255" s="14" t="s">
        <v>427</v>
      </c>
      <c r="AF255" s="14"/>
      <c r="AG255" s="14"/>
      <c r="AH255" s="14">
        <v>7023</v>
      </c>
      <c r="AI255" s="25">
        <v>3</v>
      </c>
      <c r="AJ255" s="35">
        <v>1</v>
      </c>
      <c r="AK255" s="14"/>
      <c r="AL255" s="14"/>
      <c r="AM255" s="14"/>
      <c r="AN255" s="14"/>
      <c r="AO255" s="14"/>
      <c r="AP255" s="14"/>
      <c r="AQ255" s="14" t="s">
        <v>426</v>
      </c>
      <c r="AR255" s="36">
        <f t="shared" si="7"/>
        <v>7023</v>
      </c>
      <c r="AS255" s="36" t="str">
        <f>VLOOKUP(AR255, 'species codes'!A$1:C$71,2,FALSE)</f>
        <v>WHALE-NORTH ATLANTIC RIGHT</v>
      </c>
      <c r="AT255" s="36" t="str">
        <f>VLOOKUP(AR255, 'species codes'!A$1:C$71,3,FALSE)</f>
        <v>RIWH</v>
      </c>
      <c r="AU255" s="54" t="str">
        <f>VLOOKUP(AR255,'species codes'!A$1:D$62,4,FALSE)</f>
        <v>Eubalaena glacialis</v>
      </c>
      <c r="BA255" s="14"/>
      <c r="BB255" s="14"/>
      <c r="BC255" s="14"/>
      <c r="BD255" s="14"/>
      <c r="BE255" s="14"/>
      <c r="BF255" s="38"/>
      <c r="BG255" s="38"/>
      <c r="BH255" s="14"/>
      <c r="BI255" s="38"/>
      <c r="BJ255" s="38"/>
      <c r="BK255" s="14"/>
      <c r="BL255" s="14"/>
      <c r="BM255" s="14"/>
    </row>
    <row r="256" spans="1:79" s="54" customFormat="1">
      <c r="B256" s="31">
        <v>44788</v>
      </c>
      <c r="C256" s="33">
        <v>0.41875000000000001</v>
      </c>
      <c r="D256" s="14"/>
      <c r="E256" s="17">
        <v>321</v>
      </c>
      <c r="G256" s="34">
        <v>47.6860383</v>
      </c>
      <c r="H256" s="34">
        <v>-64.091351700000004</v>
      </c>
      <c r="I256" s="63"/>
      <c r="J256" s="14"/>
      <c r="K256" s="14">
        <v>25</v>
      </c>
      <c r="L256" s="14"/>
      <c r="M256" s="14"/>
      <c r="N256" s="14"/>
      <c r="O256" s="14"/>
      <c r="P256" s="14"/>
      <c r="Q256" s="63"/>
      <c r="R256" s="14"/>
      <c r="S256" s="19"/>
      <c r="T256" s="14"/>
      <c r="U256" s="14"/>
      <c r="V256" s="14"/>
      <c r="W256" s="14"/>
      <c r="X256" s="14"/>
      <c r="Y256" s="14"/>
      <c r="Z256" s="14"/>
      <c r="AA256" s="14"/>
      <c r="AB256" s="14"/>
      <c r="AC256" s="14" t="s">
        <v>427</v>
      </c>
      <c r="AF256" s="14"/>
      <c r="AG256" s="14"/>
      <c r="AH256" s="14">
        <v>7023</v>
      </c>
      <c r="AI256" s="25">
        <v>3</v>
      </c>
      <c r="AJ256" s="35">
        <v>1</v>
      </c>
      <c r="AK256" s="14"/>
      <c r="AL256" s="14"/>
      <c r="AM256" s="14"/>
      <c r="AN256" s="14"/>
      <c r="AO256" s="14"/>
      <c r="AP256" s="14"/>
      <c r="AQ256" s="14" t="s">
        <v>426</v>
      </c>
      <c r="AR256" s="36">
        <f t="shared" si="7"/>
        <v>7023</v>
      </c>
      <c r="AS256" s="36" t="str">
        <f>VLOOKUP(AR256, 'species codes'!A$1:C$71,2,FALSE)</f>
        <v>WHALE-NORTH ATLANTIC RIGHT</v>
      </c>
      <c r="AT256" s="36" t="str">
        <f>VLOOKUP(AR256, 'species codes'!A$1:C$71,3,FALSE)</f>
        <v>RIWH</v>
      </c>
      <c r="AU256" s="54" t="str">
        <f>VLOOKUP(AR256,'species codes'!A$1:D$62,4,FALSE)</f>
        <v>Eubalaena glacialis</v>
      </c>
      <c r="BA256" s="14"/>
      <c r="BB256" s="14"/>
      <c r="BC256" s="14"/>
      <c r="BD256" s="14"/>
      <c r="BE256" s="14"/>
      <c r="BF256" s="38"/>
      <c r="BG256" s="38"/>
      <c r="BH256" s="14"/>
      <c r="BI256" s="38"/>
      <c r="BJ256" s="38"/>
      <c r="BK256" s="14"/>
      <c r="BL256" s="14"/>
      <c r="BM256" s="14"/>
    </row>
    <row r="257" spans="2:65" s="54" customFormat="1">
      <c r="B257" s="31">
        <v>44788</v>
      </c>
      <c r="C257" s="33">
        <v>0.44513888888888892</v>
      </c>
      <c r="D257" s="14"/>
      <c r="E257" s="17">
        <v>321</v>
      </c>
      <c r="G257" s="34">
        <v>47.685211700000004</v>
      </c>
      <c r="H257" s="34">
        <v>-64.089341700000006</v>
      </c>
      <c r="I257" s="63"/>
      <c r="J257" s="14"/>
      <c r="K257" s="14">
        <v>25</v>
      </c>
      <c r="L257" s="14"/>
      <c r="M257" s="14"/>
      <c r="N257" s="14"/>
      <c r="O257" s="14"/>
      <c r="P257" s="14"/>
      <c r="Q257" s="63"/>
      <c r="R257" s="14"/>
      <c r="S257" s="19"/>
      <c r="T257" s="14"/>
      <c r="U257" s="14"/>
      <c r="V257" s="14"/>
      <c r="W257" s="14"/>
      <c r="X257" s="14"/>
      <c r="Y257" s="14"/>
      <c r="Z257" s="14"/>
      <c r="AA257" s="14"/>
      <c r="AB257" s="14"/>
      <c r="AC257" s="14" t="s">
        <v>427</v>
      </c>
      <c r="AF257" s="14"/>
      <c r="AG257" s="14"/>
      <c r="AH257" s="14">
        <v>7023</v>
      </c>
      <c r="AI257" s="25">
        <v>3</v>
      </c>
      <c r="AJ257" s="35">
        <v>1</v>
      </c>
      <c r="AK257" s="14"/>
      <c r="AL257" s="14"/>
      <c r="AM257" s="14"/>
      <c r="AN257" s="14"/>
      <c r="AO257" s="14"/>
      <c r="AP257" s="14"/>
      <c r="AQ257" s="14" t="s">
        <v>426</v>
      </c>
      <c r="AR257" s="36">
        <f t="shared" si="7"/>
        <v>7023</v>
      </c>
      <c r="AS257" s="36" t="str">
        <f>VLOOKUP(AR257, 'species codes'!A$1:C$71,2,FALSE)</f>
        <v>WHALE-NORTH ATLANTIC RIGHT</v>
      </c>
      <c r="AT257" s="36" t="str">
        <f>VLOOKUP(AR257, 'species codes'!A$1:C$71,3,FALSE)</f>
        <v>RIWH</v>
      </c>
      <c r="AU257" s="54" t="str">
        <f>VLOOKUP(AR257,'species codes'!A$1:D$62,4,FALSE)</f>
        <v>Eubalaena glacialis</v>
      </c>
      <c r="BA257" s="14"/>
      <c r="BB257" s="14"/>
      <c r="BC257" s="14"/>
      <c r="BD257" s="14"/>
      <c r="BE257" s="14"/>
      <c r="BF257" s="38"/>
      <c r="BG257" s="38"/>
      <c r="BH257" s="14"/>
      <c r="BI257" s="38"/>
      <c r="BJ257" s="38"/>
      <c r="BK257" s="14"/>
      <c r="BL257" s="14"/>
      <c r="BM257" s="14"/>
    </row>
    <row r="258" spans="2:65" s="54" customFormat="1">
      <c r="B258" s="31">
        <v>44788</v>
      </c>
      <c r="C258" s="33">
        <v>0.45902777777777781</v>
      </c>
      <c r="D258" s="14"/>
      <c r="E258" s="17">
        <v>321</v>
      </c>
      <c r="G258" s="34">
        <v>47.683563300000003</v>
      </c>
      <c r="H258" s="34">
        <v>-64.095116700000005</v>
      </c>
      <c r="I258" s="63"/>
      <c r="J258" s="14"/>
      <c r="K258" s="14">
        <v>25</v>
      </c>
      <c r="L258" s="14"/>
      <c r="M258" s="14"/>
      <c r="N258" s="14"/>
      <c r="O258" s="14"/>
      <c r="P258" s="14"/>
      <c r="Q258" s="63"/>
      <c r="R258" s="14"/>
      <c r="S258" s="19"/>
      <c r="T258" s="14"/>
      <c r="U258" s="14"/>
      <c r="V258" s="14"/>
      <c r="W258" s="14"/>
      <c r="X258" s="14"/>
      <c r="Y258" s="14"/>
      <c r="Z258" s="14"/>
      <c r="AA258" s="14"/>
      <c r="AB258" s="14"/>
      <c r="AC258" s="14" t="s">
        <v>427</v>
      </c>
      <c r="AF258" s="14"/>
      <c r="AG258" s="14"/>
      <c r="AH258" s="14">
        <v>7023</v>
      </c>
      <c r="AI258" s="25">
        <v>3</v>
      </c>
      <c r="AJ258" s="35">
        <v>1</v>
      </c>
      <c r="AK258" s="14"/>
      <c r="AL258" s="14"/>
      <c r="AM258" s="14"/>
      <c r="AN258" s="14"/>
      <c r="AO258" s="14"/>
      <c r="AP258" s="14"/>
      <c r="AQ258" s="14" t="s">
        <v>426</v>
      </c>
      <c r="AR258" s="36">
        <f t="shared" si="7"/>
        <v>7023</v>
      </c>
      <c r="AS258" s="36" t="str">
        <f>VLOOKUP(AR258, 'species codes'!A$1:C$71,2,FALSE)</f>
        <v>WHALE-NORTH ATLANTIC RIGHT</v>
      </c>
      <c r="AT258" s="36" t="str">
        <f>VLOOKUP(AR258, 'species codes'!A$1:C$71,3,FALSE)</f>
        <v>RIWH</v>
      </c>
      <c r="AU258" s="54" t="str">
        <f>VLOOKUP(AR258,'species codes'!A$1:D$62,4,FALSE)</f>
        <v>Eubalaena glacialis</v>
      </c>
      <c r="BA258" s="14"/>
      <c r="BB258" s="14"/>
      <c r="BC258" s="14"/>
      <c r="BD258" s="14"/>
      <c r="BE258" s="14"/>
      <c r="BF258" s="38"/>
      <c r="BG258" s="38"/>
      <c r="BH258" s="14"/>
      <c r="BI258" s="38"/>
      <c r="BJ258" s="38"/>
      <c r="BK258" s="14"/>
      <c r="BL258" s="14"/>
      <c r="BM258" s="14"/>
    </row>
    <row r="259" spans="2:65" s="54" customFormat="1">
      <c r="B259" s="31">
        <v>44788</v>
      </c>
      <c r="C259" s="33">
        <v>0.46875</v>
      </c>
      <c r="D259" s="14"/>
      <c r="E259" s="17">
        <v>321</v>
      </c>
      <c r="G259" s="34">
        <v>47.682508300000002</v>
      </c>
      <c r="H259" s="34">
        <v>-64.085284999999999</v>
      </c>
      <c r="I259" s="63"/>
      <c r="J259" s="14"/>
      <c r="K259" s="14">
        <v>25</v>
      </c>
      <c r="L259" s="14"/>
      <c r="M259" s="14"/>
      <c r="N259" s="14"/>
      <c r="O259" s="14"/>
      <c r="P259" s="14"/>
      <c r="Q259" s="63"/>
      <c r="R259" s="14"/>
      <c r="S259" s="19"/>
      <c r="T259" s="14"/>
      <c r="U259" s="14"/>
      <c r="V259" s="14"/>
      <c r="W259" s="14"/>
      <c r="X259" s="14"/>
      <c r="Y259" s="14"/>
      <c r="Z259" s="14"/>
      <c r="AA259" s="14"/>
      <c r="AB259" s="14"/>
      <c r="AC259" s="14" t="s">
        <v>427</v>
      </c>
      <c r="AF259" s="14"/>
      <c r="AG259" s="14"/>
      <c r="AH259" s="14">
        <v>7023</v>
      </c>
      <c r="AI259" s="25">
        <v>3</v>
      </c>
      <c r="AJ259" s="35">
        <v>1</v>
      </c>
      <c r="AK259" s="14"/>
      <c r="AL259" s="14"/>
      <c r="AM259" s="14"/>
      <c r="AN259" s="14"/>
      <c r="AO259" s="14"/>
      <c r="AP259" s="14"/>
      <c r="AQ259" s="14" t="s">
        <v>426</v>
      </c>
      <c r="AR259" s="36">
        <f t="shared" si="7"/>
        <v>7023</v>
      </c>
      <c r="AS259" s="36" t="str">
        <f>VLOOKUP(AR259, 'species codes'!A$1:C$71,2,FALSE)</f>
        <v>WHALE-NORTH ATLANTIC RIGHT</v>
      </c>
      <c r="AT259" s="36" t="str">
        <f>VLOOKUP(AR259, 'species codes'!A$1:C$71,3,FALSE)</f>
        <v>RIWH</v>
      </c>
      <c r="AU259" s="54" t="str">
        <f>VLOOKUP(AR259,'species codes'!A$1:D$62,4,FALSE)</f>
        <v>Eubalaena glacialis</v>
      </c>
      <c r="BA259" s="14"/>
      <c r="BB259" s="14"/>
      <c r="BC259" s="14"/>
      <c r="BD259" s="14"/>
      <c r="BE259" s="14"/>
      <c r="BF259" s="38"/>
      <c r="BG259" s="38"/>
      <c r="BH259" s="14"/>
      <c r="BI259" s="38"/>
      <c r="BJ259" s="38"/>
      <c r="BK259" s="14"/>
      <c r="BL259" s="14"/>
      <c r="BM259" s="14"/>
    </row>
    <row r="260" spans="2:65" s="54" customFormat="1">
      <c r="B260" s="31">
        <v>44788</v>
      </c>
      <c r="C260" s="33">
        <v>0.4826388888888889</v>
      </c>
      <c r="D260" s="14"/>
      <c r="E260" s="17">
        <v>321</v>
      </c>
      <c r="G260" s="34">
        <v>47.672098300000002</v>
      </c>
      <c r="H260" s="34">
        <v>-64.079620000000006</v>
      </c>
      <c r="I260" s="63"/>
      <c r="J260" s="14"/>
      <c r="K260" s="14">
        <v>25</v>
      </c>
      <c r="L260" s="14"/>
      <c r="M260" s="14"/>
      <c r="N260" s="14"/>
      <c r="O260" s="14"/>
      <c r="P260" s="14"/>
      <c r="Q260" s="63"/>
      <c r="R260" s="14"/>
      <c r="S260" s="19"/>
      <c r="T260" s="14"/>
      <c r="U260" s="14"/>
      <c r="V260" s="14"/>
      <c r="W260" s="14"/>
      <c r="X260" s="14"/>
      <c r="Y260" s="14"/>
      <c r="Z260" s="14"/>
      <c r="AA260" s="14"/>
      <c r="AB260" s="14"/>
      <c r="AC260" s="14" t="s">
        <v>427</v>
      </c>
      <c r="AF260" s="14"/>
      <c r="AG260" s="14"/>
      <c r="AH260" s="14">
        <v>7023</v>
      </c>
      <c r="AI260" s="25">
        <v>3</v>
      </c>
      <c r="AJ260" s="35">
        <v>1</v>
      </c>
      <c r="AK260" s="14"/>
      <c r="AL260" s="14"/>
      <c r="AM260" s="14"/>
      <c r="AN260" s="14"/>
      <c r="AO260" s="14"/>
      <c r="AP260" s="14"/>
      <c r="AQ260" s="14" t="s">
        <v>426</v>
      </c>
      <c r="AR260" s="36">
        <f t="shared" si="7"/>
        <v>7023</v>
      </c>
      <c r="AS260" s="36" t="str">
        <f>VLOOKUP(AR260, 'species codes'!A$1:C$71,2,FALSE)</f>
        <v>WHALE-NORTH ATLANTIC RIGHT</v>
      </c>
      <c r="AT260" s="36" t="str">
        <f>VLOOKUP(AR260, 'species codes'!A$1:C$71,3,FALSE)</f>
        <v>RIWH</v>
      </c>
      <c r="AU260" s="54" t="str">
        <f>VLOOKUP(AR260,'species codes'!A$1:D$62,4,FALSE)</f>
        <v>Eubalaena glacialis</v>
      </c>
      <c r="BA260" s="14"/>
      <c r="BB260" s="14"/>
      <c r="BC260" s="14"/>
      <c r="BD260" s="14"/>
      <c r="BE260" s="14"/>
      <c r="BF260" s="38"/>
      <c r="BG260" s="38"/>
      <c r="BH260" s="14"/>
      <c r="BI260" s="38"/>
      <c r="BJ260" s="38"/>
      <c r="BK260" s="14"/>
      <c r="BL260" s="14"/>
      <c r="BM260" s="14"/>
    </row>
    <row r="261" spans="2:65" s="54" customFormat="1">
      <c r="B261" s="31">
        <v>44788</v>
      </c>
      <c r="C261" s="33">
        <v>0.49722222222222223</v>
      </c>
      <c r="D261" s="14"/>
      <c r="E261" s="17">
        <v>321</v>
      </c>
      <c r="G261" s="34">
        <v>47.671855000000001</v>
      </c>
      <c r="H261" s="34">
        <v>-64.071518299999994</v>
      </c>
      <c r="I261" s="63"/>
      <c r="J261" s="14"/>
      <c r="K261" s="14">
        <v>25</v>
      </c>
      <c r="L261" s="14"/>
      <c r="M261" s="14"/>
      <c r="N261" s="14"/>
      <c r="O261" s="14"/>
      <c r="P261" s="14"/>
      <c r="Q261" s="63"/>
      <c r="R261" s="14"/>
      <c r="S261" s="19"/>
      <c r="T261" s="14"/>
      <c r="U261" s="14"/>
      <c r="V261" s="14"/>
      <c r="W261" s="14"/>
      <c r="X261" s="14"/>
      <c r="Y261" s="14"/>
      <c r="Z261" s="14"/>
      <c r="AA261" s="14"/>
      <c r="AB261" s="14"/>
      <c r="AC261" s="14" t="s">
        <v>427</v>
      </c>
      <c r="AF261" s="14"/>
      <c r="AG261" s="14"/>
      <c r="AH261" s="14">
        <v>7023</v>
      </c>
      <c r="AI261" s="25">
        <v>3</v>
      </c>
      <c r="AJ261" s="35">
        <v>1</v>
      </c>
      <c r="AK261" s="14"/>
      <c r="AL261" s="14"/>
      <c r="AM261" s="14"/>
      <c r="AN261" s="14"/>
      <c r="AO261" s="14"/>
      <c r="AP261" s="14"/>
      <c r="AQ261" s="14" t="s">
        <v>426</v>
      </c>
      <c r="AR261" s="36">
        <f t="shared" si="7"/>
        <v>7023</v>
      </c>
      <c r="AS261" s="36" t="str">
        <f>VLOOKUP(AR261, 'species codes'!A$1:C$71,2,FALSE)</f>
        <v>WHALE-NORTH ATLANTIC RIGHT</v>
      </c>
      <c r="AT261" s="36" t="str">
        <f>VLOOKUP(AR261, 'species codes'!A$1:C$71,3,FALSE)</f>
        <v>RIWH</v>
      </c>
      <c r="AU261" s="54" t="str">
        <f>VLOOKUP(AR261,'species codes'!A$1:D$62,4,FALSE)</f>
        <v>Eubalaena glacialis</v>
      </c>
      <c r="BA261" s="14"/>
      <c r="BB261" s="14"/>
      <c r="BC261" s="14"/>
      <c r="BD261" s="14"/>
      <c r="BE261" s="14"/>
      <c r="BF261" s="38"/>
      <c r="BG261" s="38"/>
      <c r="BH261" s="14"/>
      <c r="BI261" s="38"/>
      <c r="BJ261" s="38"/>
      <c r="BK261" s="14"/>
      <c r="BL261" s="14"/>
      <c r="BM261" s="14"/>
    </row>
    <row r="262" spans="2:65" s="54" customFormat="1">
      <c r="B262" s="31">
        <v>44788</v>
      </c>
      <c r="C262" s="33">
        <v>0.50694444444444442</v>
      </c>
      <c r="D262" s="14"/>
      <c r="E262" s="17">
        <v>321</v>
      </c>
      <c r="G262" s="34">
        <v>47.675648299999999</v>
      </c>
      <c r="H262" s="34">
        <v>-64.091528299999993</v>
      </c>
      <c r="I262" s="63"/>
      <c r="J262" s="14"/>
      <c r="K262" s="14">
        <v>25</v>
      </c>
      <c r="L262" s="14"/>
      <c r="M262" s="14"/>
      <c r="N262" s="14"/>
      <c r="O262" s="14"/>
      <c r="P262" s="14"/>
      <c r="Q262" s="63"/>
      <c r="R262" s="14"/>
      <c r="S262" s="19"/>
      <c r="T262" s="14"/>
      <c r="U262" s="14"/>
      <c r="V262" s="14"/>
      <c r="W262" s="14"/>
      <c r="X262" s="14"/>
      <c r="Y262" s="14"/>
      <c r="Z262" s="14"/>
      <c r="AA262" s="14"/>
      <c r="AB262" s="14"/>
      <c r="AC262" s="14" t="s">
        <v>427</v>
      </c>
      <c r="AF262" s="14"/>
      <c r="AG262" s="14"/>
      <c r="AH262" s="14">
        <v>7023</v>
      </c>
      <c r="AI262" s="25">
        <v>3</v>
      </c>
      <c r="AJ262" s="35">
        <v>1</v>
      </c>
      <c r="AK262" s="14"/>
      <c r="AL262" s="14"/>
      <c r="AM262" s="14"/>
      <c r="AN262" s="14"/>
      <c r="AO262" s="14"/>
      <c r="AP262" s="14"/>
      <c r="AQ262" s="14" t="s">
        <v>426</v>
      </c>
      <c r="AR262" s="36">
        <f t="shared" si="7"/>
        <v>7023</v>
      </c>
      <c r="AS262" s="36" t="str">
        <f>VLOOKUP(AR262, 'species codes'!A$1:C$71,2,FALSE)</f>
        <v>WHALE-NORTH ATLANTIC RIGHT</v>
      </c>
      <c r="AT262" s="36" t="str">
        <f>VLOOKUP(AR262, 'species codes'!A$1:C$71,3,FALSE)</f>
        <v>RIWH</v>
      </c>
      <c r="AU262" s="54" t="str">
        <f>VLOOKUP(AR262,'species codes'!A$1:D$62,4,FALSE)</f>
        <v>Eubalaena glacialis</v>
      </c>
      <c r="BA262" s="14"/>
      <c r="BB262" s="14"/>
      <c r="BC262" s="14"/>
      <c r="BD262" s="14"/>
      <c r="BE262" s="14"/>
      <c r="BF262" s="38"/>
      <c r="BG262" s="38"/>
      <c r="BH262" s="14"/>
      <c r="BI262" s="38"/>
      <c r="BJ262" s="38"/>
      <c r="BK262" s="14"/>
      <c r="BL262" s="14"/>
      <c r="BM262" s="14"/>
    </row>
    <row r="263" spans="2:65" s="54" customFormat="1">
      <c r="B263" s="31">
        <v>44788</v>
      </c>
      <c r="C263" s="33">
        <v>0.50972222222222219</v>
      </c>
      <c r="D263" s="14"/>
      <c r="E263" s="17">
        <v>321</v>
      </c>
      <c r="G263" s="34">
        <v>47.673311699999999</v>
      </c>
      <c r="H263" s="34">
        <v>-64.08972</v>
      </c>
      <c r="I263" s="63"/>
      <c r="J263" s="14"/>
      <c r="K263" s="14">
        <v>25</v>
      </c>
      <c r="L263" s="14"/>
      <c r="M263" s="14"/>
      <c r="N263" s="14"/>
      <c r="O263" s="14"/>
      <c r="P263" s="14"/>
      <c r="Q263" s="63"/>
      <c r="R263" s="14"/>
      <c r="S263" s="19"/>
      <c r="T263" s="14"/>
      <c r="U263" s="14"/>
      <c r="V263" s="14"/>
      <c r="W263" s="14"/>
      <c r="X263" s="14"/>
      <c r="Y263" s="14"/>
      <c r="Z263" s="14"/>
      <c r="AA263" s="14"/>
      <c r="AB263" s="14"/>
      <c r="AC263" s="14" t="s">
        <v>427</v>
      </c>
      <c r="AF263" s="14"/>
      <c r="AG263" s="14"/>
      <c r="AH263" s="14">
        <v>7023</v>
      </c>
      <c r="AI263" s="25">
        <v>3</v>
      </c>
      <c r="AJ263" s="35">
        <v>1</v>
      </c>
      <c r="AK263" s="14"/>
      <c r="AL263" s="14"/>
      <c r="AM263" s="14"/>
      <c r="AN263" s="14"/>
      <c r="AO263" s="14"/>
      <c r="AP263" s="14"/>
      <c r="AQ263" s="14" t="s">
        <v>426</v>
      </c>
      <c r="AR263" s="36">
        <f t="shared" si="7"/>
        <v>7023</v>
      </c>
      <c r="AS263" s="36" t="str">
        <f>VLOOKUP(AR263, 'species codes'!A$1:C$71,2,FALSE)</f>
        <v>WHALE-NORTH ATLANTIC RIGHT</v>
      </c>
      <c r="AT263" s="36" t="str">
        <f>VLOOKUP(AR263, 'species codes'!A$1:C$71,3,FALSE)</f>
        <v>RIWH</v>
      </c>
      <c r="AU263" s="54" t="str">
        <f>VLOOKUP(AR263,'species codes'!A$1:D$62,4,FALSE)</f>
        <v>Eubalaena glacialis</v>
      </c>
      <c r="BA263" s="14"/>
      <c r="BB263" s="14"/>
      <c r="BC263" s="14"/>
      <c r="BD263" s="14"/>
      <c r="BE263" s="14"/>
      <c r="BF263" s="38"/>
      <c r="BG263" s="38"/>
      <c r="BH263" s="14"/>
      <c r="BI263" s="38"/>
      <c r="BJ263" s="38"/>
      <c r="BK263" s="14"/>
      <c r="BL263" s="14"/>
      <c r="BM263" s="14"/>
    </row>
    <row r="264" spans="2:65" s="54" customFormat="1">
      <c r="B264" s="31">
        <v>44788</v>
      </c>
      <c r="C264" s="33">
        <v>0.53055555555555556</v>
      </c>
      <c r="D264" s="14"/>
      <c r="E264" s="17">
        <v>321</v>
      </c>
      <c r="G264" s="34">
        <v>47.676248299999997</v>
      </c>
      <c r="H264" s="34">
        <v>-64.075511700000007</v>
      </c>
      <c r="I264" s="63"/>
      <c r="J264" s="14"/>
      <c r="K264" s="14">
        <v>25</v>
      </c>
      <c r="L264" s="14"/>
      <c r="M264" s="14"/>
      <c r="N264" s="14"/>
      <c r="O264" s="14"/>
      <c r="P264" s="14"/>
      <c r="Q264" s="63"/>
      <c r="R264" s="14"/>
      <c r="S264" s="19"/>
      <c r="T264" s="14"/>
      <c r="U264" s="14"/>
      <c r="V264" s="14"/>
      <c r="W264" s="14"/>
      <c r="X264" s="14"/>
      <c r="Y264" s="14"/>
      <c r="Z264" s="14"/>
      <c r="AA264" s="14"/>
      <c r="AB264" s="14"/>
      <c r="AC264" s="14" t="s">
        <v>427</v>
      </c>
      <c r="AF264" s="14"/>
      <c r="AG264" s="14"/>
      <c r="AH264" s="14">
        <v>7023</v>
      </c>
      <c r="AI264" s="25">
        <v>3</v>
      </c>
      <c r="AJ264" s="35">
        <v>1</v>
      </c>
      <c r="AK264" s="14"/>
      <c r="AL264" s="14"/>
      <c r="AM264" s="14"/>
      <c r="AN264" s="14"/>
      <c r="AO264" s="14"/>
      <c r="AP264" s="14"/>
      <c r="AQ264" s="14" t="s">
        <v>426</v>
      </c>
      <c r="AR264" s="36">
        <f t="shared" si="7"/>
        <v>7023</v>
      </c>
      <c r="AS264" s="36" t="str">
        <f>VLOOKUP(AR264, 'species codes'!A$1:C$71,2,FALSE)</f>
        <v>WHALE-NORTH ATLANTIC RIGHT</v>
      </c>
      <c r="AT264" s="36" t="str">
        <f>VLOOKUP(AR264, 'species codes'!A$1:C$71,3,FALSE)</f>
        <v>RIWH</v>
      </c>
      <c r="AU264" s="54" t="str">
        <f>VLOOKUP(AR264,'species codes'!A$1:D$62,4,FALSE)</f>
        <v>Eubalaena glacialis</v>
      </c>
      <c r="BA264" s="14"/>
      <c r="BB264" s="14"/>
      <c r="BC264" s="14"/>
      <c r="BD264" s="14"/>
      <c r="BE264" s="14"/>
      <c r="BF264" s="38"/>
      <c r="BG264" s="38"/>
      <c r="BH264" s="14"/>
      <c r="BI264" s="38"/>
      <c r="BJ264" s="38"/>
      <c r="BK264" s="14"/>
      <c r="BL264" s="14"/>
      <c r="BM264" s="14"/>
    </row>
    <row r="265" spans="2:65" s="54" customFormat="1">
      <c r="B265" s="31">
        <v>44788</v>
      </c>
      <c r="C265" s="33">
        <v>0.53333333333333333</v>
      </c>
      <c r="D265" s="14"/>
      <c r="E265" s="17">
        <v>321</v>
      </c>
      <c r="G265" s="34">
        <v>47.676884999999999</v>
      </c>
      <c r="H265" s="34">
        <v>-64.074751699999993</v>
      </c>
      <c r="I265" s="63"/>
      <c r="J265" s="14"/>
      <c r="K265" s="14">
        <v>25</v>
      </c>
      <c r="L265" s="14"/>
      <c r="M265" s="14"/>
      <c r="N265" s="14"/>
      <c r="O265" s="14"/>
      <c r="P265" s="14"/>
      <c r="Q265" s="63"/>
      <c r="R265" s="14"/>
      <c r="S265" s="19"/>
      <c r="T265" s="14"/>
      <c r="U265" s="14"/>
      <c r="V265" s="14"/>
      <c r="W265" s="14"/>
      <c r="X265" s="14"/>
      <c r="Y265" s="14"/>
      <c r="Z265" s="14"/>
      <c r="AA265" s="14"/>
      <c r="AB265" s="14"/>
      <c r="AC265" s="14" t="s">
        <v>427</v>
      </c>
      <c r="AF265" s="14"/>
      <c r="AG265" s="14"/>
      <c r="AH265" s="14">
        <v>7023</v>
      </c>
      <c r="AI265" s="25">
        <v>3</v>
      </c>
      <c r="AJ265" s="35">
        <v>1</v>
      </c>
      <c r="AK265" s="14"/>
      <c r="AL265" s="14"/>
      <c r="AM265" s="14"/>
      <c r="AN265" s="14"/>
      <c r="AO265" s="14"/>
      <c r="AP265" s="14"/>
      <c r="AQ265" s="14" t="s">
        <v>426</v>
      </c>
      <c r="AR265" s="36">
        <f t="shared" si="7"/>
        <v>7023</v>
      </c>
      <c r="AS265" s="36" t="str">
        <f>VLOOKUP(AR265, 'species codes'!A$1:C$71,2,FALSE)</f>
        <v>WHALE-NORTH ATLANTIC RIGHT</v>
      </c>
      <c r="AT265" s="36" t="str">
        <f>VLOOKUP(AR265, 'species codes'!A$1:C$71,3,FALSE)</f>
        <v>RIWH</v>
      </c>
      <c r="AU265" s="54" t="str">
        <f>VLOOKUP(AR265,'species codes'!A$1:D$62,4,FALSE)</f>
        <v>Eubalaena glacialis</v>
      </c>
      <c r="BA265" s="14"/>
      <c r="BB265" s="14"/>
      <c r="BC265" s="14"/>
      <c r="BD265" s="14"/>
      <c r="BE265" s="14"/>
      <c r="BF265" s="38"/>
      <c r="BG265" s="38"/>
      <c r="BH265" s="14"/>
      <c r="BI265" s="38"/>
      <c r="BJ265" s="38"/>
      <c r="BK265" s="14"/>
      <c r="BL265" s="14"/>
      <c r="BM265" s="14"/>
    </row>
    <row r="266" spans="2:65" s="54" customFormat="1">
      <c r="B266" s="31">
        <v>44788</v>
      </c>
      <c r="C266" s="33">
        <v>0.56319444444444444</v>
      </c>
      <c r="D266" s="14"/>
      <c r="E266" s="17">
        <v>321</v>
      </c>
      <c r="G266" s="34">
        <v>47.681888299999997</v>
      </c>
      <c r="H266" s="34">
        <v>-64.082533299999994</v>
      </c>
      <c r="I266" s="63"/>
      <c r="J266" s="14"/>
      <c r="K266" s="14">
        <v>25</v>
      </c>
      <c r="L266" s="14"/>
      <c r="M266" s="14"/>
      <c r="N266" s="14"/>
      <c r="O266" s="14"/>
      <c r="P266" s="14"/>
      <c r="Q266" s="63"/>
      <c r="R266" s="14"/>
      <c r="S266" s="19"/>
      <c r="T266" s="14"/>
      <c r="U266" s="14"/>
      <c r="V266" s="14"/>
      <c r="W266" s="14"/>
      <c r="X266" s="14"/>
      <c r="Y266" s="14"/>
      <c r="Z266" s="14"/>
      <c r="AA266" s="14"/>
      <c r="AB266" s="14"/>
      <c r="AC266" s="14" t="s">
        <v>427</v>
      </c>
      <c r="AF266" s="14"/>
      <c r="AG266" s="14"/>
      <c r="AH266" s="14">
        <v>7023</v>
      </c>
      <c r="AI266" s="25">
        <v>3</v>
      </c>
      <c r="AJ266" s="35">
        <v>1</v>
      </c>
      <c r="AK266" s="14"/>
      <c r="AL266" s="14"/>
      <c r="AM266" s="14"/>
      <c r="AN266" s="14"/>
      <c r="AO266" s="14"/>
      <c r="AP266" s="14"/>
      <c r="AQ266" s="14" t="s">
        <v>426</v>
      </c>
      <c r="AR266" s="36">
        <f t="shared" si="7"/>
        <v>7023</v>
      </c>
      <c r="AS266" s="36" t="str">
        <f>VLOOKUP(AR266, 'species codes'!A$1:C$71,2,FALSE)</f>
        <v>WHALE-NORTH ATLANTIC RIGHT</v>
      </c>
      <c r="AT266" s="36" t="str">
        <f>VLOOKUP(AR266, 'species codes'!A$1:C$71,3,FALSE)</f>
        <v>RIWH</v>
      </c>
      <c r="AU266" s="54" t="str">
        <f>VLOOKUP(AR266,'species codes'!A$1:D$62,4,FALSE)</f>
        <v>Eubalaena glacialis</v>
      </c>
      <c r="BA266" s="14"/>
      <c r="BB266" s="14"/>
      <c r="BC266" s="14"/>
      <c r="BD266" s="14"/>
      <c r="BE266" s="14"/>
      <c r="BF266" s="38"/>
      <c r="BG266" s="38"/>
      <c r="BH266" s="14"/>
      <c r="BI266" s="38"/>
      <c r="BJ266" s="38"/>
      <c r="BK266" s="14"/>
      <c r="BL266" s="14"/>
      <c r="BM266" s="14"/>
    </row>
    <row r="267" spans="2:65" s="54" customFormat="1">
      <c r="B267" s="31">
        <v>44788</v>
      </c>
      <c r="C267" s="33">
        <v>0.57013888888888886</v>
      </c>
      <c r="D267" s="14"/>
      <c r="E267" s="17">
        <v>321</v>
      </c>
      <c r="G267" s="34">
        <v>47.679363299999999</v>
      </c>
      <c r="H267" s="34">
        <v>-64.089843299999998</v>
      </c>
      <c r="I267" s="63"/>
      <c r="J267" s="14"/>
      <c r="K267" s="14">
        <v>25</v>
      </c>
      <c r="L267" s="14"/>
      <c r="M267" s="14"/>
      <c r="N267" s="14"/>
      <c r="O267" s="14"/>
      <c r="P267" s="14"/>
      <c r="Q267" s="63"/>
      <c r="R267" s="14"/>
      <c r="S267" s="19"/>
      <c r="T267" s="14"/>
      <c r="U267" s="14"/>
      <c r="V267" s="14"/>
      <c r="W267" s="14"/>
      <c r="X267" s="14"/>
      <c r="Y267" s="14"/>
      <c r="Z267" s="14"/>
      <c r="AA267" s="14"/>
      <c r="AB267" s="14"/>
      <c r="AC267" s="14" t="s">
        <v>427</v>
      </c>
      <c r="AF267" s="14"/>
      <c r="AG267" s="14"/>
      <c r="AH267" s="14">
        <v>7023</v>
      </c>
      <c r="AI267" s="25">
        <v>3</v>
      </c>
      <c r="AJ267" s="35">
        <v>1</v>
      </c>
      <c r="AK267" s="14"/>
      <c r="AL267" s="14"/>
      <c r="AM267" s="14"/>
      <c r="AN267" s="14"/>
      <c r="AO267" s="14"/>
      <c r="AP267" s="14"/>
      <c r="AQ267" s="14" t="s">
        <v>426</v>
      </c>
      <c r="AR267" s="36">
        <f t="shared" si="7"/>
        <v>7023</v>
      </c>
      <c r="AS267" s="36" t="str">
        <f>VLOOKUP(AR267, 'species codes'!A$1:C$71,2,FALSE)</f>
        <v>WHALE-NORTH ATLANTIC RIGHT</v>
      </c>
      <c r="AT267" s="36" t="str">
        <f>VLOOKUP(AR267, 'species codes'!A$1:C$71,3,FALSE)</f>
        <v>RIWH</v>
      </c>
      <c r="AU267" s="54" t="str">
        <f>VLOOKUP(AR267,'species codes'!A$1:D$62,4,FALSE)</f>
        <v>Eubalaena glacialis</v>
      </c>
      <c r="BA267" s="14"/>
      <c r="BB267" s="14"/>
      <c r="BC267" s="14"/>
      <c r="BD267" s="14"/>
      <c r="BE267" s="14"/>
      <c r="BF267" s="38"/>
      <c r="BG267" s="38"/>
      <c r="BH267" s="14"/>
      <c r="BI267" s="38"/>
      <c r="BJ267" s="38"/>
      <c r="BK267" s="14"/>
      <c r="BL267" s="14"/>
      <c r="BM267" s="14"/>
    </row>
    <row r="268" spans="2:65" s="54" customFormat="1">
      <c r="B268" s="31">
        <v>44788</v>
      </c>
      <c r="C268" s="33">
        <v>0.57916666666666672</v>
      </c>
      <c r="D268" s="14"/>
      <c r="E268" s="17">
        <v>321</v>
      </c>
      <c r="G268" s="34">
        <v>47.683053299999997</v>
      </c>
      <c r="H268" s="34">
        <v>-64.082435000000004</v>
      </c>
      <c r="I268" s="63"/>
      <c r="J268" s="14"/>
      <c r="K268" s="14">
        <v>25</v>
      </c>
      <c r="L268" s="14"/>
      <c r="M268" s="14"/>
      <c r="N268" s="14"/>
      <c r="O268" s="14"/>
      <c r="P268" s="14"/>
      <c r="Q268" s="63"/>
      <c r="R268" s="14"/>
      <c r="S268" s="19"/>
      <c r="T268" s="14"/>
      <c r="U268" s="14"/>
      <c r="V268" s="14"/>
      <c r="W268" s="14"/>
      <c r="X268" s="14"/>
      <c r="Y268" s="14"/>
      <c r="Z268" s="14"/>
      <c r="AA268" s="14"/>
      <c r="AB268" s="14"/>
      <c r="AC268" s="14" t="s">
        <v>427</v>
      </c>
      <c r="AF268" s="14"/>
      <c r="AG268" s="14"/>
      <c r="AH268" s="14">
        <v>7023</v>
      </c>
      <c r="AI268" s="25">
        <v>3</v>
      </c>
      <c r="AJ268" s="35">
        <v>1</v>
      </c>
      <c r="AK268" s="14"/>
      <c r="AL268" s="14"/>
      <c r="AM268" s="14"/>
      <c r="AN268" s="14"/>
      <c r="AO268" s="14"/>
      <c r="AP268" s="14"/>
      <c r="AQ268" s="14" t="s">
        <v>426</v>
      </c>
      <c r="AR268" s="36">
        <f t="shared" si="7"/>
        <v>7023</v>
      </c>
      <c r="AS268" s="36" t="str">
        <f>VLOOKUP(AR268, 'species codes'!A$1:C$71,2,FALSE)</f>
        <v>WHALE-NORTH ATLANTIC RIGHT</v>
      </c>
      <c r="AT268" s="36" t="str">
        <f>VLOOKUP(AR268, 'species codes'!A$1:C$71,3,FALSE)</f>
        <v>RIWH</v>
      </c>
      <c r="AU268" s="54" t="str">
        <f>VLOOKUP(AR268,'species codes'!A$1:D$62,4,FALSE)</f>
        <v>Eubalaena glacialis</v>
      </c>
      <c r="BA268" s="14"/>
      <c r="BB268" s="14"/>
      <c r="BC268" s="14"/>
      <c r="BD268" s="14"/>
      <c r="BE268" s="14"/>
      <c r="BF268" s="38"/>
      <c r="BG268" s="38"/>
      <c r="BH268" s="14"/>
      <c r="BI268" s="38"/>
      <c r="BJ268" s="38"/>
      <c r="BK268" s="14"/>
      <c r="BL268" s="14"/>
      <c r="BM268" s="14"/>
    </row>
    <row r="269" spans="2:65" s="54" customFormat="1">
      <c r="B269" s="31">
        <v>44788</v>
      </c>
      <c r="C269" s="33">
        <v>0.60069444444444442</v>
      </c>
      <c r="D269" s="14"/>
      <c r="E269" s="17">
        <v>321</v>
      </c>
      <c r="G269" s="34">
        <v>47.688085000000001</v>
      </c>
      <c r="H269" s="34">
        <v>-64.084698299999999</v>
      </c>
      <c r="I269" s="63"/>
      <c r="J269" s="14"/>
      <c r="K269" s="14">
        <v>25</v>
      </c>
      <c r="L269" s="14"/>
      <c r="M269" s="14"/>
      <c r="N269" s="14"/>
      <c r="O269" s="14"/>
      <c r="P269" s="14"/>
      <c r="Q269" s="63"/>
      <c r="R269" s="14"/>
      <c r="S269" s="19"/>
      <c r="T269" s="14"/>
      <c r="U269" s="14"/>
      <c r="V269" s="14"/>
      <c r="W269" s="14"/>
      <c r="X269" s="14"/>
      <c r="Y269" s="14"/>
      <c r="Z269" s="14"/>
      <c r="AA269" s="14"/>
      <c r="AB269" s="14"/>
      <c r="AC269" s="14" t="s">
        <v>427</v>
      </c>
      <c r="AF269" s="14"/>
      <c r="AG269" s="14"/>
      <c r="AH269" s="14">
        <v>7023</v>
      </c>
      <c r="AI269" s="25">
        <v>3</v>
      </c>
      <c r="AJ269" s="35">
        <v>1</v>
      </c>
      <c r="AK269" s="14"/>
      <c r="AL269" s="14"/>
      <c r="AM269" s="14"/>
      <c r="AN269" s="14"/>
      <c r="AO269" s="14"/>
      <c r="AP269" s="14"/>
      <c r="AQ269" s="14" t="s">
        <v>426</v>
      </c>
      <c r="AR269" s="36">
        <f t="shared" si="7"/>
        <v>7023</v>
      </c>
      <c r="AS269" s="36" t="str">
        <f>VLOOKUP(AR269, 'species codes'!A$1:C$71,2,FALSE)</f>
        <v>WHALE-NORTH ATLANTIC RIGHT</v>
      </c>
      <c r="AT269" s="36" t="str">
        <f>VLOOKUP(AR269, 'species codes'!A$1:C$71,3,FALSE)</f>
        <v>RIWH</v>
      </c>
      <c r="AU269" s="54" t="str">
        <f>VLOOKUP(AR269,'species codes'!A$1:D$62,4,FALSE)</f>
        <v>Eubalaena glacialis</v>
      </c>
      <c r="BA269" s="14"/>
      <c r="BB269" s="14"/>
      <c r="BC269" s="14"/>
      <c r="BD269" s="14"/>
      <c r="BE269" s="14"/>
      <c r="BF269" s="38"/>
      <c r="BG269" s="38"/>
      <c r="BH269" s="14"/>
      <c r="BI269" s="38"/>
      <c r="BJ269" s="38"/>
      <c r="BK269" s="14"/>
      <c r="BL269" s="14"/>
      <c r="BM269" s="14"/>
    </row>
    <row r="270" spans="2:65" s="54" customFormat="1">
      <c r="B270" s="31">
        <v>44788</v>
      </c>
      <c r="C270" s="33">
        <v>0.63402777777777775</v>
      </c>
      <c r="D270" s="14"/>
      <c r="E270" s="17">
        <v>321</v>
      </c>
      <c r="G270" s="34">
        <v>47.694756699999999</v>
      </c>
      <c r="H270" s="34">
        <v>-64.091290000000001</v>
      </c>
      <c r="I270" s="63"/>
      <c r="J270" s="14"/>
      <c r="K270" s="14">
        <v>25</v>
      </c>
      <c r="L270" s="14"/>
      <c r="M270" s="14"/>
      <c r="N270" s="14"/>
      <c r="O270" s="14"/>
      <c r="P270" s="14"/>
      <c r="Q270" s="63"/>
      <c r="R270" s="14"/>
      <c r="S270" s="19"/>
      <c r="T270" s="14"/>
      <c r="U270" s="14"/>
      <c r="V270" s="14"/>
      <c r="W270" s="14"/>
      <c r="X270" s="14"/>
      <c r="Y270" s="14"/>
      <c r="Z270" s="14"/>
      <c r="AA270" s="14"/>
      <c r="AB270" s="14"/>
      <c r="AC270" s="14" t="s">
        <v>427</v>
      </c>
      <c r="AF270" s="14"/>
      <c r="AG270" s="14"/>
      <c r="AH270" s="14">
        <v>7023</v>
      </c>
      <c r="AI270" s="25">
        <v>3</v>
      </c>
      <c r="AJ270" s="35">
        <v>1</v>
      </c>
      <c r="AK270" s="14"/>
      <c r="AL270" s="14"/>
      <c r="AM270" s="14"/>
      <c r="AN270" s="14"/>
      <c r="AO270" s="14"/>
      <c r="AP270" s="14"/>
      <c r="AQ270" s="14" t="s">
        <v>426</v>
      </c>
      <c r="AR270" s="36">
        <f t="shared" si="7"/>
        <v>7023</v>
      </c>
      <c r="AS270" s="36" t="str">
        <f>VLOOKUP(AR270, 'species codes'!A$1:C$71,2,FALSE)</f>
        <v>WHALE-NORTH ATLANTIC RIGHT</v>
      </c>
      <c r="AT270" s="36" t="str">
        <f>VLOOKUP(AR270, 'species codes'!A$1:C$71,3,FALSE)</f>
        <v>RIWH</v>
      </c>
      <c r="AU270" s="54" t="str">
        <f>VLOOKUP(AR270,'species codes'!A$1:D$62,4,FALSE)</f>
        <v>Eubalaena glacialis</v>
      </c>
      <c r="BA270" s="14"/>
      <c r="BB270" s="14"/>
      <c r="BC270" s="14"/>
      <c r="BD270" s="14"/>
      <c r="BE270" s="14"/>
      <c r="BF270" s="38"/>
      <c r="BG270" s="38"/>
      <c r="BH270" s="14"/>
      <c r="BI270" s="38"/>
      <c r="BJ270" s="38"/>
      <c r="BK270" s="14"/>
      <c r="BL270" s="14"/>
      <c r="BM270" s="14"/>
    </row>
    <row r="271" spans="2:65" s="54" customFormat="1">
      <c r="B271" s="31">
        <v>44788</v>
      </c>
      <c r="C271" s="33">
        <v>0.7104166666666667</v>
      </c>
      <c r="D271" s="14"/>
      <c r="E271" s="17">
        <v>321</v>
      </c>
      <c r="G271" s="34">
        <v>47.700299999999999</v>
      </c>
      <c r="H271" s="34">
        <v>-64.092341700000006</v>
      </c>
      <c r="I271" s="63"/>
      <c r="J271" s="14"/>
      <c r="K271" s="14">
        <v>25</v>
      </c>
      <c r="L271" s="14"/>
      <c r="M271" s="14"/>
      <c r="N271" s="14"/>
      <c r="O271" s="14"/>
      <c r="P271" s="14"/>
      <c r="Q271" s="63"/>
      <c r="R271" s="14"/>
      <c r="S271" s="19"/>
      <c r="T271" s="14"/>
      <c r="U271" s="14"/>
      <c r="V271" s="14"/>
      <c r="W271" s="14"/>
      <c r="X271" s="14"/>
      <c r="Y271" s="14"/>
      <c r="Z271" s="14"/>
      <c r="AA271" s="14"/>
      <c r="AB271" s="14"/>
      <c r="AC271" s="14" t="s">
        <v>427</v>
      </c>
      <c r="AF271" s="14"/>
      <c r="AG271" s="14"/>
      <c r="AH271" s="14">
        <v>7023</v>
      </c>
      <c r="AI271" s="25">
        <v>3</v>
      </c>
      <c r="AJ271" s="35">
        <v>1</v>
      </c>
      <c r="AK271" s="14"/>
      <c r="AL271" s="14"/>
      <c r="AM271" s="14"/>
      <c r="AN271" s="14"/>
      <c r="AO271" s="14"/>
      <c r="AP271" s="14"/>
      <c r="AQ271" s="14" t="s">
        <v>426</v>
      </c>
      <c r="AR271" s="36">
        <f t="shared" si="7"/>
        <v>7023</v>
      </c>
      <c r="AS271" s="36" t="str">
        <f>VLOOKUP(AR271, 'species codes'!A$1:C$71,2,FALSE)</f>
        <v>WHALE-NORTH ATLANTIC RIGHT</v>
      </c>
      <c r="AT271" s="36" t="str">
        <f>VLOOKUP(AR271, 'species codes'!A$1:C$71,3,FALSE)</f>
        <v>RIWH</v>
      </c>
      <c r="AU271" s="54" t="str">
        <f>VLOOKUP(AR271,'species codes'!A$1:D$62,4,FALSE)</f>
        <v>Eubalaena glacialis</v>
      </c>
      <c r="BA271" s="14"/>
      <c r="BB271" s="14"/>
      <c r="BC271" s="14"/>
      <c r="BD271" s="14"/>
      <c r="BE271" s="14"/>
      <c r="BF271" s="38"/>
      <c r="BG271" s="38"/>
      <c r="BH271" s="14"/>
      <c r="BI271" s="38"/>
      <c r="BJ271" s="38"/>
      <c r="BK271" s="14"/>
      <c r="BL271" s="14"/>
      <c r="BM271" s="14"/>
    </row>
    <row r="272" spans="2:65" s="54" customFormat="1">
      <c r="B272" s="31">
        <v>44788</v>
      </c>
      <c r="C272" s="33">
        <v>0.71875</v>
      </c>
      <c r="D272" s="14"/>
      <c r="E272" s="17">
        <v>321</v>
      </c>
      <c r="G272" s="34">
        <v>47.699759999999998</v>
      </c>
      <c r="H272" s="34">
        <v>-64.106283300000001</v>
      </c>
      <c r="I272" s="63"/>
      <c r="J272" s="14"/>
      <c r="K272" s="14">
        <v>25</v>
      </c>
      <c r="L272" s="14"/>
      <c r="M272" s="14"/>
      <c r="N272" s="14"/>
      <c r="O272" s="14"/>
      <c r="P272" s="14"/>
      <c r="Q272" s="63"/>
      <c r="R272" s="14"/>
      <c r="S272" s="19"/>
      <c r="T272" s="14"/>
      <c r="U272" s="14"/>
      <c r="V272" s="14"/>
      <c r="W272" s="14"/>
      <c r="X272" s="14"/>
      <c r="Y272" s="14"/>
      <c r="Z272" s="14"/>
      <c r="AA272" s="14"/>
      <c r="AB272" s="14"/>
      <c r="AC272" s="14" t="s">
        <v>427</v>
      </c>
      <c r="AF272" s="14"/>
      <c r="AG272" s="14"/>
      <c r="AH272" s="14">
        <v>7023</v>
      </c>
      <c r="AI272" s="25">
        <v>3</v>
      </c>
      <c r="AJ272" s="35">
        <v>2</v>
      </c>
      <c r="AK272" s="14"/>
      <c r="AL272" s="14"/>
      <c r="AM272" s="14"/>
      <c r="AN272" s="14"/>
      <c r="AO272" s="14"/>
      <c r="AP272" s="14"/>
      <c r="AQ272" s="14" t="s">
        <v>426</v>
      </c>
      <c r="AR272" s="36">
        <f t="shared" si="7"/>
        <v>7023</v>
      </c>
      <c r="AS272" s="36" t="str">
        <f>VLOOKUP(AR272, 'species codes'!A$1:C$71,2,FALSE)</f>
        <v>WHALE-NORTH ATLANTIC RIGHT</v>
      </c>
      <c r="AT272" s="36" t="str">
        <f>VLOOKUP(AR272, 'species codes'!A$1:C$71,3,FALSE)</f>
        <v>RIWH</v>
      </c>
      <c r="AU272" s="54" t="str">
        <f>VLOOKUP(AR272,'species codes'!A$1:D$62,4,FALSE)</f>
        <v>Eubalaena glacialis</v>
      </c>
      <c r="BA272" s="14"/>
      <c r="BB272" s="14"/>
      <c r="BC272" s="14"/>
      <c r="BD272" s="14"/>
      <c r="BE272" s="14"/>
      <c r="BF272" s="38"/>
      <c r="BG272" s="38"/>
      <c r="BH272" s="14"/>
      <c r="BI272" s="38"/>
      <c r="BJ272" s="38"/>
      <c r="BK272" s="14"/>
      <c r="BL272" s="14"/>
      <c r="BM272" s="14"/>
    </row>
    <row r="273" spans="2:65" s="54" customFormat="1">
      <c r="B273" s="31">
        <v>44788</v>
      </c>
      <c r="C273" s="33">
        <v>0.73749999999999993</v>
      </c>
      <c r="D273" s="14"/>
      <c r="E273" s="17">
        <v>321</v>
      </c>
      <c r="G273" s="34">
        <v>47.702291700000004</v>
      </c>
      <c r="H273" s="34">
        <v>-64.093383299999999</v>
      </c>
      <c r="I273" s="63"/>
      <c r="J273" s="14"/>
      <c r="K273" s="14">
        <v>25</v>
      </c>
      <c r="L273" s="14"/>
      <c r="M273" s="14"/>
      <c r="N273" s="14"/>
      <c r="O273" s="14"/>
      <c r="P273" s="14"/>
      <c r="Q273" s="63"/>
      <c r="R273" s="14"/>
      <c r="S273" s="19"/>
      <c r="T273" s="14"/>
      <c r="U273" s="14"/>
      <c r="V273" s="14"/>
      <c r="W273" s="14"/>
      <c r="X273" s="14"/>
      <c r="Y273" s="14"/>
      <c r="Z273" s="14"/>
      <c r="AA273" s="14"/>
      <c r="AB273" s="14"/>
      <c r="AC273" s="14" t="s">
        <v>427</v>
      </c>
      <c r="AF273" s="14"/>
      <c r="AG273" s="14"/>
      <c r="AH273" s="14">
        <v>7023</v>
      </c>
      <c r="AI273" s="25">
        <v>3</v>
      </c>
      <c r="AJ273" s="35">
        <v>2</v>
      </c>
      <c r="AK273" s="14"/>
      <c r="AL273" s="14"/>
      <c r="AM273" s="14"/>
      <c r="AN273" s="14"/>
      <c r="AO273" s="14"/>
      <c r="AP273" s="14"/>
      <c r="AQ273" s="14" t="s">
        <v>426</v>
      </c>
      <c r="AR273" s="36">
        <f t="shared" si="7"/>
        <v>7023</v>
      </c>
      <c r="AS273" s="36" t="str">
        <f>VLOOKUP(AR273, 'species codes'!A$1:C$71,2,FALSE)</f>
        <v>WHALE-NORTH ATLANTIC RIGHT</v>
      </c>
      <c r="AT273" s="36" t="str">
        <f>VLOOKUP(AR273, 'species codes'!A$1:C$71,3,FALSE)</f>
        <v>RIWH</v>
      </c>
      <c r="AU273" s="54" t="str">
        <f>VLOOKUP(AR273,'species codes'!A$1:D$62,4,FALSE)</f>
        <v>Eubalaena glacialis</v>
      </c>
      <c r="BA273" s="14"/>
      <c r="BB273" s="14"/>
      <c r="BC273" s="14"/>
      <c r="BD273" s="14"/>
      <c r="BE273" s="14"/>
      <c r="BF273" s="38"/>
      <c r="BG273" s="38"/>
      <c r="BH273" s="14"/>
      <c r="BI273" s="38"/>
      <c r="BJ273" s="38"/>
      <c r="BK273" s="14"/>
      <c r="BL273" s="14"/>
      <c r="BM273" s="14"/>
    </row>
    <row r="274" spans="2:65" s="54" customFormat="1">
      <c r="B274" s="31">
        <v>44788</v>
      </c>
      <c r="C274" s="33">
        <v>0.76666666666666661</v>
      </c>
      <c r="D274" s="14"/>
      <c r="E274" s="17">
        <v>321</v>
      </c>
      <c r="G274" s="34">
        <v>47.705073300000002</v>
      </c>
      <c r="H274" s="34">
        <v>-64.093573300000003</v>
      </c>
      <c r="I274" s="63"/>
      <c r="J274" s="14"/>
      <c r="K274" s="14">
        <v>25</v>
      </c>
      <c r="L274" s="14"/>
      <c r="M274" s="14"/>
      <c r="N274" s="14"/>
      <c r="O274" s="14"/>
      <c r="P274" s="14"/>
      <c r="Q274" s="63"/>
      <c r="R274" s="14"/>
      <c r="S274" s="19"/>
      <c r="T274" s="14"/>
      <c r="U274" s="14"/>
      <c r="V274" s="14"/>
      <c r="W274" s="14"/>
      <c r="X274" s="14"/>
      <c r="Y274" s="14"/>
      <c r="Z274" s="14"/>
      <c r="AA274" s="14"/>
      <c r="AB274" s="14"/>
      <c r="AC274" s="14" t="s">
        <v>427</v>
      </c>
      <c r="AF274" s="14"/>
      <c r="AG274" s="14"/>
      <c r="AH274" s="14">
        <v>7023</v>
      </c>
      <c r="AI274" s="25">
        <v>3</v>
      </c>
      <c r="AJ274" s="35">
        <v>1</v>
      </c>
      <c r="AK274" s="14"/>
      <c r="AL274" s="14"/>
      <c r="AM274" s="14"/>
      <c r="AN274" s="14"/>
      <c r="AO274" s="14"/>
      <c r="AP274" s="14"/>
      <c r="AQ274" s="14" t="s">
        <v>426</v>
      </c>
      <c r="AR274" s="36">
        <f t="shared" si="7"/>
        <v>7023</v>
      </c>
      <c r="AS274" s="36" t="str">
        <f>VLOOKUP(AR274, 'species codes'!A$1:C$71,2,FALSE)</f>
        <v>WHALE-NORTH ATLANTIC RIGHT</v>
      </c>
      <c r="AT274" s="36" t="str">
        <f>VLOOKUP(AR274, 'species codes'!A$1:C$71,3,FALSE)</f>
        <v>RIWH</v>
      </c>
      <c r="AU274" s="54" t="str">
        <f>VLOOKUP(AR274,'species codes'!A$1:D$62,4,FALSE)</f>
        <v>Eubalaena glacialis</v>
      </c>
      <c r="BA274" s="14"/>
      <c r="BB274" s="14"/>
      <c r="BC274" s="14"/>
      <c r="BD274" s="14"/>
      <c r="BE274" s="14"/>
      <c r="BF274" s="38"/>
      <c r="BG274" s="38"/>
      <c r="BH274" s="14"/>
      <c r="BI274" s="38"/>
      <c r="BJ274" s="38"/>
      <c r="BK274" s="14"/>
      <c r="BL274" s="14"/>
      <c r="BM274" s="14"/>
    </row>
    <row r="275" spans="2:65" s="54" customFormat="1">
      <c r="B275" s="31">
        <v>44788</v>
      </c>
      <c r="C275" s="33">
        <v>0.77361111111111114</v>
      </c>
      <c r="D275" s="14"/>
      <c r="E275" s="17">
        <v>321</v>
      </c>
      <c r="G275" s="34">
        <v>47.7087583</v>
      </c>
      <c r="H275" s="34">
        <v>-64.103568300000006</v>
      </c>
      <c r="I275" s="63"/>
      <c r="J275" s="14"/>
      <c r="K275" s="14">
        <v>25</v>
      </c>
      <c r="L275" s="14"/>
      <c r="M275" s="14"/>
      <c r="N275" s="14"/>
      <c r="O275" s="14"/>
      <c r="P275" s="14"/>
      <c r="Q275" s="63"/>
      <c r="R275" s="14"/>
      <c r="S275" s="19"/>
      <c r="T275" s="14"/>
      <c r="U275" s="14"/>
      <c r="V275" s="14"/>
      <c r="W275" s="14"/>
      <c r="X275" s="14"/>
      <c r="Y275" s="14"/>
      <c r="Z275" s="14"/>
      <c r="AA275" s="14"/>
      <c r="AB275" s="14"/>
      <c r="AC275" s="14" t="s">
        <v>427</v>
      </c>
      <c r="AF275" s="14"/>
      <c r="AG275" s="14"/>
      <c r="AH275" s="14">
        <v>7023</v>
      </c>
      <c r="AI275" s="25">
        <v>3</v>
      </c>
      <c r="AJ275" s="35">
        <v>1</v>
      </c>
      <c r="AK275" s="14"/>
      <c r="AL275" s="14"/>
      <c r="AM275" s="14"/>
      <c r="AN275" s="14"/>
      <c r="AO275" s="14"/>
      <c r="AP275" s="14"/>
      <c r="AQ275" s="14" t="s">
        <v>426</v>
      </c>
      <c r="AR275" s="36">
        <f t="shared" si="7"/>
        <v>7023</v>
      </c>
      <c r="AS275" s="36" t="str">
        <f>VLOOKUP(AR275, 'species codes'!A$1:C$71,2,FALSE)</f>
        <v>WHALE-NORTH ATLANTIC RIGHT</v>
      </c>
      <c r="AT275" s="36" t="str">
        <f>VLOOKUP(AR275, 'species codes'!A$1:C$71,3,FALSE)</f>
        <v>RIWH</v>
      </c>
      <c r="AU275" s="54" t="str">
        <f>VLOOKUP(AR275,'species codes'!A$1:D$62,4,FALSE)</f>
        <v>Eubalaena glacialis</v>
      </c>
      <c r="BA275" s="14"/>
      <c r="BB275" s="14"/>
      <c r="BC275" s="14"/>
      <c r="BD275" s="14"/>
      <c r="BE275" s="14"/>
      <c r="BF275" s="38"/>
      <c r="BG275" s="38"/>
      <c r="BH275" s="14"/>
      <c r="BI275" s="38"/>
      <c r="BJ275" s="38"/>
      <c r="BK275" s="14"/>
      <c r="BL275" s="14"/>
      <c r="BM275" s="14"/>
    </row>
    <row r="276" spans="2:65" s="54" customFormat="1">
      <c r="B276" s="31">
        <v>44789</v>
      </c>
      <c r="C276" s="33">
        <v>0.3034722222222222</v>
      </c>
      <c r="D276" s="14"/>
      <c r="E276" s="17">
        <v>321</v>
      </c>
      <c r="G276" s="34">
        <v>47.696018299999999</v>
      </c>
      <c r="H276" s="34">
        <v>-64.096316700000003</v>
      </c>
      <c r="I276" s="63"/>
      <c r="J276" s="14"/>
      <c r="K276" s="14">
        <v>25</v>
      </c>
      <c r="L276" s="14"/>
      <c r="M276" s="14"/>
      <c r="N276" s="14"/>
      <c r="O276" s="14"/>
      <c r="P276" s="14"/>
      <c r="Q276" s="63"/>
      <c r="R276" s="14"/>
      <c r="S276" s="19"/>
      <c r="T276" s="14"/>
      <c r="U276" s="14"/>
      <c r="V276" s="14"/>
      <c r="W276" s="14"/>
      <c r="X276" s="14"/>
      <c r="Y276" s="14"/>
      <c r="Z276" s="14"/>
      <c r="AA276" s="14"/>
      <c r="AB276" s="14"/>
      <c r="AC276" s="14" t="s">
        <v>427</v>
      </c>
      <c r="AF276" s="14"/>
      <c r="AG276" s="14"/>
      <c r="AH276" s="14">
        <v>7023</v>
      </c>
      <c r="AI276" s="25">
        <v>3</v>
      </c>
      <c r="AJ276" s="35">
        <v>1</v>
      </c>
      <c r="AK276" s="14"/>
      <c r="AL276" s="14"/>
      <c r="AM276" s="14"/>
      <c r="AN276" s="14"/>
      <c r="AO276" s="14"/>
      <c r="AP276" s="14"/>
      <c r="AQ276" s="14" t="s">
        <v>426</v>
      </c>
      <c r="AR276" s="36">
        <f t="shared" si="7"/>
        <v>7023</v>
      </c>
      <c r="AS276" s="36" t="str">
        <f>VLOOKUP(AR276, 'species codes'!A$1:C$71,2,FALSE)</f>
        <v>WHALE-NORTH ATLANTIC RIGHT</v>
      </c>
      <c r="AT276" s="36" t="str">
        <f>VLOOKUP(AR276, 'species codes'!A$1:C$71,3,FALSE)</f>
        <v>RIWH</v>
      </c>
      <c r="AU276" s="54" t="str">
        <f>VLOOKUP(AR276,'species codes'!A$1:D$62,4,FALSE)</f>
        <v>Eubalaena glacialis</v>
      </c>
      <c r="BA276" s="14"/>
      <c r="BB276" s="14"/>
      <c r="BC276" s="14"/>
      <c r="BD276" s="14"/>
      <c r="BE276" s="14"/>
      <c r="BF276" s="38"/>
      <c r="BG276" s="38"/>
      <c r="BH276" s="14"/>
      <c r="BI276" s="38"/>
      <c r="BJ276" s="38"/>
      <c r="BK276" s="14"/>
      <c r="BL276" s="14"/>
      <c r="BM276" s="14"/>
    </row>
    <row r="277" spans="2:65" s="54" customFormat="1">
      <c r="B277" s="31">
        <v>44789</v>
      </c>
      <c r="C277" s="33">
        <v>0.30486111111111108</v>
      </c>
      <c r="D277" s="14"/>
      <c r="E277" s="17">
        <v>321</v>
      </c>
      <c r="G277" s="34">
        <v>47.698651699999999</v>
      </c>
      <c r="H277" s="34">
        <v>-64.099615</v>
      </c>
      <c r="I277" s="63"/>
      <c r="J277" s="14"/>
      <c r="K277" s="14">
        <v>25</v>
      </c>
      <c r="L277" s="14"/>
      <c r="M277" s="14"/>
      <c r="N277" s="14"/>
      <c r="O277" s="14"/>
      <c r="P277" s="14"/>
      <c r="Q277" s="63"/>
      <c r="R277" s="14"/>
      <c r="S277" s="19"/>
      <c r="T277" s="14"/>
      <c r="U277" s="14"/>
      <c r="V277" s="14"/>
      <c r="W277" s="14"/>
      <c r="X277" s="14"/>
      <c r="Y277" s="14"/>
      <c r="Z277" s="14"/>
      <c r="AA277" s="14"/>
      <c r="AB277" s="14"/>
      <c r="AC277" s="14" t="s">
        <v>427</v>
      </c>
      <c r="AF277" s="14"/>
      <c r="AG277" s="14"/>
      <c r="AH277" s="14">
        <v>7023</v>
      </c>
      <c r="AI277" s="25">
        <v>3</v>
      </c>
      <c r="AJ277" s="35">
        <v>1</v>
      </c>
      <c r="AK277" s="14"/>
      <c r="AL277" s="14"/>
      <c r="AM277" s="14"/>
      <c r="AN277" s="14"/>
      <c r="AO277" s="14"/>
      <c r="AP277" s="14"/>
      <c r="AQ277" s="14" t="s">
        <v>426</v>
      </c>
      <c r="AR277" s="36">
        <f t="shared" si="7"/>
        <v>7023</v>
      </c>
      <c r="AS277" s="36" t="str">
        <f>VLOOKUP(AR277, 'species codes'!A$1:C$71,2,FALSE)</f>
        <v>WHALE-NORTH ATLANTIC RIGHT</v>
      </c>
      <c r="AT277" s="36" t="str">
        <f>VLOOKUP(AR277, 'species codes'!A$1:C$71,3,FALSE)</f>
        <v>RIWH</v>
      </c>
      <c r="AU277" s="54" t="str">
        <f>VLOOKUP(AR277,'species codes'!A$1:D$62,4,FALSE)</f>
        <v>Eubalaena glacialis</v>
      </c>
      <c r="BA277" s="14"/>
      <c r="BB277" s="14"/>
      <c r="BC277" s="14"/>
      <c r="BD277" s="14"/>
      <c r="BE277" s="14"/>
      <c r="BF277" s="38"/>
      <c r="BG277" s="38"/>
      <c r="BH277" s="14"/>
      <c r="BI277" s="38"/>
      <c r="BJ277" s="38"/>
      <c r="BK277" s="14"/>
      <c r="BL277" s="14"/>
      <c r="BM277" s="14"/>
    </row>
    <row r="278" spans="2:65" s="54" customFormat="1">
      <c r="B278" s="31">
        <v>44789</v>
      </c>
      <c r="C278" s="33">
        <v>0.35625000000000001</v>
      </c>
      <c r="D278" s="14"/>
      <c r="E278" s="17">
        <v>321</v>
      </c>
      <c r="G278" s="34">
        <v>47.625698300000003</v>
      </c>
      <c r="H278" s="34">
        <v>-64.1407217</v>
      </c>
      <c r="I278" s="63"/>
      <c r="J278" s="14"/>
      <c r="K278" s="14">
        <v>25</v>
      </c>
      <c r="L278" s="14"/>
      <c r="M278" s="14"/>
      <c r="N278" s="14"/>
      <c r="O278" s="14"/>
      <c r="P278" s="14"/>
      <c r="Q278" s="63"/>
      <c r="R278" s="14"/>
      <c r="S278" s="19"/>
      <c r="T278" s="14"/>
      <c r="U278" s="14"/>
      <c r="V278" s="14"/>
      <c r="W278" s="14"/>
      <c r="X278" s="14"/>
      <c r="Y278" s="14"/>
      <c r="Z278" s="14"/>
      <c r="AA278" s="14"/>
      <c r="AB278" s="14"/>
      <c r="AC278" s="14" t="s">
        <v>427</v>
      </c>
      <c r="AF278" s="14"/>
      <c r="AG278" s="14"/>
      <c r="AH278" s="14">
        <v>7023</v>
      </c>
      <c r="AI278" s="25">
        <v>3</v>
      </c>
      <c r="AJ278" s="35">
        <v>1</v>
      </c>
      <c r="AK278" s="14"/>
      <c r="AL278" s="14"/>
      <c r="AM278" s="14"/>
      <c r="AN278" s="14"/>
      <c r="AO278" s="14"/>
      <c r="AP278" s="14"/>
      <c r="AQ278" s="14" t="s">
        <v>426</v>
      </c>
      <c r="AR278" s="36">
        <f t="shared" si="7"/>
        <v>7023</v>
      </c>
      <c r="AS278" s="36" t="str">
        <f>VLOOKUP(AR278, 'species codes'!A$1:C$71,2,FALSE)</f>
        <v>WHALE-NORTH ATLANTIC RIGHT</v>
      </c>
      <c r="AT278" s="36" t="str">
        <f>VLOOKUP(AR278, 'species codes'!A$1:C$71,3,FALSE)</f>
        <v>RIWH</v>
      </c>
      <c r="AU278" s="54" t="str">
        <f>VLOOKUP(AR278,'species codes'!A$1:D$62,4,FALSE)</f>
        <v>Eubalaena glacialis</v>
      </c>
      <c r="BA278" s="14"/>
      <c r="BB278" s="14"/>
      <c r="BC278" s="14"/>
      <c r="BD278" s="14"/>
      <c r="BE278" s="14"/>
      <c r="BF278" s="38"/>
      <c r="BG278" s="38"/>
      <c r="BH278" s="14"/>
      <c r="BI278" s="38"/>
      <c r="BJ278" s="38"/>
      <c r="BK278" s="14"/>
      <c r="BL278" s="14"/>
      <c r="BM278" s="14"/>
    </row>
    <row r="279" spans="2:65" s="54" customFormat="1">
      <c r="B279" s="31">
        <v>44789</v>
      </c>
      <c r="C279" s="33">
        <v>0.36527777777777781</v>
      </c>
      <c r="D279" s="14"/>
      <c r="E279" s="17">
        <v>321</v>
      </c>
      <c r="G279" s="34">
        <v>47.647314999999999</v>
      </c>
      <c r="H279" s="34">
        <v>-64.154030000000006</v>
      </c>
      <c r="I279" s="63"/>
      <c r="J279" s="14"/>
      <c r="K279" s="14">
        <v>25</v>
      </c>
      <c r="L279" s="14"/>
      <c r="M279" s="14"/>
      <c r="N279" s="14"/>
      <c r="O279" s="14"/>
      <c r="P279" s="14"/>
      <c r="Q279" s="63"/>
      <c r="R279" s="14"/>
      <c r="S279" s="19"/>
      <c r="T279" s="14"/>
      <c r="U279" s="14"/>
      <c r="V279" s="14"/>
      <c r="W279" s="14"/>
      <c r="X279" s="14"/>
      <c r="Y279" s="14"/>
      <c r="Z279" s="14"/>
      <c r="AA279" s="14"/>
      <c r="AB279" s="14"/>
      <c r="AC279" s="14" t="s">
        <v>427</v>
      </c>
      <c r="AF279" s="14"/>
      <c r="AG279" s="14"/>
      <c r="AH279" s="14">
        <v>7023</v>
      </c>
      <c r="AI279" s="25">
        <v>3</v>
      </c>
      <c r="AJ279" s="35">
        <v>2</v>
      </c>
      <c r="AK279" s="14"/>
      <c r="AL279" s="14"/>
      <c r="AM279" s="14"/>
      <c r="AN279" s="14"/>
      <c r="AO279" s="14"/>
      <c r="AP279" s="14"/>
      <c r="AQ279" s="14" t="s">
        <v>426</v>
      </c>
      <c r="AR279" s="36">
        <f t="shared" si="7"/>
        <v>7023</v>
      </c>
      <c r="AS279" s="36" t="str">
        <f>VLOOKUP(AR279, 'species codes'!A$1:C$71,2,FALSE)</f>
        <v>WHALE-NORTH ATLANTIC RIGHT</v>
      </c>
      <c r="AT279" s="36" t="str">
        <f>VLOOKUP(AR279, 'species codes'!A$1:C$71,3,FALSE)</f>
        <v>RIWH</v>
      </c>
      <c r="AU279" s="54" t="str">
        <f>VLOOKUP(AR279,'species codes'!A$1:D$62,4,FALSE)</f>
        <v>Eubalaena glacialis</v>
      </c>
      <c r="BA279" s="14"/>
      <c r="BB279" s="14"/>
      <c r="BC279" s="14"/>
      <c r="BD279" s="14"/>
      <c r="BE279" s="14"/>
      <c r="BF279" s="38"/>
      <c r="BG279" s="38"/>
      <c r="BH279" s="14"/>
      <c r="BI279" s="38"/>
      <c r="BJ279" s="38"/>
      <c r="BK279" s="14"/>
      <c r="BL279" s="14"/>
      <c r="BM279" s="14"/>
    </row>
    <row r="280" spans="2:65" s="54" customFormat="1">
      <c r="B280" s="31">
        <v>44789</v>
      </c>
      <c r="C280" s="33">
        <v>0.38055555555555554</v>
      </c>
      <c r="D280" s="14"/>
      <c r="E280" s="17">
        <v>321</v>
      </c>
      <c r="G280" s="34">
        <v>47.680661700000002</v>
      </c>
      <c r="H280" s="34">
        <v>-64.191206699999995</v>
      </c>
      <c r="I280" s="63"/>
      <c r="J280" s="14"/>
      <c r="K280" s="14">
        <v>25</v>
      </c>
      <c r="L280" s="14"/>
      <c r="M280" s="14"/>
      <c r="N280" s="14"/>
      <c r="O280" s="14"/>
      <c r="P280" s="14"/>
      <c r="Q280" s="63"/>
      <c r="R280" s="14"/>
      <c r="S280" s="19"/>
      <c r="T280" s="14"/>
      <c r="U280" s="14"/>
      <c r="V280" s="14"/>
      <c r="W280" s="14"/>
      <c r="X280" s="14"/>
      <c r="Y280" s="14"/>
      <c r="Z280" s="14"/>
      <c r="AA280" s="14"/>
      <c r="AB280" s="14"/>
      <c r="AC280" s="14" t="s">
        <v>427</v>
      </c>
      <c r="AF280" s="14"/>
      <c r="AG280" s="14"/>
      <c r="AH280" s="14">
        <v>7023</v>
      </c>
      <c r="AI280" s="25">
        <v>3</v>
      </c>
      <c r="AJ280" s="35">
        <v>1</v>
      </c>
      <c r="AK280" s="14"/>
      <c r="AL280" s="14"/>
      <c r="AM280" s="14"/>
      <c r="AN280" s="14"/>
      <c r="AO280" s="14"/>
      <c r="AP280" s="14"/>
      <c r="AQ280" s="14" t="s">
        <v>426</v>
      </c>
      <c r="AR280" s="36">
        <f t="shared" si="7"/>
        <v>7023</v>
      </c>
      <c r="AS280" s="36" t="str">
        <f>VLOOKUP(AR280, 'species codes'!A$1:C$71,2,FALSE)</f>
        <v>WHALE-NORTH ATLANTIC RIGHT</v>
      </c>
      <c r="AT280" s="36" t="str">
        <f>VLOOKUP(AR280, 'species codes'!A$1:C$71,3,FALSE)</f>
        <v>RIWH</v>
      </c>
      <c r="AU280" s="54" t="str">
        <f>VLOOKUP(AR280,'species codes'!A$1:D$62,4,FALSE)</f>
        <v>Eubalaena glacialis</v>
      </c>
      <c r="BA280" s="14"/>
      <c r="BB280" s="14"/>
      <c r="BC280" s="14"/>
      <c r="BD280" s="14"/>
      <c r="BE280" s="14"/>
      <c r="BF280" s="38"/>
      <c r="BG280" s="38"/>
      <c r="BH280" s="14"/>
      <c r="BI280" s="38"/>
      <c r="BJ280" s="38"/>
      <c r="BK280" s="14"/>
      <c r="BL280" s="14"/>
      <c r="BM280" s="14"/>
    </row>
    <row r="281" spans="2:65" s="54" customFormat="1">
      <c r="B281" s="31">
        <v>44789</v>
      </c>
      <c r="C281" s="33">
        <v>0.38680555555555557</v>
      </c>
      <c r="D281" s="14"/>
      <c r="E281" s="17">
        <v>321</v>
      </c>
      <c r="G281" s="34">
        <v>47.680880000000002</v>
      </c>
      <c r="H281" s="34">
        <v>-64.193791700000006</v>
      </c>
      <c r="I281" s="63"/>
      <c r="J281" s="14"/>
      <c r="K281" s="14">
        <v>25</v>
      </c>
      <c r="L281" s="14"/>
      <c r="M281" s="14"/>
      <c r="N281" s="14"/>
      <c r="O281" s="14"/>
      <c r="P281" s="14"/>
      <c r="Q281" s="63"/>
      <c r="R281" s="14"/>
      <c r="S281" s="19"/>
      <c r="T281" s="14"/>
      <c r="U281" s="14"/>
      <c r="V281" s="14"/>
      <c r="W281" s="14"/>
      <c r="X281" s="14"/>
      <c r="Y281" s="14"/>
      <c r="Z281" s="14"/>
      <c r="AA281" s="14"/>
      <c r="AB281" s="14"/>
      <c r="AC281" s="14" t="s">
        <v>427</v>
      </c>
      <c r="AF281" s="14"/>
      <c r="AG281" s="14"/>
      <c r="AH281" s="14">
        <v>7023</v>
      </c>
      <c r="AI281" s="25">
        <v>3</v>
      </c>
      <c r="AJ281" s="35">
        <v>1</v>
      </c>
      <c r="AK281" s="14"/>
      <c r="AL281" s="14"/>
      <c r="AM281" s="14"/>
      <c r="AN281" s="14"/>
      <c r="AO281" s="14"/>
      <c r="AP281" s="14"/>
      <c r="AQ281" s="14" t="s">
        <v>426</v>
      </c>
      <c r="AR281" s="36">
        <f t="shared" si="7"/>
        <v>7023</v>
      </c>
      <c r="AS281" s="36" t="str">
        <f>VLOOKUP(AR281, 'species codes'!A$1:C$71,2,FALSE)</f>
        <v>WHALE-NORTH ATLANTIC RIGHT</v>
      </c>
      <c r="AT281" s="36" t="str">
        <f>VLOOKUP(AR281, 'species codes'!A$1:C$71,3,FALSE)</f>
        <v>RIWH</v>
      </c>
      <c r="AU281" s="54" t="str">
        <f>VLOOKUP(AR281,'species codes'!A$1:D$62,4,FALSE)</f>
        <v>Eubalaena glacialis</v>
      </c>
      <c r="BA281" s="14"/>
      <c r="BB281" s="14"/>
      <c r="BC281" s="14"/>
      <c r="BD281" s="14"/>
      <c r="BE281" s="14"/>
      <c r="BF281" s="38"/>
      <c r="BG281" s="38"/>
      <c r="BH281" s="14"/>
      <c r="BI281" s="38"/>
      <c r="BJ281" s="38"/>
      <c r="BK281" s="14"/>
      <c r="BL281" s="14"/>
      <c r="BM281" s="14"/>
    </row>
    <row r="282" spans="2:65" s="54" customFormat="1">
      <c r="B282" s="31">
        <v>44789</v>
      </c>
      <c r="C282" s="33">
        <v>0.42222222222222222</v>
      </c>
      <c r="D282" s="14"/>
      <c r="E282" s="17">
        <v>321</v>
      </c>
      <c r="G282" s="34">
        <v>47.683515</v>
      </c>
      <c r="H282" s="34">
        <v>-64.102244999999996</v>
      </c>
      <c r="I282" s="63"/>
      <c r="J282" s="14"/>
      <c r="K282" s="14">
        <v>25</v>
      </c>
      <c r="L282" s="14"/>
      <c r="M282" s="14"/>
      <c r="N282" s="14"/>
      <c r="O282" s="14"/>
      <c r="P282" s="14"/>
      <c r="Q282" s="63"/>
      <c r="R282" s="14"/>
      <c r="S282" s="19"/>
      <c r="T282" s="14"/>
      <c r="U282" s="14"/>
      <c r="V282" s="14"/>
      <c r="W282" s="14"/>
      <c r="X282" s="14"/>
      <c r="Y282" s="14"/>
      <c r="Z282" s="14"/>
      <c r="AA282" s="14"/>
      <c r="AB282" s="14"/>
      <c r="AC282" s="14" t="s">
        <v>427</v>
      </c>
      <c r="AF282" s="14"/>
      <c r="AG282" s="14"/>
      <c r="AH282" s="14">
        <v>7023</v>
      </c>
      <c r="AI282" s="25">
        <v>3</v>
      </c>
      <c r="AJ282" s="35">
        <v>2</v>
      </c>
      <c r="AK282" s="14"/>
      <c r="AL282" s="14"/>
      <c r="AM282" s="14"/>
      <c r="AN282" s="14"/>
      <c r="AO282" s="14"/>
      <c r="AP282" s="14"/>
      <c r="AQ282" s="14" t="s">
        <v>426</v>
      </c>
      <c r="AR282" s="36">
        <f t="shared" si="7"/>
        <v>7023</v>
      </c>
      <c r="AS282" s="36" t="str">
        <f>VLOOKUP(AR282, 'species codes'!A$1:C$71,2,FALSE)</f>
        <v>WHALE-NORTH ATLANTIC RIGHT</v>
      </c>
      <c r="AT282" s="36" t="str">
        <f>VLOOKUP(AR282, 'species codes'!A$1:C$71,3,FALSE)</f>
        <v>RIWH</v>
      </c>
      <c r="AU282" s="54" t="str">
        <f>VLOOKUP(AR282,'species codes'!A$1:D$62,4,FALSE)</f>
        <v>Eubalaena glacialis</v>
      </c>
      <c r="BA282" s="14"/>
      <c r="BB282" s="14"/>
      <c r="BC282" s="14"/>
      <c r="BD282" s="14"/>
      <c r="BE282" s="14"/>
      <c r="BF282" s="38"/>
      <c r="BG282" s="38"/>
      <c r="BH282" s="14"/>
      <c r="BI282" s="38"/>
      <c r="BJ282" s="38"/>
      <c r="BK282" s="14"/>
      <c r="BL282" s="14"/>
      <c r="BM282" s="14"/>
    </row>
    <row r="283" spans="2:65" s="54" customFormat="1">
      <c r="B283" s="31">
        <v>44789</v>
      </c>
      <c r="C283" s="33">
        <v>0.43472222222222223</v>
      </c>
      <c r="D283" s="14"/>
      <c r="E283" s="17">
        <v>321</v>
      </c>
      <c r="G283" s="34">
        <v>47.672815</v>
      </c>
      <c r="H283" s="34">
        <v>-64.101044999999999</v>
      </c>
      <c r="I283" s="63"/>
      <c r="J283" s="14"/>
      <c r="K283" s="14">
        <v>25</v>
      </c>
      <c r="L283" s="14"/>
      <c r="M283" s="14"/>
      <c r="N283" s="14"/>
      <c r="O283" s="14"/>
      <c r="P283" s="14"/>
      <c r="Q283" s="63"/>
      <c r="R283" s="14"/>
      <c r="S283" s="19"/>
      <c r="T283" s="14"/>
      <c r="U283" s="14"/>
      <c r="V283" s="14"/>
      <c r="W283" s="14"/>
      <c r="X283" s="14"/>
      <c r="Y283" s="14"/>
      <c r="Z283" s="14"/>
      <c r="AA283" s="14"/>
      <c r="AB283" s="14"/>
      <c r="AC283" s="14" t="s">
        <v>427</v>
      </c>
      <c r="AF283" s="14"/>
      <c r="AG283" s="14"/>
      <c r="AH283" s="14">
        <v>7023</v>
      </c>
      <c r="AI283" s="25">
        <v>3</v>
      </c>
      <c r="AJ283" s="35">
        <v>1</v>
      </c>
      <c r="AK283" s="14"/>
      <c r="AL283" s="14"/>
      <c r="AM283" s="14"/>
      <c r="AN283" s="14"/>
      <c r="AO283" s="14"/>
      <c r="AP283" s="14"/>
      <c r="AQ283" s="14" t="s">
        <v>426</v>
      </c>
      <c r="AR283" s="36">
        <f t="shared" si="7"/>
        <v>7023</v>
      </c>
      <c r="AS283" s="36" t="str">
        <f>VLOOKUP(AR283, 'species codes'!A$1:C$71,2,FALSE)</f>
        <v>WHALE-NORTH ATLANTIC RIGHT</v>
      </c>
      <c r="AT283" s="36" t="str">
        <f>VLOOKUP(AR283, 'species codes'!A$1:C$71,3,FALSE)</f>
        <v>RIWH</v>
      </c>
      <c r="AU283" s="54" t="str">
        <f>VLOOKUP(AR283,'species codes'!A$1:D$62,4,FALSE)</f>
        <v>Eubalaena glacialis</v>
      </c>
      <c r="BA283" s="14"/>
      <c r="BB283" s="14"/>
      <c r="BC283" s="14"/>
      <c r="BD283" s="14"/>
      <c r="BE283" s="14"/>
      <c r="BF283" s="38"/>
      <c r="BG283" s="38"/>
      <c r="BH283" s="14"/>
      <c r="BI283" s="38"/>
      <c r="BJ283" s="38"/>
      <c r="BK283" s="14"/>
      <c r="BL283" s="14"/>
      <c r="BM283" s="14"/>
    </row>
    <row r="284" spans="2:65" s="54" customFormat="1">
      <c r="B284" s="31">
        <v>44789</v>
      </c>
      <c r="C284" s="33">
        <v>0.45</v>
      </c>
      <c r="D284" s="14"/>
      <c r="E284" s="17">
        <v>321</v>
      </c>
      <c r="G284" s="34">
        <v>47.662318300000003</v>
      </c>
      <c r="H284" s="34">
        <v>-64.096263300000004</v>
      </c>
      <c r="I284" s="63"/>
      <c r="J284" s="14"/>
      <c r="K284" s="14">
        <v>25</v>
      </c>
      <c r="L284" s="14"/>
      <c r="M284" s="14"/>
      <c r="N284" s="14"/>
      <c r="O284" s="14"/>
      <c r="P284" s="14"/>
      <c r="Q284" s="63"/>
      <c r="R284" s="14"/>
      <c r="S284" s="19"/>
      <c r="T284" s="14"/>
      <c r="U284" s="14"/>
      <c r="V284" s="14"/>
      <c r="W284" s="14"/>
      <c r="X284" s="14"/>
      <c r="Y284" s="14"/>
      <c r="Z284" s="14"/>
      <c r="AA284" s="14"/>
      <c r="AB284" s="14"/>
      <c r="AC284" s="14" t="s">
        <v>427</v>
      </c>
      <c r="AF284" s="14"/>
      <c r="AG284" s="14"/>
      <c r="AH284" s="14">
        <v>7023</v>
      </c>
      <c r="AI284" s="25">
        <v>3</v>
      </c>
      <c r="AJ284" s="35">
        <v>1</v>
      </c>
      <c r="AK284" s="14"/>
      <c r="AL284" s="14"/>
      <c r="AM284" s="14"/>
      <c r="AN284" s="14"/>
      <c r="AO284" s="14"/>
      <c r="AP284" s="14"/>
      <c r="AQ284" s="14" t="s">
        <v>426</v>
      </c>
      <c r="AR284" s="36">
        <f t="shared" si="7"/>
        <v>7023</v>
      </c>
      <c r="AS284" s="36" t="str">
        <f>VLOOKUP(AR284, 'species codes'!A$1:C$71,2,FALSE)</f>
        <v>WHALE-NORTH ATLANTIC RIGHT</v>
      </c>
      <c r="AT284" s="36" t="str">
        <f>VLOOKUP(AR284, 'species codes'!A$1:C$71,3,FALSE)</f>
        <v>RIWH</v>
      </c>
      <c r="AU284" s="54" t="str">
        <f>VLOOKUP(AR284,'species codes'!A$1:D$62,4,FALSE)</f>
        <v>Eubalaena glacialis</v>
      </c>
      <c r="BA284" s="14"/>
      <c r="BB284" s="14"/>
      <c r="BC284" s="14"/>
      <c r="BD284" s="14"/>
      <c r="BE284" s="14"/>
      <c r="BF284" s="38"/>
      <c r="BG284" s="38"/>
      <c r="BH284" s="14"/>
      <c r="BI284" s="38"/>
      <c r="BJ284" s="38"/>
      <c r="BK284" s="14"/>
      <c r="BL284" s="14"/>
      <c r="BM284" s="14"/>
    </row>
    <row r="285" spans="2:65" s="54" customFormat="1">
      <c r="B285" s="31">
        <v>44789</v>
      </c>
      <c r="C285" s="33">
        <v>0.4513888888888889</v>
      </c>
      <c r="D285" s="14"/>
      <c r="E285" s="17">
        <v>321</v>
      </c>
      <c r="G285" s="34">
        <v>47.665053299999997</v>
      </c>
      <c r="H285" s="34">
        <v>-64.097431700000001</v>
      </c>
      <c r="I285" s="63"/>
      <c r="J285" s="14"/>
      <c r="K285" s="14">
        <v>25</v>
      </c>
      <c r="L285" s="14"/>
      <c r="M285" s="14"/>
      <c r="N285" s="14"/>
      <c r="O285" s="14"/>
      <c r="P285" s="14"/>
      <c r="Q285" s="63"/>
      <c r="R285" s="14"/>
      <c r="S285" s="19"/>
      <c r="T285" s="14"/>
      <c r="U285" s="14"/>
      <c r="V285" s="14"/>
      <c r="W285" s="14"/>
      <c r="X285" s="14"/>
      <c r="Y285" s="14"/>
      <c r="Z285" s="14"/>
      <c r="AA285" s="14"/>
      <c r="AB285" s="14"/>
      <c r="AC285" s="14" t="s">
        <v>427</v>
      </c>
      <c r="AF285" s="14"/>
      <c r="AG285" s="14"/>
      <c r="AH285" s="14">
        <v>7023</v>
      </c>
      <c r="AI285" s="25">
        <v>3</v>
      </c>
      <c r="AJ285" s="35">
        <v>1</v>
      </c>
      <c r="AK285" s="14"/>
      <c r="AL285" s="14"/>
      <c r="AM285" s="14"/>
      <c r="AN285" s="14"/>
      <c r="AO285" s="14"/>
      <c r="AP285" s="14"/>
      <c r="AQ285" s="14" t="s">
        <v>426</v>
      </c>
      <c r="AR285" s="36">
        <f t="shared" si="7"/>
        <v>7023</v>
      </c>
      <c r="AS285" s="36" t="str">
        <f>VLOOKUP(AR285, 'species codes'!A$1:C$71,2,FALSE)</f>
        <v>WHALE-NORTH ATLANTIC RIGHT</v>
      </c>
      <c r="AT285" s="36" t="str">
        <f>VLOOKUP(AR285, 'species codes'!A$1:C$71,3,FALSE)</f>
        <v>RIWH</v>
      </c>
      <c r="AU285" s="54" t="str">
        <f>VLOOKUP(AR285,'species codes'!A$1:D$62,4,FALSE)</f>
        <v>Eubalaena glacialis</v>
      </c>
      <c r="BA285" s="14"/>
      <c r="BB285" s="14"/>
      <c r="BC285" s="14"/>
      <c r="BD285" s="14"/>
      <c r="BE285" s="14"/>
      <c r="BF285" s="38"/>
      <c r="BG285" s="38"/>
      <c r="BH285" s="14"/>
      <c r="BI285" s="38"/>
      <c r="BJ285" s="38"/>
      <c r="BK285" s="14"/>
      <c r="BL285" s="14"/>
      <c r="BM285" s="14"/>
    </row>
    <row r="286" spans="2:65" s="54" customFormat="1">
      <c r="B286" s="31">
        <v>44789</v>
      </c>
      <c r="C286" s="33">
        <v>0.45902777777777781</v>
      </c>
      <c r="D286" s="14"/>
      <c r="E286" s="17">
        <v>321</v>
      </c>
      <c r="G286" s="34">
        <v>47.669485000000002</v>
      </c>
      <c r="H286" s="34">
        <v>-64.096153299999997</v>
      </c>
      <c r="I286" s="63"/>
      <c r="J286" s="14"/>
      <c r="K286" s="14">
        <v>25</v>
      </c>
      <c r="L286" s="14"/>
      <c r="M286" s="14"/>
      <c r="N286" s="14"/>
      <c r="O286" s="14"/>
      <c r="P286" s="14"/>
      <c r="Q286" s="63"/>
      <c r="R286" s="14"/>
      <c r="S286" s="19"/>
      <c r="T286" s="14"/>
      <c r="U286" s="14"/>
      <c r="V286" s="14"/>
      <c r="W286" s="14"/>
      <c r="X286" s="14"/>
      <c r="Y286" s="14"/>
      <c r="Z286" s="14"/>
      <c r="AA286" s="14"/>
      <c r="AB286" s="14"/>
      <c r="AC286" s="14" t="s">
        <v>427</v>
      </c>
      <c r="AF286" s="14"/>
      <c r="AG286" s="14"/>
      <c r="AH286" s="14">
        <v>7023</v>
      </c>
      <c r="AI286" s="25">
        <v>3</v>
      </c>
      <c r="AJ286" s="35">
        <v>1</v>
      </c>
      <c r="AK286" s="14"/>
      <c r="AL286" s="14"/>
      <c r="AM286" s="14"/>
      <c r="AN286" s="14"/>
      <c r="AO286" s="14"/>
      <c r="AP286" s="14"/>
      <c r="AQ286" s="14" t="s">
        <v>426</v>
      </c>
      <c r="AR286" s="36">
        <f t="shared" si="7"/>
        <v>7023</v>
      </c>
      <c r="AS286" s="36" t="str">
        <f>VLOOKUP(AR286, 'species codes'!A$1:C$71,2,FALSE)</f>
        <v>WHALE-NORTH ATLANTIC RIGHT</v>
      </c>
      <c r="AT286" s="36" t="str">
        <f>VLOOKUP(AR286, 'species codes'!A$1:C$71,3,FALSE)</f>
        <v>RIWH</v>
      </c>
      <c r="AU286" s="54" t="str">
        <f>VLOOKUP(AR286,'species codes'!A$1:D$62,4,FALSE)</f>
        <v>Eubalaena glacialis</v>
      </c>
      <c r="BA286" s="14"/>
      <c r="BB286" s="14"/>
      <c r="BC286" s="14"/>
      <c r="BD286" s="14"/>
      <c r="BE286" s="14"/>
      <c r="BF286" s="38"/>
      <c r="BG286" s="38"/>
      <c r="BH286" s="14"/>
      <c r="BI286" s="38"/>
      <c r="BJ286" s="38"/>
      <c r="BK286" s="14"/>
      <c r="BL286" s="14"/>
      <c r="BM286" s="14"/>
    </row>
    <row r="287" spans="2:65" s="54" customFormat="1">
      <c r="B287" s="31">
        <v>44789</v>
      </c>
      <c r="C287" s="33">
        <v>0.46736111111111112</v>
      </c>
      <c r="D287" s="14"/>
      <c r="E287" s="17">
        <v>321</v>
      </c>
      <c r="G287" s="34">
        <v>47.665329999999997</v>
      </c>
      <c r="H287" s="34">
        <v>-64.103976700000004</v>
      </c>
      <c r="I287" s="63"/>
      <c r="J287" s="14"/>
      <c r="K287" s="14">
        <v>25</v>
      </c>
      <c r="L287" s="14"/>
      <c r="M287" s="14"/>
      <c r="N287" s="14"/>
      <c r="O287" s="14"/>
      <c r="P287" s="14"/>
      <c r="Q287" s="63"/>
      <c r="R287" s="14"/>
      <c r="S287" s="19"/>
      <c r="T287" s="14"/>
      <c r="U287" s="14"/>
      <c r="V287" s="14"/>
      <c r="W287" s="14"/>
      <c r="X287" s="14"/>
      <c r="Y287" s="14"/>
      <c r="Z287" s="14"/>
      <c r="AA287" s="14"/>
      <c r="AB287" s="14"/>
      <c r="AC287" s="14" t="s">
        <v>427</v>
      </c>
      <c r="AF287" s="14"/>
      <c r="AG287" s="14"/>
      <c r="AH287" s="14">
        <v>7023</v>
      </c>
      <c r="AI287" s="25">
        <v>3</v>
      </c>
      <c r="AJ287" s="35">
        <v>1</v>
      </c>
      <c r="AK287" s="14"/>
      <c r="AL287" s="14"/>
      <c r="AM287" s="14"/>
      <c r="AN287" s="14"/>
      <c r="AO287" s="14"/>
      <c r="AP287" s="14"/>
      <c r="AQ287" s="14" t="s">
        <v>426</v>
      </c>
      <c r="AR287" s="36">
        <f t="shared" si="7"/>
        <v>7023</v>
      </c>
      <c r="AS287" s="36" t="str">
        <f>VLOOKUP(AR287, 'species codes'!A$1:C$71,2,FALSE)</f>
        <v>WHALE-NORTH ATLANTIC RIGHT</v>
      </c>
      <c r="AT287" s="36" t="str">
        <f>VLOOKUP(AR287, 'species codes'!A$1:C$71,3,FALSE)</f>
        <v>RIWH</v>
      </c>
      <c r="AU287" s="54" t="str">
        <f>VLOOKUP(AR287,'species codes'!A$1:D$62,4,FALSE)</f>
        <v>Eubalaena glacialis</v>
      </c>
      <c r="BA287" s="14"/>
      <c r="BB287" s="14"/>
      <c r="BC287" s="14"/>
      <c r="BD287" s="14"/>
      <c r="BE287" s="14"/>
      <c r="BF287" s="38"/>
      <c r="BG287" s="38"/>
      <c r="BH287" s="14"/>
      <c r="BI287" s="38"/>
      <c r="BJ287" s="38"/>
      <c r="BK287" s="14"/>
      <c r="BL287" s="14"/>
      <c r="BM287" s="14"/>
    </row>
    <row r="288" spans="2:65" s="54" customFormat="1">
      <c r="B288" s="31">
        <v>44789</v>
      </c>
      <c r="C288" s="33">
        <v>0.49374999999999997</v>
      </c>
      <c r="D288" s="14"/>
      <c r="E288" s="17">
        <v>321</v>
      </c>
      <c r="G288" s="34">
        <v>47.666053300000002</v>
      </c>
      <c r="H288" s="34">
        <v>-64.098118299999996</v>
      </c>
      <c r="I288" s="63"/>
      <c r="J288" s="14"/>
      <c r="K288" s="14">
        <v>25</v>
      </c>
      <c r="L288" s="14"/>
      <c r="M288" s="14"/>
      <c r="N288" s="14"/>
      <c r="O288" s="14"/>
      <c r="P288" s="14"/>
      <c r="Q288" s="63"/>
      <c r="R288" s="14"/>
      <c r="S288" s="19"/>
      <c r="T288" s="14"/>
      <c r="U288" s="14"/>
      <c r="V288" s="14"/>
      <c r="W288" s="14"/>
      <c r="X288" s="14"/>
      <c r="Y288" s="14"/>
      <c r="Z288" s="14"/>
      <c r="AA288" s="14"/>
      <c r="AB288" s="14"/>
      <c r="AC288" s="14" t="s">
        <v>427</v>
      </c>
      <c r="AF288" s="14"/>
      <c r="AG288" s="14"/>
      <c r="AH288" s="14">
        <v>7023</v>
      </c>
      <c r="AI288" s="25">
        <v>3</v>
      </c>
      <c r="AJ288" s="35">
        <v>1</v>
      </c>
      <c r="AK288" s="14"/>
      <c r="AL288" s="14"/>
      <c r="AM288" s="14"/>
      <c r="AN288" s="14"/>
      <c r="AO288" s="14"/>
      <c r="AP288" s="14"/>
      <c r="AQ288" s="14" t="s">
        <v>426</v>
      </c>
      <c r="AR288" s="36">
        <f t="shared" ref="AR288:AR300" si="8">AH288</f>
        <v>7023</v>
      </c>
      <c r="AS288" s="36" t="str">
        <f>VLOOKUP(AR288, 'species codes'!A$1:C$71,2,FALSE)</f>
        <v>WHALE-NORTH ATLANTIC RIGHT</v>
      </c>
      <c r="AT288" s="36" t="str">
        <f>VLOOKUP(AR288, 'species codes'!A$1:C$71,3,FALSE)</f>
        <v>RIWH</v>
      </c>
      <c r="AU288" s="54" t="str">
        <f>VLOOKUP(AR288,'species codes'!A$1:D$62,4,FALSE)</f>
        <v>Eubalaena glacialis</v>
      </c>
      <c r="BA288" s="14"/>
      <c r="BB288" s="14"/>
      <c r="BC288" s="14"/>
      <c r="BD288" s="14"/>
      <c r="BE288" s="14"/>
      <c r="BF288" s="38"/>
      <c r="BG288" s="38"/>
      <c r="BH288" s="14"/>
      <c r="BI288" s="38"/>
      <c r="BJ288" s="38"/>
      <c r="BK288" s="14"/>
      <c r="BL288" s="14"/>
      <c r="BM288" s="14"/>
    </row>
    <row r="289" spans="2:67" s="54" customFormat="1">
      <c r="B289" s="31">
        <v>44789</v>
      </c>
      <c r="C289" s="33">
        <v>0.54861111111111105</v>
      </c>
      <c r="D289" s="14"/>
      <c r="E289" s="17">
        <v>321</v>
      </c>
      <c r="G289" s="34">
        <v>47.6976333</v>
      </c>
      <c r="H289" s="34">
        <v>-64.0828183</v>
      </c>
      <c r="I289" s="63"/>
      <c r="J289" s="14"/>
      <c r="K289" s="14">
        <v>25</v>
      </c>
      <c r="L289" s="14"/>
      <c r="M289" s="14"/>
      <c r="N289" s="14"/>
      <c r="O289" s="14"/>
      <c r="P289" s="14"/>
      <c r="Q289" s="63"/>
      <c r="R289" s="14"/>
      <c r="S289" s="19"/>
      <c r="T289" s="14"/>
      <c r="U289" s="14"/>
      <c r="V289" s="14"/>
      <c r="W289" s="14"/>
      <c r="X289" s="14"/>
      <c r="Y289" s="14"/>
      <c r="Z289" s="14"/>
      <c r="AA289" s="14"/>
      <c r="AB289" s="14"/>
      <c r="AC289" s="14" t="s">
        <v>427</v>
      </c>
      <c r="AF289" s="14"/>
      <c r="AG289" s="14"/>
      <c r="AH289" s="14">
        <v>7023</v>
      </c>
      <c r="AI289" s="25">
        <v>3</v>
      </c>
      <c r="AJ289" s="35">
        <v>1</v>
      </c>
      <c r="AK289" s="14"/>
      <c r="AL289" s="14"/>
      <c r="AM289" s="14"/>
      <c r="AN289" s="14"/>
      <c r="AO289" s="14"/>
      <c r="AP289" s="14"/>
      <c r="AQ289" s="14" t="s">
        <v>426</v>
      </c>
      <c r="AR289" s="36">
        <f t="shared" si="8"/>
        <v>7023</v>
      </c>
      <c r="AS289" s="36" t="str">
        <f>VLOOKUP(AR289, 'species codes'!A$1:C$71,2,FALSE)</f>
        <v>WHALE-NORTH ATLANTIC RIGHT</v>
      </c>
      <c r="AT289" s="36" t="str">
        <f>VLOOKUP(AR289, 'species codes'!A$1:C$71,3,FALSE)</f>
        <v>RIWH</v>
      </c>
      <c r="AU289" s="54" t="str">
        <f>VLOOKUP(AR289,'species codes'!A$1:D$62,4,FALSE)</f>
        <v>Eubalaena glacialis</v>
      </c>
      <c r="BA289" s="14"/>
      <c r="BB289" s="14"/>
      <c r="BC289" s="14"/>
      <c r="BD289" s="14"/>
      <c r="BE289" s="14"/>
      <c r="BF289" s="38"/>
      <c r="BG289" s="38"/>
      <c r="BH289" s="14"/>
      <c r="BI289" s="38"/>
      <c r="BJ289" s="38"/>
      <c r="BK289" s="14"/>
      <c r="BL289" s="14"/>
      <c r="BM289" s="14"/>
    </row>
    <row r="290" spans="2:67" s="54" customFormat="1">
      <c r="B290" s="31">
        <v>44789</v>
      </c>
      <c r="C290" s="33">
        <v>0.57361111111111118</v>
      </c>
      <c r="D290" s="14"/>
      <c r="E290" s="17">
        <v>321</v>
      </c>
      <c r="G290" s="34">
        <v>47.6888717</v>
      </c>
      <c r="H290" s="34">
        <v>-64.103795000000005</v>
      </c>
      <c r="I290" s="63"/>
      <c r="J290" s="14"/>
      <c r="K290" s="14">
        <v>25</v>
      </c>
      <c r="L290" s="14"/>
      <c r="M290" s="14"/>
      <c r="N290" s="14"/>
      <c r="O290" s="14"/>
      <c r="P290" s="14"/>
      <c r="Q290" s="63"/>
      <c r="R290" s="14"/>
      <c r="S290" s="19"/>
      <c r="T290" s="14"/>
      <c r="U290" s="14"/>
      <c r="V290" s="14"/>
      <c r="W290" s="14"/>
      <c r="X290" s="14"/>
      <c r="Y290" s="14"/>
      <c r="Z290" s="14"/>
      <c r="AA290" s="14"/>
      <c r="AB290" s="14"/>
      <c r="AC290" s="14" t="s">
        <v>427</v>
      </c>
      <c r="AF290" s="14"/>
      <c r="AG290" s="14"/>
      <c r="AH290" s="14">
        <v>7023</v>
      </c>
      <c r="AI290" s="25">
        <v>3</v>
      </c>
      <c r="AJ290" s="35">
        <v>2</v>
      </c>
      <c r="AK290" s="14"/>
      <c r="AL290" s="14"/>
      <c r="AM290" s="14"/>
      <c r="AN290" s="14"/>
      <c r="AO290" s="14"/>
      <c r="AP290" s="14"/>
      <c r="AQ290" s="14" t="s">
        <v>426</v>
      </c>
      <c r="AR290" s="36">
        <f t="shared" si="8"/>
        <v>7023</v>
      </c>
      <c r="AS290" s="36" t="str">
        <f>VLOOKUP(AR290, 'species codes'!A$1:C$71,2,FALSE)</f>
        <v>WHALE-NORTH ATLANTIC RIGHT</v>
      </c>
      <c r="AT290" s="36" t="str">
        <f>VLOOKUP(AR290, 'species codes'!A$1:C$71,3,FALSE)</f>
        <v>RIWH</v>
      </c>
      <c r="AU290" s="54" t="str">
        <f>VLOOKUP(AR290,'species codes'!A$1:D$62,4,FALSE)</f>
        <v>Eubalaena glacialis</v>
      </c>
      <c r="BA290" s="14"/>
      <c r="BB290" s="14"/>
      <c r="BC290" s="14"/>
      <c r="BD290" s="14"/>
      <c r="BE290" s="14"/>
      <c r="BF290" s="38"/>
      <c r="BG290" s="38"/>
      <c r="BH290" s="14"/>
      <c r="BI290" s="38"/>
      <c r="BJ290" s="38"/>
      <c r="BK290" s="14"/>
      <c r="BL290" s="14"/>
      <c r="BM290" s="14"/>
    </row>
    <row r="291" spans="2:67" s="54" customFormat="1">
      <c r="B291" s="31">
        <v>44789</v>
      </c>
      <c r="C291" s="33">
        <v>0.58194444444444449</v>
      </c>
      <c r="D291" s="14"/>
      <c r="E291" s="17">
        <v>321</v>
      </c>
      <c r="G291" s="34">
        <v>47.671803300000001</v>
      </c>
      <c r="H291" s="34">
        <v>-64.099000000000004</v>
      </c>
      <c r="I291" s="63"/>
      <c r="J291" s="14"/>
      <c r="K291" s="14">
        <v>25</v>
      </c>
      <c r="L291" s="14"/>
      <c r="M291" s="14"/>
      <c r="N291" s="14"/>
      <c r="O291" s="14"/>
      <c r="P291" s="14"/>
      <c r="Q291" s="63"/>
      <c r="R291" s="14"/>
      <c r="S291" s="19"/>
      <c r="T291" s="14"/>
      <c r="U291" s="14"/>
      <c r="V291" s="14"/>
      <c r="W291" s="14"/>
      <c r="X291" s="14"/>
      <c r="Y291" s="14"/>
      <c r="Z291" s="14"/>
      <c r="AA291" s="14"/>
      <c r="AB291" s="14"/>
      <c r="AC291" s="14" t="s">
        <v>427</v>
      </c>
      <c r="AF291" s="14"/>
      <c r="AG291" s="14"/>
      <c r="AH291" s="14">
        <v>7023</v>
      </c>
      <c r="AI291" s="25">
        <v>3</v>
      </c>
      <c r="AJ291" s="35">
        <v>1</v>
      </c>
      <c r="AK291" s="14"/>
      <c r="AL291" s="14"/>
      <c r="AM291" s="14"/>
      <c r="AN291" s="14"/>
      <c r="AO291" s="14"/>
      <c r="AP291" s="14"/>
      <c r="AQ291" s="14" t="s">
        <v>426</v>
      </c>
      <c r="AR291" s="36">
        <f t="shared" si="8"/>
        <v>7023</v>
      </c>
      <c r="AS291" s="36" t="str">
        <f>VLOOKUP(AR291, 'species codes'!A$1:C$71,2,FALSE)</f>
        <v>WHALE-NORTH ATLANTIC RIGHT</v>
      </c>
      <c r="AT291" s="36" t="str">
        <f>VLOOKUP(AR291, 'species codes'!A$1:C$71,3,FALSE)</f>
        <v>RIWH</v>
      </c>
      <c r="AU291" s="54" t="str">
        <f>VLOOKUP(AR291,'species codes'!A$1:D$62,4,FALSE)</f>
        <v>Eubalaena glacialis</v>
      </c>
      <c r="BA291" s="14"/>
      <c r="BB291" s="14"/>
      <c r="BC291" s="14"/>
      <c r="BD291" s="14"/>
      <c r="BE291" s="14"/>
      <c r="BF291" s="38"/>
      <c r="BG291" s="38"/>
      <c r="BH291" s="14"/>
      <c r="BI291" s="38"/>
      <c r="BJ291" s="38"/>
      <c r="BK291" s="14"/>
      <c r="BL291" s="14"/>
      <c r="BM291" s="14"/>
    </row>
    <row r="292" spans="2:67" s="54" customFormat="1">
      <c r="B292" s="31">
        <v>44789</v>
      </c>
      <c r="C292" s="33">
        <v>0.58888888888888891</v>
      </c>
      <c r="D292" s="14"/>
      <c r="E292" s="17">
        <v>321</v>
      </c>
      <c r="G292" s="34">
        <v>47.666181700000003</v>
      </c>
      <c r="H292" s="34">
        <v>-64.101503300000005</v>
      </c>
      <c r="I292" s="63"/>
      <c r="J292" s="14"/>
      <c r="K292" s="14">
        <v>25</v>
      </c>
      <c r="L292" s="14"/>
      <c r="M292" s="14"/>
      <c r="N292" s="14"/>
      <c r="O292" s="14"/>
      <c r="P292" s="14"/>
      <c r="Q292" s="63"/>
      <c r="R292" s="14"/>
      <c r="S292" s="19"/>
      <c r="T292" s="14"/>
      <c r="U292" s="14"/>
      <c r="V292" s="14"/>
      <c r="W292" s="14"/>
      <c r="X292" s="14"/>
      <c r="Y292" s="14"/>
      <c r="Z292" s="14"/>
      <c r="AA292" s="14"/>
      <c r="AB292" s="14"/>
      <c r="AC292" s="14" t="s">
        <v>427</v>
      </c>
      <c r="AF292" s="14"/>
      <c r="AG292" s="14"/>
      <c r="AH292" s="14">
        <v>7023</v>
      </c>
      <c r="AI292" s="25">
        <v>3</v>
      </c>
      <c r="AJ292" s="35">
        <v>1</v>
      </c>
      <c r="AK292" s="14"/>
      <c r="AL292" s="14"/>
      <c r="AM292" s="14"/>
      <c r="AN292" s="14"/>
      <c r="AO292" s="14"/>
      <c r="AP292" s="14"/>
      <c r="AQ292" s="14" t="s">
        <v>426</v>
      </c>
      <c r="AR292" s="36">
        <f t="shared" si="8"/>
        <v>7023</v>
      </c>
      <c r="AS292" s="36" t="str">
        <f>VLOOKUP(AR292, 'species codes'!A$1:C$71,2,FALSE)</f>
        <v>WHALE-NORTH ATLANTIC RIGHT</v>
      </c>
      <c r="AT292" s="36" t="str">
        <f>VLOOKUP(AR292, 'species codes'!A$1:C$71,3,FALSE)</f>
        <v>RIWH</v>
      </c>
      <c r="AU292" s="54" t="str">
        <f>VLOOKUP(AR292,'species codes'!A$1:D$62,4,FALSE)</f>
        <v>Eubalaena glacialis</v>
      </c>
      <c r="BA292" s="14"/>
      <c r="BB292" s="14"/>
      <c r="BC292" s="14"/>
      <c r="BD292" s="14"/>
      <c r="BE292" s="14"/>
      <c r="BF292" s="38"/>
      <c r="BG292" s="38"/>
      <c r="BH292" s="14"/>
      <c r="BI292" s="38"/>
      <c r="BJ292" s="38"/>
      <c r="BK292" s="14"/>
      <c r="BL292" s="14"/>
      <c r="BM292" s="14"/>
    </row>
    <row r="293" spans="2:67" s="54" customFormat="1">
      <c r="B293" s="31">
        <v>44789</v>
      </c>
      <c r="C293" s="33">
        <v>0.59027777777777779</v>
      </c>
      <c r="D293" s="14"/>
      <c r="E293" s="17">
        <v>321</v>
      </c>
      <c r="G293" s="34">
        <v>47.667050000000003</v>
      </c>
      <c r="H293" s="34">
        <v>-64.1064717</v>
      </c>
      <c r="I293" s="63"/>
      <c r="J293" s="14"/>
      <c r="K293" s="14">
        <v>25</v>
      </c>
      <c r="L293" s="14"/>
      <c r="M293" s="14"/>
      <c r="N293" s="14"/>
      <c r="O293" s="14"/>
      <c r="P293" s="14"/>
      <c r="Q293" s="63"/>
      <c r="R293" s="14"/>
      <c r="S293" s="19"/>
      <c r="T293" s="14"/>
      <c r="U293" s="14"/>
      <c r="V293" s="14"/>
      <c r="W293" s="14"/>
      <c r="X293" s="14"/>
      <c r="Y293" s="14"/>
      <c r="Z293" s="14"/>
      <c r="AA293" s="14"/>
      <c r="AB293" s="14"/>
      <c r="AC293" s="14" t="s">
        <v>427</v>
      </c>
      <c r="AF293" s="14"/>
      <c r="AG293" s="14"/>
      <c r="AH293" s="14">
        <v>7023</v>
      </c>
      <c r="AI293" s="25">
        <v>3</v>
      </c>
      <c r="AJ293" s="35">
        <v>1</v>
      </c>
      <c r="AK293" s="14"/>
      <c r="AL293" s="14"/>
      <c r="AM293" s="14"/>
      <c r="AN293" s="14"/>
      <c r="AO293" s="14"/>
      <c r="AP293" s="14"/>
      <c r="AQ293" s="14" t="s">
        <v>426</v>
      </c>
      <c r="AR293" s="36">
        <f t="shared" si="8"/>
        <v>7023</v>
      </c>
      <c r="AS293" s="36" t="str">
        <f>VLOOKUP(AR293, 'species codes'!A$1:C$71,2,FALSE)</f>
        <v>WHALE-NORTH ATLANTIC RIGHT</v>
      </c>
      <c r="AT293" s="36" t="str">
        <f>VLOOKUP(AR293, 'species codes'!A$1:C$71,3,FALSE)</f>
        <v>RIWH</v>
      </c>
      <c r="AU293" s="54" t="str">
        <f>VLOOKUP(AR293,'species codes'!A$1:D$62,4,FALSE)</f>
        <v>Eubalaena glacialis</v>
      </c>
      <c r="BA293" s="14"/>
      <c r="BB293" s="14"/>
      <c r="BC293" s="14"/>
      <c r="BD293" s="14"/>
      <c r="BE293" s="14"/>
      <c r="BF293" s="38"/>
      <c r="BG293" s="38"/>
      <c r="BH293" s="14"/>
      <c r="BI293" s="38"/>
      <c r="BJ293" s="38"/>
      <c r="BK293" s="14"/>
      <c r="BL293" s="14"/>
      <c r="BM293" s="14"/>
    </row>
    <row r="294" spans="2:67" s="54" customFormat="1">
      <c r="B294" s="31">
        <v>44789</v>
      </c>
      <c r="C294" s="33">
        <v>0.59861111111111109</v>
      </c>
      <c r="D294" s="14"/>
      <c r="E294" s="17">
        <v>321</v>
      </c>
      <c r="G294" s="34">
        <v>47.665691700000004</v>
      </c>
      <c r="H294" s="34">
        <v>-64.113938300000001</v>
      </c>
      <c r="I294" s="63"/>
      <c r="J294" s="14"/>
      <c r="K294" s="14">
        <v>25</v>
      </c>
      <c r="L294" s="14"/>
      <c r="M294" s="14"/>
      <c r="N294" s="14"/>
      <c r="O294" s="14"/>
      <c r="P294" s="14"/>
      <c r="Q294" s="63"/>
      <c r="R294" s="14"/>
      <c r="S294" s="19"/>
      <c r="T294" s="14"/>
      <c r="U294" s="14"/>
      <c r="V294" s="14"/>
      <c r="W294" s="14"/>
      <c r="X294" s="14"/>
      <c r="Y294" s="14"/>
      <c r="Z294" s="14"/>
      <c r="AA294" s="14"/>
      <c r="AB294" s="14"/>
      <c r="AC294" s="14" t="s">
        <v>427</v>
      </c>
      <c r="AF294" s="14"/>
      <c r="AG294" s="14"/>
      <c r="AH294" s="14">
        <v>7023</v>
      </c>
      <c r="AI294" s="25">
        <v>3</v>
      </c>
      <c r="AJ294" s="35">
        <v>1</v>
      </c>
      <c r="AK294" s="14"/>
      <c r="AL294" s="14"/>
      <c r="AM294" s="14"/>
      <c r="AN294" s="14"/>
      <c r="AO294" s="14"/>
      <c r="AP294" s="14"/>
      <c r="AQ294" s="14" t="s">
        <v>426</v>
      </c>
      <c r="AR294" s="36">
        <f t="shared" si="8"/>
        <v>7023</v>
      </c>
      <c r="AS294" s="36" t="str">
        <f>VLOOKUP(AR294, 'species codes'!A$1:C$71,2,FALSE)</f>
        <v>WHALE-NORTH ATLANTIC RIGHT</v>
      </c>
      <c r="AT294" s="36" t="str">
        <f>VLOOKUP(AR294, 'species codes'!A$1:C$71,3,FALSE)</f>
        <v>RIWH</v>
      </c>
      <c r="AU294" s="54" t="str">
        <f>VLOOKUP(AR294,'species codes'!A$1:D$62,4,FALSE)</f>
        <v>Eubalaena glacialis</v>
      </c>
      <c r="BA294" s="14"/>
      <c r="BB294" s="14"/>
      <c r="BC294" s="14"/>
      <c r="BD294" s="14"/>
      <c r="BE294" s="14"/>
      <c r="BF294" s="38"/>
      <c r="BG294" s="38"/>
      <c r="BH294" s="14"/>
      <c r="BI294" s="38"/>
      <c r="BJ294" s="38"/>
      <c r="BK294" s="14"/>
      <c r="BL294" s="14"/>
      <c r="BM294" s="14"/>
    </row>
    <row r="295" spans="2:67" s="54" customFormat="1">
      <c r="B295" s="31">
        <v>44789</v>
      </c>
      <c r="C295" s="33">
        <v>0.60416666666666663</v>
      </c>
      <c r="D295" s="14"/>
      <c r="E295" s="17">
        <v>321</v>
      </c>
      <c r="G295" s="34">
        <v>47.6614267</v>
      </c>
      <c r="H295" s="34">
        <v>-64.115238300000001</v>
      </c>
      <c r="I295" s="63"/>
      <c r="J295" s="14"/>
      <c r="K295" s="14">
        <v>25</v>
      </c>
      <c r="L295" s="14"/>
      <c r="M295" s="14"/>
      <c r="N295" s="14"/>
      <c r="O295" s="14"/>
      <c r="P295" s="14"/>
      <c r="Q295" s="63"/>
      <c r="R295" s="14"/>
      <c r="S295" s="19"/>
      <c r="T295" s="14"/>
      <c r="U295" s="14"/>
      <c r="V295" s="14"/>
      <c r="W295" s="14"/>
      <c r="X295" s="14"/>
      <c r="Y295" s="14"/>
      <c r="Z295" s="14"/>
      <c r="AA295" s="14"/>
      <c r="AB295" s="14"/>
      <c r="AC295" s="14" t="s">
        <v>427</v>
      </c>
      <c r="AF295" s="14"/>
      <c r="AG295" s="14"/>
      <c r="AH295" s="14">
        <v>7023</v>
      </c>
      <c r="AI295" s="25">
        <v>3</v>
      </c>
      <c r="AJ295" s="35">
        <v>1</v>
      </c>
      <c r="AK295" s="14"/>
      <c r="AL295" s="14"/>
      <c r="AM295" s="14"/>
      <c r="AN295" s="14"/>
      <c r="AO295" s="14"/>
      <c r="AP295" s="14"/>
      <c r="AQ295" s="14" t="s">
        <v>426</v>
      </c>
      <c r="AR295" s="36">
        <f t="shared" si="8"/>
        <v>7023</v>
      </c>
      <c r="AS295" s="36" t="str">
        <f>VLOOKUP(AR295, 'species codes'!A$1:C$71,2,FALSE)</f>
        <v>WHALE-NORTH ATLANTIC RIGHT</v>
      </c>
      <c r="AT295" s="36" t="str">
        <f>VLOOKUP(AR295, 'species codes'!A$1:C$71,3,FALSE)</f>
        <v>RIWH</v>
      </c>
      <c r="AU295" s="54" t="str">
        <f>VLOOKUP(AR295,'species codes'!A$1:D$62,4,FALSE)</f>
        <v>Eubalaena glacialis</v>
      </c>
      <c r="BA295" s="14"/>
      <c r="BB295" s="14"/>
      <c r="BC295" s="14"/>
      <c r="BD295" s="14"/>
      <c r="BE295" s="14"/>
      <c r="BF295" s="38"/>
      <c r="BG295" s="38"/>
      <c r="BH295" s="14"/>
      <c r="BI295" s="38"/>
      <c r="BJ295" s="38"/>
      <c r="BK295" s="14"/>
      <c r="BL295" s="14"/>
      <c r="BM295" s="14"/>
    </row>
    <row r="296" spans="2:67" s="54" customFormat="1">
      <c r="B296" s="31">
        <v>44789</v>
      </c>
      <c r="C296" s="33">
        <v>0.62847222222222221</v>
      </c>
      <c r="D296" s="14"/>
      <c r="E296" s="17">
        <v>321</v>
      </c>
      <c r="G296" s="34">
        <v>47.681455</v>
      </c>
      <c r="H296" s="34">
        <v>-64.083708299999998</v>
      </c>
      <c r="I296" s="63"/>
      <c r="J296" s="14"/>
      <c r="K296" s="14">
        <v>25</v>
      </c>
      <c r="L296" s="14"/>
      <c r="M296" s="14"/>
      <c r="N296" s="14"/>
      <c r="O296" s="14"/>
      <c r="P296" s="14"/>
      <c r="Q296" s="63"/>
      <c r="R296" s="14"/>
      <c r="S296" s="19"/>
      <c r="T296" s="14"/>
      <c r="U296" s="14"/>
      <c r="V296" s="14"/>
      <c r="W296" s="14"/>
      <c r="X296" s="14"/>
      <c r="Y296" s="14"/>
      <c r="Z296" s="14"/>
      <c r="AA296" s="14"/>
      <c r="AB296" s="14"/>
      <c r="AC296" s="14" t="s">
        <v>427</v>
      </c>
      <c r="AF296" s="14"/>
      <c r="AG296" s="14"/>
      <c r="AH296" s="14">
        <v>7023</v>
      </c>
      <c r="AI296" s="25">
        <v>3</v>
      </c>
      <c r="AJ296" s="35">
        <v>1</v>
      </c>
      <c r="AK296" s="14"/>
      <c r="AL296" s="14"/>
      <c r="AM296" s="14"/>
      <c r="AN296" s="14"/>
      <c r="AO296" s="14"/>
      <c r="AP296" s="14"/>
      <c r="AQ296" s="14" t="s">
        <v>426</v>
      </c>
      <c r="AR296" s="36">
        <f t="shared" si="8"/>
        <v>7023</v>
      </c>
      <c r="AS296" s="36" t="str">
        <f>VLOOKUP(AR296, 'species codes'!A$1:C$71,2,FALSE)</f>
        <v>WHALE-NORTH ATLANTIC RIGHT</v>
      </c>
      <c r="AT296" s="36" t="str">
        <f>VLOOKUP(AR296, 'species codes'!A$1:C$71,3,FALSE)</f>
        <v>RIWH</v>
      </c>
      <c r="AU296" s="54" t="str">
        <f>VLOOKUP(AR296,'species codes'!A$1:D$62,4,FALSE)</f>
        <v>Eubalaena glacialis</v>
      </c>
      <c r="BA296" s="14"/>
      <c r="BB296" s="14"/>
      <c r="BC296" s="14"/>
      <c r="BD296" s="14"/>
      <c r="BE296" s="14"/>
      <c r="BF296" s="38"/>
      <c r="BG296" s="38"/>
      <c r="BH296" s="14"/>
      <c r="BI296" s="38"/>
      <c r="BJ296" s="38"/>
      <c r="BK296" s="14"/>
      <c r="BL296" s="14"/>
      <c r="BM296" s="14"/>
    </row>
    <row r="297" spans="2:67" s="54" customFormat="1">
      <c r="B297" s="31">
        <v>44789</v>
      </c>
      <c r="C297" s="33">
        <v>0.63263888888888886</v>
      </c>
      <c r="D297" s="14"/>
      <c r="E297" s="17">
        <v>321</v>
      </c>
      <c r="G297" s="34">
        <v>47.691395</v>
      </c>
      <c r="H297" s="34">
        <v>-64.077501699999999</v>
      </c>
      <c r="I297" s="63"/>
      <c r="J297" s="14"/>
      <c r="K297" s="14">
        <v>25</v>
      </c>
      <c r="L297" s="14"/>
      <c r="M297" s="14"/>
      <c r="N297" s="14"/>
      <c r="O297" s="14"/>
      <c r="P297" s="14"/>
      <c r="Q297" s="63"/>
      <c r="R297" s="14"/>
      <c r="S297" s="19"/>
      <c r="T297" s="14"/>
      <c r="U297" s="14"/>
      <c r="V297" s="14"/>
      <c r="W297" s="14"/>
      <c r="X297" s="14"/>
      <c r="Y297" s="14"/>
      <c r="Z297" s="14"/>
      <c r="AA297" s="14"/>
      <c r="AB297" s="14"/>
      <c r="AC297" s="14" t="s">
        <v>427</v>
      </c>
      <c r="AF297" s="14"/>
      <c r="AG297" s="14"/>
      <c r="AH297" s="14">
        <v>7023</v>
      </c>
      <c r="AI297" s="25">
        <v>3</v>
      </c>
      <c r="AJ297" s="35">
        <v>1</v>
      </c>
      <c r="AK297" s="14"/>
      <c r="AL297" s="14"/>
      <c r="AM297" s="14"/>
      <c r="AN297" s="14"/>
      <c r="AO297" s="14"/>
      <c r="AP297" s="14"/>
      <c r="AQ297" s="14" t="s">
        <v>426</v>
      </c>
      <c r="AR297" s="36">
        <f t="shared" si="8"/>
        <v>7023</v>
      </c>
      <c r="AS297" s="36" t="str">
        <f>VLOOKUP(AR297, 'species codes'!A$1:C$71,2,FALSE)</f>
        <v>WHALE-NORTH ATLANTIC RIGHT</v>
      </c>
      <c r="AT297" s="36" t="str">
        <f>VLOOKUP(AR297, 'species codes'!A$1:C$71,3,FALSE)</f>
        <v>RIWH</v>
      </c>
      <c r="AU297" s="54" t="str">
        <f>VLOOKUP(AR297,'species codes'!A$1:D$62,4,FALSE)</f>
        <v>Eubalaena glacialis</v>
      </c>
      <c r="BA297" s="14"/>
      <c r="BB297" s="14"/>
      <c r="BC297" s="14"/>
      <c r="BD297" s="14"/>
      <c r="BE297" s="14"/>
      <c r="BF297" s="38"/>
      <c r="BG297" s="38"/>
      <c r="BH297" s="14"/>
      <c r="BI297" s="38"/>
      <c r="BJ297" s="38"/>
      <c r="BK297" s="14"/>
      <c r="BL297" s="14"/>
      <c r="BM297" s="14"/>
    </row>
    <row r="298" spans="2:67" s="54" customFormat="1">
      <c r="B298" s="31">
        <v>44789</v>
      </c>
      <c r="C298" s="33">
        <v>0.63402777777777775</v>
      </c>
      <c r="D298" s="14"/>
      <c r="E298" s="17">
        <v>321</v>
      </c>
      <c r="G298" s="34">
        <v>47.695063300000001</v>
      </c>
      <c r="H298" s="34">
        <v>-64.075008299999993</v>
      </c>
      <c r="I298" s="63"/>
      <c r="J298" s="14"/>
      <c r="K298" s="14">
        <v>25</v>
      </c>
      <c r="L298" s="14"/>
      <c r="M298" s="14"/>
      <c r="N298" s="14"/>
      <c r="O298" s="14"/>
      <c r="P298" s="14"/>
      <c r="Q298" s="63"/>
      <c r="R298" s="14"/>
      <c r="S298" s="19"/>
      <c r="T298" s="14"/>
      <c r="U298" s="14"/>
      <c r="V298" s="14"/>
      <c r="W298" s="14"/>
      <c r="X298" s="14"/>
      <c r="Y298" s="14"/>
      <c r="Z298" s="14"/>
      <c r="AA298" s="14"/>
      <c r="AB298" s="14"/>
      <c r="AC298" s="14" t="s">
        <v>427</v>
      </c>
      <c r="AF298" s="14"/>
      <c r="AG298" s="14"/>
      <c r="AH298" s="14">
        <v>7023</v>
      </c>
      <c r="AI298" s="25">
        <v>3</v>
      </c>
      <c r="AJ298" s="35">
        <v>1</v>
      </c>
      <c r="AK298" s="14"/>
      <c r="AL298" s="14"/>
      <c r="AM298" s="14"/>
      <c r="AN298" s="14"/>
      <c r="AO298" s="14"/>
      <c r="AP298" s="14"/>
      <c r="AQ298" s="14" t="s">
        <v>426</v>
      </c>
      <c r="AR298" s="36">
        <f t="shared" si="8"/>
        <v>7023</v>
      </c>
      <c r="AS298" s="36" t="str">
        <f>VLOOKUP(AR298, 'species codes'!A$1:C$71,2,FALSE)</f>
        <v>WHALE-NORTH ATLANTIC RIGHT</v>
      </c>
      <c r="AT298" s="36" t="str">
        <f>VLOOKUP(AR298, 'species codes'!A$1:C$71,3,FALSE)</f>
        <v>RIWH</v>
      </c>
      <c r="AU298" s="54" t="str">
        <f>VLOOKUP(AR298,'species codes'!A$1:D$62,4,FALSE)</f>
        <v>Eubalaena glacialis</v>
      </c>
      <c r="BA298" s="14"/>
      <c r="BB298" s="14"/>
      <c r="BC298" s="14"/>
      <c r="BD298" s="14"/>
      <c r="BE298" s="14"/>
      <c r="BF298" s="38"/>
      <c r="BG298" s="38"/>
      <c r="BH298" s="14"/>
      <c r="BI298" s="38"/>
      <c r="BJ298" s="38"/>
      <c r="BK298" s="14"/>
      <c r="BL298" s="14"/>
      <c r="BM298" s="14"/>
    </row>
    <row r="299" spans="2:67">
      <c r="B299" s="31">
        <v>44789</v>
      </c>
      <c r="C299" s="33">
        <v>0.63611111111111118</v>
      </c>
      <c r="E299" s="17">
        <v>321</v>
      </c>
      <c r="G299" s="34">
        <v>47.701340000000002</v>
      </c>
      <c r="H299" s="34">
        <v>-64.070638299999999</v>
      </c>
      <c r="K299" s="14">
        <v>25</v>
      </c>
      <c r="AC299" s="1" t="s">
        <v>427</v>
      </c>
      <c r="AH299" s="1">
        <v>7023</v>
      </c>
      <c r="AI299" s="25">
        <v>3</v>
      </c>
      <c r="AJ299" s="35">
        <v>1</v>
      </c>
      <c r="AQ299" s="14" t="s">
        <v>426</v>
      </c>
      <c r="AR299" s="36">
        <f t="shared" si="8"/>
        <v>7023</v>
      </c>
      <c r="AS299" s="36" t="str">
        <f>VLOOKUP(AR299, 'species codes'!A$1:C$71,2,FALSE)</f>
        <v>WHALE-NORTH ATLANTIC RIGHT</v>
      </c>
      <c r="AT299" s="36" t="str">
        <f>VLOOKUP(AR299, 'species codes'!A$1:C$71,3,FALSE)</f>
        <v>RIWH</v>
      </c>
      <c r="AU299" s="54" t="str">
        <f>VLOOKUP(AR299,'species codes'!A$1:D$62,4,FALSE)</f>
        <v>Eubalaena glacialis</v>
      </c>
    </row>
    <row r="300" spans="2:67">
      <c r="B300" s="31">
        <v>44789</v>
      </c>
      <c r="C300" s="33">
        <v>0.64166666666666672</v>
      </c>
      <c r="E300" s="17">
        <v>321</v>
      </c>
      <c r="G300" s="34">
        <v>47.711721699999998</v>
      </c>
      <c r="H300" s="34">
        <v>-64.067795000000004</v>
      </c>
      <c r="K300" s="14">
        <v>25</v>
      </c>
      <c r="AC300" s="1" t="s">
        <v>427</v>
      </c>
      <c r="AH300" s="1">
        <v>7023</v>
      </c>
      <c r="AI300" s="25">
        <v>3</v>
      </c>
      <c r="AJ300" s="35">
        <v>1</v>
      </c>
      <c r="AQ300" s="14" t="s">
        <v>426</v>
      </c>
      <c r="AR300" s="36">
        <f t="shared" si="8"/>
        <v>7023</v>
      </c>
      <c r="AS300" s="36" t="str">
        <f>VLOOKUP(AR300, 'species codes'!A$1:C$71,2,FALSE)</f>
        <v>WHALE-NORTH ATLANTIC RIGHT</v>
      </c>
      <c r="AT300" s="36" t="str">
        <f>VLOOKUP(AR300, 'species codes'!A$1:C$71,3,FALSE)</f>
        <v>RIWH</v>
      </c>
      <c r="AU300" s="54" t="str">
        <f>VLOOKUP(AR300,'species codes'!A$1:D$62,4,FALSE)</f>
        <v>Eubalaena glacialis</v>
      </c>
    </row>
    <row r="301" spans="2:67">
      <c r="B301" s="31">
        <v>44789</v>
      </c>
      <c r="C301" s="33">
        <v>0.64236111111111105</v>
      </c>
      <c r="E301" s="17">
        <v>321</v>
      </c>
      <c r="G301" s="34">
        <v>47.712773300000002</v>
      </c>
      <c r="H301" s="34">
        <v>-64.066685000000007</v>
      </c>
      <c r="K301" s="14">
        <v>25</v>
      </c>
      <c r="AC301" s="1" t="s">
        <v>427</v>
      </c>
      <c r="AH301" s="1">
        <v>7023</v>
      </c>
      <c r="AI301" s="25">
        <v>3</v>
      </c>
      <c r="AJ301" s="35">
        <v>1</v>
      </c>
      <c r="AQ301" s="14" t="s">
        <v>426</v>
      </c>
      <c r="AR301" s="36">
        <f t="shared" ref="AR301:AR325" si="9">AH301</f>
        <v>7023</v>
      </c>
      <c r="AS301" s="36" t="str">
        <f>VLOOKUP(AR301, 'species codes'!A$1:C$71,2,FALSE)</f>
        <v>WHALE-NORTH ATLANTIC RIGHT</v>
      </c>
      <c r="AT301" s="36" t="str">
        <f>VLOOKUP(AR301, 'species codes'!A$1:C$71,3,FALSE)</f>
        <v>RIWH</v>
      </c>
      <c r="AU301" s="54" t="str">
        <f>VLOOKUP(AR301,'species codes'!A$1:D$62,4,FALSE)</f>
        <v>Eubalaena glacialis</v>
      </c>
    </row>
    <row r="302" spans="2:67">
      <c r="B302" s="31">
        <v>44789</v>
      </c>
      <c r="C302" s="33">
        <v>0.64583333333333337</v>
      </c>
      <c r="E302" s="17">
        <v>321</v>
      </c>
      <c r="G302" s="34">
        <v>47.722628299999997</v>
      </c>
      <c r="H302" s="34">
        <v>-64.056616700000006</v>
      </c>
      <c r="K302" s="14">
        <v>25</v>
      </c>
      <c r="AC302" s="1" t="s">
        <v>427</v>
      </c>
      <c r="AH302" s="1">
        <v>7023</v>
      </c>
      <c r="AI302" s="25">
        <v>3</v>
      </c>
      <c r="AJ302" s="35">
        <v>1</v>
      </c>
      <c r="AQ302" s="14" t="s">
        <v>426</v>
      </c>
      <c r="AR302" s="36">
        <f t="shared" si="9"/>
        <v>7023</v>
      </c>
      <c r="AS302" s="36" t="str">
        <f>VLOOKUP(AR302, 'species codes'!A$1:C$71,2,FALSE)</f>
        <v>WHALE-NORTH ATLANTIC RIGHT</v>
      </c>
      <c r="AT302" s="36" t="str">
        <f>VLOOKUP(AR302, 'species codes'!A$1:C$71,3,FALSE)</f>
        <v>RIWH</v>
      </c>
      <c r="AU302" s="54" t="str">
        <f>VLOOKUP(AR302,'species codes'!A$1:D$62,4,FALSE)</f>
        <v>Eubalaena glacialis</v>
      </c>
    </row>
    <row r="303" spans="2:67">
      <c r="B303" s="28">
        <v>44814</v>
      </c>
      <c r="C303" s="4" t="s">
        <v>457</v>
      </c>
      <c r="D303" s="1">
        <v>1800</v>
      </c>
      <c r="G303" s="30">
        <v>44.247100000000003</v>
      </c>
      <c r="H303" s="30">
        <v>-66.336600000000004</v>
      </c>
      <c r="K303" s="1" t="s">
        <v>456</v>
      </c>
      <c r="AA303" s="1">
        <v>4</v>
      </c>
      <c r="AC303" s="1" t="s">
        <v>427</v>
      </c>
      <c r="AH303" s="1">
        <v>7023</v>
      </c>
      <c r="AI303" s="25">
        <v>3</v>
      </c>
      <c r="AJ303" s="1">
        <v>1</v>
      </c>
      <c r="AQ303" s="16" t="s">
        <v>458</v>
      </c>
      <c r="AR303" s="36">
        <f t="shared" si="9"/>
        <v>7023</v>
      </c>
      <c r="AS303" s="36" t="str">
        <f>VLOOKUP(AR303, 'species codes'!A$1:C$71,2,FALSE)</f>
        <v>WHALE-NORTH ATLANTIC RIGHT</v>
      </c>
      <c r="AT303" s="36" t="str">
        <f>VLOOKUP(AR303, 'species codes'!A$1:C$71,3,FALSE)</f>
        <v>RIWH</v>
      </c>
      <c r="AU303" s="54" t="str">
        <f>VLOOKUP(AR303,'species codes'!A$1:D$62,4,FALSE)</f>
        <v>Eubalaena glacialis</v>
      </c>
    </row>
    <row r="304" spans="2:67" s="25" customFormat="1">
      <c r="B304" s="44">
        <v>44692</v>
      </c>
      <c r="C304" s="4" t="s">
        <v>476</v>
      </c>
      <c r="D304" s="2">
        <v>1553</v>
      </c>
      <c r="E304" s="25">
        <v>62</v>
      </c>
      <c r="F304" s="25">
        <v>2</v>
      </c>
      <c r="G304" s="30">
        <v>47.457590000000003</v>
      </c>
      <c r="H304" s="30">
        <v>-63.308799999999998</v>
      </c>
      <c r="I304" s="2"/>
      <c r="J304" s="1" t="s">
        <v>475</v>
      </c>
      <c r="K304" s="1"/>
      <c r="M304" s="1"/>
      <c r="N304" s="1"/>
      <c r="O304" s="1"/>
      <c r="P304" s="1"/>
      <c r="Q304" s="1"/>
      <c r="R304" s="2"/>
      <c r="S304" s="1"/>
      <c r="T304" s="1"/>
      <c r="U304" s="1"/>
      <c r="V304" s="1"/>
      <c r="W304" s="1"/>
      <c r="X304" s="1" t="s">
        <v>474</v>
      </c>
      <c r="Z304" s="1"/>
      <c r="AA304" s="1"/>
      <c r="AB304" s="1"/>
      <c r="AC304" s="1" t="s">
        <v>427</v>
      </c>
      <c r="AD304" s="1"/>
      <c r="AG304" s="1"/>
      <c r="AH304" s="1">
        <v>7021</v>
      </c>
      <c r="AI304" s="25">
        <v>3</v>
      </c>
      <c r="AJ304" s="1">
        <v>2</v>
      </c>
      <c r="AK304" s="1">
        <v>1</v>
      </c>
      <c r="AL304" s="1"/>
      <c r="AM304" s="1"/>
      <c r="AN304" s="1"/>
      <c r="AO304" s="1"/>
      <c r="AP304" s="1"/>
      <c r="AQ304" s="25" t="s">
        <v>473</v>
      </c>
      <c r="AR304" s="36">
        <f t="shared" si="9"/>
        <v>7021</v>
      </c>
      <c r="AS304" s="36" t="str">
        <f>VLOOKUP(AR304, 'species codes'!A$1:C$71,2,FALSE)</f>
        <v>WHALE-FIN</v>
      </c>
      <c r="AT304" s="36" t="str">
        <f>VLOOKUP(AR304, 'species codes'!A$1:C$71,3,FALSE)</f>
        <v>FIWH</v>
      </c>
      <c r="AU304" s="54" t="str">
        <f>VLOOKUP(AR304,'species codes'!A$1:D$62,4,FALSE)</f>
        <v>Balaenoptera physalus</v>
      </c>
      <c r="AV304" s="47"/>
      <c r="BC304" s="1"/>
      <c r="BD304" s="1"/>
      <c r="BE304" s="1"/>
      <c r="BF304" s="1"/>
      <c r="BG304" s="1"/>
      <c r="BH304" s="4"/>
      <c r="BI304" s="4"/>
      <c r="BJ304" s="1">
        <v>2</v>
      </c>
      <c r="BK304" s="4"/>
      <c r="BL304" s="4"/>
      <c r="BM304" s="1">
        <v>17</v>
      </c>
      <c r="BN304" s="1"/>
      <c r="BO304" s="1"/>
    </row>
    <row r="305" spans="2:70" s="25" customFormat="1">
      <c r="B305" s="46">
        <v>44783</v>
      </c>
      <c r="C305" s="4" t="s">
        <v>472</v>
      </c>
      <c r="E305" s="25">
        <v>321</v>
      </c>
      <c r="G305" s="30">
        <v>47.802371669999999</v>
      </c>
      <c r="H305" s="30">
        <v>-63.681313330000002</v>
      </c>
      <c r="J305" s="1" t="s">
        <v>465</v>
      </c>
      <c r="K305" s="1">
        <v>25</v>
      </c>
      <c r="L305" s="25" t="s">
        <v>467</v>
      </c>
      <c r="M305" s="1" t="s">
        <v>408</v>
      </c>
      <c r="N305" s="1" t="s">
        <v>409</v>
      </c>
      <c r="P305" s="1"/>
      <c r="Q305" s="1"/>
      <c r="R305" s="2"/>
      <c r="S305" s="1"/>
      <c r="T305" s="1"/>
      <c r="U305" s="1"/>
      <c r="V305" s="1"/>
      <c r="W305" s="1"/>
      <c r="X305" s="1"/>
      <c r="Z305" s="1"/>
      <c r="AA305" s="1"/>
      <c r="AB305" s="1"/>
      <c r="AC305" s="1" t="s">
        <v>427</v>
      </c>
      <c r="AD305" s="1"/>
      <c r="AG305" s="1"/>
      <c r="AH305" s="25">
        <v>7021</v>
      </c>
      <c r="AI305" s="25">
        <v>3</v>
      </c>
      <c r="AJ305" s="25">
        <v>2</v>
      </c>
      <c r="AK305" s="25">
        <v>1</v>
      </c>
      <c r="AL305" s="42"/>
      <c r="AM305" s="42"/>
      <c r="AN305" s="1"/>
      <c r="AO305" s="1"/>
      <c r="AP305" s="1"/>
      <c r="AQ305" s="1"/>
      <c r="AR305" s="36">
        <f t="shared" si="9"/>
        <v>7021</v>
      </c>
      <c r="AS305" s="36" t="str">
        <f>VLOOKUP(AR305, 'species codes'!A$1:C$71,2,FALSE)</f>
        <v>WHALE-FIN</v>
      </c>
      <c r="AT305" s="36" t="str">
        <f>VLOOKUP(AR305, 'species codes'!A$1:C$71,3,FALSE)</f>
        <v>FIWH</v>
      </c>
      <c r="AU305" s="54" t="str">
        <f>VLOOKUP(AR305,'species codes'!A$1:D$62,4,FALSE)</f>
        <v>Balaenoptera physalus</v>
      </c>
      <c r="AV305" s="41"/>
      <c r="BC305" s="1"/>
      <c r="BD305" s="1"/>
      <c r="BE305" s="1"/>
      <c r="BF305" s="1"/>
      <c r="BG305" s="1"/>
      <c r="BI305" s="4"/>
      <c r="BJ305" s="1"/>
      <c r="BK305" s="4"/>
      <c r="BL305" s="4"/>
      <c r="BM305" s="1"/>
      <c r="BN305" s="1"/>
      <c r="BO305" s="1"/>
    </row>
    <row r="306" spans="2:70" s="25" customFormat="1">
      <c r="B306" s="46">
        <v>44783</v>
      </c>
      <c r="C306" s="4" t="s">
        <v>471</v>
      </c>
      <c r="E306" s="25">
        <v>321</v>
      </c>
      <c r="G306" s="30">
        <v>47.643123330000002</v>
      </c>
      <c r="H306" s="30">
        <v>-63.55693333</v>
      </c>
      <c r="J306" s="1" t="s">
        <v>465</v>
      </c>
      <c r="K306" s="1">
        <v>25</v>
      </c>
      <c r="L306" s="25" t="s">
        <v>467</v>
      </c>
      <c r="M306" s="1" t="s">
        <v>408</v>
      </c>
      <c r="N306" s="1" t="s">
        <v>409</v>
      </c>
      <c r="P306" s="1"/>
      <c r="Q306" s="1"/>
      <c r="R306" s="2"/>
      <c r="S306" s="1"/>
      <c r="T306" s="1"/>
      <c r="U306" s="1"/>
      <c r="V306" s="1"/>
      <c r="W306" s="1"/>
      <c r="X306" s="1"/>
      <c r="Z306" s="1"/>
      <c r="AA306" s="1"/>
      <c r="AB306" s="1"/>
      <c r="AC306" s="1" t="s">
        <v>427</v>
      </c>
      <c r="AD306" s="1"/>
      <c r="AG306" s="1"/>
      <c r="AH306" s="40">
        <v>7021</v>
      </c>
      <c r="AI306" s="25">
        <v>3</v>
      </c>
      <c r="AJ306" s="25">
        <v>3</v>
      </c>
      <c r="AK306" s="25">
        <v>1</v>
      </c>
      <c r="AL306" s="42"/>
      <c r="AM306" s="42"/>
      <c r="AN306" s="1"/>
      <c r="AO306" s="1"/>
      <c r="AP306" s="1"/>
      <c r="AQ306" s="1"/>
      <c r="AR306" s="36">
        <f t="shared" si="9"/>
        <v>7021</v>
      </c>
      <c r="AS306" s="36" t="str">
        <f>VLOOKUP(AR306, 'species codes'!A$1:C$71,2,FALSE)</f>
        <v>WHALE-FIN</v>
      </c>
      <c r="AT306" s="36" t="str">
        <f>VLOOKUP(AR306, 'species codes'!A$1:C$71,3,FALSE)</f>
        <v>FIWH</v>
      </c>
      <c r="AU306" s="54" t="str">
        <f>VLOOKUP(AR306,'species codes'!A$1:D$62,4,FALSE)</f>
        <v>Balaenoptera physalus</v>
      </c>
      <c r="AV306" s="41"/>
      <c r="BC306" s="1"/>
      <c r="BD306" s="1"/>
      <c r="BE306" s="1"/>
      <c r="BF306" s="1"/>
      <c r="BG306" s="1"/>
      <c r="BH306" s="40"/>
      <c r="BI306" s="4"/>
      <c r="BJ306" s="1"/>
      <c r="BK306" s="4"/>
      <c r="BL306" s="4"/>
      <c r="BM306" s="1"/>
      <c r="BN306" s="1"/>
      <c r="BO306" s="1"/>
    </row>
    <row r="307" spans="2:70" s="25" customFormat="1">
      <c r="B307" s="46">
        <v>44783</v>
      </c>
      <c r="C307" s="4" t="s">
        <v>470</v>
      </c>
      <c r="E307" s="25">
        <v>321</v>
      </c>
      <c r="G307" s="30">
        <v>47.698016670000001</v>
      </c>
      <c r="H307" s="30">
        <v>-63.492964999999998</v>
      </c>
      <c r="J307" s="1" t="s">
        <v>465</v>
      </c>
      <c r="K307" s="1">
        <v>25</v>
      </c>
      <c r="L307" s="25" t="s">
        <v>467</v>
      </c>
      <c r="M307" s="1" t="s">
        <v>408</v>
      </c>
      <c r="N307" s="1" t="s">
        <v>409</v>
      </c>
      <c r="P307" s="1"/>
      <c r="Q307" s="1"/>
      <c r="R307" s="2"/>
      <c r="S307" s="1"/>
      <c r="T307" s="1"/>
      <c r="U307" s="1"/>
      <c r="V307" s="1"/>
      <c r="W307" s="1"/>
      <c r="X307" s="1"/>
      <c r="Z307" s="1"/>
      <c r="AA307" s="1"/>
      <c r="AB307" s="1"/>
      <c r="AC307" s="1" t="s">
        <v>427</v>
      </c>
      <c r="AD307" s="1"/>
      <c r="AG307" s="1"/>
      <c r="AH307" s="40">
        <v>902</v>
      </c>
      <c r="AI307" s="25">
        <v>3</v>
      </c>
      <c r="AJ307" s="25">
        <v>3</v>
      </c>
      <c r="AK307" s="25">
        <v>1</v>
      </c>
      <c r="AL307" s="42"/>
      <c r="AM307" s="42"/>
      <c r="AN307" s="1"/>
      <c r="AO307" s="1"/>
      <c r="AP307" s="1"/>
      <c r="AQ307" s="1"/>
      <c r="AR307" s="36">
        <f t="shared" si="9"/>
        <v>902</v>
      </c>
      <c r="AS307" s="36" t="str">
        <f>VLOOKUP(AR307, 'species codes'!A$1:C$71,2,FALSE)</f>
        <v>SEAL-GREY</v>
      </c>
      <c r="AT307" s="36">
        <f>VLOOKUP(AR307, 'species codes'!A$1:C$71,3,FALSE)</f>
        <v>0</v>
      </c>
      <c r="AU307" s="54" t="str">
        <f>VLOOKUP(AR307,'species codes'!A$1:D$62,4,FALSE)</f>
        <v>Halichoerus grypus</v>
      </c>
      <c r="AV307" s="41"/>
      <c r="BC307" s="1"/>
      <c r="BD307" s="1"/>
      <c r="BE307" s="1"/>
      <c r="BF307" s="1"/>
      <c r="BG307" s="1"/>
      <c r="BH307" s="40"/>
      <c r="BI307" s="4"/>
      <c r="BJ307" s="1"/>
      <c r="BK307" s="4"/>
      <c r="BL307" s="4"/>
      <c r="BM307" s="1"/>
      <c r="BN307" s="1"/>
      <c r="BO307" s="1"/>
    </row>
    <row r="308" spans="2:70" s="25" customFormat="1">
      <c r="B308" s="46">
        <v>44783</v>
      </c>
      <c r="C308" s="4" t="s">
        <v>469</v>
      </c>
      <c r="E308" s="25">
        <v>321</v>
      </c>
      <c r="G308" s="30">
        <v>47.756475000000002</v>
      </c>
      <c r="H308" s="30">
        <v>-63.631165000000003</v>
      </c>
      <c r="J308" s="1" t="s">
        <v>465</v>
      </c>
      <c r="K308" s="1">
        <v>25</v>
      </c>
      <c r="L308" s="25" t="s">
        <v>467</v>
      </c>
      <c r="M308" s="1" t="s">
        <v>408</v>
      </c>
      <c r="N308" s="1" t="s">
        <v>409</v>
      </c>
      <c r="P308" s="1"/>
      <c r="Q308" s="1"/>
      <c r="R308" s="2"/>
      <c r="S308" s="1"/>
      <c r="T308" s="1"/>
      <c r="U308" s="1"/>
      <c r="V308" s="1"/>
      <c r="W308" s="1"/>
      <c r="X308" s="1"/>
      <c r="Z308" s="1"/>
      <c r="AA308" s="1"/>
      <c r="AB308" s="1"/>
      <c r="AC308" s="1" t="s">
        <v>427</v>
      </c>
      <c r="AD308" s="1"/>
      <c r="AG308" s="1"/>
      <c r="AH308" s="45">
        <v>7025</v>
      </c>
      <c r="AI308" s="25">
        <v>3</v>
      </c>
      <c r="AJ308" s="25">
        <v>3</v>
      </c>
      <c r="AK308" s="25">
        <v>3</v>
      </c>
      <c r="AL308" s="42"/>
      <c r="AM308" s="42"/>
      <c r="AN308" s="1"/>
      <c r="AO308" s="1"/>
      <c r="AP308" s="1"/>
      <c r="AQ308" s="1"/>
      <c r="AR308" s="36">
        <f t="shared" si="9"/>
        <v>7025</v>
      </c>
      <c r="AS308" s="36" t="str">
        <f>VLOOKUP(AR308, 'species codes'!A$1:C$71,2,FALSE)</f>
        <v>PORPOISE-HARBOUR</v>
      </c>
      <c r="AT308" s="36" t="str">
        <f>VLOOKUP(AR308, 'species codes'!A$1:C$71,3,FALSE)</f>
        <v>HAPO</v>
      </c>
      <c r="AU308" s="54" t="str">
        <f>VLOOKUP(AR308,'species codes'!A$1:D$62,4,FALSE)</f>
        <v>Phocoena phocoena</v>
      </c>
      <c r="AV308" s="41"/>
      <c r="BC308" s="1"/>
      <c r="BD308" s="1"/>
      <c r="BE308" s="1"/>
      <c r="BF308" s="1"/>
      <c r="BG308" s="1"/>
      <c r="BH308" s="45"/>
      <c r="BI308" s="4"/>
      <c r="BJ308" s="1"/>
      <c r="BK308" s="4"/>
      <c r="BL308" s="4"/>
      <c r="BM308" s="1"/>
      <c r="BN308" s="1"/>
      <c r="BO308" s="1"/>
    </row>
    <row r="309" spans="2:70" s="25" customFormat="1">
      <c r="B309" s="46">
        <v>44784</v>
      </c>
      <c r="C309" s="4" t="s">
        <v>468</v>
      </c>
      <c r="E309" s="25">
        <v>321</v>
      </c>
      <c r="G309" s="30">
        <v>47.76529</v>
      </c>
      <c r="H309" s="30">
        <v>-63.662700000000001</v>
      </c>
      <c r="J309" s="1" t="s">
        <v>465</v>
      </c>
      <c r="K309" s="1">
        <v>25</v>
      </c>
      <c r="L309" s="25" t="s">
        <v>467</v>
      </c>
      <c r="M309" s="1" t="s">
        <v>408</v>
      </c>
      <c r="N309" s="1" t="s">
        <v>409</v>
      </c>
      <c r="P309" s="1"/>
      <c r="Q309" s="1"/>
      <c r="R309" s="2"/>
      <c r="S309" s="1"/>
      <c r="T309" s="1"/>
      <c r="U309" s="1"/>
      <c r="V309" s="1"/>
      <c r="W309" s="1"/>
      <c r="X309" s="1"/>
      <c r="Z309" s="1"/>
      <c r="AA309" s="1"/>
      <c r="AB309" s="1"/>
      <c r="AC309" s="1" t="s">
        <v>427</v>
      </c>
      <c r="AD309" s="1"/>
      <c r="AG309" s="1"/>
      <c r="AH309" s="45">
        <v>7021</v>
      </c>
      <c r="AI309" s="25">
        <v>3</v>
      </c>
      <c r="AJ309" s="1">
        <v>3</v>
      </c>
      <c r="AK309" s="45">
        <v>1</v>
      </c>
      <c r="AL309" s="42"/>
      <c r="AM309" s="42"/>
      <c r="AN309" s="1"/>
      <c r="AO309" s="1"/>
      <c r="AP309" s="1"/>
      <c r="AQ309" s="1"/>
      <c r="AR309" s="36">
        <f t="shared" si="9"/>
        <v>7021</v>
      </c>
      <c r="AS309" s="36" t="str">
        <f>VLOOKUP(AR309, 'species codes'!A$1:C$71,2,FALSE)</f>
        <v>WHALE-FIN</v>
      </c>
      <c r="AT309" s="36" t="str">
        <f>VLOOKUP(AR309, 'species codes'!A$1:C$71,3,FALSE)</f>
        <v>FIWH</v>
      </c>
      <c r="AU309" s="54" t="str">
        <f>VLOOKUP(AR309,'species codes'!A$1:D$62,4,FALSE)</f>
        <v>Balaenoptera physalus</v>
      </c>
      <c r="AV309" s="41"/>
      <c r="BC309" s="1"/>
      <c r="BD309" s="1"/>
      <c r="BE309" s="1"/>
      <c r="BF309" s="1"/>
      <c r="BG309" s="1"/>
      <c r="BH309" s="45"/>
      <c r="BI309" s="4"/>
      <c r="BJ309" s="1"/>
      <c r="BK309" s="4"/>
      <c r="BL309" s="4"/>
      <c r="BM309" s="1"/>
      <c r="BN309" s="1"/>
      <c r="BO309" s="1"/>
    </row>
    <row r="310" spans="2:70" s="25" customFormat="1">
      <c r="B310" s="44">
        <v>44784</v>
      </c>
      <c r="C310" s="25" t="s">
        <v>466</v>
      </c>
      <c r="D310" s="2"/>
      <c r="E310" s="25">
        <v>321</v>
      </c>
      <c r="G310" s="30">
        <v>47.76529</v>
      </c>
      <c r="H310" s="30">
        <v>-63.662739999999999</v>
      </c>
      <c r="I310" s="2"/>
      <c r="J310" s="25" t="s">
        <v>465</v>
      </c>
      <c r="K310" s="1">
        <v>25</v>
      </c>
      <c r="L310" s="25" t="s">
        <v>467</v>
      </c>
      <c r="M310" s="1" t="s">
        <v>408</v>
      </c>
      <c r="N310" s="1" t="s">
        <v>409</v>
      </c>
      <c r="O310" s="1"/>
      <c r="P310" s="1"/>
      <c r="Q310" s="1"/>
      <c r="R310" s="2"/>
      <c r="S310" s="1"/>
      <c r="T310" s="1"/>
      <c r="U310" s="1"/>
      <c r="V310" s="1"/>
      <c r="W310" s="1"/>
      <c r="X310" s="1"/>
      <c r="Z310" s="1"/>
      <c r="AA310" s="1"/>
      <c r="AB310" s="1"/>
      <c r="AC310" s="1" t="s">
        <v>427</v>
      </c>
      <c r="AD310" s="1"/>
      <c r="AG310" s="1"/>
      <c r="AH310" s="25">
        <v>7021</v>
      </c>
      <c r="AI310" s="25">
        <v>3</v>
      </c>
      <c r="AJ310" s="1">
        <v>3</v>
      </c>
      <c r="AK310" s="1">
        <v>1</v>
      </c>
      <c r="AL310" s="1"/>
      <c r="AM310" s="1"/>
      <c r="AN310" s="1"/>
      <c r="AO310" s="1"/>
      <c r="AP310" s="1"/>
      <c r="AQ310" s="1"/>
      <c r="AR310" s="36">
        <f t="shared" si="9"/>
        <v>7021</v>
      </c>
      <c r="AS310" s="36" t="str">
        <f>VLOOKUP(AR310, 'species codes'!A$1:C$71,2,FALSE)</f>
        <v>WHALE-FIN</v>
      </c>
      <c r="AT310" s="36" t="str">
        <f>VLOOKUP(AR310, 'species codes'!A$1:C$71,3,FALSE)</f>
        <v>FIWH</v>
      </c>
      <c r="AU310" s="54" t="str">
        <f>VLOOKUP(AR310,'species codes'!A$1:D$62,4,FALSE)</f>
        <v>Balaenoptera physalus</v>
      </c>
      <c r="BC310" s="1"/>
      <c r="BD310" s="1"/>
      <c r="BE310" s="1"/>
      <c r="BF310" s="1"/>
      <c r="BG310" s="1"/>
      <c r="BH310" s="4"/>
      <c r="BI310" s="4"/>
      <c r="BJ310" s="1"/>
      <c r="BK310" s="4"/>
      <c r="BL310" s="4"/>
      <c r="BM310" s="1"/>
      <c r="BN310" s="1"/>
      <c r="BO310" s="1"/>
    </row>
    <row r="311" spans="2:70" s="25" customFormat="1">
      <c r="B311" s="44">
        <v>44785</v>
      </c>
      <c r="C311" s="4" t="s">
        <v>464</v>
      </c>
      <c r="D311" s="25">
        <v>1451</v>
      </c>
      <c r="E311" s="25" t="s">
        <v>462</v>
      </c>
      <c r="F311" s="25">
        <v>2</v>
      </c>
      <c r="G311" s="30">
        <v>47.67</v>
      </c>
      <c r="H311" s="30">
        <v>-64.12</v>
      </c>
      <c r="K311" s="1">
        <v>23</v>
      </c>
      <c r="M311" s="1" t="s">
        <v>408</v>
      </c>
      <c r="N311" s="1" t="s">
        <v>409</v>
      </c>
      <c r="O311" s="1"/>
      <c r="P311" s="1"/>
      <c r="Q311" s="1"/>
      <c r="R311" s="2"/>
      <c r="S311" s="1"/>
      <c r="T311" s="1"/>
      <c r="U311" s="1"/>
      <c r="V311" s="1"/>
      <c r="W311" s="1"/>
      <c r="X311" s="1" t="s">
        <v>461</v>
      </c>
      <c r="Z311" s="1"/>
      <c r="AA311" s="1"/>
      <c r="AB311" s="1"/>
      <c r="AC311" s="1"/>
      <c r="AD311" s="1"/>
      <c r="AG311" s="1"/>
      <c r="AH311" s="25">
        <v>7023</v>
      </c>
      <c r="AI311" s="25">
        <v>3</v>
      </c>
      <c r="AJ311" s="1">
        <v>1</v>
      </c>
      <c r="AK311" s="25">
        <v>1</v>
      </c>
      <c r="AL311" s="42"/>
      <c r="AM311" s="42"/>
      <c r="AN311" s="1"/>
      <c r="AO311" s="1"/>
      <c r="AP311" s="1"/>
      <c r="AQ311" s="25" t="s">
        <v>460</v>
      </c>
      <c r="AR311" s="36">
        <f t="shared" si="9"/>
        <v>7023</v>
      </c>
      <c r="AS311" s="36" t="str">
        <f>VLOOKUP(AR311, 'species codes'!A$1:C$71,2,FALSE)</f>
        <v>WHALE-NORTH ATLANTIC RIGHT</v>
      </c>
      <c r="AT311" s="36" t="str">
        <f>VLOOKUP(AR311, 'species codes'!A$1:C$71,3,FALSE)</f>
        <v>RIWH</v>
      </c>
      <c r="AU311" s="54" t="str">
        <f>VLOOKUP(AR311,'species codes'!A$1:D$62,4,FALSE)</f>
        <v>Eubalaena glacialis</v>
      </c>
      <c r="AV311" s="41"/>
      <c r="BC311" s="1"/>
      <c r="BD311" s="1"/>
      <c r="BE311" s="1"/>
      <c r="BF311" s="1"/>
      <c r="BG311" s="1">
        <v>2</v>
      </c>
      <c r="BH311" s="25" t="s">
        <v>459</v>
      </c>
      <c r="BI311" s="4"/>
      <c r="BJ311" s="1"/>
      <c r="BK311" s="4"/>
      <c r="BL311" s="4"/>
      <c r="BM311" s="1">
        <v>25</v>
      </c>
      <c r="BN311" s="1"/>
      <c r="BO311" s="1"/>
      <c r="BR311" s="25" t="s">
        <v>410</v>
      </c>
    </row>
    <row r="312" spans="2:70" s="25" customFormat="1">
      <c r="B312" s="43">
        <v>44785</v>
      </c>
      <c r="C312" s="4" t="s">
        <v>463</v>
      </c>
      <c r="D312" s="25">
        <v>1455</v>
      </c>
      <c r="E312" s="25" t="s">
        <v>462</v>
      </c>
      <c r="F312" s="25">
        <v>2</v>
      </c>
      <c r="G312" s="30">
        <v>47.64</v>
      </c>
      <c r="H312" s="30">
        <v>-64.3</v>
      </c>
      <c r="K312" s="1">
        <v>23</v>
      </c>
      <c r="M312" s="1" t="s">
        <v>408</v>
      </c>
      <c r="N312" s="1" t="s">
        <v>409</v>
      </c>
      <c r="O312" s="1"/>
      <c r="P312" s="1"/>
      <c r="Q312" s="1"/>
      <c r="R312" s="2"/>
      <c r="S312" s="1"/>
      <c r="T312" s="1"/>
      <c r="U312" s="1"/>
      <c r="V312" s="1"/>
      <c r="W312" s="1"/>
      <c r="X312" s="1" t="s">
        <v>461</v>
      </c>
      <c r="Z312" s="1"/>
      <c r="AA312" s="1"/>
      <c r="AB312" s="1"/>
      <c r="AC312" s="1"/>
      <c r="AD312" s="1"/>
      <c r="AG312" s="1"/>
      <c r="AH312" s="40">
        <v>7023</v>
      </c>
      <c r="AI312" s="25">
        <v>3</v>
      </c>
      <c r="AJ312" s="1">
        <v>2</v>
      </c>
      <c r="AK312" s="40">
        <v>2</v>
      </c>
      <c r="AL312" s="42"/>
      <c r="AM312" s="42"/>
      <c r="AN312" s="1"/>
      <c r="AO312" s="1"/>
      <c r="AP312" s="1"/>
      <c r="AQ312" s="25" t="s">
        <v>460</v>
      </c>
      <c r="AR312" s="36">
        <f t="shared" si="9"/>
        <v>7023</v>
      </c>
      <c r="AS312" s="36" t="str">
        <f>VLOOKUP(AR312, 'species codes'!A$1:C$71,2,FALSE)</f>
        <v>WHALE-NORTH ATLANTIC RIGHT</v>
      </c>
      <c r="AT312" s="36" t="str">
        <f>VLOOKUP(AR312, 'species codes'!A$1:C$71,3,FALSE)</f>
        <v>RIWH</v>
      </c>
      <c r="AU312" s="54" t="str">
        <f>VLOOKUP(AR312,'species codes'!A$1:D$62,4,FALSE)</f>
        <v>Eubalaena glacialis</v>
      </c>
      <c r="AV312" s="41"/>
      <c r="BC312" s="1"/>
      <c r="BD312" s="1"/>
      <c r="BE312" s="1"/>
      <c r="BF312" s="1"/>
      <c r="BG312" s="1">
        <v>2</v>
      </c>
      <c r="BH312" s="40" t="s">
        <v>459</v>
      </c>
      <c r="BI312" s="4"/>
      <c r="BJ312" s="1"/>
      <c r="BK312" s="4"/>
      <c r="BL312" s="4"/>
      <c r="BM312" s="1">
        <v>25</v>
      </c>
      <c r="BN312" s="1"/>
      <c r="BO312" s="1"/>
      <c r="BR312" s="25" t="s">
        <v>410</v>
      </c>
    </row>
    <row r="313" spans="2:70">
      <c r="B313" s="28">
        <v>44756</v>
      </c>
      <c r="C313" s="4" t="s">
        <v>477</v>
      </c>
      <c r="D313" s="1">
        <v>2030</v>
      </c>
      <c r="F313" s="5">
        <v>1</v>
      </c>
      <c r="G313" s="30">
        <v>44.656700000000001</v>
      </c>
      <c r="H313" s="30">
        <v>-66.521699999999996</v>
      </c>
      <c r="K313" s="1" t="s">
        <v>456</v>
      </c>
      <c r="L313" s="1" t="s">
        <v>407</v>
      </c>
      <c r="M313" s="1" t="s">
        <v>408</v>
      </c>
      <c r="N313" s="1" t="s">
        <v>409</v>
      </c>
      <c r="X313" s="1" t="s">
        <v>478</v>
      </c>
      <c r="AH313" s="1">
        <v>7023</v>
      </c>
      <c r="AI313" s="1">
        <v>1</v>
      </c>
      <c r="AJ313" s="1">
        <v>2</v>
      </c>
      <c r="AQ313" s="16" t="s">
        <v>479</v>
      </c>
      <c r="AR313" s="36">
        <f t="shared" si="9"/>
        <v>7023</v>
      </c>
      <c r="AS313" s="36" t="str">
        <f>VLOOKUP(AR313, 'species codes'!A$1:C$71,2,FALSE)</f>
        <v>WHALE-NORTH ATLANTIC RIGHT</v>
      </c>
      <c r="AT313" s="36" t="str">
        <f>VLOOKUP(AR313, 'species codes'!A$1:C$71,3,FALSE)</f>
        <v>RIWH</v>
      </c>
      <c r="AU313" s="54" t="str">
        <f>VLOOKUP(AR313,'species codes'!A$1:D$62,4,FALSE)</f>
        <v>Eubalaena glacialis</v>
      </c>
      <c r="AV313" s="41"/>
      <c r="AW313" s="25"/>
      <c r="BR313" t="s">
        <v>410</v>
      </c>
    </row>
    <row r="314" spans="2:70">
      <c r="B314" s="28">
        <v>44743</v>
      </c>
      <c r="C314" s="4" t="s">
        <v>480</v>
      </c>
      <c r="D314" s="1">
        <v>1148</v>
      </c>
      <c r="E314" t="s">
        <v>481</v>
      </c>
      <c r="F314" s="5">
        <v>1</v>
      </c>
      <c r="G314" s="30">
        <v>44.556330000000003</v>
      </c>
      <c r="H314" s="30">
        <v>-66.580330000000004</v>
      </c>
      <c r="K314" s="1" t="s">
        <v>421</v>
      </c>
      <c r="L314" s="1" t="s">
        <v>407</v>
      </c>
      <c r="M314" s="1" t="s">
        <v>408</v>
      </c>
      <c r="N314" s="1" t="s">
        <v>409</v>
      </c>
      <c r="X314" s="1" t="s">
        <v>482</v>
      </c>
      <c r="AH314" s="1">
        <v>7023</v>
      </c>
      <c r="AI314" s="1">
        <v>2</v>
      </c>
      <c r="AQ314" s="16" t="s">
        <v>483</v>
      </c>
      <c r="AR314" s="36">
        <f t="shared" si="9"/>
        <v>7023</v>
      </c>
      <c r="AS314" s="36" t="str">
        <f>VLOOKUP(AR314, 'species codes'!A$1:C$71,2,FALSE)</f>
        <v>WHALE-NORTH ATLANTIC RIGHT</v>
      </c>
      <c r="AT314" s="36" t="str">
        <f>VLOOKUP(AR314, 'species codes'!A$1:C$71,3,FALSE)</f>
        <v>RIWH</v>
      </c>
      <c r="AU314" s="54" t="str">
        <f>VLOOKUP(AR314,'species codes'!A$1:D$62,4,FALSE)</f>
        <v>Eubalaena glacialis</v>
      </c>
      <c r="AV314" s="41"/>
      <c r="AW314" s="25">
        <v>3</v>
      </c>
      <c r="AX314" s="5">
        <v>4</v>
      </c>
      <c r="BM314" s="1">
        <v>17</v>
      </c>
      <c r="BR314" t="s">
        <v>410</v>
      </c>
    </row>
    <row r="315" spans="2:70">
      <c r="AR315" s="36">
        <f t="shared" si="9"/>
        <v>0</v>
      </c>
      <c r="AS315" s="36" t="str">
        <f>VLOOKUP(AR315, 'species codes'!A$1:C$71,2,FALSE)</f>
        <v>SPECIES NOT IDENTIFIED</v>
      </c>
      <c r="AT315" s="36">
        <f>VLOOKUP(AR315, 'species codes'!A$1:C$71,3,FALSE)</f>
        <v>0</v>
      </c>
      <c r="AU315" s="54">
        <f>VLOOKUP(AR315,'species codes'!A$1:D$62,4,FALSE)</f>
        <v>0</v>
      </c>
      <c r="AV315" s="41"/>
      <c r="AW315" s="25"/>
    </row>
    <row r="316" spans="2:70">
      <c r="AR316" s="36">
        <f t="shared" si="9"/>
        <v>0</v>
      </c>
      <c r="AS316" s="36" t="str">
        <f>VLOOKUP(AR316, 'species codes'!A$1:C$71,2,FALSE)</f>
        <v>SPECIES NOT IDENTIFIED</v>
      </c>
      <c r="AT316" s="36">
        <f>VLOOKUP(AR316, 'species codes'!A$1:C$71,3,FALSE)</f>
        <v>0</v>
      </c>
      <c r="AU316" s="54">
        <f>VLOOKUP(AR316,'species codes'!A$1:D$62,4,FALSE)</f>
        <v>0</v>
      </c>
      <c r="AV316" s="41"/>
      <c r="AW316" s="25"/>
    </row>
    <row r="317" spans="2:70">
      <c r="AR317" s="36">
        <f t="shared" si="9"/>
        <v>0</v>
      </c>
      <c r="AS317" s="36" t="str">
        <f>VLOOKUP(AR317, 'species codes'!A$1:C$71,2,FALSE)</f>
        <v>SPECIES NOT IDENTIFIED</v>
      </c>
      <c r="AT317" s="36">
        <f>VLOOKUP(AR317, 'species codes'!A$1:C$71,3,FALSE)</f>
        <v>0</v>
      </c>
      <c r="AU317" s="54">
        <f>VLOOKUP(AR317,'species codes'!A$1:D$62,4,FALSE)</f>
        <v>0</v>
      </c>
      <c r="AV317" s="41"/>
      <c r="AW317" s="25"/>
    </row>
    <row r="318" spans="2:70">
      <c r="AR318" s="36">
        <f t="shared" si="9"/>
        <v>0</v>
      </c>
      <c r="AS318" s="36" t="str">
        <f>VLOOKUP(AR318, 'species codes'!A$1:C$71,2,FALSE)</f>
        <v>SPECIES NOT IDENTIFIED</v>
      </c>
      <c r="AT318" s="36">
        <f>VLOOKUP(AR318, 'species codes'!A$1:C$71,3,FALSE)</f>
        <v>0</v>
      </c>
      <c r="AU318" s="54">
        <f>VLOOKUP(AR318,'species codes'!A$1:D$62,4,FALSE)</f>
        <v>0</v>
      </c>
      <c r="AV318" s="41"/>
      <c r="AW318" s="25"/>
    </row>
    <row r="319" spans="2:70">
      <c r="AR319" s="36">
        <f t="shared" si="9"/>
        <v>0</v>
      </c>
      <c r="AS319" s="36" t="str">
        <f>VLOOKUP(AR319, 'species codes'!A$1:C$71,2,FALSE)</f>
        <v>SPECIES NOT IDENTIFIED</v>
      </c>
      <c r="AT319" s="36">
        <f>VLOOKUP(AR319, 'species codes'!A$1:C$71,3,FALSE)</f>
        <v>0</v>
      </c>
      <c r="AU319" s="54">
        <f>VLOOKUP(AR319,'species codes'!A$1:D$62,4,FALSE)</f>
        <v>0</v>
      </c>
      <c r="AV319" s="41"/>
      <c r="AW319" s="25"/>
    </row>
    <row r="320" spans="2:70">
      <c r="AR320" s="36">
        <f t="shared" si="9"/>
        <v>0</v>
      </c>
      <c r="AS320" s="36" t="str">
        <f>VLOOKUP(AR320, 'species codes'!A$1:C$71,2,FALSE)</f>
        <v>SPECIES NOT IDENTIFIED</v>
      </c>
      <c r="AT320" s="36">
        <f>VLOOKUP(AR320, 'species codes'!A$1:C$71,3,FALSE)</f>
        <v>0</v>
      </c>
      <c r="AU320" s="54">
        <f>VLOOKUP(AR320,'species codes'!A$1:D$62,4,FALSE)</f>
        <v>0</v>
      </c>
    </row>
    <row r="321" spans="44:47">
      <c r="AR321" s="36">
        <f t="shared" si="9"/>
        <v>0</v>
      </c>
      <c r="AS321" s="36" t="str">
        <f>VLOOKUP(AR321, 'species codes'!A$1:C$71,2,FALSE)</f>
        <v>SPECIES NOT IDENTIFIED</v>
      </c>
      <c r="AT321" s="36">
        <f>VLOOKUP(AR321, 'species codes'!A$1:C$71,3,FALSE)</f>
        <v>0</v>
      </c>
      <c r="AU321" s="54">
        <f>VLOOKUP(AR321,'species codes'!A$1:D$62,4,FALSE)</f>
        <v>0</v>
      </c>
    </row>
    <row r="322" spans="44:47">
      <c r="AR322" s="36">
        <f t="shared" si="9"/>
        <v>0</v>
      </c>
      <c r="AS322" s="36" t="str">
        <f>VLOOKUP(AR322, 'species codes'!A$1:C$71,2,FALSE)</f>
        <v>SPECIES NOT IDENTIFIED</v>
      </c>
      <c r="AT322" s="36">
        <f>VLOOKUP(AR322, 'species codes'!A$1:C$71,3,FALSE)</f>
        <v>0</v>
      </c>
      <c r="AU322" s="54">
        <f>VLOOKUP(AR322,'species codes'!A$1:D$62,4,FALSE)</f>
        <v>0</v>
      </c>
    </row>
    <row r="323" spans="44:47">
      <c r="AR323" s="36">
        <f t="shared" si="9"/>
        <v>0</v>
      </c>
      <c r="AS323" s="36" t="str">
        <f>VLOOKUP(AR323, 'species codes'!A$1:C$71,2,FALSE)</f>
        <v>SPECIES NOT IDENTIFIED</v>
      </c>
      <c r="AT323" s="36">
        <f>VLOOKUP(AR323, 'species codes'!A$1:C$71,3,FALSE)</f>
        <v>0</v>
      </c>
      <c r="AU323" s="54">
        <f>VLOOKUP(AR323,'species codes'!A$1:D$62,4,FALSE)</f>
        <v>0</v>
      </c>
    </row>
    <row r="324" spans="44:47">
      <c r="AR324" s="36">
        <f t="shared" si="9"/>
        <v>0</v>
      </c>
      <c r="AS324" s="36" t="str">
        <f>VLOOKUP(AR324, 'species codes'!A$1:C$71,2,FALSE)</f>
        <v>SPECIES NOT IDENTIFIED</v>
      </c>
      <c r="AT324" s="36">
        <f>VLOOKUP(AR324, 'species codes'!A$1:C$71,3,FALSE)</f>
        <v>0</v>
      </c>
      <c r="AU324" s="54">
        <f>VLOOKUP(AR324,'species codes'!A$1:D$62,4,FALSE)</f>
        <v>0</v>
      </c>
    </row>
    <row r="325" spans="44:47">
      <c r="AR325" s="36">
        <f t="shared" si="9"/>
        <v>0</v>
      </c>
      <c r="AS325" s="36" t="str">
        <f>VLOOKUP(AR325, 'species codes'!A$1:C$71,2,FALSE)</f>
        <v>SPECIES NOT IDENTIFIED</v>
      </c>
      <c r="AT325" s="36">
        <f>VLOOKUP(AR325, 'species codes'!A$1:C$71,3,FALSE)</f>
        <v>0</v>
      </c>
      <c r="AU325" s="54">
        <f>VLOOKUP(AR325,'species codes'!A$1:D$62,4,FALSE)</f>
        <v>0</v>
      </c>
    </row>
  </sheetData>
  <sortState xmlns:xlrd2="http://schemas.microsoft.com/office/spreadsheetml/2017/richdata2" ref="A2:CA329">
    <sortCondition ref="B2:B329"/>
    <sortCondition ref="C2:C329"/>
    <sortCondition ref="D2:D329"/>
  </sortState>
  <dataValidations count="3">
    <dataValidation type="date" operator="greaterThan" allowBlank="1" showInputMessage="1" showErrorMessage="1" prompt="Doit être supérieur à 2018-01-01_x000a_" sqref="B34:B59 B105:B122" xr:uid="{E4F0548E-09A7-411D-8183-58494E8AEC51}">
      <formula1>43101</formula1>
    </dataValidation>
    <dataValidation type="date" operator="greaterThan" allowBlank="1" showInputMessage="1" showErrorMessage="1" error="Doit être supérieur à 2018-01-01_x000a_" sqref="B31:B33 B60:B104 B123:B130 B135:B144 B3:B18 B304" xr:uid="{7BC05199-EF66-4B4A-82B2-06AA137DD414}">
      <formula1>43101</formula1>
    </dataValidation>
    <dataValidation type="whole" allowBlank="1" showInputMessage="1" showErrorMessage="1" sqref="AK304" xr:uid="{59DF203D-05B0-496B-9EB9-F0EEF9380433}">
      <formula1>0</formula1>
      <formula2>10000</formula2>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5"/>
  <sheetViews>
    <sheetView workbookViewId="0">
      <selection sqref="A1:B95"/>
    </sheetView>
  </sheetViews>
  <sheetFormatPr defaultRowHeight="15"/>
  <sheetData>
    <row r="1" spans="1:2">
      <c r="A1" s="5" t="s">
        <v>401</v>
      </c>
      <c r="B1" s="5" t="s">
        <v>402</v>
      </c>
    </row>
    <row r="2" spans="1:2">
      <c r="A2" s="3">
        <v>0</v>
      </c>
      <c r="B2" s="5" t="s">
        <v>265</v>
      </c>
    </row>
    <row r="3" spans="1:2">
      <c r="A3" s="3">
        <v>1</v>
      </c>
      <c r="B3" s="5" t="s">
        <v>266</v>
      </c>
    </row>
    <row r="4" spans="1:2">
      <c r="A4" s="3">
        <v>2</v>
      </c>
      <c r="B4" s="5" t="s">
        <v>267</v>
      </c>
    </row>
    <row r="5" spans="1:2">
      <c r="A5" s="3">
        <v>3</v>
      </c>
      <c r="B5" s="5" t="s">
        <v>268</v>
      </c>
    </row>
    <row r="6" spans="1:2">
      <c r="A6" s="3">
        <v>4</v>
      </c>
      <c r="B6" s="5" t="s">
        <v>269</v>
      </c>
    </row>
    <row r="7" spans="1:2">
      <c r="A7" s="3">
        <v>5</v>
      </c>
      <c r="B7" s="5" t="s">
        <v>270</v>
      </c>
    </row>
    <row r="8" spans="1:2">
      <c r="A8" s="3">
        <v>6</v>
      </c>
      <c r="B8" s="5" t="s">
        <v>271</v>
      </c>
    </row>
    <row r="9" spans="1:2">
      <c r="A9" s="3">
        <v>7</v>
      </c>
      <c r="B9" s="5" t="s">
        <v>272</v>
      </c>
    </row>
    <row r="10" spans="1:2">
      <c r="A10" s="3">
        <v>8</v>
      </c>
      <c r="B10" s="5" t="s">
        <v>273</v>
      </c>
    </row>
    <row r="11" spans="1:2">
      <c r="A11" s="3">
        <v>9</v>
      </c>
      <c r="B11" s="5" t="s">
        <v>274</v>
      </c>
    </row>
    <row r="12" spans="1:2">
      <c r="A12" s="3">
        <v>10</v>
      </c>
      <c r="B12" s="5" t="s">
        <v>275</v>
      </c>
    </row>
    <row r="13" spans="1:2">
      <c r="A13" s="3">
        <v>11</v>
      </c>
      <c r="B13" s="5" t="s">
        <v>276</v>
      </c>
    </row>
    <row r="14" spans="1:2">
      <c r="A14" s="3">
        <v>12</v>
      </c>
      <c r="B14" s="5" t="s">
        <v>277</v>
      </c>
    </row>
    <row r="15" spans="1:2">
      <c r="A15" s="3">
        <v>13</v>
      </c>
      <c r="B15" s="5" t="s">
        <v>278</v>
      </c>
    </row>
    <row r="16" spans="1:2">
      <c r="A16" s="3">
        <v>14</v>
      </c>
      <c r="B16" s="5" t="s">
        <v>279</v>
      </c>
    </row>
    <row r="17" spans="1:2">
      <c r="A17" s="3">
        <v>15</v>
      </c>
      <c r="B17" s="5" t="s">
        <v>280</v>
      </c>
    </row>
    <row r="18" spans="1:2">
      <c r="A18" s="3">
        <v>16</v>
      </c>
      <c r="B18" s="5" t="s">
        <v>281</v>
      </c>
    </row>
    <row r="19" spans="1:2">
      <c r="A19" s="3">
        <v>17</v>
      </c>
      <c r="B19" s="5" t="s">
        <v>282</v>
      </c>
    </row>
    <row r="20" spans="1:2">
      <c r="A20" s="3">
        <v>18</v>
      </c>
      <c r="B20" s="5" t="s">
        <v>283</v>
      </c>
    </row>
    <row r="21" spans="1:2">
      <c r="A21" s="3">
        <v>19</v>
      </c>
      <c r="B21" s="5" t="s">
        <v>284</v>
      </c>
    </row>
    <row r="22" spans="1:2">
      <c r="A22" s="3">
        <v>20</v>
      </c>
      <c r="B22" s="5" t="s">
        <v>285</v>
      </c>
    </row>
    <row r="23" spans="1:2">
      <c r="A23" s="3">
        <v>21</v>
      </c>
      <c r="B23" s="5" t="s">
        <v>286</v>
      </c>
    </row>
    <row r="24" spans="1:2">
      <c r="A24" s="3">
        <v>22</v>
      </c>
      <c r="B24" s="5" t="s">
        <v>287</v>
      </c>
    </row>
    <row r="25" spans="1:2">
      <c r="A25" s="3">
        <v>23</v>
      </c>
      <c r="B25" s="5" t="s">
        <v>288</v>
      </c>
    </row>
    <row r="26" spans="1:2">
      <c r="A26" s="3">
        <v>24</v>
      </c>
      <c r="B26" s="5" t="s">
        <v>289</v>
      </c>
    </row>
    <row r="27" spans="1:2">
      <c r="A27" s="3">
        <v>25</v>
      </c>
      <c r="B27" s="5" t="s">
        <v>290</v>
      </c>
    </row>
    <row r="28" spans="1:2">
      <c r="A28" s="3">
        <v>26</v>
      </c>
      <c r="B28" s="5" t="s">
        <v>291</v>
      </c>
    </row>
    <row r="29" spans="1:2">
      <c r="A29" s="3">
        <v>28</v>
      </c>
      <c r="B29" s="5" t="s">
        <v>292</v>
      </c>
    </row>
    <row r="30" spans="1:2">
      <c r="A30" s="3">
        <v>30</v>
      </c>
      <c r="B30" s="5" t="s">
        <v>293</v>
      </c>
    </row>
    <row r="31" spans="1:2">
      <c r="A31" s="3">
        <v>34</v>
      </c>
      <c r="B31" s="5" t="s">
        <v>294</v>
      </c>
    </row>
    <row r="32" spans="1:2">
      <c r="A32" s="3">
        <v>35</v>
      </c>
      <c r="B32" s="5" t="s">
        <v>295</v>
      </c>
    </row>
    <row r="33" spans="1:2">
      <c r="A33" s="3">
        <v>36</v>
      </c>
      <c r="B33" s="5" t="s">
        <v>296</v>
      </c>
    </row>
    <row r="34" spans="1:2">
      <c r="A34" s="3">
        <v>37</v>
      </c>
      <c r="B34" s="5" t="s">
        <v>297</v>
      </c>
    </row>
    <row r="35" spans="1:2">
      <c r="A35" s="3">
        <v>38</v>
      </c>
      <c r="B35" s="5" t="s">
        <v>298</v>
      </c>
    </row>
    <row r="36" spans="1:2">
      <c r="A36" s="3">
        <v>40</v>
      </c>
      <c r="B36" s="5" t="s">
        <v>299</v>
      </c>
    </row>
    <row r="37" spans="1:2">
      <c r="A37" s="3">
        <v>41</v>
      </c>
      <c r="B37" s="5" t="s">
        <v>300</v>
      </c>
    </row>
    <row r="38" spans="1:2">
      <c r="A38" s="3">
        <v>42</v>
      </c>
      <c r="B38" s="5" t="s">
        <v>301</v>
      </c>
    </row>
    <row r="39" spans="1:2">
      <c r="A39" s="3">
        <v>43</v>
      </c>
      <c r="B39" s="5" t="s">
        <v>302</v>
      </c>
    </row>
    <row r="40" spans="1:2">
      <c r="A40" s="3">
        <v>44</v>
      </c>
      <c r="B40" s="5" t="s">
        <v>303</v>
      </c>
    </row>
    <row r="41" spans="1:2">
      <c r="A41" s="3">
        <v>45</v>
      </c>
      <c r="B41" s="5" t="s">
        <v>304</v>
      </c>
    </row>
    <row r="42" spans="1:2">
      <c r="A42" s="3">
        <v>50</v>
      </c>
      <c r="B42" s="5" t="s">
        <v>305</v>
      </c>
    </row>
    <row r="43" spans="1:2">
      <c r="A43" s="3">
        <v>51</v>
      </c>
      <c r="B43" s="5" t="s">
        <v>306</v>
      </c>
    </row>
    <row r="44" spans="1:2">
      <c r="A44" s="3">
        <v>52</v>
      </c>
      <c r="B44" s="5" t="s">
        <v>307</v>
      </c>
    </row>
    <row r="45" spans="1:2">
      <c r="A45" s="3">
        <v>53</v>
      </c>
      <c r="B45" s="5" t="s">
        <v>308</v>
      </c>
    </row>
    <row r="46" spans="1:2">
      <c r="A46" s="3">
        <v>54</v>
      </c>
      <c r="B46" s="5" t="s">
        <v>309</v>
      </c>
    </row>
    <row r="47" spans="1:2">
      <c r="A47" s="3">
        <v>55</v>
      </c>
      <c r="B47" s="5" t="s">
        <v>310</v>
      </c>
    </row>
    <row r="48" spans="1:2">
      <c r="A48" s="3">
        <v>58</v>
      </c>
      <c r="B48" s="5" t="s">
        <v>311</v>
      </c>
    </row>
    <row r="49" spans="1:2">
      <c r="A49" s="3">
        <v>59</v>
      </c>
      <c r="B49" s="5" t="s">
        <v>312</v>
      </c>
    </row>
    <row r="50" spans="1:2">
      <c r="A50" s="3">
        <v>60</v>
      </c>
      <c r="B50" s="5" t="s">
        <v>313</v>
      </c>
    </row>
    <row r="51" spans="1:2">
      <c r="A51" s="3">
        <v>61</v>
      </c>
      <c r="B51" s="5" t="s">
        <v>314</v>
      </c>
    </row>
    <row r="52" spans="1:2">
      <c r="A52" s="3">
        <v>62</v>
      </c>
      <c r="B52" s="5" t="s">
        <v>315</v>
      </c>
    </row>
    <row r="53" spans="1:2">
      <c r="A53" s="3">
        <v>63</v>
      </c>
      <c r="B53" s="5" t="s">
        <v>316</v>
      </c>
    </row>
    <row r="54" spans="1:2">
      <c r="A54" s="3">
        <v>65</v>
      </c>
      <c r="B54" s="5" t="s">
        <v>317</v>
      </c>
    </row>
    <row r="55" spans="1:2">
      <c r="A55" s="3">
        <v>67</v>
      </c>
      <c r="B55" s="5" t="s">
        <v>318</v>
      </c>
    </row>
    <row r="56" spans="1:2">
      <c r="A56" s="3">
        <v>68</v>
      </c>
      <c r="B56" s="5" t="s">
        <v>319</v>
      </c>
    </row>
    <row r="57" spans="1:2">
      <c r="A57" s="3">
        <v>69</v>
      </c>
      <c r="B57" s="5" t="s">
        <v>320</v>
      </c>
    </row>
    <row r="58" spans="1:2">
      <c r="A58" s="3">
        <v>70</v>
      </c>
      <c r="B58" s="5" t="s">
        <v>321</v>
      </c>
    </row>
    <row r="59" spans="1:2">
      <c r="A59" s="3">
        <v>75</v>
      </c>
      <c r="B59" s="5" t="s">
        <v>403</v>
      </c>
    </row>
    <row r="60" spans="1:2">
      <c r="A60" s="3">
        <v>76</v>
      </c>
      <c r="B60" s="5" t="s">
        <v>322</v>
      </c>
    </row>
    <row r="61" spans="1:2">
      <c r="A61" s="3">
        <v>77</v>
      </c>
      <c r="B61" s="5" t="s">
        <v>323</v>
      </c>
    </row>
    <row r="62" spans="1:2">
      <c r="A62" s="3">
        <v>78</v>
      </c>
      <c r="B62" s="5" t="s">
        <v>324</v>
      </c>
    </row>
    <row r="63" spans="1:2">
      <c r="A63" s="3">
        <v>79</v>
      </c>
      <c r="B63" s="5" t="s">
        <v>325</v>
      </c>
    </row>
    <row r="64" spans="1:2">
      <c r="A64" s="3">
        <v>80</v>
      </c>
      <c r="B64" s="5" t="s">
        <v>326</v>
      </c>
    </row>
    <row r="65" spans="1:2">
      <c r="A65" s="3">
        <v>81</v>
      </c>
      <c r="B65" s="5" t="s">
        <v>327</v>
      </c>
    </row>
    <row r="66" spans="1:2">
      <c r="A66" s="3">
        <v>82</v>
      </c>
      <c r="B66" s="5" t="s">
        <v>328</v>
      </c>
    </row>
    <row r="67" spans="1:2">
      <c r="A67" s="3">
        <v>83</v>
      </c>
      <c r="B67" s="5" t="s">
        <v>329</v>
      </c>
    </row>
    <row r="68" spans="1:2">
      <c r="A68" s="3">
        <v>84</v>
      </c>
      <c r="B68" s="5" t="s">
        <v>330</v>
      </c>
    </row>
    <row r="69" spans="1:2">
      <c r="A69" s="3">
        <v>85</v>
      </c>
      <c r="B69" s="5" t="s">
        <v>331</v>
      </c>
    </row>
    <row r="70" spans="1:2">
      <c r="A70" s="3">
        <v>86</v>
      </c>
      <c r="B70" s="5" t="s">
        <v>332</v>
      </c>
    </row>
    <row r="71" spans="1:2">
      <c r="A71" s="3">
        <v>87</v>
      </c>
      <c r="B71" s="5" t="s">
        <v>333</v>
      </c>
    </row>
    <row r="72" spans="1:2">
      <c r="A72" s="3">
        <v>88</v>
      </c>
      <c r="B72" s="5" t="s">
        <v>334</v>
      </c>
    </row>
    <row r="73" spans="1:2">
      <c r="A73" s="3">
        <v>89</v>
      </c>
      <c r="B73" s="5" t="s">
        <v>335</v>
      </c>
    </row>
    <row r="74" spans="1:2">
      <c r="A74" s="3">
        <v>90</v>
      </c>
      <c r="B74" s="5" t="s">
        <v>336</v>
      </c>
    </row>
    <row r="75" spans="1:2">
      <c r="A75" s="3">
        <v>91</v>
      </c>
      <c r="B75" s="5" t="s">
        <v>337</v>
      </c>
    </row>
    <row r="76" spans="1:2">
      <c r="A76" s="3">
        <v>92</v>
      </c>
      <c r="B76" s="5" t="s">
        <v>338</v>
      </c>
    </row>
    <row r="77" spans="1:2">
      <c r="A77" s="3">
        <v>93</v>
      </c>
      <c r="B77" s="5" t="s">
        <v>339</v>
      </c>
    </row>
    <row r="78" spans="1:2">
      <c r="A78" s="3">
        <v>94</v>
      </c>
      <c r="B78" s="5" t="s">
        <v>340</v>
      </c>
    </row>
    <row r="79" spans="1:2">
      <c r="A79" s="3">
        <v>97</v>
      </c>
      <c r="B79" s="5" t="s">
        <v>341</v>
      </c>
    </row>
    <row r="80" spans="1:2">
      <c r="A80" s="3">
        <v>98</v>
      </c>
      <c r="B80" s="5" t="s">
        <v>404</v>
      </c>
    </row>
    <row r="81" spans="1:2">
      <c r="A81" s="3">
        <v>99</v>
      </c>
      <c r="B81" s="5" t="s">
        <v>342</v>
      </c>
    </row>
    <row r="82" spans="1:2">
      <c r="A82" s="3">
        <v>100</v>
      </c>
      <c r="B82" s="5" t="s">
        <v>343</v>
      </c>
    </row>
    <row r="83" spans="1:2">
      <c r="A83" s="3">
        <v>101</v>
      </c>
      <c r="B83" s="5" t="s">
        <v>344</v>
      </c>
    </row>
    <row r="84" spans="1:2">
      <c r="A84" s="3">
        <v>102</v>
      </c>
      <c r="B84" s="5" t="s">
        <v>345</v>
      </c>
    </row>
    <row r="85" spans="1:2">
      <c r="A85" s="3">
        <v>103</v>
      </c>
      <c r="B85" s="5" t="s">
        <v>346</v>
      </c>
    </row>
    <row r="86" spans="1:2">
      <c r="A86" s="3">
        <v>104</v>
      </c>
      <c r="B86" s="5" t="s">
        <v>347</v>
      </c>
    </row>
    <row r="87" spans="1:2">
      <c r="A87" s="3">
        <v>105</v>
      </c>
      <c r="B87" s="5" t="s">
        <v>348</v>
      </c>
    </row>
    <row r="88" spans="1:2">
      <c r="A88" s="3">
        <v>106</v>
      </c>
      <c r="B88" s="5" t="s">
        <v>349</v>
      </c>
    </row>
    <row r="89" spans="1:2">
      <c r="A89" s="3">
        <v>107</v>
      </c>
      <c r="B89" s="5" t="s">
        <v>350</v>
      </c>
    </row>
    <row r="90" spans="1:2">
      <c r="A90" s="3">
        <v>108</v>
      </c>
      <c r="B90" s="5" t="s">
        <v>351</v>
      </c>
    </row>
    <row r="91" spans="1:2">
      <c r="A91" s="3">
        <v>109</v>
      </c>
      <c r="B91" s="5" t="s">
        <v>352</v>
      </c>
    </row>
    <row r="92" spans="1:2">
      <c r="A92" s="3">
        <v>110</v>
      </c>
      <c r="B92" s="5" t="s">
        <v>353</v>
      </c>
    </row>
    <row r="93" spans="1:2">
      <c r="A93" s="3">
        <v>111</v>
      </c>
      <c r="B93" s="5" t="s">
        <v>354</v>
      </c>
    </row>
    <row r="94" spans="1:2">
      <c r="A94" s="3">
        <v>112</v>
      </c>
      <c r="B94" s="5" t="s">
        <v>355</v>
      </c>
    </row>
    <row r="95" spans="1:2">
      <c r="A95" s="3">
        <v>113</v>
      </c>
      <c r="B95" s="5" t="s">
        <v>405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5"/>
  <sheetViews>
    <sheetView workbookViewId="0">
      <selection activeCell="A2" sqref="A2:D75"/>
    </sheetView>
  </sheetViews>
  <sheetFormatPr defaultColWidth="8.85546875" defaultRowHeight="15"/>
  <cols>
    <col min="1" max="1" width="10.7109375" style="5" bestFit="1" customWidth="1"/>
    <col min="2" max="2" width="30.140625" style="5" bestFit="1" customWidth="1"/>
    <col min="3" max="3" width="8.85546875" style="5"/>
    <col min="4" max="4" width="24.140625" style="5" bestFit="1" customWidth="1"/>
    <col min="5" max="16384" width="8.85546875" style="5"/>
  </cols>
  <sheetData>
    <row r="1" spans="1:4">
      <c r="A1" s="5" t="s">
        <v>21</v>
      </c>
      <c r="B1" s="5" t="s">
        <v>30</v>
      </c>
      <c r="C1" s="5" t="s">
        <v>31</v>
      </c>
      <c r="D1" s="5" t="s">
        <v>32</v>
      </c>
    </row>
    <row r="2" spans="1:4">
      <c r="A2" s="3">
        <v>0</v>
      </c>
      <c r="B2" s="5" t="s">
        <v>182</v>
      </c>
    </row>
    <row r="3" spans="1:4">
      <c r="A3" s="3">
        <v>33</v>
      </c>
      <c r="B3" s="5" t="s">
        <v>183</v>
      </c>
      <c r="D3" s="5" t="s">
        <v>377</v>
      </c>
    </row>
    <row r="4" spans="1:4">
      <c r="A4" s="3">
        <v>70</v>
      </c>
      <c r="B4" s="5" t="s">
        <v>378</v>
      </c>
    </row>
    <row r="5" spans="1:4">
      <c r="A5" s="3">
        <v>71</v>
      </c>
      <c r="B5" s="5" t="s">
        <v>46</v>
      </c>
      <c r="C5" s="5" t="s">
        <v>47</v>
      </c>
      <c r="D5" s="5" t="s">
        <v>48</v>
      </c>
    </row>
    <row r="6" spans="1:4">
      <c r="A6" s="3">
        <v>72</v>
      </c>
      <c r="B6" s="5" t="s">
        <v>49</v>
      </c>
      <c r="C6" s="5" t="s">
        <v>50</v>
      </c>
      <c r="D6" s="5" t="s">
        <v>51</v>
      </c>
    </row>
    <row r="7" spans="1:4">
      <c r="A7" s="3">
        <v>230</v>
      </c>
      <c r="B7" s="5" t="s">
        <v>184</v>
      </c>
      <c r="D7" s="5" t="s">
        <v>379</v>
      </c>
    </row>
    <row r="8" spans="1:4">
      <c r="A8" s="3">
        <v>231</v>
      </c>
      <c r="B8" s="5" t="s">
        <v>52</v>
      </c>
      <c r="C8" s="5" t="s">
        <v>53</v>
      </c>
      <c r="D8" s="5" t="s">
        <v>54</v>
      </c>
    </row>
    <row r="9" spans="1:4">
      <c r="A9" s="3">
        <v>233</v>
      </c>
      <c r="B9" s="5" t="s">
        <v>55</v>
      </c>
      <c r="C9" s="5" t="s">
        <v>56</v>
      </c>
      <c r="D9" s="5" t="s">
        <v>57</v>
      </c>
    </row>
    <row r="10" spans="1:4">
      <c r="A10" s="3">
        <v>234</v>
      </c>
      <c r="B10" s="5" t="s">
        <v>185</v>
      </c>
      <c r="D10" s="5" t="s">
        <v>186</v>
      </c>
    </row>
    <row r="11" spans="1:4">
      <c r="A11" s="3">
        <v>237</v>
      </c>
      <c r="B11" s="5" t="s">
        <v>187</v>
      </c>
      <c r="D11" s="5" t="s">
        <v>380</v>
      </c>
    </row>
    <row r="12" spans="1:4">
      <c r="A12" s="3">
        <v>256</v>
      </c>
      <c r="B12" s="5" t="s">
        <v>58</v>
      </c>
      <c r="C12" s="5" t="s">
        <v>59</v>
      </c>
    </row>
    <row r="13" spans="1:4">
      <c r="A13" s="3">
        <v>592</v>
      </c>
      <c r="B13" s="5" t="s">
        <v>60</v>
      </c>
      <c r="C13" s="5" t="s">
        <v>61</v>
      </c>
    </row>
    <row r="14" spans="1:4">
      <c r="A14" s="3">
        <v>730</v>
      </c>
      <c r="B14" s="5" t="s">
        <v>62</v>
      </c>
      <c r="C14" s="5" t="s">
        <v>63</v>
      </c>
      <c r="D14" s="5" t="s">
        <v>64</v>
      </c>
    </row>
    <row r="15" spans="1:4">
      <c r="A15" s="3">
        <v>900</v>
      </c>
      <c r="B15" s="5" t="s">
        <v>65</v>
      </c>
      <c r="C15" s="5" t="s">
        <v>66</v>
      </c>
    </row>
    <row r="16" spans="1:4">
      <c r="A16" s="3">
        <v>901</v>
      </c>
      <c r="B16" s="5" t="s">
        <v>67</v>
      </c>
      <c r="D16" s="5" t="s">
        <v>381</v>
      </c>
    </row>
    <row r="17" spans="1:4">
      <c r="A17" s="3">
        <v>902</v>
      </c>
      <c r="B17" s="5" t="s">
        <v>68</v>
      </c>
      <c r="D17" s="5" t="s">
        <v>69</v>
      </c>
    </row>
    <row r="18" spans="1:4">
      <c r="A18" s="3">
        <v>920</v>
      </c>
      <c r="B18" s="5" t="s">
        <v>70</v>
      </c>
      <c r="C18" s="5" t="s">
        <v>71</v>
      </c>
    </row>
    <row r="19" spans="1:4">
      <c r="A19" s="3">
        <v>921</v>
      </c>
      <c r="B19" s="5" t="s">
        <v>72</v>
      </c>
      <c r="C19" s="5" t="s">
        <v>73</v>
      </c>
      <c r="D19" s="5" t="s">
        <v>74</v>
      </c>
    </row>
    <row r="20" spans="1:4">
      <c r="A20" s="3">
        <v>922</v>
      </c>
      <c r="B20" s="5" t="s">
        <v>75</v>
      </c>
      <c r="C20" s="5" t="s">
        <v>76</v>
      </c>
      <c r="D20" s="5" t="s">
        <v>77</v>
      </c>
    </row>
    <row r="21" spans="1:4">
      <c r="A21" s="3">
        <v>923</v>
      </c>
      <c r="B21" s="5" t="s">
        <v>78</v>
      </c>
      <c r="C21" s="5" t="s">
        <v>79</v>
      </c>
      <c r="D21" s="5" t="s">
        <v>80</v>
      </c>
    </row>
    <row r="22" spans="1:4">
      <c r="A22" s="3">
        <v>924</v>
      </c>
      <c r="B22" s="5" t="s">
        <v>81</v>
      </c>
      <c r="C22" s="5" t="s">
        <v>82</v>
      </c>
    </row>
    <row r="23" spans="1:4">
      <c r="A23" s="3">
        <v>925</v>
      </c>
      <c r="B23" s="5" t="s">
        <v>83</v>
      </c>
      <c r="D23" s="5" t="s">
        <v>84</v>
      </c>
    </row>
    <row r="24" spans="1:4">
      <c r="A24" s="3">
        <v>930</v>
      </c>
      <c r="B24" s="5" t="s">
        <v>188</v>
      </c>
      <c r="C24" s="5" t="s">
        <v>85</v>
      </c>
    </row>
    <row r="25" spans="1:4">
      <c r="A25" s="3">
        <v>931</v>
      </c>
      <c r="B25" s="5" t="s">
        <v>86</v>
      </c>
      <c r="C25" s="5" t="s">
        <v>87</v>
      </c>
      <c r="D25" s="5" t="s">
        <v>88</v>
      </c>
    </row>
    <row r="26" spans="1:4">
      <c r="A26" s="3">
        <v>932</v>
      </c>
      <c r="B26" s="5" t="s">
        <v>89</v>
      </c>
      <c r="C26" s="5" t="s">
        <v>90</v>
      </c>
      <c r="D26" s="5" t="s">
        <v>91</v>
      </c>
    </row>
    <row r="27" spans="1:4">
      <c r="A27" s="3">
        <v>933</v>
      </c>
      <c r="B27" s="5" t="s">
        <v>189</v>
      </c>
      <c r="C27" s="5" t="s">
        <v>92</v>
      </c>
      <c r="D27" s="5" t="s">
        <v>93</v>
      </c>
    </row>
    <row r="28" spans="1:4">
      <c r="A28" s="3">
        <v>934</v>
      </c>
      <c r="B28" s="5" t="s">
        <v>94</v>
      </c>
      <c r="C28" s="5" t="s">
        <v>95</v>
      </c>
      <c r="D28" s="5" t="s">
        <v>96</v>
      </c>
    </row>
    <row r="29" spans="1:4">
      <c r="A29" s="3">
        <v>935</v>
      </c>
      <c r="B29" s="5" t="s">
        <v>190</v>
      </c>
      <c r="C29" s="5" t="s">
        <v>97</v>
      </c>
      <c r="D29" s="5" t="s">
        <v>98</v>
      </c>
    </row>
    <row r="30" spans="1:4">
      <c r="A30" s="3">
        <v>936</v>
      </c>
      <c r="B30" s="5" t="s">
        <v>99</v>
      </c>
      <c r="D30" s="5" t="s">
        <v>100</v>
      </c>
    </row>
    <row r="31" spans="1:4">
      <c r="A31" s="3">
        <v>937</v>
      </c>
      <c r="B31" s="5" t="s">
        <v>191</v>
      </c>
      <c r="D31" s="5" t="s">
        <v>101</v>
      </c>
    </row>
    <row r="32" spans="1:4">
      <c r="A32" s="3">
        <v>938</v>
      </c>
      <c r="B32" s="5" t="s">
        <v>382</v>
      </c>
      <c r="C32" s="5" t="s">
        <v>383</v>
      </c>
      <c r="D32" s="5" t="s">
        <v>384</v>
      </c>
    </row>
    <row r="33" spans="1:4">
      <c r="A33" s="3">
        <v>7019</v>
      </c>
      <c r="B33" s="5" t="s">
        <v>102</v>
      </c>
      <c r="C33" s="5" t="s">
        <v>103</v>
      </c>
      <c r="D33" s="5" t="s">
        <v>192</v>
      </c>
    </row>
    <row r="34" spans="1:4">
      <c r="A34" s="3">
        <v>7020</v>
      </c>
      <c r="B34" s="5" t="s">
        <v>104</v>
      </c>
      <c r="C34" s="5" t="s">
        <v>105</v>
      </c>
      <c r="D34" s="5" t="s">
        <v>106</v>
      </c>
    </row>
    <row r="35" spans="1:4">
      <c r="A35" s="3">
        <v>7021</v>
      </c>
      <c r="B35" s="5" t="s">
        <v>107</v>
      </c>
      <c r="C35" s="5" t="s">
        <v>108</v>
      </c>
      <c r="D35" s="5" t="s">
        <v>109</v>
      </c>
    </row>
    <row r="36" spans="1:4">
      <c r="A36" s="3">
        <v>7022</v>
      </c>
      <c r="B36" s="5" t="s">
        <v>110</v>
      </c>
      <c r="C36" s="5" t="s">
        <v>111</v>
      </c>
      <c r="D36" s="5" t="s">
        <v>112</v>
      </c>
    </row>
    <row r="37" spans="1:4">
      <c r="A37" s="3">
        <v>7023</v>
      </c>
      <c r="B37" s="5" t="s">
        <v>193</v>
      </c>
      <c r="C37" s="5" t="s">
        <v>113</v>
      </c>
      <c r="D37" s="5" t="s">
        <v>114</v>
      </c>
    </row>
    <row r="38" spans="1:4">
      <c r="A38" s="3">
        <v>7024</v>
      </c>
      <c r="B38" s="5" t="s">
        <v>115</v>
      </c>
      <c r="C38" s="5" t="s">
        <v>116</v>
      </c>
      <c r="D38" s="5" t="s">
        <v>117</v>
      </c>
    </row>
    <row r="39" spans="1:4">
      <c r="A39" s="3">
        <v>7025</v>
      </c>
      <c r="B39" s="5" t="s">
        <v>118</v>
      </c>
      <c r="C39" s="5" t="s">
        <v>119</v>
      </c>
      <c r="D39" s="5" t="s">
        <v>120</v>
      </c>
    </row>
    <row r="40" spans="1:4">
      <c r="A40" s="3">
        <v>7026</v>
      </c>
      <c r="B40" s="5" t="s">
        <v>121</v>
      </c>
      <c r="C40" s="5" t="s">
        <v>122</v>
      </c>
      <c r="D40" s="5" t="s">
        <v>123</v>
      </c>
    </row>
    <row r="41" spans="1:4">
      <c r="A41" s="3">
        <v>7027</v>
      </c>
      <c r="B41" s="5" t="s">
        <v>124</v>
      </c>
      <c r="C41" s="5" t="s">
        <v>125</v>
      </c>
      <c r="D41" s="5" t="s">
        <v>126</v>
      </c>
    </row>
    <row r="42" spans="1:4">
      <c r="A42" s="3">
        <v>7028</v>
      </c>
      <c r="B42" s="5" t="s">
        <v>127</v>
      </c>
      <c r="C42" s="5" t="s">
        <v>128</v>
      </c>
      <c r="D42" s="5" t="s">
        <v>129</v>
      </c>
    </row>
    <row r="43" spans="1:4">
      <c r="A43" s="3">
        <v>7029</v>
      </c>
      <c r="B43" s="5" t="s">
        <v>130</v>
      </c>
      <c r="C43" s="5" t="s">
        <v>131</v>
      </c>
      <c r="D43" s="5" t="s">
        <v>132</v>
      </c>
    </row>
    <row r="44" spans="1:4">
      <c r="A44" s="3">
        <v>7030</v>
      </c>
      <c r="B44" s="5" t="s">
        <v>133</v>
      </c>
    </row>
    <row r="45" spans="1:4">
      <c r="A45" s="3">
        <v>7031</v>
      </c>
      <c r="B45" s="5" t="s">
        <v>134</v>
      </c>
      <c r="D45" s="5" t="s">
        <v>135</v>
      </c>
    </row>
    <row r="46" spans="1:4">
      <c r="A46" s="3">
        <v>7032</v>
      </c>
      <c r="B46" s="5" t="s">
        <v>136</v>
      </c>
      <c r="D46" s="5" t="s">
        <v>137</v>
      </c>
    </row>
    <row r="47" spans="1:4">
      <c r="A47" s="3">
        <v>7033</v>
      </c>
      <c r="B47" s="5" t="s">
        <v>138</v>
      </c>
      <c r="D47" s="5" t="s">
        <v>139</v>
      </c>
    </row>
    <row r="48" spans="1:4">
      <c r="A48" s="3">
        <v>7034</v>
      </c>
      <c r="B48" s="5" t="s">
        <v>140</v>
      </c>
      <c r="D48" s="5" t="s">
        <v>141</v>
      </c>
    </row>
    <row r="49" spans="1:4">
      <c r="A49" s="3">
        <v>7035</v>
      </c>
      <c r="B49" s="5" t="s">
        <v>142</v>
      </c>
      <c r="D49" s="5" t="s">
        <v>143</v>
      </c>
    </row>
    <row r="50" spans="1:4">
      <c r="A50" s="3">
        <v>7036</v>
      </c>
      <c r="B50" s="5" t="s">
        <v>194</v>
      </c>
      <c r="C50" s="5" t="s">
        <v>195</v>
      </c>
      <c r="D50" s="5" t="s">
        <v>196</v>
      </c>
    </row>
    <row r="51" spans="1:4">
      <c r="A51" s="3">
        <v>7037</v>
      </c>
      <c r="B51" s="5" t="s">
        <v>197</v>
      </c>
      <c r="D51" s="5" t="s">
        <v>198</v>
      </c>
    </row>
    <row r="52" spans="1:4">
      <c r="A52" s="3">
        <v>7038</v>
      </c>
      <c r="B52" s="5" t="s">
        <v>199</v>
      </c>
      <c r="D52" s="5" t="s">
        <v>200</v>
      </c>
    </row>
    <row r="53" spans="1:4">
      <c r="A53" s="3">
        <v>7039</v>
      </c>
      <c r="B53" s="5" t="s">
        <v>385</v>
      </c>
      <c r="D53" s="5" t="s">
        <v>386</v>
      </c>
    </row>
    <row r="54" spans="1:4">
      <c r="A54" s="3">
        <v>7040</v>
      </c>
      <c r="B54" s="5" t="s">
        <v>358</v>
      </c>
      <c r="D54" s="5" t="s">
        <v>359</v>
      </c>
    </row>
    <row r="55" spans="1:4">
      <c r="A55" s="3">
        <v>7041</v>
      </c>
      <c r="B55" s="5" t="s">
        <v>387</v>
      </c>
      <c r="D55" s="5" t="s">
        <v>388</v>
      </c>
    </row>
    <row r="56" spans="1:4">
      <c r="A56" s="3">
        <v>7201</v>
      </c>
      <c r="B56" s="5" t="s">
        <v>144</v>
      </c>
      <c r="D56" s="5" t="s">
        <v>145</v>
      </c>
    </row>
    <row r="57" spans="1:4">
      <c r="A57" s="3">
        <v>7202</v>
      </c>
      <c r="B57" s="5" t="s">
        <v>146</v>
      </c>
      <c r="D57" s="5" t="s">
        <v>147</v>
      </c>
    </row>
    <row r="58" spans="1:4">
      <c r="A58" s="3">
        <v>7203</v>
      </c>
      <c r="B58" s="5" t="s">
        <v>148</v>
      </c>
      <c r="D58" s="5" t="s">
        <v>149</v>
      </c>
    </row>
    <row r="59" spans="1:4">
      <c r="A59" s="3">
        <v>7204</v>
      </c>
      <c r="B59" s="5" t="s">
        <v>150</v>
      </c>
      <c r="D59" s="5" t="s">
        <v>151</v>
      </c>
    </row>
    <row r="60" spans="1:4">
      <c r="A60" s="3">
        <v>7205</v>
      </c>
      <c r="B60" s="5" t="s">
        <v>152</v>
      </c>
      <c r="D60" s="5" t="s">
        <v>153</v>
      </c>
    </row>
    <row r="61" spans="1:4">
      <c r="A61" s="3">
        <v>7206</v>
      </c>
      <c r="B61" s="5" t="s">
        <v>154</v>
      </c>
      <c r="D61" s="5" t="s">
        <v>155</v>
      </c>
    </row>
    <row r="62" spans="1:4">
      <c r="A62" s="3">
        <v>7207</v>
      </c>
      <c r="B62" s="5" t="s">
        <v>156</v>
      </c>
      <c r="D62" s="5" t="s">
        <v>157</v>
      </c>
    </row>
    <row r="63" spans="1:4">
      <c r="A63" s="3">
        <v>7208</v>
      </c>
      <c r="B63" s="5" t="s">
        <v>158</v>
      </c>
      <c r="D63" s="5" t="s">
        <v>159</v>
      </c>
    </row>
    <row r="64" spans="1:4">
      <c r="A64" s="3">
        <v>7209</v>
      </c>
      <c r="B64" s="5" t="s">
        <v>160</v>
      </c>
      <c r="D64" s="5" t="s">
        <v>161</v>
      </c>
    </row>
    <row r="65" spans="1:4">
      <c r="A65" s="3">
        <v>7220</v>
      </c>
      <c r="B65" s="5" t="s">
        <v>162</v>
      </c>
      <c r="D65" s="5" t="s">
        <v>163</v>
      </c>
    </row>
    <row r="66" spans="1:4">
      <c r="A66" s="3">
        <v>9210</v>
      </c>
      <c r="B66" s="5" t="s">
        <v>201</v>
      </c>
      <c r="D66" s="5" t="s">
        <v>202</v>
      </c>
    </row>
    <row r="67" spans="1:4">
      <c r="A67" s="3">
        <v>9211</v>
      </c>
      <c r="B67" s="5" t="s">
        <v>203</v>
      </c>
      <c r="D67" s="5" t="s">
        <v>204</v>
      </c>
    </row>
    <row r="68" spans="1:4">
      <c r="A68" s="3">
        <v>9430</v>
      </c>
      <c r="B68" s="5" t="s">
        <v>164</v>
      </c>
      <c r="C68" s="5" t="s">
        <v>165</v>
      </c>
    </row>
    <row r="69" spans="1:4">
      <c r="A69" s="3">
        <v>9431</v>
      </c>
      <c r="B69" s="5" t="s">
        <v>166</v>
      </c>
      <c r="C69" s="5" t="s">
        <v>167</v>
      </c>
      <c r="D69" s="5" t="s">
        <v>168</v>
      </c>
    </row>
    <row r="70" spans="1:4">
      <c r="A70" s="3">
        <v>9435</v>
      </c>
      <c r="B70" s="5" t="s">
        <v>169</v>
      </c>
      <c r="C70" s="5" t="s">
        <v>170</v>
      </c>
      <c r="D70" s="5" t="s">
        <v>171</v>
      </c>
    </row>
    <row r="71" spans="1:4">
      <c r="A71" s="3">
        <v>9436</v>
      </c>
      <c r="B71" s="5" t="s">
        <v>172</v>
      </c>
      <c r="C71" s="5" t="s">
        <v>173</v>
      </c>
      <c r="D71" s="5" t="s">
        <v>174</v>
      </c>
    </row>
    <row r="72" spans="1:4">
      <c r="A72" s="3">
        <v>9453</v>
      </c>
      <c r="B72" s="5" t="s">
        <v>175</v>
      </c>
      <c r="D72" s="5" t="s">
        <v>205</v>
      </c>
    </row>
    <row r="73" spans="1:4">
      <c r="A73" s="3">
        <v>9460</v>
      </c>
      <c r="B73" s="5" t="s">
        <v>176</v>
      </c>
      <c r="D73" s="5" t="s">
        <v>206</v>
      </c>
    </row>
    <row r="74" spans="1:4">
      <c r="A74" s="3">
        <v>9485</v>
      </c>
      <c r="B74" s="5" t="s">
        <v>177</v>
      </c>
      <c r="D74" s="5" t="s">
        <v>207</v>
      </c>
    </row>
    <row r="75" spans="1:4">
      <c r="A75" s="3">
        <v>9488</v>
      </c>
      <c r="B75" s="5" t="s">
        <v>178</v>
      </c>
      <c r="D75" s="5" t="s">
        <v>208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G9" sqref="G9"/>
    </sheetView>
  </sheetViews>
  <sheetFormatPr defaultRowHeight="15"/>
  <cols>
    <col min="1" max="1" width="9.85546875" bestFit="1" customWidth="1"/>
    <col min="2" max="2" width="13.140625" bestFit="1" customWidth="1"/>
  </cols>
  <sheetData>
    <row r="1" spans="1:3">
      <c r="A1" s="8" t="s">
        <v>364</v>
      </c>
      <c r="B1" t="s">
        <v>365</v>
      </c>
      <c r="C1" t="s">
        <v>369</v>
      </c>
    </row>
    <row r="2" spans="1:3">
      <c r="A2" t="s">
        <v>360</v>
      </c>
      <c r="B2" t="s">
        <v>360</v>
      </c>
      <c r="C2" t="s">
        <v>370</v>
      </c>
    </row>
    <row r="3" spans="1:3">
      <c r="A3" t="s">
        <v>361</v>
      </c>
      <c r="B3" t="s">
        <v>366</v>
      </c>
      <c r="C3" t="s">
        <v>371</v>
      </c>
    </row>
    <row r="4" spans="1:3">
      <c r="A4" t="s">
        <v>362</v>
      </c>
      <c r="B4" t="s">
        <v>367</v>
      </c>
      <c r="C4" t="s">
        <v>372</v>
      </c>
    </row>
    <row r="5" spans="1:3">
      <c r="A5" t="s">
        <v>363</v>
      </c>
      <c r="B5" t="s">
        <v>368</v>
      </c>
      <c r="C5" t="s">
        <v>373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5"/>
  <sheetViews>
    <sheetView workbookViewId="0">
      <selection activeCell="E19" sqref="E19"/>
    </sheetView>
  </sheetViews>
  <sheetFormatPr defaultRowHeight="15"/>
  <cols>
    <col min="1" max="1" width="17.5703125" customWidth="1"/>
    <col min="2" max="2" width="17.7109375" customWidth="1"/>
  </cols>
  <sheetData>
    <row r="1" spans="1:2">
      <c r="A1" t="s">
        <v>9</v>
      </c>
      <c r="B1" t="s">
        <v>209</v>
      </c>
    </row>
    <row r="2" spans="1:2">
      <c r="A2">
        <v>0</v>
      </c>
      <c r="B2" t="s">
        <v>210</v>
      </c>
    </row>
    <row r="3" spans="1:2">
      <c r="A3">
        <v>1</v>
      </c>
      <c r="B3" t="s">
        <v>211</v>
      </c>
    </row>
    <row r="4" spans="1:2">
      <c r="A4">
        <v>2</v>
      </c>
      <c r="B4" t="s">
        <v>212</v>
      </c>
    </row>
    <row r="5" spans="1:2">
      <c r="A5">
        <v>3</v>
      </c>
      <c r="B5" t="s">
        <v>213</v>
      </c>
    </row>
    <row r="6" spans="1:2">
      <c r="A6">
        <v>4</v>
      </c>
      <c r="B6" t="s">
        <v>214</v>
      </c>
    </row>
    <row r="7" spans="1:2">
      <c r="A7">
        <v>5</v>
      </c>
      <c r="B7" t="s">
        <v>215</v>
      </c>
    </row>
    <row r="8" spans="1:2">
      <c r="A8">
        <v>6</v>
      </c>
      <c r="B8" t="s">
        <v>216</v>
      </c>
    </row>
    <row r="9" spans="1:2">
      <c r="A9">
        <v>7</v>
      </c>
      <c r="B9" t="s">
        <v>217</v>
      </c>
    </row>
    <row r="10" spans="1:2">
      <c r="A10">
        <v>8</v>
      </c>
      <c r="B10" t="s">
        <v>218</v>
      </c>
    </row>
    <row r="11" spans="1:2">
      <c r="A11">
        <v>9</v>
      </c>
      <c r="B11" t="s">
        <v>219</v>
      </c>
    </row>
    <row r="12" spans="1:2">
      <c r="A12">
        <v>10</v>
      </c>
      <c r="B12" t="s">
        <v>220</v>
      </c>
    </row>
    <row r="13" spans="1:2">
      <c r="A13">
        <v>11</v>
      </c>
      <c r="B13" t="s">
        <v>221</v>
      </c>
    </row>
    <row r="14" spans="1:2">
      <c r="A14">
        <v>12</v>
      </c>
      <c r="B14" t="s">
        <v>222</v>
      </c>
    </row>
    <row r="15" spans="1:2">
      <c r="A15">
        <v>13</v>
      </c>
      <c r="B15" t="s">
        <v>181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F10" sqref="F10"/>
    </sheetView>
  </sheetViews>
  <sheetFormatPr defaultRowHeight="15"/>
  <cols>
    <col min="1" max="1" width="12.7109375" bestFit="1" customWidth="1"/>
    <col min="2" max="2" width="14.7109375" bestFit="1" customWidth="1"/>
  </cols>
  <sheetData>
    <row r="1" spans="1:2">
      <c r="A1" s="7" t="s">
        <v>15</v>
      </c>
      <c r="B1" s="6" t="s">
        <v>223</v>
      </c>
    </row>
    <row r="2" spans="1:2">
      <c r="A2">
        <v>1</v>
      </c>
      <c r="B2" t="s">
        <v>224</v>
      </c>
    </row>
    <row r="3" spans="1:2">
      <c r="A3">
        <v>2</v>
      </c>
      <c r="B3" t="s">
        <v>225</v>
      </c>
    </row>
    <row r="4" spans="1:2">
      <c r="A4">
        <v>3</v>
      </c>
      <c r="B4" t="s">
        <v>226</v>
      </c>
    </row>
    <row r="5" spans="1:2">
      <c r="A5">
        <v>4</v>
      </c>
      <c r="B5" t="s">
        <v>227</v>
      </c>
    </row>
    <row r="6" spans="1:2">
      <c r="A6">
        <v>5</v>
      </c>
      <c r="B6" t="s">
        <v>228</v>
      </c>
    </row>
    <row r="7" spans="1:2">
      <c r="A7">
        <v>9</v>
      </c>
      <c r="B7" t="s">
        <v>229</v>
      </c>
    </row>
    <row r="8" spans="1:2">
      <c r="A8">
        <v>6</v>
      </c>
      <c r="B8" t="s">
        <v>230</v>
      </c>
    </row>
    <row r="9" spans="1:2">
      <c r="A9">
        <v>7</v>
      </c>
      <c r="B9" t="s">
        <v>231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D10" sqref="D10"/>
    </sheetView>
  </sheetViews>
  <sheetFormatPr defaultRowHeight="15"/>
  <cols>
    <col min="2" max="2" width="34.7109375" bestFit="1" customWidth="1"/>
  </cols>
  <sheetData>
    <row r="1" spans="1:2">
      <c r="A1" t="s">
        <v>232</v>
      </c>
      <c r="B1" t="s">
        <v>233</v>
      </c>
    </row>
    <row r="2" spans="1:2">
      <c r="A2">
        <v>0</v>
      </c>
      <c r="B2" t="s">
        <v>234</v>
      </c>
    </row>
    <row r="3" spans="1:2">
      <c r="A3">
        <v>1</v>
      </c>
      <c r="B3" t="s">
        <v>235</v>
      </c>
    </row>
    <row r="4" spans="1:2">
      <c r="A4">
        <v>2</v>
      </c>
      <c r="B4" t="s">
        <v>236</v>
      </c>
    </row>
    <row r="5" spans="1:2">
      <c r="A5">
        <v>3</v>
      </c>
      <c r="B5" t="s">
        <v>237</v>
      </c>
    </row>
    <row r="6" spans="1:2">
      <c r="A6">
        <v>4</v>
      </c>
      <c r="B6" t="s">
        <v>238</v>
      </c>
    </row>
    <row r="7" spans="1:2">
      <c r="A7">
        <v>9</v>
      </c>
      <c r="B7" t="s">
        <v>239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election activeCell="A2" sqref="A2:B5"/>
    </sheetView>
  </sheetViews>
  <sheetFormatPr defaultRowHeight="15"/>
  <cols>
    <col min="2" max="2" width="24.7109375" bestFit="1" customWidth="1"/>
  </cols>
  <sheetData>
    <row r="1" spans="1:2">
      <c r="A1" t="s">
        <v>22</v>
      </c>
      <c r="B1" t="s">
        <v>240</v>
      </c>
    </row>
    <row r="2" spans="1:2">
      <c r="A2">
        <v>1</v>
      </c>
      <c r="B2" t="s">
        <v>241</v>
      </c>
    </row>
    <row r="3" spans="1:2">
      <c r="A3">
        <v>2</v>
      </c>
      <c r="B3" t="s">
        <v>242</v>
      </c>
    </row>
    <row r="4" spans="1:2">
      <c r="A4">
        <v>3</v>
      </c>
      <c r="B4" t="s">
        <v>243</v>
      </c>
    </row>
    <row r="5" spans="1:2">
      <c r="A5">
        <v>9</v>
      </c>
      <c r="B5" t="s">
        <v>244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workbookViewId="0">
      <selection activeCell="D2" sqref="D2"/>
    </sheetView>
  </sheetViews>
  <sheetFormatPr defaultRowHeight="15"/>
  <cols>
    <col min="2" max="2" width="24.7109375" bestFit="1" customWidth="1"/>
  </cols>
  <sheetData>
    <row r="1" spans="1:3">
      <c r="A1" t="s">
        <v>23</v>
      </c>
      <c r="B1" t="s">
        <v>245</v>
      </c>
      <c r="C1" t="s">
        <v>258</v>
      </c>
    </row>
    <row r="2" spans="1:3">
      <c r="A2">
        <v>0</v>
      </c>
      <c r="B2" t="s">
        <v>246</v>
      </c>
    </row>
    <row r="3" spans="1:3">
      <c r="A3">
        <v>1</v>
      </c>
      <c r="B3" t="s">
        <v>247</v>
      </c>
    </row>
    <row r="4" spans="1:3">
      <c r="A4">
        <v>2</v>
      </c>
      <c r="B4" t="s">
        <v>248</v>
      </c>
    </row>
    <row r="5" spans="1:3">
      <c r="A5">
        <v>3</v>
      </c>
      <c r="B5" t="s">
        <v>249</v>
      </c>
    </row>
    <row r="6" spans="1:3">
      <c r="A6">
        <v>4</v>
      </c>
      <c r="B6" t="s">
        <v>250</v>
      </c>
    </row>
    <row r="7" spans="1:3">
      <c r="A7">
        <v>5</v>
      </c>
      <c r="B7" t="s">
        <v>251</v>
      </c>
    </row>
    <row r="8" spans="1:3">
      <c r="A8">
        <v>6</v>
      </c>
      <c r="B8" t="s">
        <v>252</v>
      </c>
    </row>
    <row r="9" spans="1:3">
      <c r="A9">
        <v>7</v>
      </c>
      <c r="B9" t="s">
        <v>253</v>
      </c>
    </row>
    <row r="10" spans="1:3">
      <c r="A10">
        <v>8</v>
      </c>
      <c r="B10" t="s">
        <v>254</v>
      </c>
    </row>
    <row r="11" spans="1:3">
      <c r="A11">
        <v>9</v>
      </c>
      <c r="B11" t="s">
        <v>255</v>
      </c>
    </row>
    <row r="12" spans="1:3">
      <c r="A12">
        <v>11</v>
      </c>
      <c r="B12" t="s">
        <v>256</v>
      </c>
    </row>
    <row r="13" spans="1:3">
      <c r="A13">
        <v>10</v>
      </c>
      <c r="B13" t="s">
        <v>257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workbookViewId="0">
      <selection activeCell="G8" sqref="G8"/>
    </sheetView>
  </sheetViews>
  <sheetFormatPr defaultRowHeight="15"/>
  <sheetData>
    <row r="1" spans="1:2">
      <c r="A1" t="s">
        <v>259</v>
      </c>
      <c r="B1" t="s">
        <v>260</v>
      </c>
    </row>
    <row r="2" spans="1:2">
      <c r="A2">
        <v>1</v>
      </c>
      <c r="B2" t="s">
        <v>261</v>
      </c>
    </row>
    <row r="3" spans="1:2">
      <c r="A3">
        <v>2</v>
      </c>
      <c r="B3" t="s">
        <v>262</v>
      </c>
    </row>
    <row r="4" spans="1:2">
      <c r="A4">
        <v>3</v>
      </c>
      <c r="B4" t="s">
        <v>263</v>
      </c>
    </row>
    <row r="5" spans="1:2">
      <c r="A5">
        <v>9</v>
      </c>
      <c r="B5" t="s">
        <v>264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val_entry</vt:lpstr>
      <vt:lpstr>species codes</vt:lpstr>
      <vt:lpstr>Region Codes</vt:lpstr>
      <vt:lpstr>Beaufort</vt:lpstr>
      <vt:lpstr>Visibility</vt:lpstr>
      <vt:lpstr>Cloud_CD</vt:lpstr>
      <vt:lpstr>IDREL_CD</vt:lpstr>
      <vt:lpstr>CL_CD</vt:lpstr>
      <vt:lpstr>Maturity_cd</vt:lpstr>
      <vt:lpstr>behaviour_cd</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Scouten, Sarah J</cp:lastModifiedBy>
  <dcterms:created xsi:type="dcterms:W3CDTF">2013-11-22T18:24:15Z</dcterms:created>
  <dcterms:modified xsi:type="dcterms:W3CDTF">2023-02-15T13:27:10Z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2021-01-18T13:41:23Z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e76cae09-4b18-4dbe-a163-000058260c7e</vt:lpwstr>
  </property>
</Properties>
</file>