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yrerL\Documents\CODE\Random\AssignRegions\input\"/>
    </mc:Choice>
  </mc:AlternateContent>
  <xr:revisionPtr revIDLastSave="0" documentId="13_ncr:1_{5A92E160-6115-49D3-8C6E-79A60194707C}" xr6:coauthVersionLast="47" xr6:coauthVersionMax="47" xr10:uidLastSave="{00000000-0000-0000-0000-000000000000}"/>
  <bookViews>
    <workbookView xWindow="31590" yWindow="2775" windowWidth="21600" windowHeight="11385" tabRatio="719" xr2:uid="{00000000-000D-0000-FFFF-FFFF00000000}"/>
  </bookViews>
  <sheets>
    <sheet name="val_entry" sheetId="1" r:id="rId1"/>
    <sheet name="species codes" sheetId="2" r:id="rId2"/>
    <sheet name="Region Codes" sheetId="10" r:id="rId3"/>
    <sheet name="Beaufort" sheetId="3" r:id="rId4"/>
    <sheet name="Visibility" sheetId="4" r:id="rId5"/>
    <sheet name="Cloud_CD" sheetId="5" r:id="rId6"/>
    <sheet name="IDREL_CD" sheetId="6" r:id="rId7"/>
    <sheet name="Count Uncertainty" sheetId="11" r:id="rId8"/>
    <sheet name="CL_CD" sheetId="7" r:id="rId9"/>
    <sheet name="Maturity_cd" sheetId="8" r:id="rId10"/>
    <sheet name="behaviour_cd" sheetId="9" r:id="rId11"/>
  </sheets>
  <definedNames>
    <definedName name="_xlnm._FilterDatabase" localSheetId="0" hidden="1">val_entry!$BM$1:$BM$45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2" i="1" l="1"/>
  <c r="AU2" i="1" s="1"/>
  <c r="AT3" i="1"/>
  <c r="AW3" i="1" s="1"/>
  <c r="AT4" i="1"/>
  <c r="AV4" i="1" s="1"/>
  <c r="AT5" i="1"/>
  <c r="AW5" i="1" s="1"/>
  <c r="AT6" i="1"/>
  <c r="AV6" i="1" s="1"/>
  <c r="AT7" i="1"/>
  <c r="AW7" i="1" s="1"/>
  <c r="AT8" i="1"/>
  <c r="AV8" i="1" s="1"/>
  <c r="AT9" i="1"/>
  <c r="AW9" i="1" s="1"/>
  <c r="AT10" i="1"/>
  <c r="AV10" i="1" s="1"/>
  <c r="AU10" i="1"/>
  <c r="AW10" i="1"/>
  <c r="AT11" i="1"/>
  <c r="AW11" i="1" s="1"/>
  <c r="AT12" i="1"/>
  <c r="AV12" i="1" s="1"/>
  <c r="AT13" i="1"/>
  <c r="AW13" i="1" s="1"/>
  <c r="AT14" i="1"/>
  <c r="AV14" i="1" s="1"/>
  <c r="AT15" i="1"/>
  <c r="AW15" i="1" s="1"/>
  <c r="AV15" i="1"/>
  <c r="AT16" i="1"/>
  <c r="AV16" i="1" s="1"/>
  <c r="AT17" i="1"/>
  <c r="AW17" i="1" s="1"/>
  <c r="AT18" i="1"/>
  <c r="AV18" i="1" s="1"/>
  <c r="AT19" i="1"/>
  <c r="AW19" i="1" s="1"/>
  <c r="AT20" i="1"/>
  <c r="AV20" i="1" s="1"/>
  <c r="AT21" i="1"/>
  <c r="AW21" i="1" s="1"/>
  <c r="AT22" i="1"/>
  <c r="AV22" i="1" s="1"/>
  <c r="AT23" i="1"/>
  <c r="AW23" i="1" s="1"/>
  <c r="AT24" i="1"/>
  <c r="AV24" i="1" s="1"/>
  <c r="AT25" i="1"/>
  <c r="AW25" i="1" s="1"/>
  <c r="AT26" i="1"/>
  <c r="AV26" i="1" s="1"/>
  <c r="AW26" i="1"/>
  <c r="AT27" i="1"/>
  <c r="AW27" i="1" s="1"/>
  <c r="AT28" i="1"/>
  <c r="AV28" i="1" s="1"/>
  <c r="AT29" i="1"/>
  <c r="AW29" i="1" s="1"/>
  <c r="AT30" i="1"/>
  <c r="AV30" i="1" s="1"/>
  <c r="AT31" i="1"/>
  <c r="AW31" i="1" s="1"/>
  <c r="AT32" i="1"/>
  <c r="AV32" i="1" s="1"/>
  <c r="AU32" i="1"/>
  <c r="AT33" i="1"/>
  <c r="AW33" i="1" s="1"/>
  <c r="AT34" i="1"/>
  <c r="AV34" i="1" s="1"/>
  <c r="AT35" i="1"/>
  <c r="AW35" i="1" s="1"/>
  <c r="AT36" i="1"/>
  <c r="AV36" i="1" s="1"/>
  <c r="AU36" i="1"/>
  <c r="AT37" i="1"/>
  <c r="AW37" i="1" s="1"/>
  <c r="AT38" i="1"/>
  <c r="AV38" i="1" s="1"/>
  <c r="AT39" i="1"/>
  <c r="AW39" i="1" s="1"/>
  <c r="AT40" i="1"/>
  <c r="AV40" i="1" s="1"/>
  <c r="AT41" i="1"/>
  <c r="AW41" i="1" s="1"/>
  <c r="AT42" i="1"/>
  <c r="AV42" i="1" s="1"/>
  <c r="AT43" i="1"/>
  <c r="AW43" i="1" s="1"/>
  <c r="AT44" i="1"/>
  <c r="AV44" i="1" s="1"/>
  <c r="AT45" i="1"/>
  <c r="AW45" i="1" s="1"/>
  <c r="AU44" i="1" l="1"/>
  <c r="AV31" i="1"/>
  <c r="AU26" i="1"/>
  <c r="AW18" i="1"/>
  <c r="AU42" i="1"/>
  <c r="AU17" i="1"/>
  <c r="AW34" i="1"/>
  <c r="AU41" i="1"/>
  <c r="AU24" i="1"/>
  <c r="AU12" i="1"/>
  <c r="AV7" i="1"/>
  <c r="AU40" i="1"/>
  <c r="AV23" i="1"/>
  <c r="AU18" i="1"/>
  <c r="AV9" i="1"/>
  <c r="AW42" i="1"/>
  <c r="AV39" i="1"/>
  <c r="AU34" i="1"/>
  <c r="AV17" i="1"/>
  <c r="AU9" i="1"/>
  <c r="AU4" i="1"/>
  <c r="AV25" i="1"/>
  <c r="AV33" i="1"/>
  <c r="AU25" i="1"/>
  <c r="AU20" i="1"/>
  <c r="AU8" i="1"/>
  <c r="AV41" i="1"/>
  <c r="AU33" i="1"/>
  <c r="AU28" i="1"/>
  <c r="AU16" i="1"/>
  <c r="AW44" i="1"/>
  <c r="AU39" i="1"/>
  <c r="AW36" i="1"/>
  <c r="AU31" i="1"/>
  <c r="AW28" i="1"/>
  <c r="AU23" i="1"/>
  <c r="AW20" i="1"/>
  <c r="AU15" i="1"/>
  <c r="AW12" i="1"/>
  <c r="AU7" i="1"/>
  <c r="AW4" i="1"/>
  <c r="AW38" i="1"/>
  <c r="AW30" i="1"/>
  <c r="AW22" i="1"/>
  <c r="AW14" i="1"/>
  <c r="AW6" i="1"/>
  <c r="AV43" i="1"/>
  <c r="AU38" i="1"/>
  <c r="AV35" i="1"/>
  <c r="AU30" i="1"/>
  <c r="AV27" i="1"/>
  <c r="AU22" i="1"/>
  <c r="AV19" i="1"/>
  <c r="AU14" i="1"/>
  <c r="AV11" i="1"/>
  <c r="AU6" i="1"/>
  <c r="AV3" i="1"/>
  <c r="AU43" i="1"/>
  <c r="AW40" i="1"/>
  <c r="AU35" i="1"/>
  <c r="AW32" i="1"/>
  <c r="AU27" i="1"/>
  <c r="AW24" i="1"/>
  <c r="AU19" i="1"/>
  <c r="AW16" i="1"/>
  <c r="AU11" i="1"/>
  <c r="AW8" i="1"/>
  <c r="AU3" i="1"/>
  <c r="AV45" i="1"/>
  <c r="AV37" i="1"/>
  <c r="AV29" i="1"/>
  <c r="AV21" i="1"/>
  <c r="AV13" i="1"/>
  <c r="AV5" i="1"/>
  <c r="AU45" i="1"/>
  <c r="AU37" i="1"/>
  <c r="AU29" i="1"/>
  <c r="AU21" i="1"/>
  <c r="AU13" i="1"/>
  <c r="AU5" i="1"/>
  <c r="AW2" i="1"/>
  <c r="AV2" i="1"/>
</calcChain>
</file>

<file path=xl/sharedStrings.xml><?xml version="1.0" encoding="utf-8"?>
<sst xmlns="http://schemas.openxmlformats.org/spreadsheetml/2006/main" count="432" uniqueCount="417">
  <si>
    <t>WS_ID</t>
  </si>
  <si>
    <t>WS_DATE</t>
  </si>
  <si>
    <t>WS_TIME</t>
  </si>
  <si>
    <t>PLATFORM_CD</t>
  </si>
  <si>
    <t>LATITUDE</t>
  </si>
  <si>
    <t>LONGITUDE</t>
  </si>
  <si>
    <t>TRIPTYPE_CD</t>
  </si>
  <si>
    <t>DATASOURCE_CD</t>
  </si>
  <si>
    <t>WINDDIR_CD</t>
  </si>
  <si>
    <t>BEAUFORT_CD</t>
  </si>
  <si>
    <t>VESSSPEED</t>
  </si>
  <si>
    <t>VESSHEAD_CD</t>
  </si>
  <si>
    <t>ALTITUDE</t>
  </si>
  <si>
    <t>GLAREL_CD</t>
  </si>
  <si>
    <t>GLARER_CD</t>
  </si>
  <si>
    <t>VISIBILITY_CD</t>
  </si>
  <si>
    <t>CLOUD_CD</t>
  </si>
  <si>
    <t>SIGHTOBS_CD</t>
  </si>
  <si>
    <t>WS_EVENT_ID</t>
  </si>
  <si>
    <t>EVENT_CD</t>
  </si>
  <si>
    <t>GEAR_CD</t>
  </si>
  <si>
    <t>SPECIES_CD</t>
  </si>
  <si>
    <t>IDREL_CD</t>
  </si>
  <si>
    <t>CL_CD</t>
  </si>
  <si>
    <t>ANBEARING</t>
  </si>
  <si>
    <t>ANHEAD_CD</t>
  </si>
  <si>
    <t>NOGRPS</t>
  </si>
  <si>
    <t>DISTANCE</t>
  </si>
  <si>
    <t>GEARIMPACT_CD</t>
  </si>
  <si>
    <t>COMMENTS</t>
  </si>
  <si>
    <t>COMMONNAME</t>
  </si>
  <si>
    <t>URI</t>
  </si>
  <si>
    <t>SCIENTIF</t>
  </si>
  <si>
    <t>WS_DETAIL_ID</t>
  </si>
  <si>
    <t>WHALENO</t>
  </si>
  <si>
    <t>WHALEID</t>
  </si>
  <si>
    <t>MATURITY_CD</t>
  </si>
  <si>
    <t>SWIMDIR_CD</t>
  </si>
  <si>
    <t>FEATURE_TYPE_CD</t>
  </si>
  <si>
    <t>FEATURE_DESC</t>
  </si>
  <si>
    <t>MARKS</t>
  </si>
  <si>
    <t>PHOTO_CD</t>
  </si>
  <si>
    <t>FRAME_REF</t>
  </si>
  <si>
    <t>BEHAVIOUR_CD1</t>
  </si>
  <si>
    <t>BEHAVIOUR_CD2</t>
  </si>
  <si>
    <t>BEHAVIOUR_CD3</t>
  </si>
  <si>
    <t>TUNA-BLUEFIN</t>
  </si>
  <si>
    <t>BFTU</t>
  </si>
  <si>
    <t>Thunnus thynnus</t>
  </si>
  <si>
    <t>SWORDFISH</t>
  </si>
  <si>
    <t>SWFI</t>
  </si>
  <si>
    <t>Xiphias gladius</t>
  </si>
  <si>
    <t>SHARK-BLUE</t>
  </si>
  <si>
    <t>BLSH</t>
  </si>
  <si>
    <t>Prionace glauca</t>
  </si>
  <si>
    <t>SHARK-BASKING</t>
  </si>
  <si>
    <t>BASH</t>
  </si>
  <si>
    <t>Cetorhinus maximus</t>
  </si>
  <si>
    <t>UNIDENTIFIED PELAGIC FISH</t>
  </si>
  <si>
    <t>UNFI</t>
  </si>
  <si>
    <t>SHARKS (NS)</t>
  </si>
  <si>
    <t>UNSH</t>
  </si>
  <si>
    <t>OCEAN SUNFISH</t>
  </si>
  <si>
    <t>OCSU</t>
  </si>
  <si>
    <t>Mola mola</t>
  </si>
  <si>
    <t>SEALS (NS)</t>
  </si>
  <si>
    <t>UNSE</t>
  </si>
  <si>
    <t>SEAL-HARBOUR</t>
  </si>
  <si>
    <t>SEAL-GREY</t>
  </si>
  <si>
    <t>Halichoerus grypus</t>
  </si>
  <si>
    <t>WHALES (NS)</t>
  </si>
  <si>
    <t>UNLW</t>
  </si>
  <si>
    <t>WHALE-ATLANTIC PILOT</t>
  </si>
  <si>
    <t>PIWH</t>
  </si>
  <si>
    <t>Globicephala melaena</t>
  </si>
  <si>
    <t>WHALE-NORTHERN BOTTLENOSE</t>
  </si>
  <si>
    <t>NBWH</t>
  </si>
  <si>
    <t>Hyperoodon ampullatus</t>
  </si>
  <si>
    <t>WHALE-SOWERBY'S BEAKED</t>
  </si>
  <si>
    <t>SBWH</t>
  </si>
  <si>
    <t>Mesoplodon bidens</t>
  </si>
  <si>
    <t>WHALE-BEAKED (NS)</t>
  </si>
  <si>
    <t>UNBW</t>
  </si>
  <si>
    <t>WHALE- CUVIER'S BEAKED</t>
  </si>
  <si>
    <t>Ziphius cavirostris</t>
  </si>
  <si>
    <t>UNDO</t>
  </si>
  <si>
    <t>DOLPHINS-ATLANTIC BOTTLENOSE</t>
  </si>
  <si>
    <t>BNDO</t>
  </si>
  <si>
    <t>Tursiops truncatus</t>
  </si>
  <si>
    <t>DOLPHINS-WHITE-BEAKED</t>
  </si>
  <si>
    <t>WBDO</t>
  </si>
  <si>
    <t>Lagenorhynchus albirostris</t>
  </si>
  <si>
    <t>WSDO</t>
  </si>
  <si>
    <t>Lagenorhynchus acutus</t>
  </si>
  <si>
    <t>DOLPHINS-COMMON</t>
  </si>
  <si>
    <t>SADO</t>
  </si>
  <si>
    <t>Delphinus delphis</t>
  </si>
  <si>
    <t>GRAM</t>
  </si>
  <si>
    <t>Grampus griseus</t>
  </si>
  <si>
    <t>DOLPHINS-STRIPED</t>
  </si>
  <si>
    <t>Stenella coeruleoalba</t>
  </si>
  <si>
    <t>Stenella frontalis</t>
  </si>
  <si>
    <t>PYGMY SPERM WHALE</t>
  </si>
  <si>
    <t>PSWH</t>
  </si>
  <si>
    <t>WHALE-SPERM</t>
  </si>
  <si>
    <t>SPWH</t>
  </si>
  <si>
    <t>Physeter macrocephalus</t>
  </si>
  <si>
    <t>WHALE-FIN</t>
  </si>
  <si>
    <t>FIWH</t>
  </si>
  <si>
    <t>Balaenoptera physalus</t>
  </si>
  <si>
    <t>WHALE-MINKE</t>
  </si>
  <si>
    <t>MIWH</t>
  </si>
  <si>
    <t>Balaenoptera acutorostrata</t>
  </si>
  <si>
    <t>RIWH</t>
  </si>
  <si>
    <t>Eubalaena glacialis</t>
  </si>
  <si>
    <t>WHALE-HUMPBACK</t>
  </si>
  <si>
    <t>HUWH</t>
  </si>
  <si>
    <t>Megaptera novaeangliae</t>
  </si>
  <si>
    <t>PORPOISE-HARBOUR</t>
  </si>
  <si>
    <t>HAPO</t>
  </si>
  <si>
    <t>Phocoena phocoena</t>
  </si>
  <si>
    <t>WHALE-BLUE</t>
  </si>
  <si>
    <t>BLWH</t>
  </si>
  <si>
    <t>Balaenoptera musculus</t>
  </si>
  <si>
    <t>WHALE-SEI</t>
  </si>
  <si>
    <t>SEWH</t>
  </si>
  <si>
    <t>Balaenoptera borealis</t>
  </si>
  <si>
    <t>WHALE-KILLER</t>
  </si>
  <si>
    <t>KIWH</t>
  </si>
  <si>
    <t>Orcinus orca</t>
  </si>
  <si>
    <t>WHALE-BELUGA</t>
  </si>
  <si>
    <t>BELU</t>
  </si>
  <si>
    <t>Delphinapterus leucas</t>
  </si>
  <si>
    <t>BALEEN WHALE (NS)</t>
  </si>
  <si>
    <t>WHALE- LONG-FINNED PILOT</t>
  </si>
  <si>
    <t>Globicephala melas</t>
  </si>
  <si>
    <t>WHALE-BOWHEAD</t>
  </si>
  <si>
    <t>Balaena mysticetus</t>
  </si>
  <si>
    <t>WHALE-GREY</t>
  </si>
  <si>
    <t>Eschrichtius robustus</t>
  </si>
  <si>
    <t>DOLPHIN-PACIFIC WHITE-SIDED</t>
  </si>
  <si>
    <t>Lagenorhynchus obliquidens</t>
  </si>
  <si>
    <t>PORPOISE-DALL'S</t>
  </si>
  <si>
    <t>Phocoenoides dalli</t>
  </si>
  <si>
    <t>SEAL-BEARDED</t>
  </si>
  <si>
    <t>Erignathus barbatus</t>
  </si>
  <si>
    <t>SEAL-HARP</t>
  </si>
  <si>
    <t>Pagophilus groenlandicus</t>
  </si>
  <si>
    <t>SEAL-HOODED</t>
  </si>
  <si>
    <t>Cystophora cristata</t>
  </si>
  <si>
    <t>SEAL-NORTHERN FUR</t>
  </si>
  <si>
    <t>Callorhinus ursinus</t>
  </si>
  <si>
    <t>SEAL-RINGED</t>
  </si>
  <si>
    <t>Pusa hispida</t>
  </si>
  <si>
    <t>SEAL-RIBBON</t>
  </si>
  <si>
    <t>Histriophoca fasciata</t>
  </si>
  <si>
    <t>SEAL-SPOTTED</t>
  </si>
  <si>
    <t>Phoca largha</t>
  </si>
  <si>
    <t>WALRUS</t>
  </si>
  <si>
    <t>Odobenus rosmarus</t>
  </si>
  <si>
    <t>SEA LION-STELLAR</t>
  </si>
  <si>
    <t>Eumetopias jubatus</t>
  </si>
  <si>
    <t>BEAR-POLAR</t>
  </si>
  <si>
    <t>Ursus maritimus</t>
  </si>
  <si>
    <t>SEATURTLE (NS)</t>
  </si>
  <si>
    <t>UNTU</t>
  </si>
  <si>
    <t>SEATURTLE-GREEN</t>
  </si>
  <si>
    <t>GRTU</t>
  </si>
  <si>
    <t>Chelonia mydas</t>
  </si>
  <si>
    <t>SEATURTLE-LEATHERBACK</t>
  </si>
  <si>
    <t>LETU</t>
  </si>
  <si>
    <t>Dermochelys coriacea</t>
  </si>
  <si>
    <t>SEATURTLE-LOGGERHEAD</t>
  </si>
  <si>
    <t>LOTU</t>
  </si>
  <si>
    <t>Caretta caretta</t>
  </si>
  <si>
    <t>SEABIRD-RED-NECKED PHALAROPE</t>
  </si>
  <si>
    <t>SEABIRD-LAUGHING GULL</t>
  </si>
  <si>
    <t>SEABIRD-ATLANTIC PUFFIN</t>
  </si>
  <si>
    <t>SEABIRD-GREATER SHEARWATER</t>
  </si>
  <si>
    <t>BEHAVIOUR_CD4</t>
  </si>
  <si>
    <t>BEHAVIOUR_CD5</t>
  </si>
  <si>
    <t>N/A</t>
  </si>
  <si>
    <t>SPECIES NOT IDENTIFIED</t>
  </si>
  <si>
    <t>MARLIN - BLUE</t>
  </si>
  <si>
    <t>SHARK - PORBEAGLE</t>
  </si>
  <si>
    <t>Thresher Shark</t>
  </si>
  <si>
    <t>Alopias vulpinus</t>
  </si>
  <si>
    <t>GREENLAND SHARK</t>
  </si>
  <si>
    <t>DOLPHINS/PORPOISE (NS)</t>
  </si>
  <si>
    <t>DOLPHINS-ATLANTIC WHITE-SIDED</t>
  </si>
  <si>
    <t>DOLPHINS-RISSO'S</t>
  </si>
  <si>
    <t>DOLPHIN- ATLANTIC SPOTTED</t>
  </si>
  <si>
    <t>Kogia breviceps</t>
  </si>
  <si>
    <t>WHALE-NORTH ATLANTIC RIGHT</t>
  </si>
  <si>
    <t>CETACEAN (NS)</t>
  </si>
  <si>
    <t>UNCE</t>
  </si>
  <si>
    <t>Cetacea</t>
  </si>
  <si>
    <t>FALSE KILLER WHALE</t>
  </si>
  <si>
    <t>Pseudorca crassidens</t>
  </si>
  <si>
    <t>LONG SNOUTED SPINNER DOLPHIN</t>
  </si>
  <si>
    <t>Stenella longirostris</t>
  </si>
  <si>
    <t>SEABIRD-GREAT EGRET</t>
  </si>
  <si>
    <t>Ardea alba</t>
  </si>
  <si>
    <t>SEABIRD-STORM PETREL (NS)</t>
  </si>
  <si>
    <t>Hydrobatidae</t>
  </si>
  <si>
    <t>Phalaropus lobatus</t>
  </si>
  <si>
    <t>Leucophaeus atricilla</t>
  </si>
  <si>
    <t>Fratercula arctica</t>
  </si>
  <si>
    <t>Puffinus gravis</t>
  </si>
  <si>
    <t>BEAUFORT</t>
  </si>
  <si>
    <t>CALM, SEA SMOOTH AND MIRROR LIKE. WAVE HEIGHT 0m</t>
  </si>
  <si>
    <t>LIGHT, RIPPLES, 1-3 KNOTS. WAVE HEIGHT 10-20 CM</t>
  </si>
  <si>
    <t>BREEZE, WAVELETS,4-6 KNOTS . WAVE HEIGHT 20-50 CM</t>
  </si>
  <si>
    <t>GENTLE BREEZE,LARGE WAVELETS, OCCASIONAL CRESTS, 7-10 KNOTS. WAVE HEIGHT 0.5m-1m</t>
  </si>
  <si>
    <t>MODERATE BREEZE,FREQUENT CRESTS, 11-16 KNOTS. WAVE HEIGHT 1-2m</t>
  </si>
  <si>
    <t>FRESH BREEZE, MANY CRESTS, SOME SPRAY,17-21 KNOTS. WAVE HEIGHT 2-3m</t>
  </si>
  <si>
    <t>STRONG BREEZE, LARGE WAVES, SPRAY FREQUENT,22-27 KNOTS. WAVE HEIGHT 3-4m</t>
  </si>
  <si>
    <t>NEAR GALE, BLOWING FOAM,28-33 KNOTS. WAVE HEIGHT 4-5.5m</t>
  </si>
  <si>
    <t>WHOLE GALE,FOAM BLOWN IN STREAKS, 34-40 KNOTS. WAVE HEIGHT 5.5-7.5m</t>
  </si>
  <si>
    <t>STRONG GALE, HIGH WAVES, CRESTING SEAS, 41-47 KNOTS. WAVE HEIGHT 7-10m</t>
  </si>
  <si>
    <t>STORM,WAVESSHOCKLIKE, VISIBILITY GREATLY REDUCED, 48-55 KNOTS WAVE HEIGHT 9-12.5m</t>
  </si>
  <si>
    <t>VIOLENT STORM, TOPS OF WAVES BLOWN OFF, 56-63 KNOTS. WAVE HEIGHT 11.5-16m</t>
  </si>
  <si>
    <t>HURRICANE,AIR FILLED WITH FOAM AND SPRAY, 60 KNOTS. WAVE HEIGHT &gt;=14m</t>
  </si>
  <si>
    <t>VISIBILITY</t>
  </si>
  <si>
    <t>clear &gt; 2nm</t>
  </si>
  <si>
    <t>&lt; 2nm, fog</t>
  </si>
  <si>
    <t>&lt; 2nm, haze</t>
  </si>
  <si>
    <t>&lt; 2nm, rain</t>
  </si>
  <si>
    <t>&lt; 2nm, snow</t>
  </si>
  <si>
    <t>none given</t>
  </si>
  <si>
    <t>&lt; 2nm, darkness</t>
  </si>
  <si>
    <t>&lt;2nm, no reason</t>
  </si>
  <si>
    <t>Cloud_CD</t>
  </si>
  <si>
    <t>CLOUD_DESC</t>
  </si>
  <si>
    <t>NO CLOUD GIVEN</t>
  </si>
  <si>
    <t>CLEAR &lt; 10 %</t>
  </si>
  <si>
    <t>SCATTERED (10-50 %)</t>
  </si>
  <si>
    <t>BROKEN (50-90 %)</t>
  </si>
  <si>
    <t>OVERCAST (&gt; 90%)</t>
  </si>
  <si>
    <t>SKY OBSCURED, CANNOT BE ESTIMATED</t>
  </si>
  <si>
    <t>IDREL_DESC</t>
  </si>
  <si>
    <t>UNSURE/POSSIBLE</t>
  </si>
  <si>
    <t>PROBABLE</t>
  </si>
  <si>
    <t>DEFINITE</t>
  </si>
  <si>
    <t>UNKNOWN/NOT RECORDED</t>
  </si>
  <si>
    <t>CL_DESC</t>
  </si>
  <si>
    <t>+/ - 0</t>
  </si>
  <si>
    <t>+/ - 1</t>
  </si>
  <si>
    <t>+/ - 2</t>
  </si>
  <si>
    <t>+/ - 5</t>
  </si>
  <si>
    <t>+/- 10</t>
  </si>
  <si>
    <t>+/ - 25</t>
  </si>
  <si>
    <t>+/ - 50</t>
  </si>
  <si>
    <t>+/ - 100</t>
  </si>
  <si>
    <t>+/ - 1000</t>
  </si>
  <si>
    <t>+ "At least" for groups</t>
  </si>
  <si>
    <t>Unknown number of animals</t>
  </si>
  <si>
    <t>no estimate of confidence</t>
  </si>
  <si>
    <t>(in relation to NUMB observed)</t>
  </si>
  <si>
    <t>Maturity_cd</t>
  </si>
  <si>
    <t>Maturity_desc</t>
  </si>
  <si>
    <t xml:space="preserve">Adult               </t>
  </si>
  <si>
    <t xml:space="preserve">Sub-adult           </t>
  </si>
  <si>
    <t xml:space="preserve">Calf                </t>
  </si>
  <si>
    <t xml:space="preserve">Undetermined        </t>
  </si>
  <si>
    <t>DEAD, IN WATER</t>
  </si>
  <si>
    <t>DEAD, STRANDED</t>
  </si>
  <si>
    <t>DEAD, FISHING GEAR</t>
  </si>
  <si>
    <t>KILLED BY WHALERS</t>
  </si>
  <si>
    <t>STRANDED, ALIVE RESCUED</t>
  </si>
  <si>
    <t>VISIBLE INJURY</t>
  </si>
  <si>
    <t>FAST SWIMMING (&gt;10 KNOTS)</t>
  </si>
  <si>
    <t>MODERATE SWIMMING (1-10 KNOTS)</t>
  </si>
  <si>
    <t>SLOW SWIMMING (&lt; 1 KNOT)</t>
  </si>
  <si>
    <t>OBVIOUS SPEED CHANGE</t>
  </si>
  <si>
    <t>INFLUENCED BY VESSEL</t>
  </si>
  <si>
    <t>PORPOISING</t>
  </si>
  <si>
    <t>RIDING BOW WAVE</t>
  </si>
  <si>
    <t>BREACH (WHALES)</t>
  </si>
  <si>
    <t>AEROBATICS (DOLPHINS)</t>
  </si>
  <si>
    <t>SWIMMING UPSIDE DOWN</t>
  </si>
  <si>
    <t>SWIMMING ON SIDE</t>
  </si>
  <si>
    <t>SWIMMING AT SURFACE</t>
  </si>
  <si>
    <t>SWIMMING BELOW SURFACE</t>
  </si>
  <si>
    <t>FLIPPERING</t>
  </si>
  <si>
    <t>LOBTAILING, TAIL SLASH</t>
  </si>
  <si>
    <t>SPYHOPPING</t>
  </si>
  <si>
    <t>MOTIONLESS AT SURFACE</t>
  </si>
  <si>
    <t>DIVE, FLUKES NOT RAISED</t>
  </si>
  <si>
    <t>DIVE, FLUKES RAISED</t>
  </si>
  <si>
    <t>BLOW, MIST VISIBLE</t>
  </si>
  <si>
    <t>BLOW, MIST NOT VISIBLE</t>
  </si>
  <si>
    <t>DIVE INTERVALS RECORDED</t>
  </si>
  <si>
    <t>SWIMMING IN WAKE OF VESSEL</t>
  </si>
  <si>
    <t>SWIMMING IN ONE DIRECTION</t>
  </si>
  <si>
    <t>CIRCULAR MOTION</t>
  </si>
  <si>
    <t>OBVIOUS CHANGE OF DIRECTION</t>
  </si>
  <si>
    <t>DEFAECATION</t>
  </si>
  <si>
    <t>CLOSE (&lt;0.5 MILE) TO FISHING GEAR</t>
  </si>
  <si>
    <t>MOTHER WITH YOUNG</t>
  </si>
  <si>
    <t>APPARENT CALVING</t>
  </si>
  <si>
    <t>APPARENT NURSING</t>
  </si>
  <si>
    <t>PENIS OBSERVED</t>
  </si>
  <si>
    <t>BODY CONTACT, BELLY TO BELLY</t>
  </si>
  <si>
    <t>RIDING WHALE BOW WAVE</t>
  </si>
  <si>
    <t>ASSOCIATED WITH SEAWEED</t>
  </si>
  <si>
    <t>ASSOCIATED WITH OTHER CETACEANS</t>
  </si>
  <si>
    <t>ASSOCIATED WITH PINNIPEDS</t>
  </si>
  <si>
    <t>ASSOCIATED WITH BIRDS</t>
  </si>
  <si>
    <t>APPARENT FEEDING</t>
  </si>
  <si>
    <t>FEEDING ON FISHERY CATCH OR BY CATCH</t>
  </si>
  <si>
    <t>BUBBLES OBSERVED</t>
  </si>
  <si>
    <t>ASSOCIATED WITH SMALL FISH</t>
  </si>
  <si>
    <t>ASSOCIATED WITH LARGE FISH</t>
  </si>
  <si>
    <t>ASSOCIATED WITH SQUID</t>
  </si>
  <si>
    <t>ASSOCIATED WITH JELLYFISH</t>
  </si>
  <si>
    <t>ASSOCIATED WITH VISIBLE ZOOLPLANKTON</t>
  </si>
  <si>
    <t>DISTINCT SUB GROUPS</t>
  </si>
  <si>
    <t>BELLY TO BELLY CONTACT</t>
  </si>
  <si>
    <t>MOTIONLESS BELOW SURFACE</t>
  </si>
  <si>
    <t>DIVING (TURTLES)</t>
  </si>
  <si>
    <t>ON BEACH, NESTING OR OTHER (TURTLES)</t>
  </si>
  <si>
    <t>HAULED OUT ON BEACH (SEALS)</t>
  </si>
  <si>
    <t>HAULED OUT ON ROCKS (SEALS)</t>
  </si>
  <si>
    <t>MILLING</t>
  </si>
  <si>
    <t>ASSOCIATED WITH PHYSICAL FEATURES</t>
  </si>
  <si>
    <t>AUDIBLE SOUNDS PRODUCED</t>
  </si>
  <si>
    <t>UNDERWATER SOUNDS RECORDED</t>
  </si>
  <si>
    <t>APPARENT OIL AVOIDANCE</t>
  </si>
  <si>
    <t>APPARENT OIL ATTRACTION</t>
  </si>
  <si>
    <t>IN CONTACT WITH OIL</t>
  </si>
  <si>
    <t>APPARENTLY NOT INFLUENCED BY OIL</t>
  </si>
  <si>
    <t>CHANGE IN GROUP HEADING</t>
  </si>
  <si>
    <t>CHANGE IN GROUP STRUCTURE</t>
  </si>
  <si>
    <t>BIOPSY DARTED</t>
  </si>
  <si>
    <t>TAGGED (ALL TYPES)</t>
  </si>
  <si>
    <t>SURFACE ACTIVE GROUP (RIGHT WHALES)</t>
  </si>
  <si>
    <t>THRASHING, VIOLENT BEHAVIOUR</t>
  </si>
  <si>
    <t>TANGLED IN FISHING GEAR</t>
  </si>
  <si>
    <t>ABNORMAL BEHAVIOUR</t>
  </si>
  <si>
    <t>UNCODEABLE BEHAVIOUR</t>
  </si>
  <si>
    <t>MUD ON ANIMAL</t>
  </si>
  <si>
    <t>NOT RECORDED</t>
  </si>
  <si>
    <t>escort with cow and young</t>
  </si>
  <si>
    <t>animal approaching platform</t>
  </si>
  <si>
    <t>animal rolling on its side</t>
  </si>
  <si>
    <t>splashing at surface</t>
  </si>
  <si>
    <t>ASSOCIATED WITH FEED (NS)</t>
  </si>
  <si>
    <t>Distinct individual(s)/subgroup JOIN with other individual or subgroup</t>
  </si>
  <si>
    <t>split or break away from group</t>
  </si>
  <si>
    <t>Trumpetting</t>
  </si>
  <si>
    <t>Random Travel (humpbacks)</t>
  </si>
  <si>
    <t>LONG DIVES (&gt;=10 MINUTES)</t>
  </si>
  <si>
    <t>ASSOCIATED WITH AQUACULTURE</t>
  </si>
  <si>
    <t>AVOIDANCE</t>
  </si>
  <si>
    <t>DISENTANGLED RELEASED ALIVE</t>
  </si>
  <si>
    <t>REGION_CD</t>
  </si>
  <si>
    <t>DATACENTER_CD</t>
  </si>
  <si>
    <t>WHALE-FIN/SEI</t>
  </si>
  <si>
    <t>Balaenoptera physalus/borealis</t>
  </si>
  <si>
    <t>Gulf</t>
  </si>
  <si>
    <t>Que</t>
  </si>
  <si>
    <t>Mar</t>
  </si>
  <si>
    <t>NFLD</t>
  </si>
  <si>
    <t>Region_CD</t>
  </si>
  <si>
    <t>Region</t>
  </si>
  <si>
    <t>Quebec</t>
  </si>
  <si>
    <t>Maritimes</t>
  </si>
  <si>
    <t>Newfoundland</t>
  </si>
  <si>
    <t>C&amp;P_Region</t>
  </si>
  <si>
    <t>BKGR</t>
  </si>
  <si>
    <t>BKQR</t>
  </si>
  <si>
    <t>BKMR</t>
  </si>
  <si>
    <t>BKNL</t>
  </si>
  <si>
    <t>ANIMAL_CONDITION</t>
  </si>
  <si>
    <t>DATA_TYPE</t>
  </si>
  <si>
    <t>RESTRICTION_CD</t>
  </si>
  <si>
    <t>BEST_COUNT</t>
  </si>
  <si>
    <t>Makaira nigricans</t>
  </si>
  <si>
    <t>TUNA</t>
  </si>
  <si>
    <t>Lamna nasus</t>
  </si>
  <si>
    <t>Somniosus microcephalus</t>
  </si>
  <si>
    <t>Phoca vitulina</t>
  </si>
  <si>
    <t>DOLPHIN-FRASER'S</t>
  </si>
  <si>
    <t>FRDO</t>
  </si>
  <si>
    <t>Lagenodelphis hosei</t>
  </si>
  <si>
    <t>WHALE-BLAINVILLE'S BEAKED</t>
  </si>
  <si>
    <t>Mesoplodon densirostris</t>
  </si>
  <si>
    <t>WHALE-MESOPLODONT (NS)</t>
  </si>
  <si>
    <t>Mesoplodon spp</t>
  </si>
  <si>
    <t>PLATFORM_TYPE_CD</t>
  </si>
  <si>
    <t>DATA_TYPE_CD</t>
  </si>
  <si>
    <t>TRIP_FLIGHT_NUMBER</t>
  </si>
  <si>
    <t>MMSI</t>
  </si>
  <si>
    <t>LCQECODE_CD</t>
  </si>
  <si>
    <t>LOC_UNCERTAINTY_QUANTITATIVE</t>
  </si>
  <si>
    <t>MAINTAINER_CD</t>
  </si>
  <si>
    <t>DATE_UPDATED</t>
  </si>
  <si>
    <t>MIN_COUNT</t>
  </si>
  <si>
    <t>MAX_COUNT</t>
  </si>
  <si>
    <t>LENGTH_RANGE</t>
  </si>
  <si>
    <t>WS_TIME_UTC</t>
  </si>
  <si>
    <t>BEHAVIOUR_CD</t>
  </si>
  <si>
    <t>BEHAVIOUR_DESC</t>
  </si>
  <si>
    <t>HAULED OUT ON ICE (SEALS)</t>
  </si>
  <si>
    <t>STRUCK BY VESSEL</t>
  </si>
  <si>
    <t>SOCIALIZING</t>
  </si>
  <si>
    <t>COUNT_UNCERTAINTY</t>
  </si>
  <si>
    <t>Definition</t>
  </si>
  <si>
    <t>Certain/Exact</t>
  </si>
  <si>
    <t>Approximate</t>
  </si>
  <si>
    <t>3-9 and 11</t>
  </si>
  <si>
    <t>Unknown</t>
  </si>
  <si>
    <t>[blank]</t>
  </si>
  <si>
    <t>[no estimate of confidence]</t>
  </si>
  <si>
    <t>1-3</t>
  </si>
  <si>
    <t>COUNT_UNCERTAINTY_CD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</si>
</sst>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Dialog"/>
    </font>
    <font>
      <sz val="11"/>
      <name val="Calibri"/>
      <family val="2"/>
    </font>
    <font>
      <sz val="8"/>
      <color rgb="FF000000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1" fontId="0" fillId="0" borderId="0" xfId="0" applyNumberFormat="1"/>
    <xf numFmtId="2" fontId="0" fillId="0" borderId="0" xfId="0" applyNumberFormat="1"/>
    <xf numFmtId="0" fontId="18" fillId="0" borderId="0" xfId="0" applyFont="1" applyAlignment="1">
      <alignment horizontal="right"/>
    </xf>
    <xf numFmtId="49" fontId="0" fillId="0" borderId="0" xfId="0" applyNumberFormat="1"/>
    <xf numFmtId="0" fontId="0" fillId="0" borderId="0" xfId="0"/>
    <xf numFmtId="0" fontId="16" fillId="0" borderId="0" xfId="0" applyFont="1"/>
    <xf numFmtId="1" fontId="16" fillId="0" borderId="0" xfId="0" applyNumberFormat="1" applyFont="1"/>
    <xf numFmtId="2" fontId="16" fillId="0" borderId="0" xfId="0" applyNumberFormat="1" applyFont="1"/>
    <xf numFmtId="49" fontId="16" fillId="0" borderId="0" xfId="0" applyNumberFormat="1" applyFont="1"/>
    <xf numFmtId="1" fontId="0" fillId="33" borderId="0" xfId="0" quotePrefix="1" applyNumberFormat="1" applyFill="1"/>
    <xf numFmtId="0" fontId="19" fillId="0" borderId="10" xfId="0" applyNumberFormat="1" applyFont="1" applyFill="1" applyBorder="1" applyAlignment="1">
      <alignment vertical="top" wrapText="1"/>
    </xf>
    <xf numFmtId="1" fontId="16" fillId="0" borderId="0" xfId="0" applyNumberFormat="1" applyFont="1" applyFill="1"/>
    <xf numFmtId="1" fontId="0" fillId="0" borderId="0" xfId="0" applyNumberFormat="1" applyFill="1"/>
    <xf numFmtId="1" fontId="16" fillId="0" borderId="0" xfId="0" applyNumberFormat="1" applyFont="1" applyBorder="1"/>
    <xf numFmtId="0" fontId="20" fillId="0" borderId="0" xfId="0" applyNumberFormat="1" applyFont="1" applyFill="1" applyBorder="1" applyAlignment="1">
      <alignment horizontal="left" vertical="top" wrapText="1" readingOrder="1"/>
    </xf>
    <xf numFmtId="1" fontId="0" fillId="0" borderId="0" xfId="0" applyNumberFormat="1" applyBorder="1"/>
    <xf numFmtId="49" fontId="21" fillId="0" borderId="0" xfId="0" applyNumberFormat="1" applyFont="1" applyBorder="1"/>
    <xf numFmtId="49" fontId="22" fillId="0" borderId="0" xfId="0" applyNumberFormat="1" applyFont="1" applyBorder="1"/>
    <xf numFmtId="0" fontId="0" fillId="0" borderId="0" xfId="0" applyFill="1" applyBorder="1"/>
    <xf numFmtId="49" fontId="0" fillId="0" borderId="0" xfId="0" applyNumberFormat="1" applyFill="1" applyBorder="1"/>
    <xf numFmtId="1" fontId="0" fillId="0" borderId="0" xfId="0" applyNumberFormat="1" applyFill="1" applyBorder="1"/>
    <xf numFmtId="2" fontId="0" fillId="0" borderId="0" xfId="0" applyNumberFormat="1" applyFill="1" applyBorder="1"/>
    <xf numFmtId="0" fontId="23" fillId="0" borderId="0" xfId="0" applyFont="1" applyFill="1" applyBorder="1"/>
    <xf numFmtId="0" fontId="0" fillId="0" borderId="0" xfId="0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16" fillId="0" borderId="0" xfId="0" applyNumberFormat="1" applyFont="1"/>
    <xf numFmtId="164" fontId="0" fillId="0" borderId="0" xfId="0" applyNumberFormat="1" applyFill="1" applyBorder="1"/>
    <xf numFmtId="164" fontId="2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/>
    <xf numFmtId="165" fontId="16" fillId="0" borderId="0" xfId="0" applyNumberFormat="1" applyFont="1"/>
    <xf numFmtId="165" fontId="0" fillId="0" borderId="0" xfId="0" applyNumberFormat="1" applyFill="1" applyBorder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65"/>
  <sheetViews>
    <sheetView tabSelected="1" zoomScale="90" zoomScaleNormal="90" workbookViewId="0">
      <pane ySplit="1" topLeftCell="A47" activePane="bottomLeft" state="frozen"/>
      <selection pane="bottomLeft" activeCell="I65" sqref="I65"/>
    </sheetView>
  </sheetViews>
  <sheetFormatPr defaultRowHeight="15"/>
  <cols>
    <col min="1" max="1" width="9.7109375" customWidth="1"/>
    <col min="2" max="2" width="15.42578125" style="30" customWidth="1"/>
    <col min="3" max="3" width="11.28515625" style="4" customWidth="1"/>
    <col min="4" max="4" width="16.28515625" style="2" bestFit="1" customWidth="1"/>
    <col min="5" max="5" width="14.28515625" customWidth="1"/>
    <col min="6" max="6" width="14.28515625" style="5" customWidth="1"/>
    <col min="7" max="7" width="10.7109375" style="33" customWidth="1"/>
    <col min="8" max="8" width="13.28515625" style="33" bestFit="1" customWidth="1"/>
    <col min="9" max="9" width="16.28515625" style="2" bestFit="1" customWidth="1"/>
    <col min="10" max="10" width="16.28515625" style="2" customWidth="1"/>
    <col min="11" max="11" width="13" style="1" bestFit="1" customWidth="1"/>
    <col min="12" max="12" width="17.28515625" style="1" bestFit="1" customWidth="1"/>
    <col min="13" max="13" width="12" style="1" bestFit="1" customWidth="1"/>
    <col min="14" max="14" width="17" style="1" bestFit="1" customWidth="1"/>
    <col min="15" max="15" width="16.7109375" style="1" bestFit="1" customWidth="1"/>
    <col min="16" max="16" width="13.42578125" style="1" bestFit="1" customWidth="1"/>
    <col min="17" max="17" width="14.85546875" style="1" bestFit="1" customWidth="1"/>
    <col min="18" max="18" width="11.42578125" style="2" bestFit="1" customWidth="1"/>
    <col min="19" max="19" width="14.5703125" style="1" bestFit="1" customWidth="1"/>
    <col min="20" max="20" width="10" style="13" bestFit="1" customWidth="1"/>
    <col min="21" max="21" width="11.5703125" style="1" bestFit="1" customWidth="1"/>
    <col min="22" max="22" width="12" style="1" bestFit="1" customWidth="1"/>
    <col min="23" max="23" width="13.5703125" style="1" bestFit="1" customWidth="1"/>
    <col min="24" max="24" width="11" style="1" bestFit="1" customWidth="1"/>
    <col min="25" max="25" width="14.28515625" style="1" bestFit="1" customWidth="1"/>
    <col min="26" max="29" width="14.28515625" style="1" customWidth="1"/>
    <col min="30" max="30" width="14.42578125" style="1" customWidth="1"/>
    <col min="31" max="31" width="14.42578125" bestFit="1" customWidth="1"/>
    <col min="32" max="32" width="7.28515625" bestFit="1" customWidth="1"/>
    <col min="33" max="33" width="10.140625" style="1" bestFit="1" customWidth="1"/>
    <col min="34" max="34" width="9.28515625" style="1" bestFit="1" customWidth="1"/>
    <col min="35" max="35" width="9.7109375" style="1" customWidth="1"/>
    <col min="36" max="36" width="9.140625" style="1" bestFit="1" customWidth="1"/>
    <col min="37" max="37" width="12.5703125" style="1" bestFit="1" customWidth="1"/>
    <col min="38" max="38" width="6.28515625" style="16" bestFit="1" customWidth="1"/>
    <col min="39" max="39" width="21.42578125" style="16" bestFit="1" customWidth="1"/>
    <col min="40" max="40" width="11.7109375" style="1" bestFit="1" customWidth="1"/>
    <col min="41" max="41" width="12" style="1" bestFit="1" customWidth="1"/>
    <col min="42" max="42" width="8.5703125" style="1" bestFit="1" customWidth="1"/>
    <col min="43" max="43" width="9.7109375" style="1" bestFit="1" customWidth="1"/>
    <col min="44" max="44" width="17.28515625" style="1" customWidth="1"/>
    <col min="45" max="45" width="92.140625" style="18" customWidth="1"/>
    <col min="46" max="46" width="11.28515625" style="1" bestFit="1" customWidth="1"/>
    <col min="47" max="47" width="30.28515625" style="5" bestFit="1" customWidth="1"/>
    <col min="48" max="48" width="6.85546875" style="5" bestFit="1" customWidth="1"/>
    <col min="49" max="49" width="25.85546875" bestFit="1" customWidth="1"/>
    <col min="50" max="52" width="25.85546875" style="5" customWidth="1"/>
    <col min="53" max="53" width="14" bestFit="1" customWidth="1"/>
    <col min="54" max="54" width="13.7109375" bestFit="1" customWidth="1"/>
    <col min="55" max="55" width="10.28515625" style="1" bestFit="1" customWidth="1"/>
    <col min="56" max="56" width="9.28515625" style="1" bestFit="1" customWidth="1"/>
    <col min="57" max="57" width="14" style="1" bestFit="1" customWidth="1"/>
    <col min="58" max="58" width="12.85546875" style="1" bestFit="1" customWidth="1"/>
    <col min="59" max="59" width="17.85546875" style="1" bestFit="1" customWidth="1"/>
    <col min="60" max="60" width="14.42578125" style="4" bestFit="1" customWidth="1"/>
    <col min="61" max="61" width="7.42578125" style="4" bestFit="1" customWidth="1"/>
    <col min="62" max="62" width="10.28515625" style="1" customWidth="1"/>
    <col min="63" max="63" width="11" style="4" customWidth="1"/>
    <col min="64" max="64" width="10.7109375" style="4" customWidth="1"/>
    <col min="65" max="67" width="15.28515625" style="1" bestFit="1" customWidth="1"/>
  </cols>
  <sheetData>
    <row r="1" spans="1:72" s="6" customFormat="1">
      <c r="A1" s="6" t="s">
        <v>0</v>
      </c>
      <c r="B1" s="26" t="s">
        <v>1</v>
      </c>
      <c r="C1" s="9" t="s">
        <v>2</v>
      </c>
      <c r="D1" s="7" t="s">
        <v>401</v>
      </c>
      <c r="E1" s="6" t="s">
        <v>3</v>
      </c>
      <c r="F1" s="6" t="s">
        <v>390</v>
      </c>
      <c r="G1" s="31" t="s">
        <v>4</v>
      </c>
      <c r="H1" s="31" t="s">
        <v>5</v>
      </c>
      <c r="I1" s="8" t="s">
        <v>375</v>
      </c>
      <c r="J1" s="8" t="s">
        <v>391</v>
      </c>
      <c r="K1" s="7" t="s">
        <v>6</v>
      </c>
      <c r="L1" s="7" t="s">
        <v>7</v>
      </c>
      <c r="M1" s="7" t="s">
        <v>356</v>
      </c>
      <c r="N1" s="7" t="s">
        <v>357</v>
      </c>
      <c r="O1" s="7" t="s">
        <v>376</v>
      </c>
      <c r="P1" s="7" t="s">
        <v>8</v>
      </c>
      <c r="Q1" s="7" t="s">
        <v>9</v>
      </c>
      <c r="R1" s="8" t="s">
        <v>10</v>
      </c>
      <c r="S1" s="7" t="s">
        <v>11</v>
      </c>
      <c r="T1" s="12" t="s">
        <v>12</v>
      </c>
      <c r="U1" s="7" t="s">
        <v>13</v>
      </c>
      <c r="V1" s="7" t="s">
        <v>14</v>
      </c>
      <c r="W1" s="7" t="s">
        <v>15</v>
      </c>
      <c r="X1" s="7" t="s">
        <v>16</v>
      </c>
      <c r="Y1" s="7" t="s">
        <v>17</v>
      </c>
      <c r="Z1" s="7" t="s">
        <v>392</v>
      </c>
      <c r="AA1" s="7" t="s">
        <v>393</v>
      </c>
      <c r="AB1" s="7" t="s">
        <v>394</v>
      </c>
      <c r="AC1" s="7" t="s">
        <v>395</v>
      </c>
      <c r="AD1" s="7" t="s">
        <v>396</v>
      </c>
      <c r="AE1" s="6" t="s">
        <v>18</v>
      </c>
      <c r="AF1" s="6" t="s">
        <v>0</v>
      </c>
      <c r="AG1" s="7" t="s">
        <v>19</v>
      </c>
      <c r="AH1" s="7" t="s">
        <v>20</v>
      </c>
      <c r="AI1" s="7" t="s">
        <v>21</v>
      </c>
      <c r="AJ1" s="7" t="s">
        <v>22</v>
      </c>
      <c r="AK1" s="7" t="s">
        <v>377</v>
      </c>
      <c r="AL1" s="14" t="s">
        <v>23</v>
      </c>
      <c r="AM1" s="14" t="s">
        <v>416</v>
      </c>
      <c r="AN1" s="7" t="s">
        <v>24</v>
      </c>
      <c r="AO1" s="7" t="s">
        <v>25</v>
      </c>
      <c r="AP1" s="7" t="s">
        <v>26</v>
      </c>
      <c r="AQ1" s="7" t="s">
        <v>27</v>
      </c>
      <c r="AR1" s="7" t="s">
        <v>28</v>
      </c>
      <c r="AS1" s="17" t="s">
        <v>29</v>
      </c>
      <c r="AT1" s="7" t="s">
        <v>21</v>
      </c>
      <c r="AU1" s="6" t="s">
        <v>30</v>
      </c>
      <c r="AV1" s="6" t="s">
        <v>31</v>
      </c>
      <c r="AW1" s="6" t="s">
        <v>32</v>
      </c>
      <c r="AX1" s="6" t="s">
        <v>397</v>
      </c>
      <c r="AY1" s="6" t="s">
        <v>398</v>
      </c>
      <c r="AZ1" s="6" t="s">
        <v>399</v>
      </c>
      <c r="BA1" s="6" t="s">
        <v>33</v>
      </c>
      <c r="BB1" s="6" t="s">
        <v>18</v>
      </c>
      <c r="BC1" s="7" t="s">
        <v>34</v>
      </c>
      <c r="BD1" s="7" t="s">
        <v>35</v>
      </c>
      <c r="BE1" s="7" t="s">
        <v>36</v>
      </c>
      <c r="BF1" s="7" t="s">
        <v>37</v>
      </c>
      <c r="BG1" s="7" t="s">
        <v>38</v>
      </c>
      <c r="BH1" s="9" t="s">
        <v>39</v>
      </c>
      <c r="BI1" s="9" t="s">
        <v>40</v>
      </c>
      <c r="BJ1" s="7" t="s">
        <v>41</v>
      </c>
      <c r="BK1" s="9" t="s">
        <v>29</v>
      </c>
      <c r="BL1" s="9" t="s">
        <v>42</v>
      </c>
      <c r="BM1" s="7" t="s">
        <v>43</v>
      </c>
      <c r="BN1" s="7" t="s">
        <v>44</v>
      </c>
      <c r="BO1" s="7" t="s">
        <v>45</v>
      </c>
      <c r="BP1" s="7" t="s">
        <v>179</v>
      </c>
      <c r="BQ1" s="7" t="s">
        <v>180</v>
      </c>
      <c r="BR1" s="5" t="s">
        <v>374</v>
      </c>
      <c r="BS1" s="6" t="s">
        <v>400</v>
      </c>
      <c r="BT1" s="6" t="s">
        <v>397</v>
      </c>
    </row>
    <row r="2" spans="1:72">
      <c r="A2" s="19"/>
      <c r="B2" s="27"/>
      <c r="C2" s="20"/>
      <c r="D2" s="19"/>
      <c r="E2" s="19"/>
      <c r="F2" s="19"/>
      <c r="G2" s="32">
        <v>48.238779999999998</v>
      </c>
      <c r="H2" s="32">
        <v>-69.522139999999993</v>
      </c>
      <c r="I2" s="19"/>
      <c r="J2" s="19"/>
      <c r="K2" s="21"/>
      <c r="L2" s="21"/>
      <c r="M2" s="19"/>
      <c r="N2" s="21"/>
      <c r="O2" s="21"/>
      <c r="P2" s="21"/>
      <c r="Q2" s="21"/>
      <c r="R2" s="22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19"/>
      <c r="AF2" s="19"/>
      <c r="AG2" s="21"/>
      <c r="AH2" s="21"/>
      <c r="AI2" s="19"/>
      <c r="AJ2" s="21"/>
      <c r="AK2" s="19"/>
      <c r="AL2" s="15"/>
      <c r="AM2" s="15"/>
      <c r="AN2" s="21"/>
      <c r="AO2" s="21"/>
      <c r="AP2" s="21"/>
      <c r="AQ2" s="21"/>
      <c r="AR2" s="21"/>
      <c r="AS2" s="19"/>
      <c r="AT2" s="11">
        <f>AI2</f>
        <v>0</v>
      </c>
      <c r="AU2" s="11" t="str">
        <f>VLOOKUP(AT2, 'species codes'!A$1:C$71,2,FALSE)</f>
        <v>SPECIES NOT IDENTIFIED</v>
      </c>
      <c r="AV2" s="11">
        <f>VLOOKUP(AT2, 'species codes'!A$1:C$71,3,FALSE)</f>
        <v>0</v>
      </c>
      <c r="AW2" s="5">
        <f>VLOOKUP(AT2,'species codes'!A$1:D$62,4,FALSE)</f>
        <v>0</v>
      </c>
      <c r="BA2" s="5"/>
      <c r="BB2" s="5"/>
      <c r="BH2" s="19"/>
      <c r="BP2" s="5"/>
      <c r="BQ2" s="5"/>
      <c r="BR2" s="5"/>
    </row>
    <row r="3" spans="1:72" ht="17.25" customHeight="1">
      <c r="A3" s="19"/>
      <c r="B3" s="28"/>
      <c r="C3" s="20"/>
      <c r="D3" s="19"/>
      <c r="E3" s="19"/>
      <c r="F3" s="19"/>
      <c r="G3" s="32">
        <v>49.22795</v>
      </c>
      <c r="H3" s="32">
        <v>-65.094669999999994</v>
      </c>
      <c r="I3" s="19"/>
      <c r="J3" s="19"/>
      <c r="K3" s="21"/>
      <c r="L3" s="21"/>
      <c r="M3" s="19"/>
      <c r="N3" s="21"/>
      <c r="O3" s="21"/>
      <c r="P3" s="21"/>
      <c r="Q3" s="21"/>
      <c r="R3" s="22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19"/>
      <c r="AF3" s="19"/>
      <c r="AG3" s="21"/>
      <c r="AH3" s="21"/>
      <c r="AI3" s="23"/>
      <c r="AJ3" s="21"/>
      <c r="AK3" s="23"/>
      <c r="AL3" s="15"/>
      <c r="AM3" s="15"/>
      <c r="AN3" s="21"/>
      <c r="AO3" s="21"/>
      <c r="AP3" s="21"/>
      <c r="AQ3" s="21"/>
      <c r="AR3" s="21"/>
      <c r="AS3" s="23"/>
      <c r="AT3" s="11">
        <f t="shared" ref="AT3:AT45" si="0">AI3</f>
        <v>0</v>
      </c>
      <c r="AU3" s="11" t="str">
        <f>VLOOKUP(AT3, 'species codes'!A$1:C$71,2,FALSE)</f>
        <v>SPECIES NOT IDENTIFIED</v>
      </c>
      <c r="AV3" s="11">
        <f>VLOOKUP(AT3, 'species codes'!A$1:C$71,3,FALSE)</f>
        <v>0</v>
      </c>
      <c r="AW3" s="5">
        <f>VLOOKUP(AT3,'species codes'!A$1:D$62,4,FALSE)</f>
        <v>0</v>
      </c>
      <c r="BH3" s="23"/>
    </row>
    <row r="4" spans="1:72">
      <c r="A4" s="19"/>
      <c r="B4" s="28"/>
      <c r="C4" s="20"/>
      <c r="D4" s="19"/>
      <c r="E4" s="19"/>
      <c r="F4" s="19"/>
      <c r="G4" s="32">
        <v>47.216250000000002</v>
      </c>
      <c r="H4" s="32">
        <v>-52.842219999999998</v>
      </c>
      <c r="I4" s="19"/>
      <c r="J4" s="19"/>
      <c r="K4" s="21"/>
      <c r="L4" s="21"/>
      <c r="M4" s="19"/>
      <c r="N4" s="21"/>
      <c r="O4" s="21"/>
      <c r="P4" s="21"/>
      <c r="Q4" s="21"/>
      <c r="R4" s="22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19"/>
      <c r="AF4" s="19"/>
      <c r="AG4" s="21"/>
      <c r="AH4" s="21"/>
      <c r="AI4" s="23"/>
      <c r="AJ4" s="21"/>
      <c r="AK4" s="23"/>
      <c r="AL4" s="15"/>
      <c r="AM4" s="15"/>
      <c r="AN4" s="21"/>
      <c r="AO4" s="21"/>
      <c r="AP4" s="21"/>
      <c r="AQ4" s="21"/>
      <c r="AR4" s="21"/>
      <c r="AS4" s="23"/>
      <c r="AT4" s="11">
        <f t="shared" si="0"/>
        <v>0</v>
      </c>
      <c r="AU4" s="11" t="str">
        <f>VLOOKUP(AT4, 'species codes'!A$1:C$71,2,FALSE)</f>
        <v>SPECIES NOT IDENTIFIED</v>
      </c>
      <c r="AV4" s="11">
        <f>VLOOKUP(AT4, 'species codes'!A$1:C$71,3,FALSE)</f>
        <v>0</v>
      </c>
      <c r="AW4" s="5">
        <f>VLOOKUP(AT4,'species codes'!A$1:D$62,4,FALSE)</f>
        <v>0</v>
      </c>
      <c r="BH4" s="23"/>
    </row>
    <row r="5" spans="1:72">
      <c r="A5" s="19"/>
      <c r="B5" s="29"/>
      <c r="C5" s="20"/>
      <c r="D5" s="19"/>
      <c r="E5" s="19"/>
      <c r="F5" s="19"/>
      <c r="G5" s="32">
        <v>47.216250000000002</v>
      </c>
      <c r="H5" s="32">
        <v>-52.842219999999998</v>
      </c>
      <c r="I5" s="19"/>
      <c r="J5" s="19"/>
      <c r="K5" s="21"/>
      <c r="L5" s="21"/>
      <c r="M5" s="19"/>
      <c r="N5" s="21"/>
      <c r="O5" s="21"/>
      <c r="P5" s="21"/>
      <c r="Q5" s="21"/>
      <c r="R5" s="22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19"/>
      <c r="AF5" s="19"/>
      <c r="AG5" s="21"/>
      <c r="AH5" s="21"/>
      <c r="AI5" s="24"/>
      <c r="AJ5" s="21"/>
      <c r="AK5" s="24"/>
      <c r="AL5" s="15"/>
      <c r="AM5" s="15"/>
      <c r="AN5" s="21"/>
      <c r="AO5" s="21"/>
      <c r="AP5" s="21"/>
      <c r="AQ5" s="21"/>
      <c r="AR5" s="21"/>
      <c r="AS5" s="25"/>
      <c r="AT5" s="11">
        <f t="shared" si="0"/>
        <v>0</v>
      </c>
      <c r="AU5" s="11" t="str">
        <f>VLOOKUP(AT5, 'species codes'!A$1:C$71,2,FALSE)</f>
        <v>SPECIES NOT IDENTIFIED</v>
      </c>
      <c r="AV5" s="11">
        <f>VLOOKUP(AT5, 'species codes'!A$1:C$71,3,FALSE)</f>
        <v>0</v>
      </c>
      <c r="AW5" s="5">
        <f>VLOOKUP(AT5,'species codes'!A$1:D$62,4,FALSE)</f>
        <v>0</v>
      </c>
      <c r="BH5" s="24"/>
    </row>
    <row r="6" spans="1:72">
      <c r="A6" s="19"/>
      <c r="B6" s="29"/>
      <c r="C6" s="20"/>
      <c r="D6" s="19"/>
      <c r="E6" s="19"/>
      <c r="F6" s="19"/>
      <c r="G6" s="32">
        <v>48.277380000000001</v>
      </c>
      <c r="H6" s="32">
        <v>-69.458550000000002</v>
      </c>
      <c r="I6" s="19"/>
      <c r="J6" s="19"/>
      <c r="K6" s="21"/>
      <c r="L6" s="21"/>
      <c r="M6" s="19"/>
      <c r="N6" s="21"/>
      <c r="O6" s="21"/>
      <c r="P6" s="21"/>
      <c r="Q6" s="21"/>
      <c r="R6" s="22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19"/>
      <c r="AF6" s="19"/>
      <c r="AG6" s="21"/>
      <c r="AH6" s="21"/>
      <c r="AI6" s="24"/>
      <c r="AJ6" s="21"/>
      <c r="AK6" s="24"/>
      <c r="AL6" s="15"/>
      <c r="AM6" s="15"/>
      <c r="AN6" s="21"/>
      <c r="AO6" s="21"/>
      <c r="AP6" s="21"/>
      <c r="AQ6" s="21"/>
      <c r="AR6" s="21"/>
      <c r="AS6" s="24"/>
      <c r="AT6" s="11">
        <f t="shared" si="0"/>
        <v>0</v>
      </c>
      <c r="AU6" s="11" t="str">
        <f>VLOOKUP(AT6, 'species codes'!A$1:C$71,2,FALSE)</f>
        <v>SPECIES NOT IDENTIFIED</v>
      </c>
      <c r="AV6" s="11">
        <f>VLOOKUP(AT6, 'species codes'!A$1:C$71,3,FALSE)</f>
        <v>0</v>
      </c>
      <c r="AW6" s="5">
        <f>VLOOKUP(AT6,'species codes'!A$1:D$62,4,FALSE)</f>
        <v>0</v>
      </c>
      <c r="BH6" s="24"/>
    </row>
    <row r="7" spans="1:72">
      <c r="A7" s="19"/>
      <c r="B7" s="29"/>
      <c r="C7" s="20"/>
      <c r="D7" s="19"/>
      <c r="E7" s="19"/>
      <c r="F7" s="19"/>
      <c r="G7" s="32">
        <v>44.913670000000003</v>
      </c>
      <c r="H7" s="32">
        <v>-66.946389999999994</v>
      </c>
      <c r="I7" s="19"/>
      <c r="J7" s="19"/>
      <c r="K7" s="21"/>
      <c r="L7" s="21"/>
      <c r="M7" s="19"/>
      <c r="N7" s="21"/>
      <c r="O7" s="21"/>
      <c r="P7" s="21"/>
      <c r="Q7" s="21"/>
      <c r="R7" s="22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19"/>
      <c r="AF7" s="19"/>
      <c r="AG7" s="21"/>
      <c r="AH7" s="21"/>
      <c r="AI7" s="24"/>
      <c r="AJ7" s="21"/>
      <c r="AK7" s="24"/>
      <c r="AL7" s="15"/>
      <c r="AM7" s="15"/>
      <c r="AN7" s="21"/>
      <c r="AO7" s="21"/>
      <c r="AP7" s="21"/>
      <c r="AQ7" s="21"/>
      <c r="AR7" s="21"/>
      <c r="AS7" s="24"/>
      <c r="AT7" s="11">
        <f t="shared" si="0"/>
        <v>0</v>
      </c>
      <c r="AU7" s="11" t="str">
        <f>VLOOKUP(AT7, 'species codes'!A$1:C$71,2,FALSE)</f>
        <v>SPECIES NOT IDENTIFIED</v>
      </c>
      <c r="AV7" s="11">
        <f>VLOOKUP(AT7, 'species codes'!A$1:C$71,3,FALSE)</f>
        <v>0</v>
      </c>
      <c r="AW7" s="5">
        <f>VLOOKUP(AT7,'species codes'!A$1:D$62,4,FALSE)</f>
        <v>0</v>
      </c>
      <c r="BH7" s="24"/>
    </row>
    <row r="8" spans="1:72">
      <c r="A8" s="19"/>
      <c r="B8" s="29"/>
      <c r="C8" s="20"/>
      <c r="D8" s="19"/>
      <c r="E8" s="19"/>
      <c r="F8" s="19"/>
      <c r="G8" s="32">
        <v>44.117620000000002</v>
      </c>
      <c r="H8" s="32">
        <v>-67.091719999999995</v>
      </c>
      <c r="I8" s="19"/>
      <c r="J8" s="19"/>
      <c r="K8" s="21"/>
      <c r="L8" s="21"/>
      <c r="M8" s="19"/>
      <c r="N8" s="21"/>
      <c r="O8" s="21"/>
      <c r="P8" s="21"/>
      <c r="Q8" s="21"/>
      <c r="R8" s="22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19"/>
      <c r="AF8" s="19"/>
      <c r="AG8" s="21"/>
      <c r="AH8" s="21"/>
      <c r="AI8" s="24"/>
      <c r="AJ8" s="21"/>
      <c r="AK8" s="24"/>
      <c r="AL8" s="15"/>
      <c r="AM8" s="15"/>
      <c r="AN8" s="21"/>
      <c r="AO8" s="21"/>
      <c r="AP8" s="21"/>
      <c r="AQ8" s="21"/>
      <c r="AR8" s="21"/>
      <c r="AS8" s="24"/>
      <c r="AT8" s="11">
        <f t="shared" si="0"/>
        <v>0</v>
      </c>
      <c r="AU8" s="11" t="str">
        <f>VLOOKUP(AT8, 'species codes'!A$1:C$71,2,FALSE)</f>
        <v>SPECIES NOT IDENTIFIED</v>
      </c>
      <c r="AV8" s="11">
        <f>VLOOKUP(AT8, 'species codes'!A$1:C$71,3,FALSE)</f>
        <v>0</v>
      </c>
      <c r="AW8" s="5">
        <f>VLOOKUP(AT8,'species codes'!A$1:D$62,4,FALSE)</f>
        <v>0</v>
      </c>
      <c r="BH8" s="24"/>
    </row>
    <row r="9" spans="1:72">
      <c r="A9" s="19"/>
      <c r="B9" s="27"/>
      <c r="C9" s="20"/>
      <c r="D9" s="19"/>
      <c r="E9" s="19"/>
      <c r="F9" s="19"/>
      <c r="G9" s="32">
        <v>44.6</v>
      </c>
      <c r="H9" s="32">
        <v>-66.599999999999994</v>
      </c>
      <c r="I9" s="19"/>
      <c r="J9" s="19"/>
      <c r="K9" s="21"/>
      <c r="L9" s="21"/>
      <c r="M9" s="19"/>
      <c r="N9" s="21"/>
      <c r="O9" s="21"/>
      <c r="P9" s="21"/>
      <c r="Q9" s="21"/>
      <c r="R9" s="22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19"/>
      <c r="AF9" s="19"/>
      <c r="AG9" s="21"/>
      <c r="AH9" s="21"/>
      <c r="AI9" s="19"/>
      <c r="AJ9" s="21"/>
      <c r="AK9" s="19"/>
      <c r="AL9" s="15"/>
      <c r="AM9" s="15"/>
      <c r="AN9" s="21"/>
      <c r="AO9" s="21"/>
      <c r="AP9" s="21"/>
      <c r="AQ9" s="21"/>
      <c r="AR9" s="21"/>
      <c r="AS9" s="19"/>
      <c r="AT9" s="11">
        <f t="shared" si="0"/>
        <v>0</v>
      </c>
      <c r="AU9" s="11" t="str">
        <f>VLOOKUP(AT9, 'species codes'!A$1:C$71,2,FALSE)</f>
        <v>SPECIES NOT IDENTIFIED</v>
      </c>
      <c r="AV9" s="11">
        <f>VLOOKUP(AT9, 'species codes'!A$1:C$71,3,FALSE)</f>
        <v>0</v>
      </c>
      <c r="AW9" s="5">
        <f>VLOOKUP(AT9,'species codes'!A$1:D$62,4,FALSE)</f>
        <v>0</v>
      </c>
      <c r="BH9" s="19"/>
    </row>
    <row r="10" spans="1:72">
      <c r="A10" s="19"/>
      <c r="B10" s="27"/>
      <c r="C10" s="20"/>
      <c r="D10" s="19"/>
      <c r="E10" s="19"/>
      <c r="F10" s="19"/>
      <c r="G10" s="32">
        <v>44.90072</v>
      </c>
      <c r="H10" s="32">
        <v>-66.716639999999998</v>
      </c>
      <c r="I10" s="19"/>
      <c r="J10" s="19"/>
      <c r="K10" s="21"/>
      <c r="L10" s="21"/>
      <c r="M10" s="19"/>
      <c r="N10" s="21"/>
      <c r="O10" s="21"/>
      <c r="P10" s="21"/>
      <c r="Q10" s="21"/>
      <c r="R10" s="22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19"/>
      <c r="AF10" s="19"/>
      <c r="AG10" s="21"/>
      <c r="AH10" s="21"/>
      <c r="AI10" s="19"/>
      <c r="AJ10" s="21"/>
      <c r="AK10" s="19"/>
      <c r="AL10" s="15"/>
      <c r="AM10" s="15"/>
      <c r="AN10" s="21"/>
      <c r="AO10" s="21"/>
      <c r="AP10" s="21"/>
      <c r="AQ10" s="21"/>
      <c r="AR10" s="21"/>
      <c r="AS10" s="19"/>
      <c r="AT10" s="11">
        <f t="shared" si="0"/>
        <v>0</v>
      </c>
      <c r="AU10" s="11" t="str">
        <f>VLOOKUP(AT10, 'species codes'!A$1:C$71,2,FALSE)</f>
        <v>SPECIES NOT IDENTIFIED</v>
      </c>
      <c r="AV10" s="11">
        <f>VLOOKUP(AT10, 'species codes'!A$1:C$71,3,FALSE)</f>
        <v>0</v>
      </c>
      <c r="AW10" s="5">
        <f>VLOOKUP(AT10,'species codes'!A$1:D$62,4,FALSE)</f>
        <v>0</v>
      </c>
      <c r="BH10" s="19"/>
    </row>
    <row r="11" spans="1:72">
      <c r="A11" s="19"/>
      <c r="B11" s="27"/>
      <c r="C11" s="20"/>
      <c r="D11" s="19"/>
      <c r="E11" s="19"/>
      <c r="F11" s="19"/>
      <c r="G11" s="32">
        <v>44.59</v>
      </c>
      <c r="H11" s="32">
        <v>-63.49</v>
      </c>
      <c r="I11" s="19"/>
      <c r="J11" s="19"/>
      <c r="K11" s="21"/>
      <c r="L11" s="21"/>
      <c r="M11" s="19"/>
      <c r="N11" s="21"/>
      <c r="O11" s="21"/>
      <c r="P11" s="21"/>
      <c r="Q11" s="21"/>
      <c r="R11" s="22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19"/>
      <c r="AF11" s="19"/>
      <c r="AG11" s="21"/>
      <c r="AH11" s="21"/>
      <c r="AI11" s="19"/>
      <c r="AJ11" s="21"/>
      <c r="AK11" s="19"/>
      <c r="AL11" s="15"/>
      <c r="AM11" s="15"/>
      <c r="AN11" s="21"/>
      <c r="AO11" s="21"/>
      <c r="AP11" s="21"/>
      <c r="AQ11" s="21"/>
      <c r="AR11" s="21"/>
      <c r="AS11" s="19"/>
      <c r="AT11" s="11">
        <f t="shared" si="0"/>
        <v>0</v>
      </c>
      <c r="AU11" s="11" t="str">
        <f>VLOOKUP(AT11, 'species codes'!A$1:C$71,2,FALSE)</f>
        <v>SPECIES NOT IDENTIFIED</v>
      </c>
      <c r="AV11" s="11">
        <f>VLOOKUP(AT11, 'species codes'!A$1:C$71,3,FALSE)</f>
        <v>0</v>
      </c>
      <c r="AW11" s="5">
        <f>VLOOKUP(AT11,'species codes'!A$1:D$62,4,FALSE)</f>
        <v>0</v>
      </c>
      <c r="BH11" s="19"/>
    </row>
    <row r="12" spans="1:72">
      <c r="A12" s="19"/>
      <c r="B12" s="27"/>
      <c r="C12" s="20"/>
      <c r="D12" s="19"/>
      <c r="E12" s="19"/>
      <c r="F12" s="19"/>
      <c r="G12" s="32">
        <v>44.998779999999996</v>
      </c>
      <c r="H12" s="32">
        <v>-66.891120000000001</v>
      </c>
      <c r="I12" s="19"/>
      <c r="J12" s="19"/>
      <c r="K12" s="21"/>
      <c r="L12" s="21"/>
      <c r="M12" s="19"/>
      <c r="N12" s="21"/>
      <c r="O12" s="21"/>
      <c r="P12" s="21"/>
      <c r="Q12" s="21"/>
      <c r="R12" s="22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19"/>
      <c r="AF12" s="19"/>
      <c r="AG12" s="21"/>
      <c r="AH12" s="21"/>
      <c r="AI12" s="19"/>
      <c r="AJ12" s="21"/>
      <c r="AK12" s="19"/>
      <c r="AL12" s="15"/>
      <c r="AM12" s="15"/>
      <c r="AN12" s="21"/>
      <c r="AO12" s="21"/>
      <c r="AP12" s="21"/>
      <c r="AQ12" s="21"/>
      <c r="AR12" s="21"/>
      <c r="AS12" s="19"/>
      <c r="AT12" s="11">
        <f t="shared" si="0"/>
        <v>0</v>
      </c>
      <c r="AU12" s="11" t="str">
        <f>VLOOKUP(AT12, 'species codes'!A$1:C$71,2,FALSE)</f>
        <v>SPECIES NOT IDENTIFIED</v>
      </c>
      <c r="AV12" s="11">
        <f>VLOOKUP(AT12, 'species codes'!A$1:C$71,3,FALSE)</f>
        <v>0</v>
      </c>
      <c r="AW12" s="5">
        <f>VLOOKUP(AT12,'species codes'!A$1:D$62,4,FALSE)</f>
        <v>0</v>
      </c>
      <c r="BH12" s="19"/>
    </row>
    <row r="13" spans="1:72">
      <c r="A13" s="19"/>
      <c r="B13" s="27"/>
      <c r="C13" s="20"/>
      <c r="D13" s="19"/>
      <c r="E13" s="19"/>
      <c r="F13" s="19"/>
      <c r="G13" s="32">
        <v>44.984789999999997</v>
      </c>
      <c r="H13" s="32">
        <v>-66.85557</v>
      </c>
      <c r="I13" s="19"/>
      <c r="J13" s="19"/>
      <c r="K13" s="21"/>
      <c r="L13" s="21"/>
      <c r="M13" s="19"/>
      <c r="N13" s="21"/>
      <c r="O13" s="21"/>
      <c r="P13" s="21"/>
      <c r="Q13" s="21"/>
      <c r="R13" s="22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19"/>
      <c r="AF13" s="19"/>
      <c r="AG13" s="21"/>
      <c r="AH13" s="21"/>
      <c r="AI13" s="19"/>
      <c r="AJ13" s="21"/>
      <c r="AK13" s="19"/>
      <c r="AL13" s="15"/>
      <c r="AM13" s="15"/>
      <c r="AN13" s="21"/>
      <c r="AO13" s="21"/>
      <c r="AP13" s="21"/>
      <c r="AQ13" s="21"/>
      <c r="AR13" s="21"/>
      <c r="AS13" s="19"/>
      <c r="AT13" s="11">
        <f t="shared" si="0"/>
        <v>0</v>
      </c>
      <c r="AU13" s="11" t="str">
        <f>VLOOKUP(AT13, 'species codes'!A$1:C$71,2,FALSE)</f>
        <v>SPECIES NOT IDENTIFIED</v>
      </c>
      <c r="AV13" s="11">
        <f>VLOOKUP(AT13, 'species codes'!A$1:C$71,3,FALSE)</f>
        <v>0</v>
      </c>
      <c r="AW13" s="5">
        <f>VLOOKUP(AT13,'species codes'!A$1:D$62,4,FALSE)</f>
        <v>0</v>
      </c>
      <c r="BH13" s="19"/>
    </row>
    <row r="14" spans="1:72">
      <c r="A14" s="19"/>
      <c r="B14" s="27"/>
      <c r="C14" s="20"/>
      <c r="D14" s="19"/>
      <c r="E14" s="19"/>
      <c r="F14" s="19"/>
      <c r="G14" s="32">
        <v>47.837023000000002</v>
      </c>
      <c r="H14" s="32">
        <v>-69.871619999999993</v>
      </c>
      <c r="I14" s="19"/>
      <c r="J14" s="19"/>
      <c r="K14" s="21"/>
      <c r="L14" s="21"/>
      <c r="M14" s="19"/>
      <c r="N14" s="21"/>
      <c r="O14" s="21"/>
      <c r="P14" s="21"/>
      <c r="Q14" s="21"/>
      <c r="R14" s="22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19"/>
      <c r="AF14" s="19"/>
      <c r="AG14" s="21"/>
      <c r="AH14" s="21"/>
      <c r="AI14" s="19"/>
      <c r="AJ14" s="21"/>
      <c r="AK14" s="19"/>
      <c r="AL14" s="15"/>
      <c r="AM14" s="15"/>
      <c r="AN14" s="21"/>
      <c r="AO14" s="21"/>
      <c r="AP14" s="21"/>
      <c r="AQ14" s="21"/>
      <c r="AR14" s="21"/>
      <c r="AS14" s="19"/>
      <c r="AT14" s="11">
        <f t="shared" si="0"/>
        <v>0</v>
      </c>
      <c r="AU14" s="11" t="str">
        <f>VLOOKUP(AT14, 'species codes'!A$1:C$71,2,FALSE)</f>
        <v>SPECIES NOT IDENTIFIED</v>
      </c>
      <c r="AV14" s="11">
        <f>VLOOKUP(AT14, 'species codes'!A$1:C$71,3,FALSE)</f>
        <v>0</v>
      </c>
      <c r="AW14" s="5">
        <f>VLOOKUP(AT14,'species codes'!A$1:D$62,4,FALSE)</f>
        <v>0</v>
      </c>
      <c r="BH14" s="19"/>
    </row>
    <row r="15" spans="1:72">
      <c r="A15" s="19"/>
      <c r="B15" s="27"/>
      <c r="C15" s="20"/>
      <c r="D15" s="19"/>
      <c r="E15" s="19"/>
      <c r="F15" s="19"/>
      <c r="G15" s="32">
        <v>48.131489999999999</v>
      </c>
      <c r="H15" s="32">
        <v>-69.716790000000003</v>
      </c>
      <c r="I15" s="19"/>
      <c r="J15" s="19"/>
      <c r="K15" s="21"/>
      <c r="L15" s="21"/>
      <c r="M15" s="19"/>
      <c r="N15" s="21"/>
      <c r="O15" s="21"/>
      <c r="P15" s="21"/>
      <c r="Q15" s="21"/>
      <c r="R15" s="22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19"/>
      <c r="AF15" s="19"/>
      <c r="AG15" s="21"/>
      <c r="AH15" s="21"/>
      <c r="AI15" s="19"/>
      <c r="AJ15" s="21"/>
      <c r="AK15" s="19"/>
      <c r="AL15" s="15"/>
      <c r="AM15" s="15"/>
      <c r="AN15" s="21"/>
      <c r="AO15" s="21"/>
      <c r="AP15" s="21"/>
      <c r="AQ15" s="21"/>
      <c r="AR15" s="21"/>
      <c r="AS15" s="19"/>
      <c r="AT15" s="11">
        <f t="shared" si="0"/>
        <v>0</v>
      </c>
      <c r="AU15" s="11" t="str">
        <f>VLOOKUP(AT15, 'species codes'!A$1:C$71,2,FALSE)</f>
        <v>SPECIES NOT IDENTIFIED</v>
      </c>
      <c r="AV15" s="11">
        <f>VLOOKUP(AT15, 'species codes'!A$1:C$71,3,FALSE)</f>
        <v>0</v>
      </c>
      <c r="AW15" s="5">
        <f>VLOOKUP(AT15,'species codes'!A$1:D$62,4,FALSE)</f>
        <v>0</v>
      </c>
      <c r="BH15" s="19"/>
    </row>
    <row r="16" spans="1:72">
      <c r="A16" s="19"/>
      <c r="B16" s="27"/>
      <c r="C16" s="20"/>
      <c r="D16" s="19"/>
      <c r="E16" s="19"/>
      <c r="F16" s="19"/>
      <c r="G16" s="32">
        <v>48.131489999999999</v>
      </c>
      <c r="H16" s="32">
        <v>-69.716790000000003</v>
      </c>
      <c r="I16" s="19"/>
      <c r="J16" s="19"/>
      <c r="K16" s="21"/>
      <c r="L16" s="21"/>
      <c r="M16" s="19"/>
      <c r="N16" s="21"/>
      <c r="O16" s="21"/>
      <c r="P16" s="21"/>
      <c r="Q16" s="21"/>
      <c r="R16" s="22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19"/>
      <c r="AF16" s="19"/>
      <c r="AG16" s="21"/>
      <c r="AH16" s="21"/>
      <c r="AI16" s="19"/>
      <c r="AJ16" s="21"/>
      <c r="AK16" s="19"/>
      <c r="AL16" s="15"/>
      <c r="AM16" s="15"/>
      <c r="AN16" s="21"/>
      <c r="AO16" s="21"/>
      <c r="AP16" s="21"/>
      <c r="AQ16" s="21"/>
      <c r="AR16" s="21"/>
      <c r="AS16" s="19"/>
      <c r="AT16" s="11">
        <f t="shared" si="0"/>
        <v>0</v>
      </c>
      <c r="AU16" s="11" t="str">
        <f>VLOOKUP(AT16, 'species codes'!A$1:C$71,2,FALSE)</f>
        <v>SPECIES NOT IDENTIFIED</v>
      </c>
      <c r="AV16" s="11">
        <f>VLOOKUP(AT16, 'species codes'!A$1:C$71,3,FALSE)</f>
        <v>0</v>
      </c>
      <c r="AW16" s="5">
        <f>VLOOKUP(AT16,'species codes'!A$1:D$62,4,FALSE)</f>
        <v>0</v>
      </c>
      <c r="BH16" s="19"/>
    </row>
    <row r="17" spans="1:60">
      <c r="A17" s="19"/>
      <c r="B17" s="27"/>
      <c r="C17" s="20"/>
      <c r="D17" s="19"/>
      <c r="E17" s="19"/>
      <c r="F17" s="19"/>
      <c r="G17" s="32">
        <v>48.14528</v>
      </c>
      <c r="H17" s="32">
        <v>-69.613780000000006</v>
      </c>
      <c r="I17" s="19"/>
      <c r="J17" s="19"/>
      <c r="K17" s="21"/>
      <c r="L17" s="21"/>
      <c r="M17" s="19"/>
      <c r="N17" s="21"/>
      <c r="O17" s="21"/>
      <c r="P17" s="21"/>
      <c r="Q17" s="21"/>
      <c r="R17" s="22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19"/>
      <c r="AF17" s="19"/>
      <c r="AG17" s="21"/>
      <c r="AH17" s="21"/>
      <c r="AI17" s="19"/>
      <c r="AJ17" s="21"/>
      <c r="AK17" s="19"/>
      <c r="AL17" s="15"/>
      <c r="AM17" s="15"/>
      <c r="AN17" s="21"/>
      <c r="AO17" s="21"/>
      <c r="AP17" s="21"/>
      <c r="AQ17" s="21"/>
      <c r="AR17" s="21"/>
      <c r="AS17" s="19"/>
      <c r="AT17" s="11">
        <f t="shared" si="0"/>
        <v>0</v>
      </c>
      <c r="AU17" s="11" t="str">
        <f>VLOOKUP(AT17, 'species codes'!A$1:C$71,2,FALSE)</f>
        <v>SPECIES NOT IDENTIFIED</v>
      </c>
      <c r="AV17" s="11">
        <f>VLOOKUP(AT17, 'species codes'!A$1:C$71,3,FALSE)</f>
        <v>0</v>
      </c>
      <c r="AW17" s="5">
        <f>VLOOKUP(AT17,'species codes'!A$1:D$62,4,FALSE)</f>
        <v>0</v>
      </c>
      <c r="BH17" s="19"/>
    </row>
    <row r="18" spans="1:60">
      <c r="A18" s="19"/>
      <c r="B18" s="27"/>
      <c r="C18" s="20"/>
      <c r="D18" s="19"/>
      <c r="E18" s="19"/>
      <c r="F18" s="19"/>
      <c r="G18" s="32">
        <v>48.14528</v>
      </c>
      <c r="H18" s="32">
        <v>-69.613780000000006</v>
      </c>
      <c r="I18" s="19"/>
      <c r="J18" s="19"/>
      <c r="K18" s="21"/>
      <c r="L18" s="21"/>
      <c r="M18" s="19"/>
      <c r="N18" s="21"/>
      <c r="O18" s="21"/>
      <c r="P18" s="21"/>
      <c r="Q18" s="21"/>
      <c r="R18" s="22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19"/>
      <c r="AF18" s="19"/>
      <c r="AG18" s="21"/>
      <c r="AH18" s="21"/>
      <c r="AI18" s="19"/>
      <c r="AJ18" s="21"/>
      <c r="AK18" s="19"/>
      <c r="AL18" s="15"/>
      <c r="AM18" s="15"/>
      <c r="AN18" s="21"/>
      <c r="AO18" s="21"/>
      <c r="AP18" s="21"/>
      <c r="AQ18" s="21"/>
      <c r="AR18" s="21"/>
      <c r="AS18" s="19"/>
      <c r="AT18" s="11">
        <f t="shared" si="0"/>
        <v>0</v>
      </c>
      <c r="AU18" s="11" t="str">
        <f>VLOOKUP(AT18, 'species codes'!A$1:C$71,2,FALSE)</f>
        <v>SPECIES NOT IDENTIFIED</v>
      </c>
      <c r="AV18" s="11">
        <f>VLOOKUP(AT18, 'species codes'!A$1:C$71,3,FALSE)</f>
        <v>0</v>
      </c>
      <c r="AW18" s="5">
        <f>VLOOKUP(AT18,'species codes'!A$1:D$62,4,FALSE)</f>
        <v>0</v>
      </c>
      <c r="BH18" s="19"/>
    </row>
    <row r="19" spans="1:60">
      <c r="A19" s="19"/>
      <c r="B19" s="27"/>
      <c r="C19" s="20"/>
      <c r="D19" s="19"/>
      <c r="E19" s="19"/>
      <c r="F19" s="19"/>
      <c r="G19" s="32">
        <v>48.14528</v>
      </c>
      <c r="H19" s="32">
        <v>-69.613780000000006</v>
      </c>
      <c r="I19" s="19"/>
      <c r="J19" s="19"/>
      <c r="K19" s="21"/>
      <c r="L19" s="21"/>
      <c r="M19" s="19"/>
      <c r="N19" s="21"/>
      <c r="O19" s="21"/>
      <c r="P19" s="21"/>
      <c r="Q19" s="21"/>
      <c r="R19" s="22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19"/>
      <c r="AF19" s="19"/>
      <c r="AG19" s="21"/>
      <c r="AH19" s="21"/>
      <c r="AI19" s="19"/>
      <c r="AJ19" s="21"/>
      <c r="AK19" s="19"/>
      <c r="AL19" s="15"/>
      <c r="AM19" s="15"/>
      <c r="AN19" s="21"/>
      <c r="AO19" s="21"/>
      <c r="AP19" s="21"/>
      <c r="AQ19" s="21"/>
      <c r="AR19" s="21"/>
      <c r="AS19" s="19"/>
      <c r="AT19" s="11">
        <f t="shared" si="0"/>
        <v>0</v>
      </c>
      <c r="AU19" s="11" t="str">
        <f>VLOOKUP(AT19, 'species codes'!A$1:C$71,2,FALSE)</f>
        <v>SPECIES NOT IDENTIFIED</v>
      </c>
      <c r="AV19" s="11">
        <f>VLOOKUP(AT19, 'species codes'!A$1:C$71,3,FALSE)</f>
        <v>0</v>
      </c>
      <c r="AW19" s="5">
        <f>VLOOKUP(AT19,'species codes'!A$1:D$62,4,FALSE)</f>
        <v>0</v>
      </c>
      <c r="BH19" s="19"/>
    </row>
    <row r="20" spans="1:60">
      <c r="A20" s="19"/>
      <c r="B20" s="27"/>
      <c r="C20" s="20"/>
      <c r="D20" s="19"/>
      <c r="E20" s="19"/>
      <c r="F20" s="19"/>
      <c r="G20" s="32">
        <v>48.131489999999999</v>
      </c>
      <c r="H20" s="32">
        <v>-69.716790000000003</v>
      </c>
      <c r="I20" s="19"/>
      <c r="J20" s="19"/>
      <c r="K20" s="21"/>
      <c r="L20" s="21"/>
      <c r="M20" s="19"/>
      <c r="N20" s="21"/>
      <c r="O20" s="21"/>
      <c r="P20" s="21"/>
      <c r="Q20" s="21"/>
      <c r="R20" s="22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19"/>
      <c r="AF20" s="19"/>
      <c r="AG20" s="21"/>
      <c r="AH20" s="21"/>
      <c r="AI20" s="19"/>
      <c r="AJ20" s="21"/>
      <c r="AK20" s="19"/>
      <c r="AL20" s="15"/>
      <c r="AM20" s="15"/>
      <c r="AN20" s="21"/>
      <c r="AO20" s="21"/>
      <c r="AP20" s="21"/>
      <c r="AQ20" s="21"/>
      <c r="AR20" s="21"/>
      <c r="AS20" s="19"/>
      <c r="AT20" s="11">
        <f t="shared" si="0"/>
        <v>0</v>
      </c>
      <c r="AU20" s="11" t="str">
        <f>VLOOKUP(AT20, 'species codes'!A$1:C$71,2,FALSE)</f>
        <v>SPECIES NOT IDENTIFIED</v>
      </c>
      <c r="AV20" s="11">
        <f>VLOOKUP(AT20, 'species codes'!A$1:C$71,3,FALSE)</f>
        <v>0</v>
      </c>
      <c r="AW20" s="5">
        <f>VLOOKUP(AT20,'species codes'!A$1:D$62,4,FALSE)</f>
        <v>0</v>
      </c>
      <c r="BH20" s="19"/>
    </row>
    <row r="21" spans="1:60">
      <c r="A21" s="19"/>
      <c r="B21" s="27"/>
      <c r="C21" s="20"/>
      <c r="D21" s="19"/>
      <c r="E21" s="19"/>
      <c r="F21" s="19"/>
      <c r="G21" s="32">
        <v>48.088140000000003</v>
      </c>
      <c r="H21" s="32">
        <v>-66.126099999999994</v>
      </c>
      <c r="I21" s="19"/>
      <c r="J21" s="19"/>
      <c r="K21" s="21"/>
      <c r="L21" s="21"/>
      <c r="M21" s="19"/>
      <c r="N21" s="21"/>
      <c r="O21" s="21"/>
      <c r="P21" s="21"/>
      <c r="Q21" s="21"/>
      <c r="R21" s="22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19"/>
      <c r="AF21" s="19"/>
      <c r="AG21" s="21"/>
      <c r="AH21" s="21"/>
      <c r="AI21" s="19"/>
      <c r="AJ21" s="21"/>
      <c r="AK21" s="19"/>
      <c r="AL21" s="15"/>
      <c r="AM21" s="15"/>
      <c r="AN21" s="21"/>
      <c r="AO21" s="21"/>
      <c r="AP21" s="21"/>
      <c r="AQ21" s="21"/>
      <c r="AR21" s="21"/>
      <c r="AS21" s="19"/>
      <c r="AT21" s="11">
        <f t="shared" si="0"/>
        <v>0</v>
      </c>
      <c r="AU21" s="11" t="str">
        <f>VLOOKUP(AT21, 'species codes'!A$1:C$71,2,FALSE)</f>
        <v>SPECIES NOT IDENTIFIED</v>
      </c>
      <c r="AV21" s="11">
        <f>VLOOKUP(AT21, 'species codes'!A$1:C$71,3,FALSE)</f>
        <v>0</v>
      </c>
      <c r="AW21" s="5">
        <f>VLOOKUP(AT21,'species codes'!A$1:D$62,4,FALSE)</f>
        <v>0</v>
      </c>
      <c r="BH21" s="19"/>
    </row>
    <row r="22" spans="1:60">
      <c r="A22" s="19"/>
      <c r="B22" s="27"/>
      <c r="C22" s="20"/>
      <c r="D22" s="19"/>
      <c r="E22" s="19"/>
      <c r="F22" s="19"/>
      <c r="G22" s="32">
        <v>44.953499999999998</v>
      </c>
      <c r="H22" s="32">
        <v>-66.923599999999993</v>
      </c>
      <c r="I22" s="19"/>
      <c r="J22" s="19"/>
      <c r="K22" s="21"/>
      <c r="L22" s="21"/>
      <c r="M22" s="19"/>
      <c r="N22" s="21"/>
      <c r="O22" s="21"/>
      <c r="P22" s="21"/>
      <c r="Q22" s="21"/>
      <c r="R22" s="22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19"/>
      <c r="AF22" s="19"/>
      <c r="AG22" s="21"/>
      <c r="AH22" s="21"/>
      <c r="AI22" s="19"/>
      <c r="AJ22" s="21"/>
      <c r="AK22" s="19"/>
      <c r="AL22" s="15"/>
      <c r="AM22" s="15"/>
      <c r="AN22" s="21"/>
      <c r="AO22" s="21"/>
      <c r="AP22" s="21"/>
      <c r="AQ22" s="21"/>
      <c r="AR22" s="21"/>
      <c r="AS22" s="19"/>
      <c r="AT22" s="11">
        <f t="shared" si="0"/>
        <v>0</v>
      </c>
      <c r="AU22" s="11" t="str">
        <f>VLOOKUP(AT22, 'species codes'!A$1:C$71,2,FALSE)</f>
        <v>SPECIES NOT IDENTIFIED</v>
      </c>
      <c r="AV22" s="11">
        <f>VLOOKUP(AT22, 'species codes'!A$1:C$71,3,FALSE)</f>
        <v>0</v>
      </c>
      <c r="AW22" s="5">
        <f>VLOOKUP(AT22,'species codes'!A$1:D$62,4,FALSE)</f>
        <v>0</v>
      </c>
      <c r="BH22" s="19"/>
    </row>
    <row r="23" spans="1:60">
      <c r="A23" s="19"/>
      <c r="B23" s="29"/>
      <c r="C23" s="20"/>
      <c r="D23" s="19"/>
      <c r="E23" s="19"/>
      <c r="F23" s="19"/>
      <c r="G23" s="32">
        <v>44.53783</v>
      </c>
      <c r="H23" s="32">
        <v>-63.543579999999999</v>
      </c>
      <c r="I23" s="19"/>
      <c r="J23" s="19"/>
      <c r="K23" s="21"/>
      <c r="L23" s="21"/>
      <c r="M23" s="19"/>
      <c r="N23" s="21"/>
      <c r="O23" s="21"/>
      <c r="P23" s="21"/>
      <c r="Q23" s="21"/>
      <c r="R23" s="22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19"/>
      <c r="AF23" s="19"/>
      <c r="AG23" s="21"/>
      <c r="AH23" s="21"/>
      <c r="AI23" s="24"/>
      <c r="AJ23" s="21"/>
      <c r="AK23" s="24"/>
      <c r="AL23" s="15"/>
      <c r="AM23" s="15"/>
      <c r="AN23" s="21"/>
      <c r="AO23" s="21"/>
      <c r="AP23" s="21"/>
      <c r="AQ23" s="21"/>
      <c r="AR23" s="21"/>
      <c r="AS23" s="24"/>
      <c r="AT23" s="11">
        <f t="shared" si="0"/>
        <v>0</v>
      </c>
      <c r="AU23" s="11" t="str">
        <f>VLOOKUP(AT23, 'species codes'!A$1:C$71,2,FALSE)</f>
        <v>SPECIES NOT IDENTIFIED</v>
      </c>
      <c r="AV23" s="11">
        <f>VLOOKUP(AT23, 'species codes'!A$1:C$71,3,FALSE)</f>
        <v>0</v>
      </c>
      <c r="AW23" s="5">
        <f>VLOOKUP(AT23,'species codes'!A$1:D$62,4,FALSE)</f>
        <v>0</v>
      </c>
      <c r="BH23" s="24"/>
    </row>
    <row r="24" spans="1:60">
      <c r="A24" s="19"/>
      <c r="B24" s="29"/>
      <c r="C24" s="20"/>
      <c r="D24" s="19"/>
      <c r="E24" s="19"/>
      <c r="F24" s="19"/>
      <c r="G24" s="32">
        <v>46.428559999999997</v>
      </c>
      <c r="H24" s="32">
        <v>-63.145659999999999</v>
      </c>
      <c r="I24" s="19"/>
      <c r="J24" s="19"/>
      <c r="K24" s="21"/>
      <c r="L24" s="21"/>
      <c r="M24" s="19"/>
      <c r="N24" s="21"/>
      <c r="O24" s="21"/>
      <c r="P24" s="21"/>
      <c r="Q24" s="21"/>
      <c r="R24" s="22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19"/>
      <c r="AF24" s="19"/>
      <c r="AG24" s="21"/>
      <c r="AH24" s="21"/>
      <c r="AI24" s="24"/>
      <c r="AJ24" s="21"/>
      <c r="AK24" s="24"/>
      <c r="AL24" s="15"/>
      <c r="AM24" s="15"/>
      <c r="AN24" s="21"/>
      <c r="AO24" s="21"/>
      <c r="AP24" s="21"/>
      <c r="AQ24" s="21"/>
      <c r="AR24" s="21"/>
      <c r="AS24" s="24"/>
      <c r="AT24" s="11">
        <f t="shared" si="0"/>
        <v>0</v>
      </c>
      <c r="AU24" s="11" t="str">
        <f>VLOOKUP(AT24, 'species codes'!A$1:C$71,2,FALSE)</f>
        <v>SPECIES NOT IDENTIFIED</v>
      </c>
      <c r="AV24" s="11">
        <f>VLOOKUP(AT24, 'species codes'!A$1:C$71,3,FALSE)</f>
        <v>0</v>
      </c>
      <c r="AW24" s="5">
        <f>VLOOKUP(AT24,'species codes'!A$1:D$62,4,FALSE)</f>
        <v>0</v>
      </c>
      <c r="BH24" s="24"/>
    </row>
    <row r="25" spans="1:60">
      <c r="A25" s="19"/>
      <c r="B25" s="29"/>
      <c r="C25" s="20"/>
      <c r="D25" s="19"/>
      <c r="E25" s="19"/>
      <c r="F25" s="19"/>
      <c r="G25" s="32">
        <v>48.272829999999999</v>
      </c>
      <c r="H25" s="32">
        <v>-69.324770000000001</v>
      </c>
      <c r="I25" s="19"/>
      <c r="J25" s="19"/>
      <c r="K25" s="21"/>
      <c r="L25" s="21"/>
      <c r="M25" s="19"/>
      <c r="N25" s="21"/>
      <c r="O25" s="21"/>
      <c r="P25" s="21"/>
      <c r="Q25" s="21"/>
      <c r="R25" s="22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19"/>
      <c r="AF25" s="19"/>
      <c r="AG25" s="21"/>
      <c r="AH25" s="21"/>
      <c r="AI25" s="24"/>
      <c r="AJ25" s="21"/>
      <c r="AK25" s="24"/>
      <c r="AL25" s="15"/>
      <c r="AM25" s="15"/>
      <c r="AN25" s="21"/>
      <c r="AO25" s="21"/>
      <c r="AP25" s="21"/>
      <c r="AQ25" s="21"/>
      <c r="AR25" s="21"/>
      <c r="AS25" s="24"/>
      <c r="AT25" s="11">
        <f t="shared" si="0"/>
        <v>0</v>
      </c>
      <c r="AU25" s="11" t="str">
        <f>VLOOKUP(AT25, 'species codes'!A$1:C$71,2,FALSE)</f>
        <v>SPECIES NOT IDENTIFIED</v>
      </c>
      <c r="AV25" s="11">
        <f>VLOOKUP(AT25, 'species codes'!A$1:C$71,3,FALSE)</f>
        <v>0</v>
      </c>
      <c r="AW25" s="5">
        <f>VLOOKUP(AT25,'species codes'!A$1:D$62,4,FALSE)</f>
        <v>0</v>
      </c>
      <c r="BH25" s="24"/>
    </row>
    <row r="26" spans="1:60">
      <c r="A26" s="19"/>
      <c r="B26" s="29"/>
      <c r="C26" s="20"/>
      <c r="D26" s="19"/>
      <c r="E26" s="19"/>
      <c r="F26" s="19"/>
      <c r="G26" s="32">
        <v>48.227829999999997</v>
      </c>
      <c r="H26" s="32">
        <v>-69.278919999999999</v>
      </c>
      <c r="I26" s="19"/>
      <c r="J26" s="19"/>
      <c r="K26" s="21"/>
      <c r="L26" s="21"/>
      <c r="M26" s="19"/>
      <c r="N26" s="21"/>
      <c r="O26" s="21"/>
      <c r="P26" s="21"/>
      <c r="Q26" s="21"/>
      <c r="R26" s="22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19"/>
      <c r="AF26" s="19"/>
      <c r="AG26" s="21"/>
      <c r="AH26" s="21"/>
      <c r="AI26" s="24"/>
      <c r="AJ26" s="21"/>
      <c r="AK26" s="24"/>
      <c r="AL26" s="15"/>
      <c r="AM26" s="15"/>
      <c r="AN26" s="21"/>
      <c r="AO26" s="21"/>
      <c r="AP26" s="21"/>
      <c r="AQ26" s="21"/>
      <c r="AR26" s="21"/>
      <c r="AS26" s="24"/>
      <c r="AT26" s="11">
        <f t="shared" si="0"/>
        <v>0</v>
      </c>
      <c r="AU26" s="11" t="str">
        <f>VLOOKUP(AT26, 'species codes'!A$1:C$71,2,FALSE)</f>
        <v>SPECIES NOT IDENTIFIED</v>
      </c>
      <c r="AV26" s="11">
        <f>VLOOKUP(AT26, 'species codes'!A$1:C$71,3,FALSE)</f>
        <v>0</v>
      </c>
      <c r="AW26" s="5">
        <f>VLOOKUP(AT26,'species codes'!A$1:D$62,4,FALSE)</f>
        <v>0</v>
      </c>
      <c r="BH26" s="24"/>
    </row>
    <row r="27" spans="1:60">
      <c r="A27" s="19"/>
      <c r="B27" s="29"/>
      <c r="C27" s="20"/>
      <c r="D27" s="19"/>
      <c r="E27" s="19"/>
      <c r="F27" s="19"/>
      <c r="G27" s="32">
        <v>48.209510000000002</v>
      </c>
      <c r="H27" s="32">
        <v>-69.261300000000006</v>
      </c>
      <c r="I27" s="19"/>
      <c r="J27" s="19"/>
      <c r="K27" s="21"/>
      <c r="L27" s="21"/>
      <c r="M27" s="19"/>
      <c r="N27" s="21"/>
      <c r="O27" s="21"/>
      <c r="P27" s="21"/>
      <c r="Q27" s="21"/>
      <c r="R27" s="22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19"/>
      <c r="AF27" s="19"/>
      <c r="AG27" s="21"/>
      <c r="AH27" s="21"/>
      <c r="AI27" s="24"/>
      <c r="AJ27" s="21"/>
      <c r="AK27" s="24"/>
      <c r="AL27" s="15"/>
      <c r="AM27" s="15"/>
      <c r="AN27" s="21"/>
      <c r="AO27" s="21"/>
      <c r="AP27" s="21"/>
      <c r="AQ27" s="21"/>
      <c r="AR27" s="21"/>
      <c r="AS27" s="24"/>
      <c r="AT27" s="11">
        <f t="shared" si="0"/>
        <v>0</v>
      </c>
      <c r="AU27" s="11" t="str">
        <f>VLOOKUP(AT27, 'species codes'!A$1:C$71,2,FALSE)</f>
        <v>SPECIES NOT IDENTIFIED</v>
      </c>
      <c r="AV27" s="11">
        <f>VLOOKUP(AT27, 'species codes'!A$1:C$71,3,FALSE)</f>
        <v>0</v>
      </c>
      <c r="AW27" s="5">
        <f>VLOOKUP(AT27,'species codes'!A$1:D$62,4,FALSE)</f>
        <v>0</v>
      </c>
      <c r="BH27" s="24"/>
    </row>
    <row r="28" spans="1:60">
      <c r="A28" s="19"/>
      <c r="B28" s="29"/>
      <c r="C28" s="20"/>
      <c r="D28" s="19"/>
      <c r="E28" s="19"/>
      <c r="F28" s="19"/>
      <c r="G28" s="32">
        <v>48.209029999999998</v>
      </c>
      <c r="H28" s="32">
        <v>-69.26079</v>
      </c>
      <c r="I28" s="19"/>
      <c r="J28" s="19"/>
      <c r="K28" s="21"/>
      <c r="L28" s="21"/>
      <c r="M28" s="19"/>
      <c r="N28" s="21"/>
      <c r="O28" s="21"/>
      <c r="P28" s="21"/>
      <c r="Q28" s="21"/>
      <c r="R28" s="22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19"/>
      <c r="AF28" s="19"/>
      <c r="AG28" s="21"/>
      <c r="AH28" s="21"/>
      <c r="AI28" s="24"/>
      <c r="AJ28" s="21"/>
      <c r="AK28" s="24"/>
      <c r="AL28" s="15"/>
      <c r="AM28" s="15"/>
      <c r="AN28" s="21"/>
      <c r="AO28" s="21"/>
      <c r="AP28" s="21"/>
      <c r="AQ28" s="21"/>
      <c r="AR28" s="21"/>
      <c r="AS28" s="24"/>
      <c r="AT28" s="11">
        <f t="shared" si="0"/>
        <v>0</v>
      </c>
      <c r="AU28" s="11" t="str">
        <f>VLOOKUP(AT28, 'species codes'!A$1:C$71,2,FALSE)</f>
        <v>SPECIES NOT IDENTIFIED</v>
      </c>
      <c r="AV28" s="11">
        <f>VLOOKUP(AT28, 'species codes'!A$1:C$71,3,FALSE)</f>
        <v>0</v>
      </c>
      <c r="AW28" s="5">
        <f>VLOOKUP(AT28,'species codes'!A$1:D$62,4,FALSE)</f>
        <v>0</v>
      </c>
      <c r="BH28" s="24"/>
    </row>
    <row r="29" spans="1:60">
      <c r="A29" s="19"/>
      <c r="B29" s="29"/>
      <c r="C29" s="20"/>
      <c r="D29" s="19"/>
      <c r="E29" s="19"/>
      <c r="F29" s="19"/>
      <c r="G29" s="32">
        <v>48.207120000000003</v>
      </c>
      <c r="H29" s="32">
        <v>-69.258930000000007</v>
      </c>
      <c r="I29" s="19"/>
      <c r="J29" s="19"/>
      <c r="K29" s="21"/>
      <c r="L29" s="21"/>
      <c r="M29" s="19"/>
      <c r="N29" s="21"/>
      <c r="O29" s="21"/>
      <c r="P29" s="21"/>
      <c r="Q29" s="21"/>
      <c r="R29" s="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19"/>
      <c r="AF29" s="19"/>
      <c r="AG29" s="21"/>
      <c r="AH29" s="21"/>
      <c r="AI29" s="24"/>
      <c r="AJ29" s="21"/>
      <c r="AK29" s="24"/>
      <c r="AL29" s="15"/>
      <c r="AM29" s="15"/>
      <c r="AN29" s="21"/>
      <c r="AO29" s="21"/>
      <c r="AP29" s="21"/>
      <c r="AQ29" s="21"/>
      <c r="AR29" s="21"/>
      <c r="AS29" s="24"/>
      <c r="AT29" s="11">
        <f t="shared" si="0"/>
        <v>0</v>
      </c>
      <c r="AU29" s="11" t="str">
        <f>VLOOKUP(AT29, 'species codes'!A$1:C$71,2,FALSE)</f>
        <v>SPECIES NOT IDENTIFIED</v>
      </c>
      <c r="AV29" s="11">
        <f>VLOOKUP(AT29, 'species codes'!A$1:C$71,3,FALSE)</f>
        <v>0</v>
      </c>
      <c r="AW29" s="5">
        <f>VLOOKUP(AT29,'species codes'!A$1:D$62,4,FALSE)</f>
        <v>0</v>
      </c>
      <c r="BH29" s="24"/>
    </row>
    <row r="30" spans="1:60">
      <c r="A30" s="19"/>
      <c r="B30" s="29"/>
      <c r="C30" s="20"/>
      <c r="D30" s="19"/>
      <c r="E30" s="19"/>
      <c r="F30" s="19"/>
      <c r="G30" s="32">
        <v>45.085479999999997</v>
      </c>
      <c r="H30" s="32">
        <v>-61.821910000000003</v>
      </c>
      <c r="I30" s="19"/>
      <c r="J30" s="19"/>
      <c r="K30" s="21"/>
      <c r="L30" s="21"/>
      <c r="M30" s="19"/>
      <c r="N30" s="21"/>
      <c r="O30" s="21"/>
      <c r="P30" s="21"/>
      <c r="Q30" s="21"/>
      <c r="R30" s="22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19"/>
      <c r="AF30" s="19"/>
      <c r="AG30" s="21"/>
      <c r="AH30" s="21"/>
      <c r="AI30" s="24"/>
      <c r="AJ30" s="21"/>
      <c r="AK30" s="24"/>
      <c r="AL30" s="15"/>
      <c r="AM30" s="15"/>
      <c r="AN30" s="21"/>
      <c r="AO30" s="21"/>
      <c r="AP30" s="21"/>
      <c r="AQ30" s="21"/>
      <c r="AR30" s="21"/>
      <c r="AS30" s="24"/>
      <c r="AT30" s="11">
        <f t="shared" si="0"/>
        <v>0</v>
      </c>
      <c r="AU30" s="11" t="str">
        <f>VLOOKUP(AT30, 'species codes'!A$1:C$71,2,FALSE)</f>
        <v>SPECIES NOT IDENTIFIED</v>
      </c>
      <c r="AV30" s="11">
        <f>VLOOKUP(AT30, 'species codes'!A$1:C$71,3,FALSE)</f>
        <v>0</v>
      </c>
      <c r="AW30" s="5">
        <f>VLOOKUP(AT30,'species codes'!A$1:D$62,4,FALSE)</f>
        <v>0</v>
      </c>
      <c r="BH30" s="24"/>
    </row>
    <row r="31" spans="1:60">
      <c r="A31" s="19"/>
      <c r="B31" s="29"/>
      <c r="C31" s="20"/>
      <c r="D31" s="19"/>
      <c r="E31" s="19"/>
      <c r="F31" s="19"/>
      <c r="G31" s="32">
        <v>45.01529</v>
      </c>
      <c r="H31" s="32">
        <v>-66.84111</v>
      </c>
      <c r="I31" s="19"/>
      <c r="J31" s="19"/>
      <c r="K31" s="21"/>
      <c r="L31" s="21"/>
      <c r="M31" s="19"/>
      <c r="N31" s="21"/>
      <c r="O31" s="21"/>
      <c r="P31" s="21"/>
      <c r="Q31" s="21"/>
      <c r="R31" s="22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19"/>
      <c r="AF31" s="19"/>
      <c r="AG31" s="21"/>
      <c r="AH31" s="21"/>
      <c r="AI31" s="24"/>
      <c r="AJ31" s="21"/>
      <c r="AK31" s="24"/>
      <c r="AL31" s="15"/>
      <c r="AM31" s="15"/>
      <c r="AN31" s="21"/>
      <c r="AO31" s="21"/>
      <c r="AP31" s="21"/>
      <c r="AQ31" s="21"/>
      <c r="AR31" s="21"/>
      <c r="AS31" s="24"/>
      <c r="AT31" s="11">
        <f t="shared" si="0"/>
        <v>0</v>
      </c>
      <c r="AU31" s="11" t="str">
        <f>VLOOKUP(AT31, 'species codes'!A$1:C$71,2,FALSE)</f>
        <v>SPECIES NOT IDENTIFIED</v>
      </c>
      <c r="AV31" s="11">
        <f>VLOOKUP(AT31, 'species codes'!A$1:C$71,3,FALSE)</f>
        <v>0</v>
      </c>
      <c r="AW31" s="5">
        <f>VLOOKUP(AT31,'species codes'!A$1:D$62,4,FALSE)</f>
        <v>0</v>
      </c>
      <c r="BH31" s="24"/>
    </row>
    <row r="32" spans="1:60">
      <c r="A32" s="19"/>
      <c r="B32" s="29"/>
      <c r="C32" s="20"/>
      <c r="D32" s="19"/>
      <c r="E32" s="19"/>
      <c r="F32" s="19"/>
      <c r="G32" s="32">
        <v>44.971939999999996</v>
      </c>
      <c r="H32" s="32">
        <v>-66.895250000000004</v>
      </c>
      <c r="I32" s="19"/>
      <c r="J32" s="19"/>
      <c r="K32" s="21"/>
      <c r="L32" s="21"/>
      <c r="M32" s="19"/>
      <c r="N32" s="21"/>
      <c r="O32" s="21"/>
      <c r="P32" s="21"/>
      <c r="Q32" s="21"/>
      <c r="R32" s="22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19"/>
      <c r="AF32" s="19"/>
      <c r="AG32" s="21"/>
      <c r="AH32" s="21"/>
      <c r="AI32" s="24"/>
      <c r="AJ32" s="21"/>
      <c r="AK32" s="24"/>
      <c r="AL32" s="15"/>
      <c r="AM32" s="15"/>
      <c r="AN32" s="21"/>
      <c r="AO32" s="21"/>
      <c r="AP32" s="21"/>
      <c r="AQ32" s="21"/>
      <c r="AR32" s="21"/>
      <c r="AS32" s="24"/>
      <c r="AT32" s="11">
        <f t="shared" si="0"/>
        <v>0</v>
      </c>
      <c r="AU32" s="11" t="str">
        <f>VLOOKUP(AT32, 'species codes'!A$1:C$71,2,FALSE)</f>
        <v>SPECIES NOT IDENTIFIED</v>
      </c>
      <c r="AV32" s="11">
        <f>VLOOKUP(AT32, 'species codes'!A$1:C$71,3,FALSE)</f>
        <v>0</v>
      </c>
      <c r="AW32" s="5">
        <f>VLOOKUP(AT32,'species codes'!A$1:D$62,4,FALSE)</f>
        <v>0</v>
      </c>
      <c r="BH32" s="24"/>
    </row>
    <row r="33" spans="1:60">
      <c r="A33" s="19"/>
      <c r="B33" s="29"/>
      <c r="C33" s="20"/>
      <c r="D33" s="19"/>
      <c r="E33" s="19"/>
      <c r="F33" s="19"/>
      <c r="G33" s="32">
        <v>47.053280000000001</v>
      </c>
      <c r="H33" s="32">
        <v>-61.708950000000002</v>
      </c>
      <c r="I33" s="19"/>
      <c r="J33" s="19"/>
      <c r="K33" s="21"/>
      <c r="L33" s="21"/>
      <c r="M33" s="19"/>
      <c r="N33" s="21"/>
      <c r="O33" s="21"/>
      <c r="P33" s="21"/>
      <c r="Q33" s="21"/>
      <c r="R33" s="22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19"/>
      <c r="AF33" s="19"/>
      <c r="AG33" s="21"/>
      <c r="AH33" s="21"/>
      <c r="AI33" s="24"/>
      <c r="AJ33" s="21"/>
      <c r="AK33" s="24"/>
      <c r="AL33" s="15"/>
      <c r="AM33" s="15"/>
      <c r="AN33" s="21"/>
      <c r="AO33" s="21"/>
      <c r="AP33" s="21"/>
      <c r="AQ33" s="21"/>
      <c r="AR33" s="21"/>
      <c r="AS33" s="24"/>
      <c r="AT33" s="11">
        <f t="shared" si="0"/>
        <v>0</v>
      </c>
      <c r="AU33" s="11" t="str">
        <f>VLOOKUP(AT33, 'species codes'!A$1:C$71,2,FALSE)</f>
        <v>SPECIES NOT IDENTIFIED</v>
      </c>
      <c r="AV33" s="11">
        <f>VLOOKUP(AT33, 'species codes'!A$1:C$71,3,FALSE)</f>
        <v>0</v>
      </c>
      <c r="AW33" s="5">
        <f>VLOOKUP(AT33,'species codes'!A$1:D$62,4,FALSE)</f>
        <v>0</v>
      </c>
      <c r="BH33" s="24"/>
    </row>
    <row r="34" spans="1:60">
      <c r="A34" s="19"/>
      <c r="B34" s="29"/>
      <c r="C34" s="20"/>
      <c r="D34" s="19"/>
      <c r="E34" s="19"/>
      <c r="F34" s="19"/>
      <c r="G34" s="32">
        <v>46.913409999999999</v>
      </c>
      <c r="H34" s="32">
        <v>-61.755609999999997</v>
      </c>
      <c r="I34" s="19"/>
      <c r="J34" s="19"/>
      <c r="K34" s="21"/>
      <c r="L34" s="21"/>
      <c r="M34" s="19"/>
      <c r="N34" s="21"/>
      <c r="O34" s="21"/>
      <c r="P34" s="21"/>
      <c r="Q34" s="21"/>
      <c r="R34" s="22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19"/>
      <c r="AF34" s="19"/>
      <c r="AG34" s="21"/>
      <c r="AH34" s="21"/>
      <c r="AI34" s="24"/>
      <c r="AJ34" s="21"/>
      <c r="AK34" s="24"/>
      <c r="AL34" s="15"/>
      <c r="AM34" s="15"/>
      <c r="AN34" s="21"/>
      <c r="AO34" s="21"/>
      <c r="AP34" s="21"/>
      <c r="AQ34" s="21"/>
      <c r="AR34" s="21"/>
      <c r="AS34" s="24"/>
      <c r="AT34" s="11">
        <f t="shared" si="0"/>
        <v>0</v>
      </c>
      <c r="AU34" s="11" t="str">
        <f>VLOOKUP(AT34, 'species codes'!A$1:C$71,2,FALSE)</f>
        <v>SPECIES NOT IDENTIFIED</v>
      </c>
      <c r="AV34" s="11">
        <f>VLOOKUP(AT34, 'species codes'!A$1:C$71,3,FALSE)</f>
        <v>0</v>
      </c>
      <c r="AW34" s="5">
        <f>VLOOKUP(AT34,'species codes'!A$1:D$62,4,FALSE)</f>
        <v>0</v>
      </c>
      <c r="BH34" s="24"/>
    </row>
    <row r="35" spans="1:60">
      <c r="A35" s="19"/>
      <c r="B35" s="27"/>
      <c r="C35" s="20"/>
      <c r="D35" s="19"/>
      <c r="E35" s="19"/>
      <c r="F35" s="19"/>
      <c r="G35" s="32">
        <v>45.230530000000002</v>
      </c>
      <c r="H35" s="32">
        <v>-64.512259999999998</v>
      </c>
      <c r="I35" s="19"/>
      <c r="J35" s="19"/>
      <c r="K35" s="21"/>
      <c r="L35" s="21"/>
      <c r="M35" s="19"/>
      <c r="N35" s="21"/>
      <c r="O35" s="21"/>
      <c r="P35" s="21"/>
      <c r="Q35" s="21"/>
      <c r="R35" s="22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19"/>
      <c r="AF35" s="19"/>
      <c r="AG35" s="21"/>
      <c r="AH35" s="21"/>
      <c r="AI35" s="19"/>
      <c r="AJ35" s="21"/>
      <c r="AK35" s="19"/>
      <c r="AL35" s="15"/>
      <c r="AM35" s="15"/>
      <c r="AN35" s="21"/>
      <c r="AO35" s="21"/>
      <c r="AP35" s="21"/>
      <c r="AQ35" s="21"/>
      <c r="AR35" s="21"/>
      <c r="AS35" s="19"/>
      <c r="AT35" s="11">
        <f t="shared" si="0"/>
        <v>0</v>
      </c>
      <c r="AU35" s="11" t="str">
        <f>VLOOKUP(AT35, 'species codes'!A$1:C$71,2,FALSE)</f>
        <v>SPECIES NOT IDENTIFIED</v>
      </c>
      <c r="AV35" s="11">
        <f>VLOOKUP(AT35, 'species codes'!A$1:C$71,3,FALSE)</f>
        <v>0</v>
      </c>
      <c r="AW35" s="5">
        <f>VLOOKUP(AT35,'species codes'!A$1:D$62,4,FALSE)</f>
        <v>0</v>
      </c>
      <c r="BH35" s="19"/>
    </row>
    <row r="36" spans="1:60">
      <c r="A36" s="19"/>
      <c r="B36" s="27"/>
      <c r="C36" s="20"/>
      <c r="D36" s="19"/>
      <c r="E36" s="19"/>
      <c r="F36" s="19"/>
      <c r="G36" s="32">
        <v>48.068980000000003</v>
      </c>
      <c r="H36" s="32">
        <v>-66.256249999999994</v>
      </c>
      <c r="I36" s="19"/>
      <c r="J36" s="19"/>
      <c r="K36" s="21"/>
      <c r="L36" s="21"/>
      <c r="M36" s="19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19"/>
      <c r="AF36" s="19"/>
      <c r="AG36" s="21"/>
      <c r="AH36" s="21"/>
      <c r="AI36" s="19"/>
      <c r="AJ36" s="21"/>
      <c r="AK36" s="19"/>
      <c r="AL36" s="15"/>
      <c r="AM36" s="15"/>
      <c r="AN36" s="21"/>
      <c r="AO36" s="21"/>
      <c r="AP36" s="21"/>
      <c r="AQ36" s="21"/>
      <c r="AR36" s="21"/>
      <c r="AS36" s="19"/>
      <c r="AT36" s="11">
        <f t="shared" si="0"/>
        <v>0</v>
      </c>
      <c r="AU36" s="11" t="str">
        <f>VLOOKUP(AT36, 'species codes'!A$1:C$71,2,FALSE)</f>
        <v>SPECIES NOT IDENTIFIED</v>
      </c>
      <c r="AV36" s="11">
        <f>VLOOKUP(AT36, 'species codes'!A$1:C$71,3,FALSE)</f>
        <v>0</v>
      </c>
      <c r="AW36" s="5">
        <f>VLOOKUP(AT36,'species codes'!A$1:D$62,4,FALSE)</f>
        <v>0</v>
      </c>
      <c r="BH36" s="19"/>
    </row>
    <row r="37" spans="1:60">
      <c r="A37" s="19"/>
      <c r="B37" s="27"/>
      <c r="C37" s="20"/>
      <c r="D37" s="19"/>
      <c r="E37" s="19"/>
      <c r="F37" s="19"/>
      <c r="G37" s="32">
        <v>44.32009</v>
      </c>
      <c r="H37" s="32">
        <v>-63.516150000000003</v>
      </c>
      <c r="I37" s="19"/>
      <c r="J37" s="19"/>
      <c r="K37" s="21"/>
      <c r="L37" s="21"/>
      <c r="M37" s="19"/>
      <c r="N37" s="21"/>
      <c r="O37" s="21"/>
      <c r="P37" s="21"/>
      <c r="Q37" s="21"/>
      <c r="R37" s="22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19"/>
      <c r="AF37" s="19"/>
      <c r="AG37" s="21"/>
      <c r="AH37" s="21"/>
      <c r="AI37" s="19"/>
      <c r="AJ37" s="21"/>
      <c r="AK37" s="19"/>
      <c r="AL37" s="15"/>
      <c r="AM37" s="15"/>
      <c r="AN37" s="21"/>
      <c r="AO37" s="21"/>
      <c r="AP37" s="21"/>
      <c r="AQ37" s="21"/>
      <c r="AR37" s="21"/>
      <c r="AS37" s="19"/>
      <c r="AT37" s="11">
        <f t="shared" si="0"/>
        <v>0</v>
      </c>
      <c r="AU37" s="11" t="str">
        <f>VLOOKUP(AT37, 'species codes'!A$1:C$71,2,FALSE)</f>
        <v>SPECIES NOT IDENTIFIED</v>
      </c>
      <c r="AV37" s="11">
        <f>VLOOKUP(AT37, 'species codes'!A$1:C$71,3,FALSE)</f>
        <v>0</v>
      </c>
      <c r="AW37" s="5">
        <f>VLOOKUP(AT37,'species codes'!A$1:D$62,4,FALSE)</f>
        <v>0</v>
      </c>
      <c r="BH37" s="19"/>
    </row>
    <row r="38" spans="1:60">
      <c r="A38" s="19"/>
      <c r="B38" s="28"/>
      <c r="C38" s="20"/>
      <c r="D38" s="19"/>
      <c r="E38" s="19"/>
      <c r="F38" s="19"/>
      <c r="G38" s="32">
        <v>44.405059999999999</v>
      </c>
      <c r="H38" s="32">
        <v>-63.468829999999997</v>
      </c>
      <c r="I38" s="19"/>
      <c r="J38" s="19"/>
      <c r="K38" s="21"/>
      <c r="L38" s="21"/>
      <c r="M38" s="19"/>
      <c r="N38" s="21"/>
      <c r="O38" s="21"/>
      <c r="P38" s="21"/>
      <c r="Q38" s="21"/>
      <c r="R38" s="22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19"/>
      <c r="AF38" s="19"/>
      <c r="AG38" s="21"/>
      <c r="AH38" s="21"/>
      <c r="AI38" s="23"/>
      <c r="AJ38" s="21"/>
      <c r="AK38" s="23"/>
      <c r="AL38" s="15"/>
      <c r="AM38" s="15"/>
      <c r="AN38" s="21"/>
      <c r="AO38" s="21"/>
      <c r="AP38" s="21"/>
      <c r="AQ38" s="21"/>
      <c r="AR38" s="21"/>
      <c r="AS38" s="23"/>
      <c r="AT38" s="11">
        <f t="shared" si="0"/>
        <v>0</v>
      </c>
      <c r="AU38" s="11" t="str">
        <f>VLOOKUP(AT38, 'species codes'!A$1:C$71,2,FALSE)</f>
        <v>SPECIES NOT IDENTIFIED</v>
      </c>
      <c r="AV38" s="11">
        <f>VLOOKUP(AT38, 'species codes'!A$1:C$71,3,FALSE)</f>
        <v>0</v>
      </c>
      <c r="AW38" s="5">
        <f>VLOOKUP(AT38,'species codes'!A$1:D$62,4,FALSE)</f>
        <v>0</v>
      </c>
      <c r="BH38" s="23"/>
    </row>
    <row r="39" spans="1:60">
      <c r="A39" s="19"/>
      <c r="B39" s="28"/>
      <c r="C39" s="20"/>
      <c r="D39" s="19"/>
      <c r="E39" s="19"/>
      <c r="F39" s="19"/>
      <c r="G39" s="32">
        <v>44.382199999999997</v>
      </c>
      <c r="H39" s="32">
        <v>-63.460419999999999</v>
      </c>
      <c r="I39" s="19"/>
      <c r="J39" s="19"/>
      <c r="K39" s="21"/>
      <c r="L39" s="21"/>
      <c r="M39" s="19"/>
      <c r="N39" s="21"/>
      <c r="O39" s="21"/>
      <c r="P39" s="21"/>
      <c r="Q39" s="21"/>
      <c r="R39" s="22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19"/>
      <c r="AF39" s="19"/>
      <c r="AG39" s="21"/>
      <c r="AH39" s="21"/>
      <c r="AI39" s="23"/>
      <c r="AJ39" s="21"/>
      <c r="AK39" s="23"/>
      <c r="AL39" s="15"/>
      <c r="AM39" s="15"/>
      <c r="AN39" s="21"/>
      <c r="AO39" s="21"/>
      <c r="AP39" s="21"/>
      <c r="AQ39" s="21"/>
      <c r="AR39" s="21"/>
      <c r="AS39" s="23"/>
      <c r="AT39" s="11">
        <f t="shared" si="0"/>
        <v>0</v>
      </c>
      <c r="AU39" s="11" t="str">
        <f>VLOOKUP(AT39, 'species codes'!A$1:C$71,2,FALSE)</f>
        <v>SPECIES NOT IDENTIFIED</v>
      </c>
      <c r="AV39" s="11">
        <f>VLOOKUP(AT39, 'species codes'!A$1:C$71,3,FALSE)</f>
        <v>0</v>
      </c>
      <c r="AW39" s="5">
        <f>VLOOKUP(AT39,'species codes'!A$1:D$62,4,FALSE)</f>
        <v>0</v>
      </c>
      <c r="BH39" s="23"/>
    </row>
    <row r="40" spans="1:60">
      <c r="A40" s="19"/>
      <c r="B40" s="28"/>
      <c r="C40" s="20"/>
      <c r="D40" s="19"/>
      <c r="E40" s="19"/>
      <c r="F40" s="19"/>
      <c r="G40" s="32">
        <v>44.444659999999999</v>
      </c>
      <c r="H40" s="32">
        <v>-63.487349999999999</v>
      </c>
      <c r="I40" s="19"/>
      <c r="J40" s="19"/>
      <c r="K40" s="21"/>
      <c r="L40" s="21"/>
      <c r="M40" s="19"/>
      <c r="N40" s="21"/>
      <c r="O40" s="21"/>
      <c r="P40" s="21"/>
      <c r="Q40" s="21"/>
      <c r="R40" s="22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19"/>
      <c r="AF40" s="19"/>
      <c r="AG40" s="21"/>
      <c r="AH40" s="21"/>
      <c r="AI40" s="23"/>
      <c r="AJ40" s="21"/>
      <c r="AK40" s="23"/>
      <c r="AL40" s="15"/>
      <c r="AM40" s="15"/>
      <c r="AN40" s="21"/>
      <c r="AO40" s="21"/>
      <c r="AP40" s="21"/>
      <c r="AQ40" s="21"/>
      <c r="AR40" s="21"/>
      <c r="AS40" s="23"/>
      <c r="AT40" s="11">
        <f t="shared" si="0"/>
        <v>0</v>
      </c>
      <c r="AU40" s="11" t="str">
        <f>VLOOKUP(AT40, 'species codes'!A$1:C$71,2,FALSE)</f>
        <v>SPECIES NOT IDENTIFIED</v>
      </c>
      <c r="AV40" s="11">
        <f>VLOOKUP(AT40, 'species codes'!A$1:C$71,3,FALSE)</f>
        <v>0</v>
      </c>
      <c r="AW40" s="5">
        <f>VLOOKUP(AT40,'species codes'!A$1:D$62,4,FALSE)</f>
        <v>0</v>
      </c>
      <c r="BH40" s="23"/>
    </row>
    <row r="41" spans="1:60">
      <c r="A41" s="19"/>
      <c r="B41" s="28"/>
      <c r="C41" s="20"/>
      <c r="D41" s="19"/>
      <c r="E41" s="19"/>
      <c r="F41" s="19"/>
      <c r="G41" s="32">
        <v>44.424990000000001</v>
      </c>
      <c r="H41" s="32">
        <v>-63.478029999999997</v>
      </c>
      <c r="I41" s="19"/>
      <c r="J41" s="19"/>
      <c r="K41" s="21"/>
      <c r="L41" s="21"/>
      <c r="M41" s="19"/>
      <c r="N41" s="21"/>
      <c r="O41" s="21"/>
      <c r="P41" s="21"/>
      <c r="Q41" s="21"/>
      <c r="R41" s="22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19"/>
      <c r="AF41" s="19"/>
      <c r="AG41" s="21"/>
      <c r="AH41" s="21"/>
      <c r="AI41" s="23"/>
      <c r="AJ41" s="21"/>
      <c r="AK41" s="23"/>
      <c r="AL41" s="15"/>
      <c r="AM41" s="15"/>
      <c r="AN41" s="21"/>
      <c r="AO41" s="21"/>
      <c r="AP41" s="21"/>
      <c r="AQ41" s="21"/>
      <c r="AR41" s="21"/>
      <c r="AS41" s="23"/>
      <c r="AT41" s="11">
        <f t="shared" si="0"/>
        <v>0</v>
      </c>
      <c r="AU41" s="11" t="str">
        <f>VLOOKUP(AT41, 'species codes'!A$1:C$71,2,FALSE)</f>
        <v>SPECIES NOT IDENTIFIED</v>
      </c>
      <c r="AV41" s="11">
        <f>VLOOKUP(AT41, 'species codes'!A$1:C$71,3,FALSE)</f>
        <v>0</v>
      </c>
      <c r="AW41" s="5">
        <f>VLOOKUP(AT41,'species codes'!A$1:D$62,4,FALSE)</f>
        <v>0</v>
      </c>
      <c r="BH41" s="23"/>
    </row>
    <row r="42" spans="1:60">
      <c r="A42" s="19"/>
      <c r="B42" s="28"/>
      <c r="C42" s="20"/>
      <c r="D42" s="19"/>
      <c r="E42" s="19"/>
      <c r="F42" s="19"/>
      <c r="G42" s="32">
        <v>44.419510000000002</v>
      </c>
      <c r="H42" s="32">
        <v>-63.475529999999999</v>
      </c>
      <c r="I42" s="19"/>
      <c r="J42" s="19"/>
      <c r="K42" s="21"/>
      <c r="L42" s="21"/>
      <c r="M42" s="19"/>
      <c r="N42" s="21"/>
      <c r="O42" s="21"/>
      <c r="P42" s="21"/>
      <c r="Q42" s="21"/>
      <c r="R42" s="22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19"/>
      <c r="AF42" s="19"/>
      <c r="AG42" s="21"/>
      <c r="AH42" s="21"/>
      <c r="AI42" s="23"/>
      <c r="AJ42" s="21"/>
      <c r="AK42" s="23"/>
      <c r="AL42" s="15"/>
      <c r="AM42" s="15"/>
      <c r="AN42" s="21"/>
      <c r="AO42" s="21"/>
      <c r="AP42" s="21"/>
      <c r="AQ42" s="21"/>
      <c r="AR42" s="21"/>
      <c r="AS42" s="23"/>
      <c r="AT42" s="11">
        <f t="shared" si="0"/>
        <v>0</v>
      </c>
      <c r="AU42" s="11" t="str">
        <f>VLOOKUP(AT42, 'species codes'!A$1:C$71,2,FALSE)</f>
        <v>SPECIES NOT IDENTIFIED</v>
      </c>
      <c r="AV42" s="11">
        <f>VLOOKUP(AT42, 'species codes'!A$1:C$71,3,FALSE)</f>
        <v>0</v>
      </c>
      <c r="AW42" s="5">
        <f>VLOOKUP(AT42,'species codes'!A$1:D$62,4,FALSE)</f>
        <v>0</v>
      </c>
      <c r="BH42" s="23"/>
    </row>
    <row r="43" spans="1:60">
      <c r="A43" s="19"/>
      <c r="B43" s="28"/>
      <c r="C43" s="20"/>
      <c r="D43" s="19"/>
      <c r="E43" s="19"/>
      <c r="F43" s="19"/>
      <c r="G43" s="32">
        <v>44.402610000000003</v>
      </c>
      <c r="H43" s="32">
        <v>-63.284889999999997</v>
      </c>
      <c r="I43" s="19"/>
      <c r="J43" s="19"/>
      <c r="K43" s="21"/>
      <c r="L43" s="21"/>
      <c r="M43" s="19"/>
      <c r="N43" s="21"/>
      <c r="O43" s="21"/>
      <c r="P43" s="21"/>
      <c r="Q43" s="21"/>
      <c r="R43" s="22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19"/>
      <c r="AF43" s="19"/>
      <c r="AG43" s="21"/>
      <c r="AH43" s="21"/>
      <c r="AI43" s="23"/>
      <c r="AJ43" s="21"/>
      <c r="AK43" s="23"/>
      <c r="AL43" s="15"/>
      <c r="AM43" s="15"/>
      <c r="AN43" s="21"/>
      <c r="AO43" s="21"/>
      <c r="AP43" s="21"/>
      <c r="AQ43" s="21"/>
      <c r="AR43" s="21"/>
      <c r="AS43" s="23"/>
      <c r="AT43" s="11">
        <f t="shared" si="0"/>
        <v>0</v>
      </c>
      <c r="AU43" s="11" t="str">
        <f>VLOOKUP(AT43, 'species codes'!A$1:C$71,2,FALSE)</f>
        <v>SPECIES NOT IDENTIFIED</v>
      </c>
      <c r="AV43" s="11">
        <f>VLOOKUP(AT43, 'species codes'!A$1:C$71,3,FALSE)</f>
        <v>0</v>
      </c>
      <c r="AW43" s="5">
        <f>VLOOKUP(AT43,'species codes'!A$1:D$62,4,FALSE)</f>
        <v>0</v>
      </c>
      <c r="BH43" s="23"/>
    </row>
    <row r="44" spans="1:60">
      <c r="A44" s="19"/>
      <c r="B44" s="28"/>
      <c r="C44" s="20"/>
      <c r="D44" s="19"/>
      <c r="E44" s="19"/>
      <c r="F44" s="19"/>
      <c r="G44" s="32">
        <v>44.798879999999997</v>
      </c>
      <c r="H44" s="32">
        <v>-66.800200000000004</v>
      </c>
      <c r="I44" s="19"/>
      <c r="J44" s="19"/>
      <c r="K44" s="21"/>
      <c r="L44" s="21"/>
      <c r="M44" s="19"/>
      <c r="N44" s="21"/>
      <c r="O44" s="21"/>
      <c r="P44" s="21"/>
      <c r="Q44" s="21"/>
      <c r="R44" s="22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19"/>
      <c r="AF44" s="19"/>
      <c r="AG44" s="21"/>
      <c r="AH44" s="21"/>
      <c r="AI44" s="23"/>
      <c r="AJ44" s="21"/>
      <c r="AK44" s="23"/>
      <c r="AL44" s="15"/>
      <c r="AM44" s="15"/>
      <c r="AN44" s="21"/>
      <c r="AO44" s="21"/>
      <c r="AP44" s="21"/>
      <c r="AQ44" s="21"/>
      <c r="AR44" s="21"/>
      <c r="AS44" s="23"/>
      <c r="AT44" s="11">
        <f t="shared" si="0"/>
        <v>0</v>
      </c>
      <c r="AU44" s="11" t="str">
        <f>VLOOKUP(AT44, 'species codes'!A$1:C$71,2,FALSE)</f>
        <v>SPECIES NOT IDENTIFIED</v>
      </c>
      <c r="AV44" s="11">
        <f>VLOOKUP(AT44, 'species codes'!A$1:C$71,3,FALSE)</f>
        <v>0</v>
      </c>
      <c r="AW44" s="5">
        <f>VLOOKUP(AT44,'species codes'!A$1:D$62,4,FALSE)</f>
        <v>0</v>
      </c>
      <c r="BH44" s="23"/>
    </row>
    <row r="45" spans="1:60">
      <c r="A45" s="19"/>
      <c r="B45" s="28"/>
      <c r="C45" s="20"/>
      <c r="D45" s="19"/>
      <c r="E45" s="19"/>
      <c r="F45" s="19"/>
      <c r="G45" s="32">
        <v>44.99691</v>
      </c>
      <c r="H45" s="32">
        <v>-66.942269999999994</v>
      </c>
      <c r="I45" s="19"/>
      <c r="J45" s="19"/>
      <c r="K45" s="21"/>
      <c r="L45" s="21"/>
      <c r="M45" s="19"/>
      <c r="N45" s="21"/>
      <c r="O45" s="21"/>
      <c r="P45" s="21"/>
      <c r="Q45" s="21"/>
      <c r="R45" s="22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19"/>
      <c r="AF45" s="19"/>
      <c r="AG45" s="21"/>
      <c r="AH45" s="21"/>
      <c r="AI45" s="23"/>
      <c r="AJ45" s="21"/>
      <c r="AK45" s="23"/>
      <c r="AL45" s="15"/>
      <c r="AM45" s="15"/>
      <c r="AN45" s="21"/>
      <c r="AO45" s="21"/>
      <c r="AP45" s="21"/>
      <c r="AQ45" s="21"/>
      <c r="AR45" s="21"/>
      <c r="AS45" s="23"/>
      <c r="AT45" s="11">
        <f t="shared" si="0"/>
        <v>0</v>
      </c>
      <c r="AU45" s="11" t="str">
        <f>VLOOKUP(AT45, 'species codes'!A$1:C$71,2,FALSE)</f>
        <v>SPECIES NOT IDENTIFIED</v>
      </c>
      <c r="AV45" s="11">
        <f>VLOOKUP(AT45, 'species codes'!A$1:C$71,3,FALSE)</f>
        <v>0</v>
      </c>
      <c r="AW45" s="5">
        <f>VLOOKUP(AT45,'species codes'!A$1:D$62,4,FALSE)</f>
        <v>0</v>
      </c>
      <c r="BH45" s="23"/>
    </row>
    <row r="46" spans="1:60">
      <c r="G46" s="33">
        <v>44.99691</v>
      </c>
      <c r="H46" s="33">
        <v>-66.942269999999994</v>
      </c>
    </row>
    <row r="47" spans="1:60">
      <c r="G47" s="33">
        <v>44.238999999999997</v>
      </c>
      <c r="H47" s="33">
        <v>-66.521000000000001</v>
      </c>
    </row>
    <row r="48" spans="1:60">
      <c r="G48" s="33">
        <v>47.879750000000001</v>
      </c>
      <c r="H48" s="33">
        <v>-59.392299999999999</v>
      </c>
    </row>
    <row r="49" spans="7:8">
      <c r="G49" s="33">
        <v>46.92454</v>
      </c>
      <c r="H49" s="33">
        <v>-61.121740000000003</v>
      </c>
    </row>
    <row r="50" spans="7:8">
      <c r="G50" s="33">
        <v>50.050660000000001</v>
      </c>
      <c r="H50" s="33">
        <v>-66.403919999999999</v>
      </c>
    </row>
    <row r="51" spans="7:8">
      <c r="G51" s="33">
        <v>44.913809999999998</v>
      </c>
      <c r="H51" s="33">
        <v>-66.946340000000006</v>
      </c>
    </row>
    <row r="52" spans="7:8">
      <c r="G52" s="33">
        <v>48.31758</v>
      </c>
      <c r="H52" s="33">
        <v>-69.420609999999996</v>
      </c>
    </row>
    <row r="53" spans="7:8">
      <c r="G53" s="33">
        <v>47.177199999999999</v>
      </c>
      <c r="H53" s="33">
        <v>-59.454979999999999</v>
      </c>
    </row>
    <row r="54" spans="7:8">
      <c r="G54" s="33">
        <v>47.158200000000001</v>
      </c>
      <c r="H54" s="33">
        <v>-59.471469999999997</v>
      </c>
    </row>
    <row r="55" spans="7:8">
      <c r="G55" s="33">
        <v>44.974130000000002</v>
      </c>
      <c r="H55" s="33">
        <v>-66.930570000000003</v>
      </c>
    </row>
    <row r="56" spans="7:8">
      <c r="G56" s="33">
        <v>44.45093</v>
      </c>
      <c r="H56" s="33">
        <v>-66.011409999999998</v>
      </c>
    </row>
    <row r="57" spans="7:8">
      <c r="G57" s="33">
        <v>48.279530000000001</v>
      </c>
      <c r="H57" s="33">
        <v>-69.406570000000002</v>
      </c>
    </row>
    <row r="58" spans="7:8">
      <c r="G58" s="33">
        <v>47.80442</v>
      </c>
      <c r="H58" s="33">
        <v>-69.828289999999996</v>
      </c>
    </row>
    <row r="59" spans="7:8">
      <c r="G59" s="33">
        <v>48.230060000000002</v>
      </c>
      <c r="H59" s="33">
        <v>-69.200530000000001</v>
      </c>
    </row>
    <row r="60" spans="7:8">
      <c r="G60" s="33">
        <v>46.354190000000003</v>
      </c>
      <c r="H60" s="33">
        <v>-57.404229999999998</v>
      </c>
    </row>
    <row r="61" spans="7:8">
      <c r="G61" s="33">
        <v>44.479320000000001</v>
      </c>
      <c r="H61" s="33">
        <v>-54.795369999999998</v>
      </c>
    </row>
    <row r="62" spans="7:8">
      <c r="G62" s="33">
        <v>46.356380000000001</v>
      </c>
      <c r="H62" s="33">
        <v>-60.07591</v>
      </c>
    </row>
    <row r="63" spans="7:8">
      <c r="G63" s="33">
        <v>46.30133</v>
      </c>
      <c r="H63" s="33">
        <v>-60.132719999999999</v>
      </c>
    </row>
    <row r="64" spans="7:8">
      <c r="G64" s="33">
        <v>47.591549999999998</v>
      </c>
      <c r="H64" s="33">
        <v>-52.889400000000002</v>
      </c>
    </row>
    <row r="65" spans="7:8">
      <c r="G65" s="33">
        <v>40</v>
      </c>
      <c r="H65" s="33">
        <v>-66</v>
      </c>
    </row>
  </sheetData>
  <dataValidations count="4">
    <dataValidation type="date" operator="greaterThan" allowBlank="1" showInputMessage="1" showErrorMessage="1" prompt="Doit être supérieur à 2018-01-01_x000a_" sqref="B3:B4 B38:B45" xr:uid="{E4F0548E-09A7-411D-8183-58494E8AEC51}">
      <formula1>43101</formula1>
    </dataValidation>
    <dataValidation type="date" operator="greaterThan" allowBlank="1" showInputMessage="1" showErrorMessage="1" error="Doit être supérieur à 2018-01-01_x000a_" sqref="B2 B35:B37 B5:B22" xr:uid="{7BC05199-EF66-4B4A-82B2-06AA137DD414}">
      <formula1>43101</formula1>
    </dataValidation>
    <dataValidation type="decimal" allowBlank="1" showErrorMessage="1" sqref="AK3:AK4 AK38:AK45" xr:uid="{4A6D3F48-C8CD-49FB-8E61-BB60F8A195AA}">
      <formula1>0</formula1>
      <formula2>10000</formula2>
    </dataValidation>
    <dataValidation type="whole" allowBlank="1" showInputMessage="1" showErrorMessage="1" sqref="AK2 AK35:AK37 AK6:AK22" xr:uid="{59DF203D-05B0-496B-9EB9-F0EEF9380433}">
      <formula1>0</formula1>
      <formula2>10000</formula2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"/>
  <sheetViews>
    <sheetView workbookViewId="0">
      <selection activeCell="G8" sqref="G8"/>
    </sheetView>
  </sheetViews>
  <sheetFormatPr defaultRowHeight="15"/>
  <sheetData>
    <row r="1" spans="1:2">
      <c r="A1" t="s">
        <v>259</v>
      </c>
      <c r="B1" t="s">
        <v>260</v>
      </c>
    </row>
    <row r="2" spans="1:2">
      <c r="A2">
        <v>1</v>
      </c>
      <c r="B2" t="s">
        <v>261</v>
      </c>
    </row>
    <row r="3" spans="1:2">
      <c r="A3">
        <v>2</v>
      </c>
      <c r="B3" t="s">
        <v>262</v>
      </c>
    </row>
    <row r="4" spans="1:2">
      <c r="A4">
        <v>3</v>
      </c>
      <c r="B4" t="s">
        <v>263</v>
      </c>
    </row>
    <row r="5" spans="1:2">
      <c r="A5">
        <v>9</v>
      </c>
      <c r="B5" t="s">
        <v>264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95"/>
  <sheetViews>
    <sheetView workbookViewId="0">
      <selection sqref="A1:B95"/>
    </sheetView>
  </sheetViews>
  <sheetFormatPr defaultRowHeight="15"/>
  <sheetData>
    <row r="1" spans="1:2">
      <c r="A1" s="5" t="s">
        <v>402</v>
      </c>
      <c r="B1" s="5" t="s">
        <v>403</v>
      </c>
    </row>
    <row r="2" spans="1:2">
      <c r="A2" s="3">
        <v>0</v>
      </c>
      <c r="B2" s="5" t="s">
        <v>265</v>
      </c>
    </row>
    <row r="3" spans="1:2">
      <c r="A3" s="3">
        <v>1</v>
      </c>
      <c r="B3" s="5" t="s">
        <v>266</v>
      </c>
    </row>
    <row r="4" spans="1:2">
      <c r="A4" s="3">
        <v>2</v>
      </c>
      <c r="B4" s="5" t="s">
        <v>267</v>
      </c>
    </row>
    <row r="5" spans="1:2">
      <c r="A5" s="3">
        <v>3</v>
      </c>
      <c r="B5" s="5" t="s">
        <v>268</v>
      </c>
    </row>
    <row r="6" spans="1:2">
      <c r="A6" s="3">
        <v>4</v>
      </c>
      <c r="B6" s="5" t="s">
        <v>269</v>
      </c>
    </row>
    <row r="7" spans="1:2">
      <c r="A7" s="3">
        <v>5</v>
      </c>
      <c r="B7" s="5" t="s">
        <v>270</v>
      </c>
    </row>
    <row r="8" spans="1:2">
      <c r="A8" s="3">
        <v>6</v>
      </c>
      <c r="B8" s="5" t="s">
        <v>271</v>
      </c>
    </row>
    <row r="9" spans="1:2">
      <c r="A9" s="3">
        <v>7</v>
      </c>
      <c r="B9" s="5" t="s">
        <v>272</v>
      </c>
    </row>
    <row r="10" spans="1:2">
      <c r="A10" s="3">
        <v>8</v>
      </c>
      <c r="B10" s="5" t="s">
        <v>273</v>
      </c>
    </row>
    <row r="11" spans="1:2">
      <c r="A11" s="3">
        <v>9</v>
      </c>
      <c r="B11" s="5" t="s">
        <v>274</v>
      </c>
    </row>
    <row r="12" spans="1:2">
      <c r="A12" s="3">
        <v>10</v>
      </c>
      <c r="B12" s="5" t="s">
        <v>275</v>
      </c>
    </row>
    <row r="13" spans="1:2">
      <c r="A13" s="3">
        <v>11</v>
      </c>
      <c r="B13" s="5" t="s">
        <v>276</v>
      </c>
    </row>
    <row r="14" spans="1:2">
      <c r="A14" s="3">
        <v>12</v>
      </c>
      <c r="B14" s="5" t="s">
        <v>277</v>
      </c>
    </row>
    <row r="15" spans="1:2">
      <c r="A15" s="3">
        <v>13</v>
      </c>
      <c r="B15" s="5" t="s">
        <v>278</v>
      </c>
    </row>
    <row r="16" spans="1:2">
      <c r="A16" s="3">
        <v>14</v>
      </c>
      <c r="B16" s="5" t="s">
        <v>279</v>
      </c>
    </row>
    <row r="17" spans="1:2">
      <c r="A17" s="3">
        <v>15</v>
      </c>
      <c r="B17" s="5" t="s">
        <v>280</v>
      </c>
    </row>
    <row r="18" spans="1:2">
      <c r="A18" s="3">
        <v>16</v>
      </c>
      <c r="B18" s="5" t="s">
        <v>281</v>
      </c>
    </row>
    <row r="19" spans="1:2">
      <c r="A19" s="3">
        <v>17</v>
      </c>
      <c r="B19" s="5" t="s">
        <v>282</v>
      </c>
    </row>
    <row r="20" spans="1:2">
      <c r="A20" s="3">
        <v>18</v>
      </c>
      <c r="B20" s="5" t="s">
        <v>283</v>
      </c>
    </row>
    <row r="21" spans="1:2">
      <c r="A21" s="3">
        <v>19</v>
      </c>
      <c r="B21" s="5" t="s">
        <v>284</v>
      </c>
    </row>
    <row r="22" spans="1:2">
      <c r="A22" s="3">
        <v>20</v>
      </c>
      <c r="B22" s="5" t="s">
        <v>285</v>
      </c>
    </row>
    <row r="23" spans="1:2">
      <c r="A23" s="3">
        <v>21</v>
      </c>
      <c r="B23" s="5" t="s">
        <v>286</v>
      </c>
    </row>
    <row r="24" spans="1:2">
      <c r="A24" s="3">
        <v>22</v>
      </c>
      <c r="B24" s="5" t="s">
        <v>287</v>
      </c>
    </row>
    <row r="25" spans="1:2">
      <c r="A25" s="3">
        <v>23</v>
      </c>
      <c r="B25" s="5" t="s">
        <v>288</v>
      </c>
    </row>
    <row r="26" spans="1:2">
      <c r="A26" s="3">
        <v>24</v>
      </c>
      <c r="B26" s="5" t="s">
        <v>289</v>
      </c>
    </row>
    <row r="27" spans="1:2">
      <c r="A27" s="3">
        <v>25</v>
      </c>
      <c r="B27" s="5" t="s">
        <v>290</v>
      </c>
    </row>
    <row r="28" spans="1:2">
      <c r="A28" s="3">
        <v>26</v>
      </c>
      <c r="B28" s="5" t="s">
        <v>291</v>
      </c>
    </row>
    <row r="29" spans="1:2">
      <c r="A29" s="3">
        <v>28</v>
      </c>
      <c r="B29" s="5" t="s">
        <v>292</v>
      </c>
    </row>
    <row r="30" spans="1:2">
      <c r="A30" s="3">
        <v>30</v>
      </c>
      <c r="B30" s="5" t="s">
        <v>293</v>
      </c>
    </row>
    <row r="31" spans="1:2">
      <c r="A31" s="3">
        <v>34</v>
      </c>
      <c r="B31" s="5" t="s">
        <v>294</v>
      </c>
    </row>
    <row r="32" spans="1:2">
      <c r="A32" s="3">
        <v>35</v>
      </c>
      <c r="B32" s="5" t="s">
        <v>295</v>
      </c>
    </row>
    <row r="33" spans="1:2">
      <c r="A33" s="3">
        <v>36</v>
      </c>
      <c r="B33" s="5" t="s">
        <v>296</v>
      </c>
    </row>
    <row r="34" spans="1:2">
      <c r="A34" s="3">
        <v>37</v>
      </c>
      <c r="B34" s="5" t="s">
        <v>297</v>
      </c>
    </row>
    <row r="35" spans="1:2">
      <c r="A35" s="3">
        <v>38</v>
      </c>
      <c r="B35" s="5" t="s">
        <v>298</v>
      </c>
    </row>
    <row r="36" spans="1:2">
      <c r="A36" s="3">
        <v>40</v>
      </c>
      <c r="B36" s="5" t="s">
        <v>299</v>
      </c>
    </row>
    <row r="37" spans="1:2">
      <c r="A37" s="3">
        <v>41</v>
      </c>
      <c r="B37" s="5" t="s">
        <v>300</v>
      </c>
    </row>
    <row r="38" spans="1:2">
      <c r="A38" s="3">
        <v>42</v>
      </c>
      <c r="B38" s="5" t="s">
        <v>301</v>
      </c>
    </row>
    <row r="39" spans="1:2">
      <c r="A39" s="3">
        <v>43</v>
      </c>
      <c r="B39" s="5" t="s">
        <v>302</v>
      </c>
    </row>
    <row r="40" spans="1:2">
      <c r="A40" s="3">
        <v>44</v>
      </c>
      <c r="B40" s="5" t="s">
        <v>303</v>
      </c>
    </row>
    <row r="41" spans="1:2">
      <c r="A41" s="3">
        <v>45</v>
      </c>
      <c r="B41" s="5" t="s">
        <v>304</v>
      </c>
    </row>
    <row r="42" spans="1:2">
      <c r="A42" s="3">
        <v>50</v>
      </c>
      <c r="B42" s="5" t="s">
        <v>305</v>
      </c>
    </row>
    <row r="43" spans="1:2">
      <c r="A43" s="3">
        <v>51</v>
      </c>
      <c r="B43" s="5" t="s">
        <v>306</v>
      </c>
    </row>
    <row r="44" spans="1:2">
      <c r="A44" s="3">
        <v>52</v>
      </c>
      <c r="B44" s="5" t="s">
        <v>307</v>
      </c>
    </row>
    <row r="45" spans="1:2">
      <c r="A45" s="3">
        <v>53</v>
      </c>
      <c r="B45" s="5" t="s">
        <v>308</v>
      </c>
    </row>
    <row r="46" spans="1:2">
      <c r="A46" s="3">
        <v>54</v>
      </c>
      <c r="B46" s="5" t="s">
        <v>309</v>
      </c>
    </row>
    <row r="47" spans="1:2">
      <c r="A47" s="3">
        <v>55</v>
      </c>
      <c r="B47" s="5" t="s">
        <v>310</v>
      </c>
    </row>
    <row r="48" spans="1:2">
      <c r="A48" s="3">
        <v>58</v>
      </c>
      <c r="B48" s="5" t="s">
        <v>311</v>
      </c>
    </row>
    <row r="49" spans="1:2">
      <c r="A49" s="3">
        <v>59</v>
      </c>
      <c r="B49" s="5" t="s">
        <v>312</v>
      </c>
    </row>
    <row r="50" spans="1:2">
      <c r="A50" s="3">
        <v>60</v>
      </c>
      <c r="B50" s="5" t="s">
        <v>313</v>
      </c>
    </row>
    <row r="51" spans="1:2">
      <c r="A51" s="3">
        <v>61</v>
      </c>
      <c r="B51" s="5" t="s">
        <v>314</v>
      </c>
    </row>
    <row r="52" spans="1:2">
      <c r="A52" s="3">
        <v>62</v>
      </c>
      <c r="B52" s="5" t="s">
        <v>315</v>
      </c>
    </row>
    <row r="53" spans="1:2">
      <c r="A53" s="3">
        <v>63</v>
      </c>
      <c r="B53" s="5" t="s">
        <v>316</v>
      </c>
    </row>
    <row r="54" spans="1:2">
      <c r="A54" s="3">
        <v>65</v>
      </c>
      <c r="B54" s="5" t="s">
        <v>317</v>
      </c>
    </row>
    <row r="55" spans="1:2">
      <c r="A55" s="3">
        <v>67</v>
      </c>
      <c r="B55" s="5" t="s">
        <v>318</v>
      </c>
    </row>
    <row r="56" spans="1:2">
      <c r="A56" s="3">
        <v>68</v>
      </c>
      <c r="B56" s="5" t="s">
        <v>319</v>
      </c>
    </row>
    <row r="57" spans="1:2">
      <c r="A57" s="3">
        <v>69</v>
      </c>
      <c r="B57" s="5" t="s">
        <v>320</v>
      </c>
    </row>
    <row r="58" spans="1:2">
      <c r="A58" s="3">
        <v>70</v>
      </c>
      <c r="B58" s="5" t="s">
        <v>321</v>
      </c>
    </row>
    <row r="59" spans="1:2">
      <c r="A59" s="3">
        <v>75</v>
      </c>
      <c r="B59" s="5" t="s">
        <v>404</v>
      </c>
    </row>
    <row r="60" spans="1:2">
      <c r="A60" s="3">
        <v>76</v>
      </c>
      <c r="B60" s="5" t="s">
        <v>322</v>
      </c>
    </row>
    <row r="61" spans="1:2">
      <c r="A61" s="3">
        <v>77</v>
      </c>
      <c r="B61" s="5" t="s">
        <v>323</v>
      </c>
    </row>
    <row r="62" spans="1:2">
      <c r="A62" s="3">
        <v>78</v>
      </c>
      <c r="B62" s="5" t="s">
        <v>324</v>
      </c>
    </row>
    <row r="63" spans="1:2">
      <c r="A63" s="3">
        <v>79</v>
      </c>
      <c r="B63" s="5" t="s">
        <v>325</v>
      </c>
    </row>
    <row r="64" spans="1:2">
      <c r="A64" s="3">
        <v>80</v>
      </c>
      <c r="B64" s="5" t="s">
        <v>326</v>
      </c>
    </row>
    <row r="65" spans="1:2">
      <c r="A65" s="3">
        <v>81</v>
      </c>
      <c r="B65" s="5" t="s">
        <v>327</v>
      </c>
    </row>
    <row r="66" spans="1:2">
      <c r="A66" s="3">
        <v>82</v>
      </c>
      <c r="B66" s="5" t="s">
        <v>328</v>
      </c>
    </row>
    <row r="67" spans="1:2">
      <c r="A67" s="3">
        <v>83</v>
      </c>
      <c r="B67" s="5" t="s">
        <v>329</v>
      </c>
    </row>
    <row r="68" spans="1:2">
      <c r="A68" s="3">
        <v>84</v>
      </c>
      <c r="B68" s="5" t="s">
        <v>330</v>
      </c>
    </row>
    <row r="69" spans="1:2">
      <c r="A69" s="3">
        <v>85</v>
      </c>
      <c r="B69" s="5" t="s">
        <v>331</v>
      </c>
    </row>
    <row r="70" spans="1:2">
      <c r="A70" s="3">
        <v>86</v>
      </c>
      <c r="B70" s="5" t="s">
        <v>332</v>
      </c>
    </row>
    <row r="71" spans="1:2">
      <c r="A71" s="3">
        <v>87</v>
      </c>
      <c r="B71" s="5" t="s">
        <v>333</v>
      </c>
    </row>
    <row r="72" spans="1:2">
      <c r="A72" s="3">
        <v>88</v>
      </c>
      <c r="B72" s="5" t="s">
        <v>334</v>
      </c>
    </row>
    <row r="73" spans="1:2">
      <c r="A73" s="3">
        <v>89</v>
      </c>
      <c r="B73" s="5" t="s">
        <v>335</v>
      </c>
    </row>
    <row r="74" spans="1:2">
      <c r="A74" s="3">
        <v>90</v>
      </c>
      <c r="B74" s="5" t="s">
        <v>336</v>
      </c>
    </row>
    <row r="75" spans="1:2">
      <c r="A75" s="3">
        <v>91</v>
      </c>
      <c r="B75" s="5" t="s">
        <v>337</v>
      </c>
    </row>
    <row r="76" spans="1:2">
      <c r="A76" s="3">
        <v>92</v>
      </c>
      <c r="B76" s="5" t="s">
        <v>338</v>
      </c>
    </row>
    <row r="77" spans="1:2">
      <c r="A77" s="3">
        <v>93</v>
      </c>
      <c r="B77" s="5" t="s">
        <v>339</v>
      </c>
    </row>
    <row r="78" spans="1:2">
      <c r="A78" s="3">
        <v>94</v>
      </c>
      <c r="B78" s="5" t="s">
        <v>340</v>
      </c>
    </row>
    <row r="79" spans="1:2">
      <c r="A79" s="3">
        <v>97</v>
      </c>
      <c r="B79" s="5" t="s">
        <v>341</v>
      </c>
    </row>
    <row r="80" spans="1:2">
      <c r="A80" s="3">
        <v>98</v>
      </c>
      <c r="B80" s="5" t="s">
        <v>405</v>
      </c>
    </row>
    <row r="81" spans="1:2">
      <c r="A81" s="3">
        <v>99</v>
      </c>
      <c r="B81" s="5" t="s">
        <v>342</v>
      </c>
    </row>
    <row r="82" spans="1:2">
      <c r="A82" s="3">
        <v>100</v>
      </c>
      <c r="B82" s="5" t="s">
        <v>343</v>
      </c>
    </row>
    <row r="83" spans="1:2">
      <c r="A83" s="3">
        <v>101</v>
      </c>
      <c r="B83" s="5" t="s">
        <v>344</v>
      </c>
    </row>
    <row r="84" spans="1:2">
      <c r="A84" s="3">
        <v>102</v>
      </c>
      <c r="B84" s="5" t="s">
        <v>345</v>
      </c>
    </row>
    <row r="85" spans="1:2">
      <c r="A85" s="3">
        <v>103</v>
      </c>
      <c r="B85" s="5" t="s">
        <v>346</v>
      </c>
    </row>
    <row r="86" spans="1:2">
      <c r="A86" s="3">
        <v>104</v>
      </c>
      <c r="B86" s="5" t="s">
        <v>347</v>
      </c>
    </row>
    <row r="87" spans="1:2">
      <c r="A87" s="3">
        <v>105</v>
      </c>
      <c r="B87" s="5" t="s">
        <v>348</v>
      </c>
    </row>
    <row r="88" spans="1:2">
      <c r="A88" s="3">
        <v>106</v>
      </c>
      <c r="B88" s="5" t="s">
        <v>349</v>
      </c>
    </row>
    <row r="89" spans="1:2">
      <c r="A89" s="3">
        <v>107</v>
      </c>
      <c r="B89" s="5" t="s">
        <v>350</v>
      </c>
    </row>
    <row r="90" spans="1:2">
      <c r="A90" s="3">
        <v>108</v>
      </c>
      <c r="B90" s="5" t="s">
        <v>351</v>
      </c>
    </row>
    <row r="91" spans="1:2">
      <c r="A91" s="3">
        <v>109</v>
      </c>
      <c r="B91" s="5" t="s">
        <v>352</v>
      </c>
    </row>
    <row r="92" spans="1:2">
      <c r="A92" s="3">
        <v>110</v>
      </c>
      <c r="B92" s="5" t="s">
        <v>353</v>
      </c>
    </row>
    <row r="93" spans="1:2">
      <c r="A93" s="3">
        <v>111</v>
      </c>
      <c r="B93" s="5" t="s">
        <v>354</v>
      </c>
    </row>
    <row r="94" spans="1:2">
      <c r="A94" s="3">
        <v>112</v>
      </c>
      <c r="B94" s="5" t="s">
        <v>355</v>
      </c>
    </row>
    <row r="95" spans="1:2">
      <c r="A95" s="3">
        <v>113</v>
      </c>
      <c r="B95" s="5" t="s">
        <v>406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5"/>
  <sheetViews>
    <sheetView workbookViewId="0">
      <selection activeCell="A2" sqref="A2:D75"/>
    </sheetView>
  </sheetViews>
  <sheetFormatPr defaultColWidth="8.85546875" defaultRowHeight="15"/>
  <cols>
    <col min="1" max="1" width="10.7109375" style="5" bestFit="1" customWidth="1"/>
    <col min="2" max="2" width="30.140625" style="5" bestFit="1" customWidth="1"/>
    <col min="3" max="3" width="8.85546875" style="5"/>
    <col min="4" max="4" width="24.140625" style="5" bestFit="1" customWidth="1"/>
    <col min="5" max="16384" width="8.85546875" style="5"/>
  </cols>
  <sheetData>
    <row r="1" spans="1:4">
      <c r="A1" s="5" t="s">
        <v>21</v>
      </c>
      <c r="B1" s="5" t="s">
        <v>30</v>
      </c>
      <c r="C1" s="5" t="s">
        <v>31</v>
      </c>
      <c r="D1" s="5" t="s">
        <v>32</v>
      </c>
    </row>
    <row r="2" spans="1:4">
      <c r="A2" s="3">
        <v>0</v>
      </c>
      <c r="B2" s="5" t="s">
        <v>182</v>
      </c>
    </row>
    <row r="3" spans="1:4">
      <c r="A3" s="3">
        <v>33</v>
      </c>
      <c r="B3" s="5" t="s">
        <v>183</v>
      </c>
      <c r="D3" s="5" t="s">
        <v>378</v>
      </c>
    </row>
    <row r="4" spans="1:4">
      <c r="A4" s="3">
        <v>70</v>
      </c>
      <c r="B4" s="5" t="s">
        <v>379</v>
      </c>
    </row>
    <row r="5" spans="1:4">
      <c r="A5" s="3">
        <v>71</v>
      </c>
      <c r="B5" s="5" t="s">
        <v>46</v>
      </c>
      <c r="C5" s="5" t="s">
        <v>47</v>
      </c>
      <c r="D5" s="5" t="s">
        <v>48</v>
      </c>
    </row>
    <row r="6" spans="1:4">
      <c r="A6" s="3">
        <v>72</v>
      </c>
      <c r="B6" s="5" t="s">
        <v>49</v>
      </c>
      <c r="C6" s="5" t="s">
        <v>50</v>
      </c>
      <c r="D6" s="5" t="s">
        <v>51</v>
      </c>
    </row>
    <row r="7" spans="1:4">
      <c r="A7" s="3">
        <v>230</v>
      </c>
      <c r="B7" s="5" t="s">
        <v>184</v>
      </c>
      <c r="D7" s="5" t="s">
        <v>380</v>
      </c>
    </row>
    <row r="8" spans="1:4">
      <c r="A8" s="3">
        <v>231</v>
      </c>
      <c r="B8" s="5" t="s">
        <v>52</v>
      </c>
      <c r="C8" s="5" t="s">
        <v>53</v>
      </c>
      <c r="D8" s="5" t="s">
        <v>54</v>
      </c>
    </row>
    <row r="9" spans="1:4">
      <c r="A9" s="3">
        <v>233</v>
      </c>
      <c r="B9" s="5" t="s">
        <v>55</v>
      </c>
      <c r="C9" s="5" t="s">
        <v>56</v>
      </c>
      <c r="D9" s="5" t="s">
        <v>57</v>
      </c>
    </row>
    <row r="10" spans="1:4">
      <c r="A10" s="3">
        <v>234</v>
      </c>
      <c r="B10" s="5" t="s">
        <v>185</v>
      </c>
      <c r="D10" s="5" t="s">
        <v>186</v>
      </c>
    </row>
    <row r="11" spans="1:4">
      <c r="A11" s="3">
        <v>237</v>
      </c>
      <c r="B11" s="5" t="s">
        <v>187</v>
      </c>
      <c r="D11" s="5" t="s">
        <v>381</v>
      </c>
    </row>
    <row r="12" spans="1:4">
      <c r="A12" s="3">
        <v>256</v>
      </c>
      <c r="B12" s="5" t="s">
        <v>58</v>
      </c>
      <c r="C12" s="5" t="s">
        <v>59</v>
      </c>
    </row>
    <row r="13" spans="1:4">
      <c r="A13" s="3">
        <v>592</v>
      </c>
      <c r="B13" s="5" t="s">
        <v>60</v>
      </c>
      <c r="C13" s="5" t="s">
        <v>61</v>
      </c>
    </row>
    <row r="14" spans="1:4">
      <c r="A14" s="3">
        <v>730</v>
      </c>
      <c r="B14" s="5" t="s">
        <v>62</v>
      </c>
      <c r="C14" s="5" t="s">
        <v>63</v>
      </c>
      <c r="D14" s="5" t="s">
        <v>64</v>
      </c>
    </row>
    <row r="15" spans="1:4">
      <c r="A15" s="3">
        <v>900</v>
      </c>
      <c r="B15" s="5" t="s">
        <v>65</v>
      </c>
      <c r="C15" s="5" t="s">
        <v>66</v>
      </c>
    </row>
    <row r="16" spans="1:4">
      <c r="A16" s="3">
        <v>901</v>
      </c>
      <c r="B16" s="5" t="s">
        <v>67</v>
      </c>
      <c r="D16" s="5" t="s">
        <v>382</v>
      </c>
    </row>
    <row r="17" spans="1:4">
      <c r="A17" s="3">
        <v>902</v>
      </c>
      <c r="B17" s="5" t="s">
        <v>68</v>
      </c>
      <c r="D17" s="5" t="s">
        <v>69</v>
      </c>
    </row>
    <row r="18" spans="1:4">
      <c r="A18" s="3">
        <v>920</v>
      </c>
      <c r="B18" s="5" t="s">
        <v>70</v>
      </c>
      <c r="C18" s="5" t="s">
        <v>71</v>
      </c>
    </row>
    <row r="19" spans="1:4">
      <c r="A19" s="3">
        <v>921</v>
      </c>
      <c r="B19" s="5" t="s">
        <v>72</v>
      </c>
      <c r="C19" s="5" t="s">
        <v>73</v>
      </c>
      <c r="D19" s="5" t="s">
        <v>74</v>
      </c>
    </row>
    <row r="20" spans="1:4">
      <c r="A20" s="3">
        <v>922</v>
      </c>
      <c r="B20" s="5" t="s">
        <v>75</v>
      </c>
      <c r="C20" s="5" t="s">
        <v>76</v>
      </c>
      <c r="D20" s="5" t="s">
        <v>77</v>
      </c>
    </row>
    <row r="21" spans="1:4">
      <c r="A21" s="3">
        <v>923</v>
      </c>
      <c r="B21" s="5" t="s">
        <v>78</v>
      </c>
      <c r="C21" s="5" t="s">
        <v>79</v>
      </c>
      <c r="D21" s="5" t="s">
        <v>80</v>
      </c>
    </row>
    <row r="22" spans="1:4">
      <c r="A22" s="3">
        <v>924</v>
      </c>
      <c r="B22" s="5" t="s">
        <v>81</v>
      </c>
      <c r="C22" s="5" t="s">
        <v>82</v>
      </c>
    </row>
    <row r="23" spans="1:4">
      <c r="A23" s="3">
        <v>925</v>
      </c>
      <c r="B23" s="5" t="s">
        <v>83</v>
      </c>
      <c r="D23" s="5" t="s">
        <v>84</v>
      </c>
    </row>
    <row r="24" spans="1:4">
      <c r="A24" s="3">
        <v>930</v>
      </c>
      <c r="B24" s="5" t="s">
        <v>188</v>
      </c>
      <c r="C24" s="5" t="s">
        <v>85</v>
      </c>
    </row>
    <row r="25" spans="1:4">
      <c r="A25" s="3">
        <v>931</v>
      </c>
      <c r="B25" s="5" t="s">
        <v>86</v>
      </c>
      <c r="C25" s="5" t="s">
        <v>87</v>
      </c>
      <c r="D25" s="5" t="s">
        <v>88</v>
      </c>
    </row>
    <row r="26" spans="1:4">
      <c r="A26" s="3">
        <v>932</v>
      </c>
      <c r="B26" s="5" t="s">
        <v>89</v>
      </c>
      <c r="C26" s="5" t="s">
        <v>90</v>
      </c>
      <c r="D26" s="5" t="s">
        <v>91</v>
      </c>
    </row>
    <row r="27" spans="1:4">
      <c r="A27" s="3">
        <v>933</v>
      </c>
      <c r="B27" s="5" t="s">
        <v>189</v>
      </c>
      <c r="C27" s="5" t="s">
        <v>92</v>
      </c>
      <c r="D27" s="5" t="s">
        <v>93</v>
      </c>
    </row>
    <row r="28" spans="1:4">
      <c r="A28" s="3">
        <v>934</v>
      </c>
      <c r="B28" s="5" t="s">
        <v>94</v>
      </c>
      <c r="C28" s="5" t="s">
        <v>95</v>
      </c>
      <c r="D28" s="5" t="s">
        <v>96</v>
      </c>
    </row>
    <row r="29" spans="1:4">
      <c r="A29" s="3">
        <v>935</v>
      </c>
      <c r="B29" s="5" t="s">
        <v>190</v>
      </c>
      <c r="C29" s="5" t="s">
        <v>97</v>
      </c>
      <c r="D29" s="5" t="s">
        <v>98</v>
      </c>
    </row>
    <row r="30" spans="1:4">
      <c r="A30" s="3">
        <v>936</v>
      </c>
      <c r="B30" s="5" t="s">
        <v>99</v>
      </c>
      <c r="D30" s="5" t="s">
        <v>100</v>
      </c>
    </row>
    <row r="31" spans="1:4">
      <c r="A31" s="3">
        <v>937</v>
      </c>
      <c r="B31" s="5" t="s">
        <v>191</v>
      </c>
      <c r="D31" s="5" t="s">
        <v>101</v>
      </c>
    </row>
    <row r="32" spans="1:4">
      <c r="A32" s="3">
        <v>938</v>
      </c>
      <c r="B32" s="5" t="s">
        <v>383</v>
      </c>
      <c r="C32" s="5" t="s">
        <v>384</v>
      </c>
      <c r="D32" s="5" t="s">
        <v>385</v>
      </c>
    </row>
    <row r="33" spans="1:4">
      <c r="A33" s="3">
        <v>7019</v>
      </c>
      <c r="B33" s="5" t="s">
        <v>102</v>
      </c>
      <c r="C33" s="5" t="s">
        <v>103</v>
      </c>
      <c r="D33" s="5" t="s">
        <v>192</v>
      </c>
    </row>
    <row r="34" spans="1:4">
      <c r="A34" s="3">
        <v>7020</v>
      </c>
      <c r="B34" s="5" t="s">
        <v>104</v>
      </c>
      <c r="C34" s="5" t="s">
        <v>105</v>
      </c>
      <c r="D34" s="5" t="s">
        <v>106</v>
      </c>
    </row>
    <row r="35" spans="1:4">
      <c r="A35" s="3">
        <v>7021</v>
      </c>
      <c r="B35" s="5" t="s">
        <v>107</v>
      </c>
      <c r="C35" s="5" t="s">
        <v>108</v>
      </c>
      <c r="D35" s="5" t="s">
        <v>109</v>
      </c>
    </row>
    <row r="36" spans="1:4">
      <c r="A36" s="3">
        <v>7022</v>
      </c>
      <c r="B36" s="5" t="s">
        <v>110</v>
      </c>
      <c r="C36" s="5" t="s">
        <v>111</v>
      </c>
      <c r="D36" s="5" t="s">
        <v>112</v>
      </c>
    </row>
    <row r="37" spans="1:4">
      <c r="A37" s="3">
        <v>7023</v>
      </c>
      <c r="B37" s="5" t="s">
        <v>193</v>
      </c>
      <c r="C37" s="5" t="s">
        <v>113</v>
      </c>
      <c r="D37" s="5" t="s">
        <v>114</v>
      </c>
    </row>
    <row r="38" spans="1:4">
      <c r="A38" s="3">
        <v>7024</v>
      </c>
      <c r="B38" s="5" t="s">
        <v>115</v>
      </c>
      <c r="C38" s="5" t="s">
        <v>116</v>
      </c>
      <c r="D38" s="5" t="s">
        <v>117</v>
      </c>
    </row>
    <row r="39" spans="1:4">
      <c r="A39" s="3">
        <v>7025</v>
      </c>
      <c r="B39" s="5" t="s">
        <v>118</v>
      </c>
      <c r="C39" s="5" t="s">
        <v>119</v>
      </c>
      <c r="D39" s="5" t="s">
        <v>120</v>
      </c>
    </row>
    <row r="40" spans="1:4">
      <c r="A40" s="3">
        <v>7026</v>
      </c>
      <c r="B40" s="5" t="s">
        <v>121</v>
      </c>
      <c r="C40" s="5" t="s">
        <v>122</v>
      </c>
      <c r="D40" s="5" t="s">
        <v>123</v>
      </c>
    </row>
    <row r="41" spans="1:4">
      <c r="A41" s="3">
        <v>7027</v>
      </c>
      <c r="B41" s="5" t="s">
        <v>124</v>
      </c>
      <c r="C41" s="5" t="s">
        <v>125</v>
      </c>
      <c r="D41" s="5" t="s">
        <v>126</v>
      </c>
    </row>
    <row r="42" spans="1:4">
      <c r="A42" s="3">
        <v>7028</v>
      </c>
      <c r="B42" s="5" t="s">
        <v>127</v>
      </c>
      <c r="C42" s="5" t="s">
        <v>128</v>
      </c>
      <c r="D42" s="5" t="s">
        <v>129</v>
      </c>
    </row>
    <row r="43" spans="1:4">
      <c r="A43" s="3">
        <v>7029</v>
      </c>
      <c r="B43" s="5" t="s">
        <v>130</v>
      </c>
      <c r="C43" s="5" t="s">
        <v>131</v>
      </c>
      <c r="D43" s="5" t="s">
        <v>132</v>
      </c>
    </row>
    <row r="44" spans="1:4">
      <c r="A44" s="3">
        <v>7030</v>
      </c>
      <c r="B44" s="5" t="s">
        <v>133</v>
      </c>
    </row>
    <row r="45" spans="1:4">
      <c r="A45" s="3">
        <v>7031</v>
      </c>
      <c r="B45" s="5" t="s">
        <v>134</v>
      </c>
      <c r="D45" s="5" t="s">
        <v>135</v>
      </c>
    </row>
    <row r="46" spans="1:4">
      <c r="A46" s="3">
        <v>7032</v>
      </c>
      <c r="B46" s="5" t="s">
        <v>136</v>
      </c>
      <c r="D46" s="5" t="s">
        <v>137</v>
      </c>
    </row>
    <row r="47" spans="1:4">
      <c r="A47" s="3">
        <v>7033</v>
      </c>
      <c r="B47" s="5" t="s">
        <v>138</v>
      </c>
      <c r="D47" s="5" t="s">
        <v>139</v>
      </c>
    </row>
    <row r="48" spans="1:4">
      <c r="A48" s="3">
        <v>7034</v>
      </c>
      <c r="B48" s="5" t="s">
        <v>140</v>
      </c>
      <c r="D48" s="5" t="s">
        <v>141</v>
      </c>
    </row>
    <row r="49" spans="1:4">
      <c r="A49" s="3">
        <v>7035</v>
      </c>
      <c r="B49" s="5" t="s">
        <v>142</v>
      </c>
      <c r="D49" s="5" t="s">
        <v>143</v>
      </c>
    </row>
    <row r="50" spans="1:4">
      <c r="A50" s="3">
        <v>7036</v>
      </c>
      <c r="B50" s="5" t="s">
        <v>194</v>
      </c>
      <c r="C50" s="5" t="s">
        <v>195</v>
      </c>
      <c r="D50" s="5" t="s">
        <v>196</v>
      </c>
    </row>
    <row r="51" spans="1:4">
      <c r="A51" s="3">
        <v>7037</v>
      </c>
      <c r="B51" s="5" t="s">
        <v>197</v>
      </c>
      <c r="D51" s="5" t="s">
        <v>198</v>
      </c>
    </row>
    <row r="52" spans="1:4">
      <c r="A52" s="3">
        <v>7038</v>
      </c>
      <c r="B52" s="5" t="s">
        <v>199</v>
      </c>
      <c r="D52" s="5" t="s">
        <v>200</v>
      </c>
    </row>
    <row r="53" spans="1:4">
      <c r="A53" s="3">
        <v>7039</v>
      </c>
      <c r="B53" s="5" t="s">
        <v>386</v>
      </c>
      <c r="D53" s="5" t="s">
        <v>387</v>
      </c>
    </row>
    <row r="54" spans="1:4">
      <c r="A54" s="3">
        <v>7040</v>
      </c>
      <c r="B54" s="5" t="s">
        <v>358</v>
      </c>
      <c r="D54" s="5" t="s">
        <v>359</v>
      </c>
    </row>
    <row r="55" spans="1:4">
      <c r="A55" s="3">
        <v>7041</v>
      </c>
      <c r="B55" s="5" t="s">
        <v>388</v>
      </c>
      <c r="D55" s="5" t="s">
        <v>389</v>
      </c>
    </row>
    <row r="56" spans="1:4">
      <c r="A56" s="3">
        <v>7201</v>
      </c>
      <c r="B56" s="5" t="s">
        <v>144</v>
      </c>
      <c r="D56" s="5" t="s">
        <v>145</v>
      </c>
    </row>
    <row r="57" spans="1:4">
      <c r="A57" s="3">
        <v>7202</v>
      </c>
      <c r="B57" s="5" t="s">
        <v>146</v>
      </c>
      <c r="D57" s="5" t="s">
        <v>147</v>
      </c>
    </row>
    <row r="58" spans="1:4">
      <c r="A58" s="3">
        <v>7203</v>
      </c>
      <c r="B58" s="5" t="s">
        <v>148</v>
      </c>
      <c r="D58" s="5" t="s">
        <v>149</v>
      </c>
    </row>
    <row r="59" spans="1:4">
      <c r="A59" s="3">
        <v>7204</v>
      </c>
      <c r="B59" s="5" t="s">
        <v>150</v>
      </c>
      <c r="D59" s="5" t="s">
        <v>151</v>
      </c>
    </row>
    <row r="60" spans="1:4">
      <c r="A60" s="3">
        <v>7205</v>
      </c>
      <c r="B60" s="5" t="s">
        <v>152</v>
      </c>
      <c r="D60" s="5" t="s">
        <v>153</v>
      </c>
    </row>
    <row r="61" spans="1:4">
      <c r="A61" s="3">
        <v>7206</v>
      </c>
      <c r="B61" s="5" t="s">
        <v>154</v>
      </c>
      <c r="D61" s="5" t="s">
        <v>155</v>
      </c>
    </row>
    <row r="62" spans="1:4">
      <c r="A62" s="3">
        <v>7207</v>
      </c>
      <c r="B62" s="5" t="s">
        <v>156</v>
      </c>
      <c r="D62" s="5" t="s">
        <v>157</v>
      </c>
    </row>
    <row r="63" spans="1:4">
      <c r="A63" s="3">
        <v>7208</v>
      </c>
      <c r="B63" s="5" t="s">
        <v>158</v>
      </c>
      <c r="D63" s="5" t="s">
        <v>159</v>
      </c>
    </row>
    <row r="64" spans="1:4">
      <c r="A64" s="3">
        <v>7209</v>
      </c>
      <c r="B64" s="5" t="s">
        <v>160</v>
      </c>
      <c r="D64" s="5" t="s">
        <v>161</v>
      </c>
    </row>
    <row r="65" spans="1:4">
      <c r="A65" s="3">
        <v>7220</v>
      </c>
      <c r="B65" s="5" t="s">
        <v>162</v>
      </c>
      <c r="D65" s="5" t="s">
        <v>163</v>
      </c>
    </row>
    <row r="66" spans="1:4">
      <c r="A66" s="3">
        <v>9210</v>
      </c>
      <c r="B66" s="5" t="s">
        <v>201</v>
      </c>
      <c r="D66" s="5" t="s">
        <v>202</v>
      </c>
    </row>
    <row r="67" spans="1:4">
      <c r="A67" s="3">
        <v>9211</v>
      </c>
      <c r="B67" s="5" t="s">
        <v>203</v>
      </c>
      <c r="D67" s="5" t="s">
        <v>204</v>
      </c>
    </row>
    <row r="68" spans="1:4">
      <c r="A68" s="3">
        <v>9430</v>
      </c>
      <c r="B68" s="5" t="s">
        <v>164</v>
      </c>
      <c r="C68" s="5" t="s">
        <v>165</v>
      </c>
    </row>
    <row r="69" spans="1:4">
      <c r="A69" s="3">
        <v>9431</v>
      </c>
      <c r="B69" s="5" t="s">
        <v>166</v>
      </c>
      <c r="C69" s="5" t="s">
        <v>167</v>
      </c>
      <c r="D69" s="5" t="s">
        <v>168</v>
      </c>
    </row>
    <row r="70" spans="1:4">
      <c r="A70" s="3">
        <v>9435</v>
      </c>
      <c r="B70" s="5" t="s">
        <v>169</v>
      </c>
      <c r="C70" s="5" t="s">
        <v>170</v>
      </c>
      <c r="D70" s="5" t="s">
        <v>171</v>
      </c>
    </row>
    <row r="71" spans="1:4">
      <c r="A71" s="3">
        <v>9436</v>
      </c>
      <c r="B71" s="5" t="s">
        <v>172</v>
      </c>
      <c r="C71" s="5" t="s">
        <v>173</v>
      </c>
      <c r="D71" s="5" t="s">
        <v>174</v>
      </c>
    </row>
    <row r="72" spans="1:4">
      <c r="A72" s="3">
        <v>9453</v>
      </c>
      <c r="B72" s="5" t="s">
        <v>175</v>
      </c>
      <c r="D72" s="5" t="s">
        <v>205</v>
      </c>
    </row>
    <row r="73" spans="1:4">
      <c r="A73" s="3">
        <v>9460</v>
      </c>
      <c r="B73" s="5" t="s">
        <v>176</v>
      </c>
      <c r="D73" s="5" t="s">
        <v>206</v>
      </c>
    </row>
    <row r="74" spans="1:4">
      <c r="A74" s="3">
        <v>9485</v>
      </c>
      <c r="B74" s="5" t="s">
        <v>177</v>
      </c>
      <c r="D74" s="5" t="s">
        <v>207</v>
      </c>
    </row>
    <row r="75" spans="1:4">
      <c r="A75" s="3">
        <v>9488</v>
      </c>
      <c r="B75" s="5" t="s">
        <v>178</v>
      </c>
      <c r="D75" s="5" t="s">
        <v>208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G9" sqref="G9"/>
    </sheetView>
  </sheetViews>
  <sheetFormatPr defaultRowHeight="15"/>
  <cols>
    <col min="1" max="1" width="9.85546875" bestFit="1" customWidth="1"/>
    <col min="2" max="2" width="13.140625" bestFit="1" customWidth="1"/>
  </cols>
  <sheetData>
    <row r="1" spans="1:3">
      <c r="A1" s="10" t="s">
        <v>364</v>
      </c>
      <c r="B1" t="s">
        <v>365</v>
      </c>
      <c r="C1" t="s">
        <v>369</v>
      </c>
    </row>
    <row r="2" spans="1:3">
      <c r="A2" t="s">
        <v>360</v>
      </c>
      <c r="B2" t="s">
        <v>360</v>
      </c>
      <c r="C2" t="s">
        <v>370</v>
      </c>
    </row>
    <row r="3" spans="1:3">
      <c r="A3" t="s">
        <v>361</v>
      </c>
      <c r="B3" t="s">
        <v>366</v>
      </c>
      <c r="C3" t="s">
        <v>371</v>
      </c>
    </row>
    <row r="4" spans="1:3">
      <c r="A4" t="s">
        <v>362</v>
      </c>
      <c r="B4" t="s">
        <v>367</v>
      </c>
      <c r="C4" t="s">
        <v>372</v>
      </c>
    </row>
    <row r="5" spans="1:3">
      <c r="A5" t="s">
        <v>363</v>
      </c>
      <c r="B5" t="s">
        <v>368</v>
      </c>
      <c r="C5" t="s">
        <v>373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E19" sqref="E19"/>
    </sheetView>
  </sheetViews>
  <sheetFormatPr defaultRowHeight="15"/>
  <cols>
    <col min="1" max="1" width="17.5703125" customWidth="1"/>
    <col min="2" max="2" width="17.7109375" customWidth="1"/>
  </cols>
  <sheetData>
    <row r="1" spans="1:2">
      <c r="A1" t="s">
        <v>9</v>
      </c>
      <c r="B1" t="s">
        <v>209</v>
      </c>
    </row>
    <row r="2" spans="1:2">
      <c r="A2">
        <v>0</v>
      </c>
      <c r="B2" t="s">
        <v>210</v>
      </c>
    </row>
    <row r="3" spans="1:2">
      <c r="A3">
        <v>1</v>
      </c>
      <c r="B3" t="s">
        <v>211</v>
      </c>
    </row>
    <row r="4" spans="1:2">
      <c r="A4">
        <v>2</v>
      </c>
      <c r="B4" t="s">
        <v>212</v>
      </c>
    </row>
    <row r="5" spans="1:2">
      <c r="A5">
        <v>3</v>
      </c>
      <c r="B5" t="s">
        <v>213</v>
      </c>
    </row>
    <row r="6" spans="1:2">
      <c r="A6">
        <v>4</v>
      </c>
      <c r="B6" t="s">
        <v>214</v>
      </c>
    </row>
    <row r="7" spans="1:2">
      <c r="A7">
        <v>5</v>
      </c>
      <c r="B7" t="s">
        <v>215</v>
      </c>
    </row>
    <row r="8" spans="1:2">
      <c r="A8">
        <v>6</v>
      </c>
      <c r="B8" t="s">
        <v>216</v>
      </c>
    </row>
    <row r="9" spans="1:2">
      <c r="A9">
        <v>7</v>
      </c>
      <c r="B9" t="s">
        <v>217</v>
      </c>
    </row>
    <row r="10" spans="1:2">
      <c r="A10">
        <v>8</v>
      </c>
      <c r="B10" t="s">
        <v>218</v>
      </c>
    </row>
    <row r="11" spans="1:2">
      <c r="A11">
        <v>9</v>
      </c>
      <c r="B11" t="s">
        <v>219</v>
      </c>
    </row>
    <row r="12" spans="1:2">
      <c r="A12">
        <v>10</v>
      </c>
      <c r="B12" t="s">
        <v>220</v>
      </c>
    </row>
    <row r="13" spans="1:2">
      <c r="A13">
        <v>11</v>
      </c>
      <c r="B13" t="s">
        <v>221</v>
      </c>
    </row>
    <row r="14" spans="1:2">
      <c r="A14">
        <v>12</v>
      </c>
      <c r="B14" t="s">
        <v>222</v>
      </c>
    </row>
    <row r="15" spans="1:2">
      <c r="A15">
        <v>13</v>
      </c>
      <c r="B15" t="s">
        <v>181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workbookViewId="0">
      <selection activeCell="F10" sqref="F10"/>
    </sheetView>
  </sheetViews>
  <sheetFormatPr defaultRowHeight="15"/>
  <cols>
    <col min="1" max="1" width="12.7109375" bestFit="1" customWidth="1"/>
    <col min="2" max="2" width="14.7109375" bestFit="1" customWidth="1"/>
  </cols>
  <sheetData>
    <row r="1" spans="1:2">
      <c r="A1" s="7" t="s">
        <v>15</v>
      </c>
      <c r="B1" s="6" t="s">
        <v>223</v>
      </c>
    </row>
    <row r="2" spans="1:2">
      <c r="A2">
        <v>1</v>
      </c>
      <c r="B2" t="s">
        <v>224</v>
      </c>
    </row>
    <row r="3" spans="1:2">
      <c r="A3">
        <v>2</v>
      </c>
      <c r="B3" t="s">
        <v>225</v>
      </c>
    </row>
    <row r="4" spans="1:2">
      <c r="A4">
        <v>3</v>
      </c>
      <c r="B4" t="s">
        <v>226</v>
      </c>
    </row>
    <row r="5" spans="1:2">
      <c r="A5">
        <v>4</v>
      </c>
      <c r="B5" t="s">
        <v>227</v>
      </c>
    </row>
    <row r="6" spans="1:2">
      <c r="A6">
        <v>5</v>
      </c>
      <c r="B6" t="s">
        <v>228</v>
      </c>
    </row>
    <row r="7" spans="1:2">
      <c r="A7">
        <v>9</v>
      </c>
      <c r="B7" t="s">
        <v>229</v>
      </c>
    </row>
    <row r="8" spans="1:2">
      <c r="A8">
        <v>6</v>
      </c>
      <c r="B8" t="s">
        <v>230</v>
      </c>
    </row>
    <row r="9" spans="1:2">
      <c r="A9">
        <v>7</v>
      </c>
      <c r="B9" t="s">
        <v>231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D10" sqref="D10"/>
    </sheetView>
  </sheetViews>
  <sheetFormatPr defaultRowHeight="15"/>
  <cols>
    <col min="2" max="2" width="34.7109375" bestFit="1" customWidth="1"/>
  </cols>
  <sheetData>
    <row r="1" spans="1:2">
      <c r="A1" t="s">
        <v>232</v>
      </c>
      <c r="B1" t="s">
        <v>233</v>
      </c>
    </row>
    <row r="2" spans="1:2">
      <c r="A2">
        <v>0</v>
      </c>
      <c r="B2" t="s">
        <v>234</v>
      </c>
    </row>
    <row r="3" spans="1:2">
      <c r="A3">
        <v>1</v>
      </c>
      <c r="B3" t="s">
        <v>235</v>
      </c>
    </row>
    <row r="4" spans="1:2">
      <c r="A4">
        <v>2</v>
      </c>
      <c r="B4" t="s">
        <v>236</v>
      </c>
    </row>
    <row r="5" spans="1:2">
      <c r="A5">
        <v>3</v>
      </c>
      <c r="B5" t="s">
        <v>237</v>
      </c>
    </row>
    <row r="6" spans="1:2">
      <c r="A6">
        <v>4</v>
      </c>
      <c r="B6" t="s">
        <v>238</v>
      </c>
    </row>
    <row r="7" spans="1:2">
      <c r="A7">
        <v>9</v>
      </c>
      <c r="B7" t="s">
        <v>239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A2" sqref="A2:B5"/>
    </sheetView>
  </sheetViews>
  <sheetFormatPr defaultRowHeight="15"/>
  <cols>
    <col min="2" max="2" width="24.7109375" bestFit="1" customWidth="1"/>
  </cols>
  <sheetData>
    <row r="1" spans="1:2">
      <c r="A1" t="s">
        <v>22</v>
      </c>
      <c r="B1" t="s">
        <v>240</v>
      </c>
    </row>
    <row r="2" spans="1:2">
      <c r="A2">
        <v>1</v>
      </c>
      <c r="B2" t="s">
        <v>241</v>
      </c>
    </row>
    <row r="3" spans="1:2">
      <c r="A3">
        <v>2</v>
      </c>
      <c r="B3" t="s">
        <v>242</v>
      </c>
    </row>
    <row r="4" spans="1:2">
      <c r="A4">
        <v>3</v>
      </c>
      <c r="B4" t="s">
        <v>243</v>
      </c>
    </row>
    <row r="5" spans="1:2">
      <c r="A5">
        <v>9</v>
      </c>
      <c r="B5" t="s">
        <v>244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686C7-28B1-40C0-B124-75F020A3E4C8}">
  <dimension ref="A1:C5"/>
  <sheetViews>
    <sheetView workbookViewId="0">
      <selection activeCell="C14" sqref="C14"/>
    </sheetView>
  </sheetViews>
  <sheetFormatPr defaultRowHeight="15"/>
  <cols>
    <col min="1" max="1" width="9.85546875" style="4" bestFit="1" customWidth="1"/>
    <col min="2" max="2" width="20.85546875" customWidth="1"/>
    <col min="3" max="3" width="26.140625" bestFit="1" customWidth="1"/>
  </cols>
  <sheetData>
    <row r="1" spans="1:3">
      <c r="A1" s="4" t="s">
        <v>23</v>
      </c>
      <c r="B1" t="s">
        <v>407</v>
      </c>
      <c r="C1" t="s">
        <v>408</v>
      </c>
    </row>
    <row r="2" spans="1:3">
      <c r="A2" s="4">
        <v>0</v>
      </c>
      <c r="B2">
        <v>1</v>
      </c>
      <c r="C2" t="s">
        <v>409</v>
      </c>
    </row>
    <row r="3" spans="1:3">
      <c r="A3" s="4" t="s">
        <v>415</v>
      </c>
      <c r="B3" s="4">
        <v>2</v>
      </c>
      <c r="C3" s="4" t="s">
        <v>410</v>
      </c>
    </row>
    <row r="4" spans="1:3">
      <c r="A4" s="4" t="s">
        <v>411</v>
      </c>
      <c r="B4" s="4">
        <v>3</v>
      </c>
      <c r="C4" s="4" t="s">
        <v>412</v>
      </c>
    </row>
    <row r="5" spans="1:3">
      <c r="A5" s="4">
        <v>10</v>
      </c>
      <c r="B5" s="4" t="s">
        <v>413</v>
      </c>
      <c r="C5" s="4" t="s">
        <v>414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>
      <selection activeCell="D2" sqref="D2"/>
    </sheetView>
  </sheetViews>
  <sheetFormatPr defaultRowHeight="15"/>
  <cols>
    <col min="2" max="2" width="24.7109375" bestFit="1" customWidth="1"/>
  </cols>
  <sheetData>
    <row r="1" spans="1:3">
      <c r="A1" t="s">
        <v>23</v>
      </c>
      <c r="B1" t="s">
        <v>245</v>
      </c>
      <c r="C1" t="s">
        <v>258</v>
      </c>
    </row>
    <row r="2" spans="1:3">
      <c r="A2">
        <v>0</v>
      </c>
      <c r="B2" t="s">
        <v>246</v>
      </c>
    </row>
    <row r="3" spans="1:3">
      <c r="A3">
        <v>1</v>
      </c>
      <c r="B3" t="s">
        <v>247</v>
      </c>
    </row>
    <row r="4" spans="1:3">
      <c r="A4">
        <v>2</v>
      </c>
      <c r="B4" t="s">
        <v>248</v>
      </c>
    </row>
    <row r="5" spans="1:3">
      <c r="A5">
        <v>3</v>
      </c>
      <c r="B5" t="s">
        <v>249</v>
      </c>
    </row>
    <row r="6" spans="1:3">
      <c r="A6">
        <v>4</v>
      </c>
      <c r="B6" t="s">
        <v>250</v>
      </c>
    </row>
    <row r="7" spans="1:3">
      <c r="A7">
        <v>5</v>
      </c>
      <c r="B7" t="s">
        <v>251</v>
      </c>
    </row>
    <row r="8" spans="1:3">
      <c r="A8">
        <v>6</v>
      </c>
      <c r="B8" t="s">
        <v>252</v>
      </c>
    </row>
    <row r="9" spans="1:3">
      <c r="A9">
        <v>7</v>
      </c>
      <c r="B9" t="s">
        <v>253</v>
      </c>
    </row>
    <row r="10" spans="1:3">
      <c r="A10">
        <v>8</v>
      </c>
      <c r="B10" t="s">
        <v>254</v>
      </c>
    </row>
    <row r="11" spans="1:3">
      <c r="A11">
        <v>9</v>
      </c>
      <c r="B11" t="s">
        <v>255</v>
      </c>
    </row>
    <row r="12" spans="1:3">
      <c r="A12">
        <v>11</v>
      </c>
      <c r="B12" t="s">
        <v>256</v>
      </c>
    </row>
    <row r="13" spans="1:3">
      <c r="A13">
        <v>10</v>
      </c>
      <c r="B13" t="s">
        <v>257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val_entry</vt:lpstr>
      <vt:lpstr>species codes</vt:lpstr>
      <vt:lpstr>Region Codes</vt:lpstr>
      <vt:lpstr>Beaufort</vt:lpstr>
      <vt:lpstr>Visibility</vt:lpstr>
      <vt:lpstr>Cloud_CD</vt:lpstr>
      <vt:lpstr>IDREL_CD</vt:lpstr>
      <vt:lpstr>Count Uncertainty</vt:lpstr>
      <vt:lpstr>CL_CD</vt:lpstr>
      <vt:lpstr>Maturity_cd</vt:lpstr>
      <vt:lpstr>behaviour_cd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Feyrer, Laura</cp:lastModifiedBy>
  <dcterms:created xsi:type="dcterms:W3CDTF">2013-11-22T18:24:15Z</dcterms:created>
  <dcterms:modified xsi:type="dcterms:W3CDTF">2023-06-13T03:04:31Z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2021-01-18T13:41:23Z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e76cae09-4b18-4dbe-a163-000058260c7e</vt:lpwstr>
  </property>
</Properties>
</file>