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G:\เรียน\4-1\Project\Tb\"/>
    </mc:Choice>
  </mc:AlternateContent>
  <xr:revisionPtr revIDLastSave="0" documentId="13_ncr:1_{3DA2B023-A57B-4D6E-811C-E8E27DBC92E3}" xr6:coauthVersionLast="47" xr6:coauthVersionMax="47" xr10:uidLastSave="{00000000-0000-0000-0000-000000000000}"/>
  <bookViews>
    <workbookView xWindow="45" yWindow="0" windowWidth="20445" windowHeight="10920" xr2:uid="{0F7B4608-ACAC-438A-8818-8BBFBDB414C2}"/>
  </bookViews>
  <sheets>
    <sheet name="AllDataSet" sheetId="8" r:id="rId1"/>
    <sheet name="Test-set" sheetId="16" r:id="rId2"/>
    <sheet name="Train-set" sheetId="12" r:id="rId3"/>
    <sheet name="Result" sheetId="11" r:id="rId4"/>
    <sheet name="Other-methhod" sheetId="3" r:id="rId5"/>
    <sheet name="Test100" sheetId="13" r:id="rId6"/>
    <sheet name="Testall" sheetId="17" r:id="rId7"/>
    <sheet name="graph" sheetId="18" r:id="rId8"/>
    <sheet name="Sheet2" sheetId="20" r:id="rId9"/>
  </sheets>
  <definedNames>
    <definedName name="_xlnm._FilterDatabase" localSheetId="0" hidden="1">AllDataSet!$A$1:$K$556</definedName>
    <definedName name="_xlnm._FilterDatabase" localSheetId="7" hidden="1">graph!$A$1:$M$561</definedName>
    <definedName name="_xlnm._FilterDatabase" localSheetId="4" hidden="1">'Other-methhod'!$A$1:$L$443</definedName>
    <definedName name="_xlnm._FilterDatabase" localSheetId="3" hidden="1">Result!$A$1:$N$99</definedName>
    <definedName name="_xlnm._FilterDatabase" localSheetId="5" hidden="1">Test100!$A$2:$Z$103</definedName>
    <definedName name="_xlnm._FilterDatabase" localSheetId="6" hidden="1">Testall!$A$2:$Z$564</definedName>
    <definedName name="_xlnm._FilterDatabase" localSheetId="1" hidden="1">'Test-set'!$A$1:$O$99</definedName>
    <definedName name="_xlnm._FilterDatabase" localSheetId="2" hidden="1">'Train-set'!$A$1:$K$461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6" i="20" l="1"/>
  <c r="P6" i="20"/>
  <c r="Q6" i="20"/>
  <c r="O7" i="20"/>
  <c r="P7" i="20"/>
  <c r="Q7" i="20"/>
  <c r="Q5" i="20"/>
  <c r="P5" i="20"/>
  <c r="O5" i="20"/>
  <c r="M5" i="20"/>
  <c r="L5" i="20"/>
  <c r="K5" i="20"/>
  <c r="N5" i="20" s="1"/>
  <c r="D7" i="20"/>
  <c r="H7" i="20" s="1"/>
  <c r="D6" i="20"/>
  <c r="F6" i="20" s="1"/>
  <c r="D5" i="20"/>
  <c r="F5" i="20" s="1"/>
  <c r="D466" i="12"/>
  <c r="D467" i="12"/>
  <c r="D465" i="12"/>
  <c r="D106" i="16"/>
  <c r="D107" i="16"/>
  <c r="D105" i="16"/>
  <c r="D108" i="16" s="1"/>
  <c r="H5" i="20" l="1"/>
  <c r="F7" i="20"/>
  <c r="H6" i="20"/>
  <c r="D8" i="20"/>
  <c r="D468" i="12"/>
  <c r="O2" i="16" l="1"/>
  <c r="AG247" i="17"/>
  <c r="AH247" i="17"/>
  <c r="AI247" i="17"/>
  <c r="AF247" i="17"/>
  <c r="AF246" i="17"/>
  <c r="AC247" i="17"/>
  <c r="AD247" i="17"/>
  <c r="AE247" i="17"/>
  <c r="AB247" i="17"/>
  <c r="AB246" i="17"/>
  <c r="AB513" i="17"/>
  <c r="AE563" i="17"/>
  <c r="AG563" i="17"/>
  <c r="AH563" i="17"/>
  <c r="AI563" i="17"/>
  <c r="AF563" i="17"/>
  <c r="AG513" i="17"/>
  <c r="AI513" i="17"/>
  <c r="AF513" i="17"/>
  <c r="AF512" i="17"/>
  <c r="AC513" i="17"/>
  <c r="AE513" i="17"/>
  <c r="AB512" i="17"/>
  <c r="AF562" i="17"/>
  <c r="W564" i="17"/>
  <c r="AC563" i="17"/>
  <c r="AD563" i="17"/>
  <c r="AB563" i="17"/>
  <c r="AB562" i="17"/>
  <c r="AC562" i="17"/>
  <c r="AD562" i="17"/>
  <c r="AE562" i="17"/>
  <c r="AG562" i="17"/>
  <c r="AH562" i="17"/>
  <c r="AI562" i="17"/>
  <c r="AC512" i="17"/>
  <c r="AE512" i="17"/>
  <c r="AG512" i="17"/>
  <c r="AI512" i="17"/>
  <c r="AG246" i="17"/>
  <c r="AH246" i="17"/>
  <c r="AI246" i="17"/>
  <c r="AC246" i="17"/>
  <c r="AD246" i="17"/>
  <c r="AE246" i="17"/>
  <c r="AC104" i="13" l="1"/>
  <c r="AD104" i="13"/>
  <c r="AE104" i="13"/>
  <c r="AB104" i="13"/>
  <c r="AB103" i="13"/>
  <c r="AC96" i="13"/>
  <c r="AD96" i="13"/>
  <c r="AE96" i="13"/>
  <c r="AB96" i="13"/>
  <c r="AB95" i="13"/>
  <c r="AC50" i="13"/>
  <c r="AD50" i="13"/>
  <c r="AE50" i="13"/>
  <c r="AB50" i="13"/>
  <c r="AB49" i="13"/>
  <c r="AC103" i="13"/>
  <c r="AD103" i="13"/>
  <c r="AE103" i="13"/>
  <c r="AF103" i="13"/>
  <c r="AG103" i="13"/>
  <c r="AH103" i="13"/>
  <c r="AI103" i="13"/>
  <c r="AB102" i="13"/>
  <c r="AC95" i="13"/>
  <c r="AD95" i="13"/>
  <c r="AE95" i="13"/>
  <c r="AF95" i="13"/>
  <c r="AG95" i="13"/>
  <c r="AH95" i="13"/>
  <c r="AI95" i="13"/>
  <c r="AB94" i="13"/>
  <c r="AF49" i="13"/>
  <c r="AC49" i="13"/>
  <c r="AD49" i="13"/>
  <c r="AE49" i="13"/>
  <c r="AG49" i="13"/>
  <c r="AH49" i="13"/>
  <c r="AI49" i="13"/>
  <c r="AB48" i="13"/>
  <c r="AC102" i="13"/>
  <c r="AD102" i="13"/>
  <c r="AE102" i="13"/>
  <c r="AF102" i="13"/>
  <c r="AG102" i="13"/>
  <c r="AH102" i="13"/>
  <c r="AI102" i="13"/>
  <c r="AC94" i="13"/>
  <c r="AD94" i="13"/>
  <c r="AE94" i="13"/>
  <c r="AF94" i="13"/>
  <c r="AG94" i="13"/>
  <c r="AH94" i="13"/>
  <c r="AI94" i="13"/>
  <c r="AI48" i="13"/>
  <c r="AC48" i="13"/>
  <c r="AD48" i="13"/>
  <c r="AE48" i="13"/>
  <c r="AF48" i="13"/>
  <c r="AG48" i="13"/>
  <c r="AH48" i="13"/>
  <c r="S103" i="13"/>
  <c r="I538" i="18"/>
  <c r="H538" i="18"/>
  <c r="G538" i="18"/>
  <c r="K561" i="18"/>
  <c r="J561" i="18"/>
  <c r="I561" i="18"/>
  <c r="H561" i="18"/>
  <c r="G561" i="18"/>
  <c r="K560" i="18"/>
  <c r="J560" i="18"/>
  <c r="I560" i="18"/>
  <c r="H560" i="18"/>
  <c r="G560" i="18"/>
  <c r="K559" i="18"/>
  <c r="J559" i="18"/>
  <c r="I559" i="18"/>
  <c r="H559" i="18"/>
  <c r="G559" i="18"/>
  <c r="K558" i="18"/>
  <c r="J558" i="18"/>
  <c r="I558" i="18"/>
  <c r="H558" i="18"/>
  <c r="G558" i="18"/>
  <c r="K557" i="18"/>
  <c r="J557" i="18"/>
  <c r="I557" i="18"/>
  <c r="H557" i="18"/>
  <c r="G557" i="18"/>
  <c r="K556" i="18"/>
  <c r="J556" i="18"/>
  <c r="I556" i="18"/>
  <c r="H556" i="18"/>
  <c r="G556" i="18"/>
  <c r="K555" i="18"/>
  <c r="J555" i="18"/>
  <c r="I555" i="18"/>
  <c r="H555" i="18"/>
  <c r="G555" i="18"/>
  <c r="K554" i="18"/>
  <c r="J554" i="18"/>
  <c r="I554" i="18"/>
  <c r="H554" i="18"/>
  <c r="G554" i="18"/>
  <c r="K553" i="18"/>
  <c r="J553" i="18"/>
  <c r="I553" i="18"/>
  <c r="H553" i="18"/>
  <c r="G553" i="18"/>
  <c r="K552" i="18"/>
  <c r="J552" i="18"/>
  <c r="I552" i="18"/>
  <c r="H552" i="18"/>
  <c r="G552" i="18"/>
  <c r="K551" i="18"/>
  <c r="J551" i="18"/>
  <c r="I551" i="18"/>
  <c r="H551" i="18"/>
  <c r="G551" i="18"/>
  <c r="K550" i="18"/>
  <c r="J550" i="18"/>
  <c r="I550" i="18"/>
  <c r="H550" i="18"/>
  <c r="G550" i="18"/>
  <c r="K549" i="18"/>
  <c r="J549" i="18"/>
  <c r="I549" i="18"/>
  <c r="H549" i="18"/>
  <c r="G549" i="18"/>
  <c r="K548" i="18"/>
  <c r="J548" i="18"/>
  <c r="I548" i="18"/>
  <c r="H548" i="18"/>
  <c r="G548" i="18"/>
  <c r="K547" i="18"/>
  <c r="J547" i="18"/>
  <c r="I547" i="18"/>
  <c r="H547" i="18"/>
  <c r="G547" i="18"/>
  <c r="K546" i="18"/>
  <c r="J546" i="18"/>
  <c r="I546" i="18"/>
  <c r="H546" i="18"/>
  <c r="G546" i="18"/>
  <c r="K545" i="18"/>
  <c r="J545" i="18"/>
  <c r="I545" i="18"/>
  <c r="H545" i="18"/>
  <c r="G545" i="18"/>
  <c r="K544" i="18"/>
  <c r="J544" i="18"/>
  <c r="I544" i="18"/>
  <c r="H544" i="18"/>
  <c r="G544" i="18"/>
  <c r="K543" i="18"/>
  <c r="J543" i="18"/>
  <c r="I543" i="18"/>
  <c r="H543" i="18"/>
  <c r="G543" i="18"/>
  <c r="K542" i="18"/>
  <c r="J542" i="18"/>
  <c r="I542" i="18"/>
  <c r="H542" i="18"/>
  <c r="G542" i="18"/>
  <c r="K541" i="18"/>
  <c r="J541" i="18"/>
  <c r="I541" i="18"/>
  <c r="H541" i="18"/>
  <c r="G541" i="18"/>
  <c r="K540" i="18"/>
  <c r="J540" i="18"/>
  <c r="I540" i="18"/>
  <c r="H540" i="18"/>
  <c r="G540" i="18"/>
  <c r="K539" i="18"/>
  <c r="J539" i="18"/>
  <c r="I539" i="18"/>
  <c r="H539" i="18"/>
  <c r="G539" i="18"/>
  <c r="K538" i="18"/>
  <c r="J538" i="18"/>
  <c r="K537" i="18"/>
  <c r="J537" i="18"/>
  <c r="I537" i="18"/>
  <c r="H537" i="18"/>
  <c r="G537" i="18"/>
  <c r="K536" i="18"/>
  <c r="J536" i="18"/>
  <c r="I536" i="18"/>
  <c r="H536" i="18"/>
  <c r="G536" i="18"/>
  <c r="K535" i="18"/>
  <c r="J535" i="18"/>
  <c r="I535" i="18"/>
  <c r="H535" i="18"/>
  <c r="G535" i="18"/>
  <c r="K534" i="18"/>
  <c r="J534" i="18"/>
  <c r="I534" i="18"/>
  <c r="H534" i="18"/>
  <c r="G534" i="18"/>
  <c r="K533" i="18"/>
  <c r="J533" i="18"/>
  <c r="I533" i="18"/>
  <c r="H533" i="18"/>
  <c r="G533" i="18"/>
  <c r="K532" i="18"/>
  <c r="J532" i="18"/>
  <c r="I532" i="18"/>
  <c r="H532" i="18"/>
  <c r="G532" i="18"/>
  <c r="K531" i="18"/>
  <c r="J531" i="18"/>
  <c r="I531" i="18"/>
  <c r="H531" i="18"/>
  <c r="G531" i="18"/>
  <c r="K530" i="18"/>
  <c r="J530" i="18"/>
  <c r="I530" i="18"/>
  <c r="H530" i="18"/>
  <c r="G530" i="18"/>
  <c r="K529" i="18"/>
  <c r="J529" i="18"/>
  <c r="I529" i="18"/>
  <c r="H529" i="18"/>
  <c r="G529" i="18"/>
  <c r="K528" i="18"/>
  <c r="J528" i="18"/>
  <c r="I528" i="18"/>
  <c r="H528" i="18"/>
  <c r="G528" i="18"/>
  <c r="K527" i="18"/>
  <c r="J527" i="18"/>
  <c r="I527" i="18"/>
  <c r="H527" i="18"/>
  <c r="G527" i="18"/>
  <c r="K526" i="18"/>
  <c r="J526" i="18"/>
  <c r="I526" i="18"/>
  <c r="H526" i="18"/>
  <c r="G526" i="18"/>
  <c r="K525" i="18"/>
  <c r="J525" i="18"/>
  <c r="I525" i="18"/>
  <c r="H525" i="18"/>
  <c r="G525" i="18"/>
  <c r="K524" i="18"/>
  <c r="J524" i="18"/>
  <c r="I524" i="18"/>
  <c r="H524" i="18"/>
  <c r="G524" i="18"/>
  <c r="K523" i="18"/>
  <c r="J523" i="18"/>
  <c r="I523" i="18"/>
  <c r="H523" i="18"/>
  <c r="G523" i="18"/>
  <c r="L522" i="18"/>
  <c r="K521" i="18"/>
  <c r="J521" i="18"/>
  <c r="I521" i="18"/>
  <c r="H521" i="18"/>
  <c r="G521" i="18"/>
  <c r="K520" i="18"/>
  <c r="J520" i="18"/>
  <c r="I520" i="18"/>
  <c r="H520" i="18"/>
  <c r="G520" i="18"/>
  <c r="K519" i="18"/>
  <c r="J519" i="18"/>
  <c r="I519" i="18"/>
  <c r="H519" i="18"/>
  <c r="G519" i="18"/>
  <c r="L518" i="18"/>
  <c r="K517" i="18"/>
  <c r="J517" i="18"/>
  <c r="I517" i="18"/>
  <c r="H517" i="18"/>
  <c r="G517" i="18"/>
  <c r="K516" i="18"/>
  <c r="J516" i="18"/>
  <c r="I516" i="18"/>
  <c r="H516" i="18"/>
  <c r="G516" i="18"/>
  <c r="K515" i="18"/>
  <c r="J515" i="18"/>
  <c r="I515" i="18"/>
  <c r="H515" i="18"/>
  <c r="G515" i="18"/>
  <c r="K514" i="18"/>
  <c r="J514" i="18"/>
  <c r="I514" i="18"/>
  <c r="H514" i="18"/>
  <c r="G514" i="18"/>
  <c r="K513" i="18"/>
  <c r="J513" i="18"/>
  <c r="I513" i="18"/>
  <c r="H513" i="18"/>
  <c r="G513" i="18"/>
  <c r="K512" i="18"/>
  <c r="J512" i="18"/>
  <c r="I512" i="18"/>
  <c r="H512" i="18"/>
  <c r="G512" i="18"/>
  <c r="K511" i="18"/>
  <c r="J511" i="18"/>
  <c r="I511" i="18"/>
  <c r="H511" i="18"/>
  <c r="G511" i="18"/>
  <c r="K510" i="18"/>
  <c r="J510" i="18"/>
  <c r="I510" i="18"/>
  <c r="H510" i="18"/>
  <c r="G510" i="18"/>
  <c r="K509" i="18"/>
  <c r="J509" i="18"/>
  <c r="I509" i="18"/>
  <c r="H509" i="18"/>
  <c r="G509" i="18"/>
  <c r="K508" i="18"/>
  <c r="J508" i="18"/>
  <c r="I508" i="18"/>
  <c r="H508" i="18"/>
  <c r="G508" i="18"/>
  <c r="K507" i="18"/>
  <c r="J507" i="18"/>
  <c r="I507" i="18"/>
  <c r="H507" i="18"/>
  <c r="G507" i="18"/>
  <c r="K506" i="18"/>
  <c r="J506" i="18"/>
  <c r="I506" i="18"/>
  <c r="H506" i="18"/>
  <c r="G506" i="18"/>
  <c r="K505" i="18"/>
  <c r="J505" i="18"/>
  <c r="I505" i="18"/>
  <c r="H505" i="18"/>
  <c r="G505" i="18"/>
  <c r="K504" i="18"/>
  <c r="J504" i="18"/>
  <c r="I504" i="18"/>
  <c r="H504" i="18"/>
  <c r="G504" i="18"/>
  <c r="K503" i="18"/>
  <c r="J503" i="18"/>
  <c r="I503" i="18"/>
  <c r="H503" i="18"/>
  <c r="G503" i="18"/>
  <c r="K502" i="18"/>
  <c r="J502" i="18"/>
  <c r="I502" i="18"/>
  <c r="H502" i="18"/>
  <c r="G502" i="18"/>
  <c r="K501" i="18"/>
  <c r="J501" i="18"/>
  <c r="I501" i="18"/>
  <c r="H501" i="18"/>
  <c r="G501" i="18"/>
  <c r="K500" i="18"/>
  <c r="J500" i="18"/>
  <c r="I500" i="18"/>
  <c r="H500" i="18"/>
  <c r="G500" i="18"/>
  <c r="K499" i="18"/>
  <c r="J499" i="18"/>
  <c r="I499" i="18"/>
  <c r="H499" i="18"/>
  <c r="G499" i="18"/>
  <c r="K498" i="18"/>
  <c r="J498" i="18"/>
  <c r="I498" i="18"/>
  <c r="H498" i="18"/>
  <c r="G498" i="18"/>
  <c r="K497" i="18"/>
  <c r="J497" i="18"/>
  <c r="I497" i="18"/>
  <c r="H497" i="18"/>
  <c r="G497" i="18"/>
  <c r="K496" i="18"/>
  <c r="J496" i="18"/>
  <c r="I496" i="18"/>
  <c r="H496" i="18"/>
  <c r="G496" i="18"/>
  <c r="K495" i="18"/>
  <c r="J495" i="18"/>
  <c r="I495" i="18"/>
  <c r="H495" i="18"/>
  <c r="G495" i="18"/>
  <c r="K494" i="18"/>
  <c r="J494" i="18"/>
  <c r="I494" i="18"/>
  <c r="H494" i="18"/>
  <c r="G494" i="18"/>
  <c r="K493" i="18"/>
  <c r="J493" i="18"/>
  <c r="I493" i="18"/>
  <c r="H493" i="18"/>
  <c r="G493" i="18"/>
  <c r="K492" i="18"/>
  <c r="J492" i="18"/>
  <c r="I492" i="18"/>
  <c r="H492" i="18"/>
  <c r="G492" i="18"/>
  <c r="K491" i="18"/>
  <c r="J491" i="18"/>
  <c r="I491" i="18"/>
  <c r="H491" i="18"/>
  <c r="G491" i="18"/>
  <c r="K490" i="18"/>
  <c r="J490" i="18"/>
  <c r="I490" i="18"/>
  <c r="H490" i="18"/>
  <c r="G490" i="18"/>
  <c r="K489" i="18"/>
  <c r="J489" i="18"/>
  <c r="I489" i="18"/>
  <c r="H489" i="18"/>
  <c r="G489" i="18"/>
  <c r="K488" i="18"/>
  <c r="J488" i="18"/>
  <c r="I488" i="18"/>
  <c r="H488" i="18"/>
  <c r="G488" i="18"/>
  <c r="K487" i="18"/>
  <c r="J487" i="18"/>
  <c r="I487" i="18"/>
  <c r="H487" i="18"/>
  <c r="G487" i="18"/>
  <c r="K486" i="18"/>
  <c r="J486" i="18"/>
  <c r="I486" i="18"/>
  <c r="H486" i="18"/>
  <c r="G486" i="18"/>
  <c r="K485" i="18"/>
  <c r="J485" i="18"/>
  <c r="I485" i="18"/>
  <c r="H485" i="18"/>
  <c r="G485" i="18"/>
  <c r="K484" i="18"/>
  <c r="J484" i="18"/>
  <c r="I484" i="18"/>
  <c r="H484" i="18"/>
  <c r="G484" i="18"/>
  <c r="K483" i="18"/>
  <c r="J483" i="18"/>
  <c r="I483" i="18"/>
  <c r="H483" i="18"/>
  <c r="G483" i="18"/>
  <c r="K482" i="18"/>
  <c r="J482" i="18"/>
  <c r="I482" i="18"/>
  <c r="H482" i="18"/>
  <c r="G482" i="18"/>
  <c r="K481" i="18"/>
  <c r="J481" i="18"/>
  <c r="I481" i="18"/>
  <c r="H481" i="18"/>
  <c r="G481" i="18"/>
  <c r="K480" i="18"/>
  <c r="J480" i="18"/>
  <c r="I480" i="18"/>
  <c r="H480" i="18"/>
  <c r="G480" i="18"/>
  <c r="K479" i="18"/>
  <c r="J479" i="18"/>
  <c r="I479" i="18"/>
  <c r="H479" i="18"/>
  <c r="G479" i="18"/>
  <c r="K478" i="18"/>
  <c r="J478" i="18"/>
  <c r="I478" i="18"/>
  <c r="H478" i="18"/>
  <c r="G478" i="18"/>
  <c r="K477" i="18"/>
  <c r="J477" i="18"/>
  <c r="I477" i="18"/>
  <c r="H477" i="18"/>
  <c r="G477" i="18"/>
  <c r="K476" i="18"/>
  <c r="J476" i="18"/>
  <c r="I476" i="18"/>
  <c r="H476" i="18"/>
  <c r="G476" i="18"/>
  <c r="K475" i="18"/>
  <c r="J475" i="18"/>
  <c r="I475" i="18"/>
  <c r="H475" i="18"/>
  <c r="G475" i="18"/>
  <c r="K474" i="18"/>
  <c r="J474" i="18"/>
  <c r="I474" i="18"/>
  <c r="H474" i="18"/>
  <c r="G474" i="18"/>
  <c r="K473" i="18"/>
  <c r="J473" i="18"/>
  <c r="I473" i="18"/>
  <c r="H473" i="18"/>
  <c r="G473" i="18"/>
  <c r="K472" i="18"/>
  <c r="J472" i="18"/>
  <c r="I472" i="18"/>
  <c r="H472" i="18"/>
  <c r="G472" i="18"/>
  <c r="K471" i="18"/>
  <c r="J471" i="18"/>
  <c r="I471" i="18"/>
  <c r="H471" i="18"/>
  <c r="G471" i="18"/>
  <c r="K470" i="18"/>
  <c r="J470" i="18"/>
  <c r="I470" i="18"/>
  <c r="H470" i="18"/>
  <c r="G470" i="18"/>
  <c r="K469" i="18"/>
  <c r="J469" i="18"/>
  <c r="I469" i="18"/>
  <c r="H469" i="18"/>
  <c r="G469" i="18"/>
  <c r="K468" i="18"/>
  <c r="J468" i="18"/>
  <c r="I468" i="18"/>
  <c r="H468" i="18"/>
  <c r="G468" i="18"/>
  <c r="K467" i="18"/>
  <c r="J467" i="18"/>
  <c r="I467" i="18"/>
  <c r="H467" i="18"/>
  <c r="G467" i="18"/>
  <c r="K466" i="18"/>
  <c r="J466" i="18"/>
  <c r="I466" i="18"/>
  <c r="H466" i="18"/>
  <c r="G466" i="18"/>
  <c r="K465" i="18"/>
  <c r="J465" i="18"/>
  <c r="I465" i="18"/>
  <c r="H465" i="18"/>
  <c r="G465" i="18"/>
  <c r="K464" i="18"/>
  <c r="J464" i="18"/>
  <c r="I464" i="18"/>
  <c r="H464" i="18"/>
  <c r="G464" i="18"/>
  <c r="K463" i="18"/>
  <c r="J463" i="18"/>
  <c r="I463" i="18"/>
  <c r="H463" i="18"/>
  <c r="G463" i="18"/>
  <c r="K462" i="18"/>
  <c r="J462" i="18"/>
  <c r="I462" i="18"/>
  <c r="H462" i="18"/>
  <c r="G462" i="18"/>
  <c r="K461" i="18"/>
  <c r="J461" i="18"/>
  <c r="I461" i="18"/>
  <c r="H461" i="18"/>
  <c r="G461" i="18"/>
  <c r="K460" i="18"/>
  <c r="J460" i="18"/>
  <c r="I460" i="18"/>
  <c r="H460" i="18"/>
  <c r="G460" i="18"/>
  <c r="K459" i="18"/>
  <c r="J459" i="18"/>
  <c r="I459" i="18"/>
  <c r="H459" i="18"/>
  <c r="G459" i="18"/>
  <c r="K458" i="18"/>
  <c r="J458" i="18"/>
  <c r="I458" i="18"/>
  <c r="H458" i="18"/>
  <c r="G458" i="18"/>
  <c r="K457" i="18"/>
  <c r="J457" i="18"/>
  <c r="I457" i="18"/>
  <c r="H457" i="18"/>
  <c r="G457" i="18"/>
  <c r="K456" i="18"/>
  <c r="J456" i="18"/>
  <c r="I456" i="18"/>
  <c r="H456" i="18"/>
  <c r="G456" i="18"/>
  <c r="K454" i="18"/>
  <c r="J454" i="18"/>
  <c r="I454" i="18"/>
  <c r="H454" i="18"/>
  <c r="G454" i="18"/>
  <c r="K453" i="18"/>
  <c r="J453" i="18"/>
  <c r="I453" i="18"/>
  <c r="H453" i="18"/>
  <c r="G453" i="18"/>
  <c r="K450" i="18"/>
  <c r="J450" i="18"/>
  <c r="I450" i="18"/>
  <c r="H450" i="18"/>
  <c r="G450" i="18"/>
  <c r="K449" i="18"/>
  <c r="J449" i="18"/>
  <c r="I449" i="18"/>
  <c r="H449" i="18"/>
  <c r="G449" i="18"/>
  <c r="K447" i="18"/>
  <c r="J447" i="18"/>
  <c r="I447" i="18"/>
  <c r="H447" i="18"/>
  <c r="G447" i="18"/>
  <c r="K446" i="18"/>
  <c r="J446" i="18"/>
  <c r="I446" i="18"/>
  <c r="H446" i="18"/>
  <c r="G446" i="18"/>
  <c r="K445" i="18"/>
  <c r="J445" i="18"/>
  <c r="I445" i="18"/>
  <c r="H445" i="18"/>
  <c r="G445" i="18"/>
  <c r="K443" i="18"/>
  <c r="J443" i="18"/>
  <c r="I443" i="18"/>
  <c r="H443" i="18"/>
  <c r="G443" i="18"/>
  <c r="K414" i="18"/>
  <c r="J414" i="18"/>
  <c r="I414" i="18"/>
  <c r="H414" i="18"/>
  <c r="G414" i="18"/>
  <c r="K455" i="18"/>
  <c r="J455" i="18"/>
  <c r="I455" i="18"/>
  <c r="H455" i="18"/>
  <c r="G455" i="18"/>
  <c r="K452" i="18"/>
  <c r="J452" i="18"/>
  <c r="I452" i="18"/>
  <c r="H452" i="18"/>
  <c r="G452" i="18"/>
  <c r="K451" i="18"/>
  <c r="J451" i="18"/>
  <c r="I451" i="18"/>
  <c r="H451" i="18"/>
  <c r="G451" i="18"/>
  <c r="K441" i="18"/>
  <c r="J441" i="18"/>
  <c r="I441" i="18"/>
  <c r="H441" i="18"/>
  <c r="G441" i="18"/>
  <c r="K439" i="18"/>
  <c r="J439" i="18"/>
  <c r="I439" i="18"/>
  <c r="H439" i="18"/>
  <c r="G439" i="18"/>
  <c r="K437" i="18"/>
  <c r="J437" i="18"/>
  <c r="I437" i="18"/>
  <c r="H437" i="18"/>
  <c r="G437" i="18"/>
  <c r="K436" i="18"/>
  <c r="J436" i="18"/>
  <c r="I436" i="18"/>
  <c r="H436" i="18"/>
  <c r="G436" i="18"/>
  <c r="K434" i="18"/>
  <c r="J434" i="18"/>
  <c r="I434" i="18"/>
  <c r="H434" i="18"/>
  <c r="G434" i="18"/>
  <c r="K432" i="18"/>
  <c r="J432" i="18"/>
  <c r="I432" i="18"/>
  <c r="H432" i="18"/>
  <c r="G432" i="18"/>
  <c r="K430" i="18"/>
  <c r="J430" i="18"/>
  <c r="I430" i="18"/>
  <c r="H430" i="18"/>
  <c r="G430" i="18"/>
  <c r="K429" i="18"/>
  <c r="J429" i="18"/>
  <c r="I429" i="18"/>
  <c r="H429" i="18"/>
  <c r="G429" i="18"/>
  <c r="K428" i="18"/>
  <c r="J428" i="18"/>
  <c r="I428" i="18"/>
  <c r="H428" i="18"/>
  <c r="G428" i="18"/>
  <c r="K425" i="18"/>
  <c r="J425" i="18"/>
  <c r="I425" i="18"/>
  <c r="H425" i="18"/>
  <c r="G425" i="18"/>
  <c r="K424" i="18"/>
  <c r="J424" i="18"/>
  <c r="I424" i="18"/>
  <c r="H424" i="18"/>
  <c r="G424" i="18"/>
  <c r="K423" i="18"/>
  <c r="J423" i="18"/>
  <c r="I423" i="18"/>
  <c r="H423" i="18"/>
  <c r="G423" i="18"/>
  <c r="K422" i="18"/>
  <c r="J422" i="18"/>
  <c r="I422" i="18"/>
  <c r="H422" i="18"/>
  <c r="G422" i="18"/>
  <c r="K421" i="18"/>
  <c r="J421" i="18"/>
  <c r="I421" i="18"/>
  <c r="H421" i="18"/>
  <c r="G421" i="18"/>
  <c r="K420" i="18"/>
  <c r="J420" i="18"/>
  <c r="I420" i="18"/>
  <c r="H420" i="18"/>
  <c r="G420" i="18"/>
  <c r="K418" i="18"/>
  <c r="J418" i="18"/>
  <c r="I418" i="18"/>
  <c r="H418" i="18"/>
  <c r="G418" i="18"/>
  <c r="K389" i="18"/>
  <c r="J389" i="18"/>
  <c r="I389" i="18"/>
  <c r="H389" i="18"/>
  <c r="G389" i="18"/>
  <c r="K448" i="18"/>
  <c r="J448" i="18"/>
  <c r="I448" i="18"/>
  <c r="H448" i="18"/>
  <c r="G448" i="18"/>
  <c r="K444" i="18"/>
  <c r="J444" i="18"/>
  <c r="I444" i="18"/>
  <c r="H444" i="18"/>
  <c r="G444" i="18"/>
  <c r="K442" i="18"/>
  <c r="J442" i="18"/>
  <c r="I442" i="18"/>
  <c r="H442" i="18"/>
  <c r="G442" i="18"/>
  <c r="K440" i="18"/>
  <c r="J440" i="18"/>
  <c r="I440" i="18"/>
  <c r="H440" i="18"/>
  <c r="G440" i="18"/>
  <c r="K438" i="18"/>
  <c r="J438" i="18"/>
  <c r="I438" i="18"/>
  <c r="H438" i="18"/>
  <c r="G438" i="18"/>
  <c r="K435" i="18"/>
  <c r="J435" i="18"/>
  <c r="I435" i="18"/>
  <c r="H435" i="18"/>
  <c r="G435" i="18"/>
  <c r="K433" i="18"/>
  <c r="J433" i="18"/>
  <c r="I433" i="18"/>
  <c r="H433" i="18"/>
  <c r="G433" i="18"/>
  <c r="K431" i="18"/>
  <c r="J431" i="18"/>
  <c r="I431" i="18"/>
  <c r="H431" i="18"/>
  <c r="G431" i="18"/>
  <c r="K427" i="18"/>
  <c r="J427" i="18"/>
  <c r="I427" i="18"/>
  <c r="H427" i="18"/>
  <c r="G427" i="18"/>
  <c r="K426" i="18"/>
  <c r="J426" i="18"/>
  <c r="I426" i="18"/>
  <c r="H426" i="18"/>
  <c r="G426" i="18"/>
  <c r="K419" i="18"/>
  <c r="J419" i="18"/>
  <c r="I419" i="18"/>
  <c r="H419" i="18"/>
  <c r="G419" i="18"/>
  <c r="K417" i="18"/>
  <c r="J417" i="18"/>
  <c r="I417" i="18"/>
  <c r="H417" i="18"/>
  <c r="G417" i="18"/>
  <c r="K416" i="18"/>
  <c r="J416" i="18"/>
  <c r="I416" i="18"/>
  <c r="H416" i="18"/>
  <c r="G416" i="18"/>
  <c r="K413" i="18"/>
  <c r="J413" i="18"/>
  <c r="I413" i="18"/>
  <c r="H413" i="18"/>
  <c r="G413" i="18"/>
  <c r="K412" i="18"/>
  <c r="J412" i="18"/>
  <c r="I412" i="18"/>
  <c r="H412" i="18"/>
  <c r="G412" i="18"/>
  <c r="K410" i="18"/>
  <c r="J410" i="18"/>
  <c r="I410" i="18"/>
  <c r="H410" i="18"/>
  <c r="G410" i="18"/>
  <c r="K408" i="18"/>
  <c r="J408" i="18"/>
  <c r="I408" i="18"/>
  <c r="H408" i="18"/>
  <c r="G408" i="18"/>
  <c r="K407" i="18"/>
  <c r="J407" i="18"/>
  <c r="I407" i="18"/>
  <c r="H407" i="18"/>
  <c r="G407" i="18"/>
  <c r="K406" i="18"/>
  <c r="J406" i="18"/>
  <c r="I406" i="18"/>
  <c r="H406" i="18"/>
  <c r="G406" i="18"/>
  <c r="K405" i="18"/>
  <c r="J405" i="18"/>
  <c r="I405" i="18"/>
  <c r="H405" i="18"/>
  <c r="G405" i="18"/>
  <c r="K404" i="18"/>
  <c r="J404" i="18"/>
  <c r="I404" i="18"/>
  <c r="H404" i="18"/>
  <c r="G404" i="18"/>
  <c r="K403" i="18"/>
  <c r="J403" i="18"/>
  <c r="I403" i="18"/>
  <c r="H403" i="18"/>
  <c r="G403" i="18"/>
  <c r="K402" i="18"/>
  <c r="J402" i="18"/>
  <c r="I402" i="18"/>
  <c r="H402" i="18"/>
  <c r="G402" i="18"/>
  <c r="K401" i="18"/>
  <c r="J401" i="18"/>
  <c r="I401" i="18"/>
  <c r="H401" i="18"/>
  <c r="G401" i="18"/>
  <c r="K400" i="18"/>
  <c r="J400" i="18"/>
  <c r="I400" i="18"/>
  <c r="H400" i="18"/>
  <c r="G400" i="18"/>
  <c r="K399" i="18"/>
  <c r="J399" i="18"/>
  <c r="I399" i="18"/>
  <c r="H399" i="18"/>
  <c r="G399" i="18"/>
  <c r="K398" i="18"/>
  <c r="J398" i="18"/>
  <c r="I398" i="18"/>
  <c r="H398" i="18"/>
  <c r="G398" i="18"/>
  <c r="K397" i="18"/>
  <c r="J397" i="18"/>
  <c r="I397" i="18"/>
  <c r="H397" i="18"/>
  <c r="G397" i="18"/>
  <c r="K396" i="18"/>
  <c r="J396" i="18"/>
  <c r="I396" i="18"/>
  <c r="H396" i="18"/>
  <c r="G396" i="18"/>
  <c r="K395" i="18"/>
  <c r="J395" i="18"/>
  <c r="I395" i="18"/>
  <c r="H395" i="18"/>
  <c r="G395" i="18"/>
  <c r="K394" i="18"/>
  <c r="J394" i="18"/>
  <c r="I394" i="18"/>
  <c r="H394" i="18"/>
  <c r="G394" i="18"/>
  <c r="K393" i="18"/>
  <c r="J393" i="18"/>
  <c r="I393" i="18"/>
  <c r="H393" i="18"/>
  <c r="G393" i="18"/>
  <c r="K392" i="18"/>
  <c r="J392" i="18"/>
  <c r="I392" i="18"/>
  <c r="H392" i="18"/>
  <c r="G392" i="18"/>
  <c r="K390" i="18"/>
  <c r="J390" i="18"/>
  <c r="I390" i="18"/>
  <c r="H390" i="18"/>
  <c r="G390" i="18"/>
  <c r="K388" i="18"/>
  <c r="J388" i="18"/>
  <c r="I388" i="18"/>
  <c r="H388" i="18"/>
  <c r="G388" i="18"/>
  <c r="K386" i="18"/>
  <c r="J386" i="18"/>
  <c r="I386" i="18"/>
  <c r="H386" i="18"/>
  <c r="G386" i="18"/>
  <c r="K385" i="18"/>
  <c r="J385" i="18"/>
  <c r="I385" i="18"/>
  <c r="H385" i="18"/>
  <c r="G385" i="18"/>
  <c r="K384" i="18"/>
  <c r="J384" i="18"/>
  <c r="I384" i="18"/>
  <c r="H384" i="18"/>
  <c r="G384" i="18"/>
  <c r="K383" i="18"/>
  <c r="J383" i="18"/>
  <c r="I383" i="18"/>
  <c r="H383" i="18"/>
  <c r="G383" i="18"/>
  <c r="K382" i="18"/>
  <c r="J382" i="18"/>
  <c r="I382" i="18"/>
  <c r="H382" i="18"/>
  <c r="G382" i="18"/>
  <c r="K381" i="18"/>
  <c r="J381" i="18"/>
  <c r="I381" i="18"/>
  <c r="H381" i="18"/>
  <c r="G381" i="18"/>
  <c r="K380" i="18"/>
  <c r="J380" i="18"/>
  <c r="I380" i="18"/>
  <c r="H380" i="18"/>
  <c r="G380" i="18"/>
  <c r="K379" i="18"/>
  <c r="J379" i="18"/>
  <c r="I379" i="18"/>
  <c r="H379" i="18"/>
  <c r="G379" i="18"/>
  <c r="K378" i="18"/>
  <c r="J378" i="18"/>
  <c r="I378" i="18"/>
  <c r="H378" i="18"/>
  <c r="G378" i="18"/>
  <c r="K377" i="18"/>
  <c r="J377" i="18"/>
  <c r="I377" i="18"/>
  <c r="H377" i="18"/>
  <c r="G377" i="18"/>
  <c r="K376" i="18"/>
  <c r="J376" i="18"/>
  <c r="I376" i="18"/>
  <c r="H376" i="18"/>
  <c r="G376" i="18"/>
  <c r="K375" i="18"/>
  <c r="J375" i="18"/>
  <c r="I375" i="18"/>
  <c r="H375" i="18"/>
  <c r="G375" i="18"/>
  <c r="K374" i="18"/>
  <c r="J374" i="18"/>
  <c r="I374" i="18"/>
  <c r="H374" i="18"/>
  <c r="G374" i="18"/>
  <c r="K373" i="18"/>
  <c r="J373" i="18"/>
  <c r="I373" i="18"/>
  <c r="H373" i="18"/>
  <c r="G373" i="18"/>
  <c r="K372" i="18"/>
  <c r="J372" i="18"/>
  <c r="I372" i="18"/>
  <c r="H372" i="18"/>
  <c r="G372" i="18"/>
  <c r="K371" i="18"/>
  <c r="J371" i="18"/>
  <c r="I371" i="18"/>
  <c r="H371" i="18"/>
  <c r="G371" i="18"/>
  <c r="K370" i="18"/>
  <c r="J370" i="18"/>
  <c r="I370" i="18"/>
  <c r="H370" i="18"/>
  <c r="G370" i="18"/>
  <c r="K369" i="18"/>
  <c r="J369" i="18"/>
  <c r="I369" i="18"/>
  <c r="H369" i="18"/>
  <c r="G369" i="18"/>
  <c r="K368" i="18"/>
  <c r="J368" i="18"/>
  <c r="I368" i="18"/>
  <c r="H368" i="18"/>
  <c r="G368" i="18"/>
  <c r="K367" i="18"/>
  <c r="J367" i="18"/>
  <c r="I367" i="18"/>
  <c r="H367" i="18"/>
  <c r="G367" i="18"/>
  <c r="K366" i="18"/>
  <c r="J366" i="18"/>
  <c r="I366" i="18"/>
  <c r="H366" i="18"/>
  <c r="G366" i="18"/>
  <c r="K365" i="18"/>
  <c r="J365" i="18"/>
  <c r="I365" i="18"/>
  <c r="H365" i="18"/>
  <c r="G365" i="18"/>
  <c r="K364" i="18"/>
  <c r="J364" i="18"/>
  <c r="I364" i="18"/>
  <c r="H364" i="18"/>
  <c r="G364" i="18"/>
  <c r="K363" i="18"/>
  <c r="J363" i="18"/>
  <c r="I363" i="18"/>
  <c r="H363" i="18"/>
  <c r="G363" i="18"/>
  <c r="K362" i="18"/>
  <c r="J362" i="18"/>
  <c r="I362" i="18"/>
  <c r="H362" i="18"/>
  <c r="G362" i="18"/>
  <c r="K361" i="18"/>
  <c r="J361" i="18"/>
  <c r="I361" i="18"/>
  <c r="H361" i="18"/>
  <c r="G361" i="18"/>
  <c r="K360" i="18"/>
  <c r="J360" i="18"/>
  <c r="I360" i="18"/>
  <c r="H360" i="18"/>
  <c r="G360" i="18"/>
  <c r="K359" i="18"/>
  <c r="J359" i="18"/>
  <c r="I359" i="18"/>
  <c r="H359" i="18"/>
  <c r="G359" i="18"/>
  <c r="K358" i="18"/>
  <c r="J358" i="18"/>
  <c r="I358" i="18"/>
  <c r="H358" i="18"/>
  <c r="G358" i="18"/>
  <c r="K357" i="18"/>
  <c r="J357" i="18"/>
  <c r="I357" i="18"/>
  <c r="H357" i="18"/>
  <c r="G357" i="18"/>
  <c r="K356" i="18"/>
  <c r="J356" i="18"/>
  <c r="I356" i="18"/>
  <c r="H356" i="18"/>
  <c r="G356" i="18"/>
  <c r="K354" i="18"/>
  <c r="J354" i="18"/>
  <c r="I354" i="18"/>
  <c r="H354" i="18"/>
  <c r="G354" i="18"/>
  <c r="K352" i="18"/>
  <c r="J352" i="18"/>
  <c r="I352" i="18"/>
  <c r="H352" i="18"/>
  <c r="G352" i="18"/>
  <c r="K351" i="18"/>
  <c r="J351" i="18"/>
  <c r="I351" i="18"/>
  <c r="H351" i="18"/>
  <c r="G351" i="18"/>
  <c r="K350" i="18"/>
  <c r="J350" i="18"/>
  <c r="I350" i="18"/>
  <c r="H350" i="18"/>
  <c r="G350" i="18"/>
  <c r="K349" i="18"/>
  <c r="J349" i="18"/>
  <c r="I349" i="18"/>
  <c r="H349" i="18"/>
  <c r="G349" i="18"/>
  <c r="K348" i="18"/>
  <c r="J348" i="18"/>
  <c r="I348" i="18"/>
  <c r="H348" i="18"/>
  <c r="G348" i="18"/>
  <c r="K347" i="18"/>
  <c r="J347" i="18"/>
  <c r="I347" i="18"/>
  <c r="H347" i="18"/>
  <c r="G347" i="18"/>
  <c r="K346" i="18"/>
  <c r="J346" i="18"/>
  <c r="I346" i="18"/>
  <c r="H346" i="18"/>
  <c r="G346" i="18"/>
  <c r="K345" i="18"/>
  <c r="J345" i="18"/>
  <c r="I345" i="18"/>
  <c r="H345" i="18"/>
  <c r="G345" i="18"/>
  <c r="K344" i="18"/>
  <c r="J344" i="18"/>
  <c r="I344" i="18"/>
  <c r="H344" i="18"/>
  <c r="G344" i="18"/>
  <c r="K343" i="18"/>
  <c r="J343" i="18"/>
  <c r="I343" i="18"/>
  <c r="H343" i="18"/>
  <c r="G343" i="18"/>
  <c r="K342" i="18"/>
  <c r="J342" i="18"/>
  <c r="I342" i="18"/>
  <c r="H342" i="18"/>
  <c r="G342" i="18"/>
  <c r="K341" i="18"/>
  <c r="J341" i="18"/>
  <c r="I341" i="18"/>
  <c r="H341" i="18"/>
  <c r="G341" i="18"/>
  <c r="K340" i="18"/>
  <c r="J340" i="18"/>
  <c r="I340" i="18"/>
  <c r="H340" i="18"/>
  <c r="G340" i="18"/>
  <c r="K339" i="18"/>
  <c r="J339" i="18"/>
  <c r="I339" i="18"/>
  <c r="H339" i="18"/>
  <c r="G339" i="18"/>
  <c r="K338" i="18"/>
  <c r="J338" i="18"/>
  <c r="I338" i="18"/>
  <c r="H338" i="18"/>
  <c r="G338" i="18"/>
  <c r="K337" i="18"/>
  <c r="J337" i="18"/>
  <c r="I337" i="18"/>
  <c r="H337" i="18"/>
  <c r="G337" i="18"/>
  <c r="K336" i="18"/>
  <c r="J336" i="18"/>
  <c r="I336" i="18"/>
  <c r="H336" i="18"/>
  <c r="G336" i="18"/>
  <c r="K335" i="18"/>
  <c r="J335" i="18"/>
  <c r="I335" i="18"/>
  <c r="H335" i="18"/>
  <c r="G335" i="18"/>
  <c r="K334" i="18"/>
  <c r="J334" i="18"/>
  <c r="I334" i="18"/>
  <c r="H334" i="18"/>
  <c r="G334" i="18"/>
  <c r="K333" i="18"/>
  <c r="J333" i="18"/>
  <c r="I333" i="18"/>
  <c r="H333" i="18"/>
  <c r="G333" i="18"/>
  <c r="K332" i="18"/>
  <c r="J332" i="18"/>
  <c r="I332" i="18"/>
  <c r="H332" i="18"/>
  <c r="G332" i="18"/>
  <c r="K329" i="18"/>
  <c r="J329" i="18"/>
  <c r="I329" i="18"/>
  <c r="H329" i="18"/>
  <c r="G329" i="18"/>
  <c r="K328" i="18"/>
  <c r="J328" i="18"/>
  <c r="I328" i="18"/>
  <c r="H328" i="18"/>
  <c r="G328" i="18"/>
  <c r="K325" i="18"/>
  <c r="J325" i="18"/>
  <c r="I325" i="18"/>
  <c r="H325" i="18"/>
  <c r="G325" i="18"/>
  <c r="K324" i="18"/>
  <c r="J324" i="18"/>
  <c r="I324" i="18"/>
  <c r="H324" i="18"/>
  <c r="G324" i="18"/>
  <c r="K323" i="18"/>
  <c r="J323" i="18"/>
  <c r="I323" i="18"/>
  <c r="H323" i="18"/>
  <c r="G323" i="18"/>
  <c r="K322" i="18"/>
  <c r="J322" i="18"/>
  <c r="I322" i="18"/>
  <c r="H322" i="18"/>
  <c r="G322" i="18"/>
  <c r="K321" i="18"/>
  <c r="J321" i="18"/>
  <c r="I321" i="18"/>
  <c r="H321" i="18"/>
  <c r="G321" i="18"/>
  <c r="K320" i="18"/>
  <c r="J320" i="18"/>
  <c r="I320" i="18"/>
  <c r="H320" i="18"/>
  <c r="G320" i="18"/>
  <c r="K319" i="18"/>
  <c r="J319" i="18"/>
  <c r="I319" i="18"/>
  <c r="H319" i="18"/>
  <c r="G319" i="18"/>
  <c r="K317" i="18"/>
  <c r="J317" i="18"/>
  <c r="I317" i="18"/>
  <c r="H317" i="18"/>
  <c r="G317" i="18"/>
  <c r="K316" i="18"/>
  <c r="J316" i="18"/>
  <c r="I316" i="18"/>
  <c r="H316" i="18"/>
  <c r="G316" i="18"/>
  <c r="K315" i="18"/>
  <c r="J315" i="18"/>
  <c r="I315" i="18"/>
  <c r="H315" i="18"/>
  <c r="G315" i="18"/>
  <c r="K314" i="18"/>
  <c r="J314" i="18"/>
  <c r="I314" i="18"/>
  <c r="H314" i="18"/>
  <c r="G314" i="18"/>
  <c r="K313" i="18"/>
  <c r="J313" i="18"/>
  <c r="I313" i="18"/>
  <c r="H313" i="18"/>
  <c r="G313" i="18"/>
  <c r="K308" i="18"/>
  <c r="J308" i="18"/>
  <c r="I308" i="18"/>
  <c r="H308" i="18"/>
  <c r="G308" i="18"/>
  <c r="K307" i="18"/>
  <c r="J307" i="18"/>
  <c r="I307" i="18"/>
  <c r="H307" i="18"/>
  <c r="G307" i="18"/>
  <c r="K301" i="18"/>
  <c r="J301" i="18"/>
  <c r="I301" i="18"/>
  <c r="H301" i="18"/>
  <c r="G301" i="18"/>
  <c r="K300" i="18"/>
  <c r="J300" i="18"/>
  <c r="I300" i="18"/>
  <c r="H300" i="18"/>
  <c r="G300" i="18"/>
  <c r="K298" i="18"/>
  <c r="J298" i="18"/>
  <c r="I298" i="18"/>
  <c r="H298" i="18"/>
  <c r="G298" i="18"/>
  <c r="K297" i="18"/>
  <c r="J297" i="18"/>
  <c r="I297" i="18"/>
  <c r="H297" i="18"/>
  <c r="G297" i="18"/>
  <c r="K295" i="18"/>
  <c r="J295" i="18"/>
  <c r="I295" i="18"/>
  <c r="H295" i="18"/>
  <c r="G295" i="18"/>
  <c r="K260" i="18"/>
  <c r="J260" i="18"/>
  <c r="I260" i="18"/>
  <c r="H260" i="18"/>
  <c r="G260" i="18"/>
  <c r="K415" i="18"/>
  <c r="J415" i="18"/>
  <c r="I415" i="18"/>
  <c r="H415" i="18"/>
  <c r="G415" i="18"/>
  <c r="K411" i="18"/>
  <c r="J411" i="18"/>
  <c r="I411" i="18"/>
  <c r="H411" i="18"/>
  <c r="G411" i="18"/>
  <c r="K409" i="18"/>
  <c r="J409" i="18"/>
  <c r="I409" i="18"/>
  <c r="H409" i="18"/>
  <c r="G409" i="18"/>
  <c r="K391" i="18"/>
  <c r="J391" i="18"/>
  <c r="I391" i="18"/>
  <c r="H391" i="18"/>
  <c r="G391" i="18"/>
  <c r="K387" i="18"/>
  <c r="J387" i="18"/>
  <c r="I387" i="18"/>
  <c r="H387" i="18"/>
  <c r="G387" i="18"/>
  <c r="K355" i="18"/>
  <c r="J355" i="18"/>
  <c r="I355" i="18"/>
  <c r="H355" i="18"/>
  <c r="G355" i="18"/>
  <c r="K353" i="18"/>
  <c r="J353" i="18"/>
  <c r="I353" i="18"/>
  <c r="H353" i="18"/>
  <c r="G353" i="18"/>
  <c r="K331" i="18"/>
  <c r="J331" i="18"/>
  <c r="I331" i="18"/>
  <c r="H331" i="18"/>
  <c r="G331" i="18"/>
  <c r="K330" i="18"/>
  <c r="J330" i="18"/>
  <c r="I330" i="18"/>
  <c r="H330" i="18"/>
  <c r="G330" i="18"/>
  <c r="K327" i="18"/>
  <c r="J327" i="18"/>
  <c r="I327" i="18"/>
  <c r="H327" i="18"/>
  <c r="G327" i="18"/>
  <c r="K326" i="18"/>
  <c r="J326" i="18"/>
  <c r="I326" i="18"/>
  <c r="H326" i="18"/>
  <c r="G326" i="18"/>
  <c r="K318" i="18"/>
  <c r="J318" i="18"/>
  <c r="I318" i="18"/>
  <c r="H318" i="18"/>
  <c r="G318" i="18"/>
  <c r="K312" i="18"/>
  <c r="J312" i="18"/>
  <c r="I312" i="18"/>
  <c r="H312" i="18"/>
  <c r="G312" i="18"/>
  <c r="K311" i="18"/>
  <c r="J311" i="18"/>
  <c r="I311" i="18"/>
  <c r="H311" i="18"/>
  <c r="G311" i="18"/>
  <c r="K310" i="18"/>
  <c r="J310" i="18"/>
  <c r="I310" i="18"/>
  <c r="H310" i="18"/>
  <c r="G310" i="18"/>
  <c r="K309" i="18"/>
  <c r="J309" i="18"/>
  <c r="I309" i="18"/>
  <c r="H309" i="18"/>
  <c r="G309" i="18"/>
  <c r="K306" i="18"/>
  <c r="J306" i="18"/>
  <c r="I306" i="18"/>
  <c r="H306" i="18"/>
  <c r="G306" i="18"/>
  <c r="K304" i="18"/>
  <c r="J304" i="18"/>
  <c r="I304" i="18"/>
  <c r="H304" i="18"/>
  <c r="G304" i="18"/>
  <c r="K303" i="18"/>
  <c r="J303" i="18"/>
  <c r="I303" i="18"/>
  <c r="H303" i="18"/>
  <c r="G303" i="18"/>
  <c r="K299" i="18"/>
  <c r="J299" i="18"/>
  <c r="I299" i="18"/>
  <c r="H299" i="18"/>
  <c r="G299" i="18"/>
  <c r="K296" i="18"/>
  <c r="J296" i="18"/>
  <c r="I296" i="18"/>
  <c r="H296" i="18"/>
  <c r="G296" i="18"/>
  <c r="K294" i="18"/>
  <c r="J294" i="18"/>
  <c r="I294" i="18"/>
  <c r="H294" i="18"/>
  <c r="G294" i="18"/>
  <c r="K293" i="18"/>
  <c r="J293" i="18"/>
  <c r="I293" i="18"/>
  <c r="H293" i="18"/>
  <c r="G293" i="18"/>
  <c r="K292" i="18"/>
  <c r="J292" i="18"/>
  <c r="I292" i="18"/>
  <c r="H292" i="18"/>
  <c r="G292" i="18"/>
  <c r="K291" i="18"/>
  <c r="J291" i="18"/>
  <c r="I291" i="18"/>
  <c r="H291" i="18"/>
  <c r="G291" i="18"/>
  <c r="K290" i="18"/>
  <c r="J290" i="18"/>
  <c r="I290" i="18"/>
  <c r="H290" i="18"/>
  <c r="G290" i="18"/>
  <c r="K289" i="18"/>
  <c r="J289" i="18"/>
  <c r="I289" i="18"/>
  <c r="H289" i="18"/>
  <c r="G289" i="18"/>
  <c r="K288" i="18"/>
  <c r="J288" i="18"/>
  <c r="I288" i="18"/>
  <c r="H288" i="18"/>
  <c r="G288" i="18"/>
  <c r="K287" i="18"/>
  <c r="J287" i="18"/>
  <c r="I287" i="18"/>
  <c r="H287" i="18"/>
  <c r="G287" i="18"/>
  <c r="K286" i="18"/>
  <c r="J286" i="18"/>
  <c r="I286" i="18"/>
  <c r="H286" i="18"/>
  <c r="G286" i="18"/>
  <c r="K285" i="18"/>
  <c r="J285" i="18"/>
  <c r="I285" i="18"/>
  <c r="H285" i="18"/>
  <c r="G285" i="18"/>
  <c r="K284" i="18"/>
  <c r="J284" i="18"/>
  <c r="I284" i="18"/>
  <c r="H284" i="18"/>
  <c r="G284" i="18"/>
  <c r="K283" i="18"/>
  <c r="J283" i="18"/>
  <c r="I283" i="18"/>
  <c r="H283" i="18"/>
  <c r="G283" i="18"/>
  <c r="K282" i="18"/>
  <c r="J282" i="18"/>
  <c r="I282" i="18"/>
  <c r="H282" i="18"/>
  <c r="G282" i="18"/>
  <c r="K281" i="18"/>
  <c r="J281" i="18"/>
  <c r="I281" i="18"/>
  <c r="H281" i="18"/>
  <c r="G281" i="18"/>
  <c r="K280" i="18"/>
  <c r="J280" i="18"/>
  <c r="I280" i="18"/>
  <c r="H280" i="18"/>
  <c r="G280" i="18"/>
  <c r="K279" i="18"/>
  <c r="J279" i="18"/>
  <c r="I279" i="18"/>
  <c r="H279" i="18"/>
  <c r="G279" i="18"/>
  <c r="K278" i="18"/>
  <c r="J278" i="18"/>
  <c r="I278" i="18"/>
  <c r="H278" i="18"/>
  <c r="G278" i="18"/>
  <c r="K277" i="18"/>
  <c r="J277" i="18"/>
  <c r="I277" i="18"/>
  <c r="H277" i="18"/>
  <c r="G277" i="18"/>
  <c r="K276" i="18"/>
  <c r="J276" i="18"/>
  <c r="I276" i="18"/>
  <c r="H276" i="18"/>
  <c r="G276" i="18"/>
  <c r="K275" i="18"/>
  <c r="J275" i="18"/>
  <c r="I275" i="18"/>
  <c r="H275" i="18"/>
  <c r="G275" i="18"/>
  <c r="K274" i="18"/>
  <c r="J274" i="18"/>
  <c r="I274" i="18"/>
  <c r="H274" i="18"/>
  <c r="G274" i="18"/>
  <c r="K272" i="18"/>
  <c r="J272" i="18"/>
  <c r="I272" i="18"/>
  <c r="H272" i="18"/>
  <c r="G272" i="18"/>
  <c r="K271" i="18"/>
  <c r="J271" i="18"/>
  <c r="I271" i="18"/>
  <c r="H271" i="18"/>
  <c r="G271" i="18"/>
  <c r="K270" i="18"/>
  <c r="J270" i="18"/>
  <c r="I270" i="18"/>
  <c r="H270" i="18"/>
  <c r="G270" i="18"/>
  <c r="K269" i="18"/>
  <c r="J269" i="18"/>
  <c r="I269" i="18"/>
  <c r="H269" i="18"/>
  <c r="G269" i="18"/>
  <c r="K268" i="18"/>
  <c r="J268" i="18"/>
  <c r="I268" i="18"/>
  <c r="H268" i="18"/>
  <c r="G268" i="18"/>
  <c r="K266" i="18"/>
  <c r="J266" i="18"/>
  <c r="I266" i="18"/>
  <c r="H266" i="18"/>
  <c r="G266" i="18"/>
  <c r="K265" i="18"/>
  <c r="J265" i="18"/>
  <c r="I265" i="18"/>
  <c r="H265" i="18"/>
  <c r="G265" i="18"/>
  <c r="K264" i="18"/>
  <c r="J264" i="18"/>
  <c r="I264" i="18"/>
  <c r="H264" i="18"/>
  <c r="G264" i="18"/>
  <c r="K263" i="18"/>
  <c r="J263" i="18"/>
  <c r="I263" i="18"/>
  <c r="H263" i="18"/>
  <c r="G263" i="18"/>
  <c r="K262" i="18"/>
  <c r="J262" i="18"/>
  <c r="I262" i="18"/>
  <c r="H262" i="18"/>
  <c r="G262" i="18"/>
  <c r="K259" i="18"/>
  <c r="J259" i="18"/>
  <c r="I259" i="18"/>
  <c r="H259" i="18"/>
  <c r="G259" i="18"/>
  <c r="K257" i="18"/>
  <c r="J257" i="18"/>
  <c r="I257" i="18"/>
  <c r="H257" i="18"/>
  <c r="G257" i="18"/>
  <c r="K256" i="18"/>
  <c r="J256" i="18"/>
  <c r="I256" i="18"/>
  <c r="H256" i="18"/>
  <c r="G256" i="18"/>
  <c r="K255" i="18"/>
  <c r="J255" i="18"/>
  <c r="I255" i="18"/>
  <c r="H255" i="18"/>
  <c r="G255" i="18"/>
  <c r="K254" i="18"/>
  <c r="J254" i="18"/>
  <c r="I254" i="18"/>
  <c r="H254" i="18"/>
  <c r="G254" i="18"/>
  <c r="K253" i="18"/>
  <c r="J253" i="18"/>
  <c r="I253" i="18"/>
  <c r="H253" i="18"/>
  <c r="G253" i="18"/>
  <c r="K252" i="18"/>
  <c r="J252" i="18"/>
  <c r="I252" i="18"/>
  <c r="H252" i="18"/>
  <c r="G252" i="18"/>
  <c r="K251" i="18"/>
  <c r="J251" i="18"/>
  <c r="I251" i="18"/>
  <c r="H251" i="18"/>
  <c r="G251" i="18"/>
  <c r="K250" i="18"/>
  <c r="J250" i="18"/>
  <c r="I250" i="18"/>
  <c r="H250" i="18"/>
  <c r="G250" i="18"/>
  <c r="K249" i="18"/>
  <c r="J249" i="18"/>
  <c r="I249" i="18"/>
  <c r="H249" i="18"/>
  <c r="G249" i="18"/>
  <c r="K248" i="18"/>
  <c r="J248" i="18"/>
  <c r="I248" i="18"/>
  <c r="H248" i="18"/>
  <c r="G248" i="18"/>
  <c r="K247" i="18"/>
  <c r="J247" i="18"/>
  <c r="I247" i="18"/>
  <c r="H247" i="18"/>
  <c r="G247" i="18"/>
  <c r="K244" i="18"/>
  <c r="J244" i="18"/>
  <c r="I244" i="18"/>
  <c r="H244" i="18"/>
  <c r="G244" i="18"/>
  <c r="K243" i="18"/>
  <c r="J243" i="18"/>
  <c r="I243" i="18"/>
  <c r="H243" i="18"/>
  <c r="G243" i="18"/>
  <c r="K240" i="18"/>
  <c r="J240" i="18"/>
  <c r="I240" i="18"/>
  <c r="H240" i="18"/>
  <c r="G240" i="18"/>
  <c r="K233" i="18"/>
  <c r="J233" i="18"/>
  <c r="I233" i="18"/>
  <c r="H233" i="18"/>
  <c r="G233" i="18"/>
  <c r="K225" i="18"/>
  <c r="J225" i="18"/>
  <c r="I225" i="18"/>
  <c r="H225" i="18"/>
  <c r="G225" i="18"/>
  <c r="K216" i="18"/>
  <c r="J216" i="18"/>
  <c r="I216" i="18"/>
  <c r="H216" i="18"/>
  <c r="G216" i="18"/>
  <c r="K305" i="18"/>
  <c r="J305" i="18"/>
  <c r="I305" i="18"/>
  <c r="H305" i="18"/>
  <c r="G305" i="18"/>
  <c r="K302" i="18"/>
  <c r="J302" i="18"/>
  <c r="I302" i="18"/>
  <c r="H302" i="18"/>
  <c r="G302" i="18"/>
  <c r="K273" i="18"/>
  <c r="J273" i="18"/>
  <c r="I273" i="18"/>
  <c r="H273" i="18"/>
  <c r="G273" i="18"/>
  <c r="K267" i="18"/>
  <c r="J267" i="18"/>
  <c r="I267" i="18"/>
  <c r="H267" i="18"/>
  <c r="G267" i="18"/>
  <c r="K261" i="18"/>
  <c r="J261" i="18"/>
  <c r="I261" i="18"/>
  <c r="H261" i="18"/>
  <c r="G261" i="18"/>
  <c r="K258" i="18"/>
  <c r="J258" i="18"/>
  <c r="I258" i="18"/>
  <c r="H258" i="18"/>
  <c r="G258" i="18"/>
  <c r="K246" i="18"/>
  <c r="J246" i="18"/>
  <c r="I246" i="18"/>
  <c r="H246" i="18"/>
  <c r="G246" i="18"/>
  <c r="K245" i="18"/>
  <c r="J245" i="18"/>
  <c r="I245" i="18"/>
  <c r="H245" i="18"/>
  <c r="G245" i="18"/>
  <c r="K242" i="18"/>
  <c r="J242" i="18"/>
  <c r="I242" i="18"/>
  <c r="H242" i="18"/>
  <c r="G242" i="18"/>
  <c r="K241" i="18"/>
  <c r="J241" i="18"/>
  <c r="I241" i="18"/>
  <c r="H241" i="18"/>
  <c r="G241" i="18"/>
  <c r="K239" i="18"/>
  <c r="J239" i="18"/>
  <c r="I239" i="18"/>
  <c r="H239" i="18"/>
  <c r="G239" i="18"/>
  <c r="K238" i="18"/>
  <c r="J238" i="18"/>
  <c r="I238" i="18"/>
  <c r="H238" i="18"/>
  <c r="G238" i="18"/>
  <c r="K237" i="18"/>
  <c r="J237" i="18"/>
  <c r="I237" i="18"/>
  <c r="H237" i="18"/>
  <c r="G237" i="18"/>
  <c r="K236" i="18"/>
  <c r="J236" i="18"/>
  <c r="I236" i="18"/>
  <c r="H236" i="18"/>
  <c r="G236" i="18"/>
  <c r="K235" i="18"/>
  <c r="J235" i="18"/>
  <c r="I235" i="18"/>
  <c r="H235" i="18"/>
  <c r="G235" i="18"/>
  <c r="K232" i="18"/>
  <c r="J232" i="18"/>
  <c r="I232" i="18"/>
  <c r="H232" i="18"/>
  <c r="G232" i="18"/>
  <c r="K231" i="18"/>
  <c r="J231" i="18"/>
  <c r="I231" i="18"/>
  <c r="H231" i="18"/>
  <c r="G231" i="18"/>
  <c r="K230" i="18"/>
  <c r="J230" i="18"/>
  <c r="I230" i="18"/>
  <c r="H230" i="18"/>
  <c r="G230" i="18"/>
  <c r="K229" i="18"/>
  <c r="J229" i="18"/>
  <c r="I229" i="18"/>
  <c r="H229" i="18"/>
  <c r="G229" i="18"/>
  <c r="K228" i="18"/>
  <c r="J228" i="18"/>
  <c r="I228" i="18"/>
  <c r="H228" i="18"/>
  <c r="G228" i="18"/>
  <c r="K227" i="18"/>
  <c r="J227" i="18"/>
  <c r="I227" i="18"/>
  <c r="H227" i="18"/>
  <c r="G227" i="18"/>
  <c r="K226" i="18"/>
  <c r="J226" i="18"/>
  <c r="I226" i="18"/>
  <c r="H226" i="18"/>
  <c r="G226" i="18"/>
  <c r="K224" i="18"/>
  <c r="J224" i="18"/>
  <c r="I224" i="18"/>
  <c r="H224" i="18"/>
  <c r="G224" i="18"/>
  <c r="K223" i="18"/>
  <c r="J223" i="18"/>
  <c r="I223" i="18"/>
  <c r="H223" i="18"/>
  <c r="G223" i="18"/>
  <c r="K222" i="18"/>
  <c r="J222" i="18"/>
  <c r="I222" i="18"/>
  <c r="H222" i="18"/>
  <c r="G222" i="18"/>
  <c r="K221" i="18"/>
  <c r="J221" i="18"/>
  <c r="I221" i="18"/>
  <c r="H221" i="18"/>
  <c r="G221" i="18"/>
  <c r="K220" i="18"/>
  <c r="J220" i="18"/>
  <c r="I220" i="18"/>
  <c r="H220" i="18"/>
  <c r="G220" i="18"/>
  <c r="K219" i="18"/>
  <c r="J219" i="18"/>
  <c r="I219" i="18"/>
  <c r="H219" i="18"/>
  <c r="G219" i="18"/>
  <c r="K218" i="18"/>
  <c r="J218" i="18"/>
  <c r="I218" i="18"/>
  <c r="H218" i="18"/>
  <c r="G218" i="18"/>
  <c r="K217" i="18"/>
  <c r="J217" i="18"/>
  <c r="I217" i="18"/>
  <c r="H217" i="18"/>
  <c r="G217" i="18"/>
  <c r="K215" i="18"/>
  <c r="J215" i="18"/>
  <c r="I215" i="18"/>
  <c r="H215" i="18"/>
  <c r="G215" i="18"/>
  <c r="K214" i="18"/>
  <c r="J214" i="18"/>
  <c r="I214" i="18"/>
  <c r="H214" i="18"/>
  <c r="G214" i="18"/>
  <c r="K213" i="18"/>
  <c r="J213" i="18"/>
  <c r="I213" i="18"/>
  <c r="H213" i="18"/>
  <c r="G213" i="18"/>
  <c r="K212" i="18"/>
  <c r="J212" i="18"/>
  <c r="I212" i="18"/>
  <c r="H212" i="18"/>
  <c r="G212" i="18"/>
  <c r="K210" i="18"/>
  <c r="J210" i="18"/>
  <c r="I210" i="18"/>
  <c r="H210" i="18"/>
  <c r="G210" i="18"/>
  <c r="K209" i="18"/>
  <c r="J209" i="18"/>
  <c r="I209" i="18"/>
  <c r="H209" i="18"/>
  <c r="G209" i="18"/>
  <c r="K207" i="18"/>
  <c r="J207" i="18"/>
  <c r="I207" i="18"/>
  <c r="H207" i="18"/>
  <c r="G207" i="18"/>
  <c r="K206" i="18"/>
  <c r="J206" i="18"/>
  <c r="I206" i="18"/>
  <c r="H206" i="18"/>
  <c r="G206" i="18"/>
  <c r="K203" i="18"/>
  <c r="J203" i="18"/>
  <c r="I203" i="18"/>
  <c r="H203" i="18"/>
  <c r="G203" i="18"/>
  <c r="K202" i="18"/>
  <c r="J202" i="18"/>
  <c r="I202" i="18"/>
  <c r="H202" i="18"/>
  <c r="G202" i="18"/>
  <c r="K201" i="18"/>
  <c r="J201" i="18"/>
  <c r="I201" i="18"/>
  <c r="H201" i="18"/>
  <c r="G201" i="18"/>
  <c r="K200" i="18"/>
  <c r="J200" i="18"/>
  <c r="I200" i="18"/>
  <c r="H200" i="18"/>
  <c r="G200" i="18"/>
  <c r="K199" i="18"/>
  <c r="J199" i="18"/>
  <c r="I199" i="18"/>
  <c r="H199" i="18"/>
  <c r="G199" i="18"/>
  <c r="K198" i="18"/>
  <c r="J198" i="18"/>
  <c r="I198" i="18"/>
  <c r="H198" i="18"/>
  <c r="G198" i="18"/>
  <c r="K197" i="18"/>
  <c r="J197" i="18"/>
  <c r="I197" i="18"/>
  <c r="H197" i="18"/>
  <c r="G197" i="18"/>
  <c r="K196" i="18"/>
  <c r="J196" i="18"/>
  <c r="I196" i="18"/>
  <c r="H196" i="18"/>
  <c r="G196" i="18"/>
  <c r="K195" i="18"/>
  <c r="J195" i="18"/>
  <c r="I195" i="18"/>
  <c r="H195" i="18"/>
  <c r="G195" i="18"/>
  <c r="K194" i="18"/>
  <c r="J194" i="18"/>
  <c r="I194" i="18"/>
  <c r="H194" i="18"/>
  <c r="G194" i="18"/>
  <c r="K192" i="18"/>
  <c r="J192" i="18"/>
  <c r="I192" i="18"/>
  <c r="H192" i="18"/>
  <c r="G192" i="18"/>
  <c r="K191" i="18"/>
  <c r="J191" i="18"/>
  <c r="I191" i="18"/>
  <c r="H191" i="18"/>
  <c r="G191" i="18"/>
  <c r="K190" i="18"/>
  <c r="J190" i="18"/>
  <c r="I190" i="18"/>
  <c r="H190" i="18"/>
  <c r="G190" i="18"/>
  <c r="K189" i="18"/>
  <c r="J189" i="18"/>
  <c r="I189" i="18"/>
  <c r="H189" i="18"/>
  <c r="G189" i="18"/>
  <c r="K188" i="18"/>
  <c r="J188" i="18"/>
  <c r="I188" i="18"/>
  <c r="H188" i="18"/>
  <c r="G188" i="18"/>
  <c r="K186" i="18"/>
  <c r="J186" i="18"/>
  <c r="I186" i="18"/>
  <c r="H186" i="18"/>
  <c r="G186" i="18"/>
  <c r="K185" i="18"/>
  <c r="J185" i="18"/>
  <c r="I185" i="18"/>
  <c r="H185" i="18"/>
  <c r="G185" i="18"/>
  <c r="K184" i="18"/>
  <c r="J184" i="18"/>
  <c r="I184" i="18"/>
  <c r="H184" i="18"/>
  <c r="G184" i="18"/>
  <c r="K183" i="18"/>
  <c r="J183" i="18"/>
  <c r="I183" i="18"/>
  <c r="H183" i="18"/>
  <c r="G183" i="18"/>
  <c r="K182" i="18"/>
  <c r="J182" i="18"/>
  <c r="I182" i="18"/>
  <c r="H182" i="18"/>
  <c r="G182" i="18"/>
  <c r="K180" i="18"/>
  <c r="J180" i="18"/>
  <c r="I180" i="18"/>
  <c r="H180" i="18"/>
  <c r="G180" i="18"/>
  <c r="K179" i="18"/>
  <c r="J179" i="18"/>
  <c r="I179" i="18"/>
  <c r="H179" i="18"/>
  <c r="G179" i="18"/>
  <c r="K178" i="18"/>
  <c r="J178" i="18"/>
  <c r="I178" i="18"/>
  <c r="H178" i="18"/>
  <c r="G178" i="18"/>
  <c r="K175" i="18"/>
  <c r="J175" i="18"/>
  <c r="I175" i="18"/>
  <c r="H175" i="18"/>
  <c r="G175" i="18"/>
  <c r="K172" i="18"/>
  <c r="J172" i="18"/>
  <c r="I172" i="18"/>
  <c r="H172" i="18"/>
  <c r="G172" i="18"/>
  <c r="K171" i="18"/>
  <c r="J171" i="18"/>
  <c r="I171" i="18"/>
  <c r="H171" i="18"/>
  <c r="G171" i="18"/>
  <c r="K170" i="18"/>
  <c r="J170" i="18"/>
  <c r="I170" i="18"/>
  <c r="H170" i="18"/>
  <c r="G170" i="18"/>
  <c r="K169" i="18"/>
  <c r="J169" i="18"/>
  <c r="I169" i="18"/>
  <c r="H169" i="18"/>
  <c r="G169" i="18"/>
  <c r="K163" i="18"/>
  <c r="J163" i="18"/>
  <c r="I163" i="18"/>
  <c r="H163" i="18"/>
  <c r="G163" i="18"/>
  <c r="K161" i="18"/>
  <c r="J161" i="18"/>
  <c r="I161" i="18"/>
  <c r="H161" i="18"/>
  <c r="G161" i="18"/>
  <c r="K159" i="18"/>
  <c r="J159" i="18"/>
  <c r="I159" i="18"/>
  <c r="H159" i="18"/>
  <c r="G159" i="18"/>
  <c r="K234" i="18"/>
  <c r="J234" i="18"/>
  <c r="I234" i="18"/>
  <c r="H234" i="18"/>
  <c r="G234" i="18"/>
  <c r="K211" i="18"/>
  <c r="J211" i="18"/>
  <c r="I211" i="18"/>
  <c r="H211" i="18"/>
  <c r="G211" i="18"/>
  <c r="K208" i="18"/>
  <c r="J208" i="18"/>
  <c r="I208" i="18"/>
  <c r="H208" i="18"/>
  <c r="G208" i="18"/>
  <c r="K205" i="18"/>
  <c r="J205" i="18"/>
  <c r="I205" i="18"/>
  <c r="H205" i="18"/>
  <c r="G205" i="18"/>
  <c r="K204" i="18"/>
  <c r="J204" i="18"/>
  <c r="I204" i="18"/>
  <c r="H204" i="18"/>
  <c r="G204" i="18"/>
  <c r="K193" i="18"/>
  <c r="J193" i="18"/>
  <c r="I193" i="18"/>
  <c r="H193" i="18"/>
  <c r="G193" i="18"/>
  <c r="K187" i="18"/>
  <c r="J187" i="18"/>
  <c r="I187" i="18"/>
  <c r="H187" i="18"/>
  <c r="G187" i="18"/>
  <c r="K181" i="18"/>
  <c r="J181" i="18"/>
  <c r="I181" i="18"/>
  <c r="H181" i="18"/>
  <c r="G181" i="18"/>
  <c r="K177" i="18"/>
  <c r="J177" i="18"/>
  <c r="I177" i="18"/>
  <c r="H177" i="18"/>
  <c r="G177" i="18"/>
  <c r="K176" i="18"/>
  <c r="J176" i="18"/>
  <c r="I176" i="18"/>
  <c r="H176" i="18"/>
  <c r="G176" i="18"/>
  <c r="K174" i="18"/>
  <c r="J174" i="18"/>
  <c r="I174" i="18"/>
  <c r="H174" i="18"/>
  <c r="G174" i="18"/>
  <c r="K173" i="18"/>
  <c r="J173" i="18"/>
  <c r="I173" i="18"/>
  <c r="H173" i="18"/>
  <c r="G173" i="18"/>
  <c r="K168" i="18"/>
  <c r="J168" i="18"/>
  <c r="I168" i="18"/>
  <c r="H168" i="18"/>
  <c r="G168" i="18"/>
  <c r="K167" i="18"/>
  <c r="J167" i="18"/>
  <c r="I167" i="18"/>
  <c r="H167" i="18"/>
  <c r="G167" i="18"/>
  <c r="K166" i="18"/>
  <c r="J166" i="18"/>
  <c r="I166" i="18"/>
  <c r="H166" i="18"/>
  <c r="G166" i="18"/>
  <c r="K165" i="18"/>
  <c r="J165" i="18"/>
  <c r="I165" i="18"/>
  <c r="H165" i="18"/>
  <c r="G165" i="18"/>
  <c r="K164" i="18"/>
  <c r="J164" i="18"/>
  <c r="I164" i="18"/>
  <c r="H164" i="18"/>
  <c r="G164" i="18"/>
  <c r="K162" i="18"/>
  <c r="J162" i="18"/>
  <c r="I162" i="18"/>
  <c r="H162" i="18"/>
  <c r="G162" i="18"/>
  <c r="K160" i="18"/>
  <c r="J160" i="18"/>
  <c r="I160" i="18"/>
  <c r="H160" i="18"/>
  <c r="G160" i="18"/>
  <c r="K158" i="18"/>
  <c r="J158" i="18"/>
  <c r="I158" i="18"/>
  <c r="H158" i="18"/>
  <c r="G158" i="18"/>
  <c r="K157" i="18"/>
  <c r="J157" i="18"/>
  <c r="I157" i="18"/>
  <c r="H157" i="18"/>
  <c r="G157" i="18"/>
  <c r="K156" i="18"/>
  <c r="J156" i="18"/>
  <c r="I156" i="18"/>
  <c r="H156" i="18"/>
  <c r="G156" i="18"/>
  <c r="K155" i="18"/>
  <c r="J155" i="18"/>
  <c r="I155" i="18"/>
  <c r="H155" i="18"/>
  <c r="G155" i="18"/>
  <c r="K154" i="18"/>
  <c r="J154" i="18"/>
  <c r="I154" i="18"/>
  <c r="H154" i="18"/>
  <c r="G154" i="18"/>
  <c r="K153" i="18"/>
  <c r="J153" i="18"/>
  <c r="I153" i="18"/>
  <c r="H153" i="18"/>
  <c r="G153" i="18"/>
  <c r="K152" i="18"/>
  <c r="J152" i="18"/>
  <c r="I152" i="18"/>
  <c r="H152" i="18"/>
  <c r="G152" i="18"/>
  <c r="K151" i="18"/>
  <c r="J151" i="18"/>
  <c r="I151" i="18"/>
  <c r="H151" i="18"/>
  <c r="G151" i="18"/>
  <c r="K150" i="18"/>
  <c r="J150" i="18"/>
  <c r="I150" i="18"/>
  <c r="H150" i="18"/>
  <c r="G150" i="18"/>
  <c r="K149" i="18"/>
  <c r="J149" i="18"/>
  <c r="I149" i="18"/>
  <c r="H149" i="18"/>
  <c r="G149" i="18"/>
  <c r="K148" i="18"/>
  <c r="J148" i="18"/>
  <c r="I148" i="18"/>
  <c r="H148" i="18"/>
  <c r="G148" i="18"/>
  <c r="K147" i="18"/>
  <c r="J147" i="18"/>
  <c r="I147" i="18"/>
  <c r="H147" i="18"/>
  <c r="G147" i="18"/>
  <c r="K146" i="18"/>
  <c r="J146" i="18"/>
  <c r="I146" i="18"/>
  <c r="H146" i="18"/>
  <c r="G146" i="18"/>
  <c r="K145" i="18"/>
  <c r="J145" i="18"/>
  <c r="I145" i="18"/>
  <c r="H145" i="18"/>
  <c r="G145" i="18"/>
  <c r="K144" i="18"/>
  <c r="J144" i="18"/>
  <c r="I144" i="18"/>
  <c r="H144" i="18"/>
  <c r="G144" i="18"/>
  <c r="K143" i="18"/>
  <c r="J143" i="18"/>
  <c r="I143" i="18"/>
  <c r="H143" i="18"/>
  <c r="G143" i="18"/>
  <c r="K142" i="18"/>
  <c r="J142" i="18"/>
  <c r="I142" i="18"/>
  <c r="H142" i="18"/>
  <c r="G142" i="18"/>
  <c r="K141" i="18"/>
  <c r="J141" i="18"/>
  <c r="I141" i="18"/>
  <c r="H141" i="18"/>
  <c r="G141" i="18"/>
  <c r="K140" i="18"/>
  <c r="J140" i="18"/>
  <c r="I140" i="18"/>
  <c r="H140" i="18"/>
  <c r="G140" i="18"/>
  <c r="K139" i="18"/>
  <c r="J139" i="18"/>
  <c r="I139" i="18"/>
  <c r="H139" i="18"/>
  <c r="G139" i="18"/>
  <c r="K138" i="18"/>
  <c r="J138" i="18"/>
  <c r="I138" i="18"/>
  <c r="H138" i="18"/>
  <c r="G138" i="18"/>
  <c r="K137" i="18"/>
  <c r="J137" i="18"/>
  <c r="I137" i="18"/>
  <c r="H137" i="18"/>
  <c r="G137" i="18"/>
  <c r="K136" i="18"/>
  <c r="J136" i="18"/>
  <c r="I136" i="18"/>
  <c r="H136" i="18"/>
  <c r="G136" i="18"/>
  <c r="K135" i="18"/>
  <c r="J135" i="18"/>
  <c r="I135" i="18"/>
  <c r="H135" i="18"/>
  <c r="G135" i="18"/>
  <c r="K134" i="18"/>
  <c r="J134" i="18"/>
  <c r="I134" i="18"/>
  <c r="H134" i="18"/>
  <c r="G134" i="18"/>
  <c r="K133" i="18"/>
  <c r="J133" i="18"/>
  <c r="I133" i="18"/>
  <c r="H133" i="18"/>
  <c r="G133" i="18"/>
  <c r="K132" i="18"/>
  <c r="J132" i="18"/>
  <c r="I132" i="18"/>
  <c r="H132" i="18"/>
  <c r="G132" i="18"/>
  <c r="K131" i="18"/>
  <c r="J131" i="18"/>
  <c r="I131" i="18"/>
  <c r="H131" i="18"/>
  <c r="G131" i="18"/>
  <c r="K130" i="18"/>
  <c r="J130" i="18"/>
  <c r="I130" i="18"/>
  <c r="H130" i="18"/>
  <c r="G130" i="18"/>
  <c r="K129" i="18"/>
  <c r="J129" i="18"/>
  <c r="I129" i="18"/>
  <c r="H129" i="18"/>
  <c r="G129" i="18"/>
  <c r="K128" i="18"/>
  <c r="J128" i="18"/>
  <c r="I128" i="18"/>
  <c r="H128" i="18"/>
  <c r="G128" i="18"/>
  <c r="K127" i="18"/>
  <c r="J127" i="18"/>
  <c r="I127" i="18"/>
  <c r="H127" i="18"/>
  <c r="G127" i="18"/>
  <c r="K126" i="18"/>
  <c r="J126" i="18"/>
  <c r="I126" i="18"/>
  <c r="H126" i="18"/>
  <c r="G126" i="18"/>
  <c r="K125" i="18"/>
  <c r="J125" i="18"/>
  <c r="I125" i="18"/>
  <c r="H125" i="18"/>
  <c r="G125" i="18"/>
  <c r="K124" i="18"/>
  <c r="J124" i="18"/>
  <c r="I124" i="18"/>
  <c r="H124" i="18"/>
  <c r="G124" i="18"/>
  <c r="K123" i="18"/>
  <c r="J123" i="18"/>
  <c r="I123" i="18"/>
  <c r="H123" i="18"/>
  <c r="G123" i="18"/>
  <c r="K122" i="18"/>
  <c r="J122" i="18"/>
  <c r="I122" i="18"/>
  <c r="H122" i="18"/>
  <c r="G122" i="18"/>
  <c r="K121" i="18"/>
  <c r="J121" i="18"/>
  <c r="I121" i="18"/>
  <c r="H121" i="18"/>
  <c r="G121" i="18"/>
  <c r="K120" i="18"/>
  <c r="J120" i="18"/>
  <c r="I120" i="18"/>
  <c r="H120" i="18"/>
  <c r="G120" i="18"/>
  <c r="K118" i="18"/>
  <c r="J118" i="18"/>
  <c r="I118" i="18"/>
  <c r="H118" i="18"/>
  <c r="G118" i="18"/>
  <c r="K114" i="18"/>
  <c r="J114" i="18"/>
  <c r="I114" i="18"/>
  <c r="H114" i="18"/>
  <c r="G114" i="18"/>
  <c r="K113" i="18"/>
  <c r="J113" i="18"/>
  <c r="I113" i="18"/>
  <c r="H113" i="18"/>
  <c r="G113" i="18"/>
  <c r="K112" i="18"/>
  <c r="J112" i="18"/>
  <c r="I112" i="18"/>
  <c r="H112" i="18"/>
  <c r="G112" i="18"/>
  <c r="K111" i="18"/>
  <c r="J111" i="18"/>
  <c r="I111" i="18"/>
  <c r="H111" i="18"/>
  <c r="G111" i="18"/>
  <c r="K108" i="18"/>
  <c r="J108" i="18"/>
  <c r="I108" i="18"/>
  <c r="H108" i="18"/>
  <c r="G108" i="18"/>
  <c r="K107" i="18"/>
  <c r="J107" i="18"/>
  <c r="I107" i="18"/>
  <c r="H107" i="18"/>
  <c r="G107" i="18"/>
  <c r="K104" i="18"/>
  <c r="J104" i="18"/>
  <c r="I104" i="18"/>
  <c r="H104" i="18"/>
  <c r="G104" i="18"/>
  <c r="K102" i="18"/>
  <c r="J102" i="18"/>
  <c r="I102" i="18"/>
  <c r="H102" i="18"/>
  <c r="G102" i="18"/>
  <c r="K99" i="18"/>
  <c r="J99" i="18"/>
  <c r="I99" i="18"/>
  <c r="H99" i="18"/>
  <c r="G99" i="18"/>
  <c r="K97" i="18"/>
  <c r="J97" i="18"/>
  <c r="I97" i="18"/>
  <c r="H97" i="18"/>
  <c r="G97" i="18"/>
  <c r="K94" i="18"/>
  <c r="J94" i="18"/>
  <c r="I94" i="18"/>
  <c r="H94" i="18"/>
  <c r="G94" i="18"/>
  <c r="K93" i="18"/>
  <c r="J93" i="18"/>
  <c r="I93" i="18"/>
  <c r="H93" i="18"/>
  <c r="G93" i="18"/>
  <c r="K91" i="18"/>
  <c r="J91" i="18"/>
  <c r="I91" i="18"/>
  <c r="H91" i="18"/>
  <c r="G91" i="18"/>
  <c r="K89" i="18"/>
  <c r="J89" i="18"/>
  <c r="I89" i="18"/>
  <c r="H89" i="18"/>
  <c r="G89" i="18"/>
  <c r="K82" i="18"/>
  <c r="J82" i="18"/>
  <c r="I82" i="18"/>
  <c r="H82" i="18"/>
  <c r="G82" i="18"/>
  <c r="K77" i="18"/>
  <c r="J77" i="18"/>
  <c r="I77" i="18"/>
  <c r="H77" i="18"/>
  <c r="G77" i="18"/>
  <c r="K119" i="18"/>
  <c r="J119" i="18"/>
  <c r="I119" i="18"/>
  <c r="H119" i="18"/>
  <c r="G119" i="18"/>
  <c r="K117" i="18"/>
  <c r="J117" i="18"/>
  <c r="I117" i="18"/>
  <c r="H117" i="18"/>
  <c r="G117" i="18"/>
  <c r="K116" i="18"/>
  <c r="J116" i="18"/>
  <c r="I116" i="18"/>
  <c r="H116" i="18"/>
  <c r="G116" i="18"/>
  <c r="K115" i="18"/>
  <c r="J115" i="18"/>
  <c r="I115" i="18"/>
  <c r="H115" i="18"/>
  <c r="G115" i="18"/>
  <c r="K110" i="18"/>
  <c r="J110" i="18"/>
  <c r="I110" i="18"/>
  <c r="H110" i="18"/>
  <c r="G110" i="18"/>
  <c r="K109" i="18"/>
  <c r="J109" i="18"/>
  <c r="I109" i="18"/>
  <c r="H109" i="18"/>
  <c r="G109" i="18"/>
  <c r="K106" i="18"/>
  <c r="J106" i="18"/>
  <c r="I106" i="18"/>
  <c r="H106" i="18"/>
  <c r="G106" i="18"/>
  <c r="K105" i="18"/>
  <c r="J105" i="18"/>
  <c r="I105" i="18"/>
  <c r="H105" i="18"/>
  <c r="G105" i="18"/>
  <c r="K103" i="18"/>
  <c r="J103" i="18"/>
  <c r="I103" i="18"/>
  <c r="H103" i="18"/>
  <c r="G103" i="18"/>
  <c r="K101" i="18"/>
  <c r="J101" i="18"/>
  <c r="I101" i="18"/>
  <c r="H101" i="18"/>
  <c r="G101" i="18"/>
  <c r="K100" i="18"/>
  <c r="J100" i="18"/>
  <c r="I100" i="18"/>
  <c r="H100" i="18"/>
  <c r="G100" i="18"/>
  <c r="K98" i="18"/>
  <c r="J98" i="18"/>
  <c r="I98" i="18"/>
  <c r="H98" i="18"/>
  <c r="G98" i="18"/>
  <c r="K96" i="18"/>
  <c r="J96" i="18"/>
  <c r="I96" i="18"/>
  <c r="H96" i="18"/>
  <c r="G96" i="18"/>
  <c r="K95" i="18"/>
  <c r="J95" i="18"/>
  <c r="I95" i="18"/>
  <c r="H95" i="18"/>
  <c r="G95" i="18"/>
  <c r="K92" i="18"/>
  <c r="J92" i="18"/>
  <c r="I92" i="18"/>
  <c r="H92" i="18"/>
  <c r="G92" i="18"/>
  <c r="K90" i="18"/>
  <c r="J90" i="18"/>
  <c r="I90" i="18"/>
  <c r="H90" i="18"/>
  <c r="G90" i="18"/>
  <c r="K88" i="18"/>
  <c r="J88" i="18"/>
  <c r="I88" i="18"/>
  <c r="H88" i="18"/>
  <c r="G88" i="18"/>
  <c r="K87" i="18"/>
  <c r="J87" i="18"/>
  <c r="I87" i="18"/>
  <c r="H87" i="18"/>
  <c r="G87" i="18"/>
  <c r="K86" i="18"/>
  <c r="J86" i="18"/>
  <c r="I86" i="18"/>
  <c r="H86" i="18"/>
  <c r="G86" i="18"/>
  <c r="K85" i="18"/>
  <c r="J85" i="18"/>
  <c r="I85" i="18"/>
  <c r="H85" i="18"/>
  <c r="G85" i="18"/>
  <c r="K84" i="18"/>
  <c r="J84" i="18"/>
  <c r="I84" i="18"/>
  <c r="H84" i="18"/>
  <c r="G84" i="18"/>
  <c r="K83" i="18"/>
  <c r="J83" i="18"/>
  <c r="I83" i="18"/>
  <c r="H83" i="18"/>
  <c r="G83" i="18"/>
  <c r="K81" i="18"/>
  <c r="J81" i="18"/>
  <c r="I81" i="18"/>
  <c r="H81" i="18"/>
  <c r="G81" i="18"/>
  <c r="K80" i="18"/>
  <c r="J80" i="18"/>
  <c r="I80" i="18"/>
  <c r="H80" i="18"/>
  <c r="G80" i="18"/>
  <c r="K79" i="18"/>
  <c r="J79" i="18"/>
  <c r="I79" i="18"/>
  <c r="H79" i="18"/>
  <c r="G79" i="18"/>
  <c r="K78" i="18"/>
  <c r="J78" i="18"/>
  <c r="I78" i="18"/>
  <c r="H78" i="18"/>
  <c r="G78" i="18"/>
  <c r="K76" i="18"/>
  <c r="J76" i="18"/>
  <c r="I76" i="18"/>
  <c r="H76" i="18"/>
  <c r="G76" i="18"/>
  <c r="K75" i="18"/>
  <c r="J75" i="18"/>
  <c r="I75" i="18"/>
  <c r="H75" i="18"/>
  <c r="G75" i="18"/>
  <c r="K74" i="18"/>
  <c r="J74" i="18"/>
  <c r="I74" i="18"/>
  <c r="H74" i="18"/>
  <c r="G74" i="18"/>
  <c r="K73" i="18"/>
  <c r="J73" i="18"/>
  <c r="I73" i="18"/>
  <c r="H73" i="18"/>
  <c r="G73" i="18"/>
  <c r="K72" i="18"/>
  <c r="J72" i="18"/>
  <c r="I72" i="18"/>
  <c r="H72" i="18"/>
  <c r="G72" i="18"/>
  <c r="K71" i="18"/>
  <c r="J71" i="18"/>
  <c r="I71" i="18"/>
  <c r="H71" i="18"/>
  <c r="G71" i="18"/>
  <c r="K70" i="18"/>
  <c r="J70" i="18"/>
  <c r="I70" i="18"/>
  <c r="H70" i="18"/>
  <c r="G70" i="18"/>
  <c r="K69" i="18"/>
  <c r="J69" i="18"/>
  <c r="I69" i="18"/>
  <c r="H69" i="18"/>
  <c r="G69" i="18"/>
  <c r="K68" i="18"/>
  <c r="J68" i="18"/>
  <c r="I68" i="18"/>
  <c r="H68" i="18"/>
  <c r="G68" i="18"/>
  <c r="K67" i="18"/>
  <c r="J67" i="18"/>
  <c r="I67" i="18"/>
  <c r="H67" i="18"/>
  <c r="G67" i="18"/>
  <c r="K66" i="18"/>
  <c r="J66" i="18"/>
  <c r="I66" i="18"/>
  <c r="H66" i="18"/>
  <c r="G66" i="18"/>
  <c r="K65" i="18"/>
  <c r="J65" i="18"/>
  <c r="I65" i="18"/>
  <c r="H65" i="18"/>
  <c r="G65" i="18"/>
  <c r="K64" i="18"/>
  <c r="J64" i="18"/>
  <c r="I64" i="18"/>
  <c r="H64" i="18"/>
  <c r="G64" i="18"/>
  <c r="K63" i="18"/>
  <c r="J63" i="18"/>
  <c r="I63" i="18"/>
  <c r="H63" i="18"/>
  <c r="G63" i="18"/>
  <c r="K62" i="18"/>
  <c r="J62" i="18"/>
  <c r="I62" i="18"/>
  <c r="H62" i="18"/>
  <c r="G62" i="18"/>
  <c r="K61" i="18"/>
  <c r="J61" i="18"/>
  <c r="I61" i="18"/>
  <c r="H61" i="18"/>
  <c r="G61" i="18"/>
  <c r="K60" i="18"/>
  <c r="J60" i="18"/>
  <c r="I60" i="18"/>
  <c r="H60" i="18"/>
  <c r="G60" i="18"/>
  <c r="K59" i="18"/>
  <c r="J59" i="18"/>
  <c r="I59" i="18"/>
  <c r="H59" i="18"/>
  <c r="G59" i="18"/>
  <c r="K58" i="18"/>
  <c r="J58" i="18"/>
  <c r="I58" i="18"/>
  <c r="H58" i="18"/>
  <c r="G58" i="18"/>
  <c r="K57" i="18"/>
  <c r="J57" i="18"/>
  <c r="I57" i="18"/>
  <c r="H57" i="18"/>
  <c r="G57" i="18"/>
  <c r="K56" i="18"/>
  <c r="J56" i="18"/>
  <c r="I56" i="18"/>
  <c r="H56" i="18"/>
  <c r="G56" i="18"/>
  <c r="K55" i="18"/>
  <c r="J55" i="18"/>
  <c r="I55" i="18"/>
  <c r="H55" i="18"/>
  <c r="G55" i="18"/>
  <c r="K53" i="18"/>
  <c r="J53" i="18"/>
  <c r="I53" i="18"/>
  <c r="H53" i="18"/>
  <c r="G53" i="18"/>
  <c r="K52" i="18"/>
  <c r="J52" i="18"/>
  <c r="I52" i="18"/>
  <c r="H52" i="18"/>
  <c r="G52" i="18"/>
  <c r="K51" i="18"/>
  <c r="J51" i="18"/>
  <c r="I51" i="18"/>
  <c r="H51" i="18"/>
  <c r="G51" i="18"/>
  <c r="K50" i="18"/>
  <c r="J50" i="18"/>
  <c r="I50" i="18"/>
  <c r="H50" i="18"/>
  <c r="G50" i="18"/>
  <c r="K49" i="18"/>
  <c r="J49" i="18"/>
  <c r="I49" i="18"/>
  <c r="H49" i="18"/>
  <c r="G49" i="18"/>
  <c r="K48" i="18"/>
  <c r="J48" i="18"/>
  <c r="I48" i="18"/>
  <c r="H48" i="18"/>
  <c r="G48" i="18"/>
  <c r="K43" i="18"/>
  <c r="J43" i="18"/>
  <c r="I43" i="18"/>
  <c r="H43" i="18"/>
  <c r="G43" i="18"/>
  <c r="K54" i="18"/>
  <c r="J54" i="18"/>
  <c r="I54" i="18"/>
  <c r="H54" i="18"/>
  <c r="G54" i="18"/>
  <c r="K47" i="18"/>
  <c r="J47" i="18"/>
  <c r="I47" i="18"/>
  <c r="H47" i="18"/>
  <c r="G47" i="18"/>
  <c r="K46" i="18"/>
  <c r="J46" i="18"/>
  <c r="I46" i="18"/>
  <c r="H46" i="18"/>
  <c r="G46" i="18"/>
  <c r="K45" i="18"/>
  <c r="J45" i="18"/>
  <c r="I45" i="18"/>
  <c r="H45" i="18"/>
  <c r="G45" i="18"/>
  <c r="K44" i="18"/>
  <c r="J44" i="18"/>
  <c r="I44" i="18"/>
  <c r="H44" i="18"/>
  <c r="G44" i="18"/>
  <c r="K42" i="18"/>
  <c r="J42" i="18"/>
  <c r="I42" i="18"/>
  <c r="H42" i="18"/>
  <c r="G42" i="18"/>
  <c r="K41" i="18"/>
  <c r="J41" i="18"/>
  <c r="I41" i="18"/>
  <c r="H41" i="18"/>
  <c r="G41" i="18"/>
  <c r="K40" i="18"/>
  <c r="J40" i="18"/>
  <c r="I40" i="18"/>
  <c r="H40" i="18"/>
  <c r="G40" i="18"/>
  <c r="K39" i="18"/>
  <c r="J39" i="18"/>
  <c r="I39" i="18"/>
  <c r="H39" i="18"/>
  <c r="G39" i="18"/>
  <c r="K38" i="18"/>
  <c r="J38" i="18"/>
  <c r="I38" i="18"/>
  <c r="H38" i="18"/>
  <c r="G38" i="18"/>
  <c r="K37" i="18"/>
  <c r="J37" i="18"/>
  <c r="I37" i="18"/>
  <c r="H37" i="18"/>
  <c r="G37" i="18"/>
  <c r="K36" i="18"/>
  <c r="J36" i="18"/>
  <c r="I36" i="18"/>
  <c r="H36" i="18"/>
  <c r="G36" i="18"/>
  <c r="K35" i="18"/>
  <c r="J35" i="18"/>
  <c r="I35" i="18"/>
  <c r="H35" i="18"/>
  <c r="G35" i="18"/>
  <c r="K34" i="18"/>
  <c r="J34" i="18"/>
  <c r="I34" i="18"/>
  <c r="H34" i="18"/>
  <c r="G34" i="18"/>
  <c r="K33" i="18"/>
  <c r="J33" i="18"/>
  <c r="I33" i="18"/>
  <c r="H33" i="18"/>
  <c r="G33" i="18"/>
  <c r="K32" i="18"/>
  <c r="J32" i="18"/>
  <c r="I32" i="18"/>
  <c r="H32" i="18"/>
  <c r="G32" i="18"/>
  <c r="K31" i="18"/>
  <c r="J31" i="18"/>
  <c r="I31" i="18"/>
  <c r="H31" i="18"/>
  <c r="G31" i="18"/>
  <c r="K30" i="18"/>
  <c r="J30" i="18"/>
  <c r="I30" i="18"/>
  <c r="H30" i="18"/>
  <c r="G30" i="18"/>
  <c r="K29" i="18"/>
  <c r="J29" i="18"/>
  <c r="I29" i="18"/>
  <c r="H29" i="18"/>
  <c r="G29" i="18"/>
  <c r="K27" i="18"/>
  <c r="J27" i="18"/>
  <c r="I27" i="18"/>
  <c r="H27" i="18"/>
  <c r="G27" i="18"/>
  <c r="K26" i="18"/>
  <c r="J26" i="18"/>
  <c r="I26" i="18"/>
  <c r="H26" i="18"/>
  <c r="G26" i="18"/>
  <c r="K25" i="18"/>
  <c r="J25" i="18"/>
  <c r="I25" i="18"/>
  <c r="H25" i="18"/>
  <c r="G25" i="18"/>
  <c r="K21" i="18"/>
  <c r="J21" i="18"/>
  <c r="I21" i="18"/>
  <c r="H21" i="18"/>
  <c r="G21" i="18"/>
  <c r="K28" i="18"/>
  <c r="J28" i="18"/>
  <c r="I28" i="18"/>
  <c r="H28" i="18"/>
  <c r="G28" i="18"/>
  <c r="K24" i="18"/>
  <c r="J24" i="18"/>
  <c r="I24" i="18"/>
  <c r="H24" i="18"/>
  <c r="G24" i="18"/>
  <c r="K23" i="18"/>
  <c r="J23" i="18"/>
  <c r="I23" i="18"/>
  <c r="H23" i="18"/>
  <c r="G23" i="18"/>
  <c r="K22" i="18"/>
  <c r="J22" i="18"/>
  <c r="I22" i="18"/>
  <c r="H22" i="18"/>
  <c r="G22" i="18"/>
  <c r="K20" i="18"/>
  <c r="J20" i="18"/>
  <c r="I20" i="18"/>
  <c r="H20" i="18"/>
  <c r="G20" i="18"/>
  <c r="K19" i="18"/>
  <c r="J19" i="18"/>
  <c r="I19" i="18"/>
  <c r="H19" i="18"/>
  <c r="G19" i="18"/>
  <c r="K18" i="18"/>
  <c r="J18" i="18"/>
  <c r="I18" i="18"/>
  <c r="H18" i="18"/>
  <c r="G18" i="18"/>
  <c r="K17" i="18"/>
  <c r="J17" i="18"/>
  <c r="I17" i="18"/>
  <c r="H17" i="18"/>
  <c r="G17" i="18"/>
  <c r="K16" i="18"/>
  <c r="J16" i="18"/>
  <c r="I16" i="18"/>
  <c r="H16" i="18"/>
  <c r="G16" i="18"/>
  <c r="K15" i="18"/>
  <c r="J15" i="18"/>
  <c r="I15" i="18"/>
  <c r="H15" i="18"/>
  <c r="G15" i="18"/>
  <c r="K14" i="18"/>
  <c r="J14" i="18"/>
  <c r="I14" i="18"/>
  <c r="H14" i="18"/>
  <c r="G14" i="18"/>
  <c r="K13" i="18"/>
  <c r="J13" i="18"/>
  <c r="I13" i="18"/>
  <c r="H13" i="18"/>
  <c r="G13" i="18"/>
  <c r="K12" i="18"/>
  <c r="J12" i="18"/>
  <c r="I12" i="18"/>
  <c r="H12" i="18"/>
  <c r="G12" i="18"/>
  <c r="K11" i="18"/>
  <c r="J11" i="18"/>
  <c r="I11" i="18"/>
  <c r="H11" i="18"/>
  <c r="G11" i="18"/>
  <c r="K10" i="18"/>
  <c r="J10" i="18"/>
  <c r="I10" i="18"/>
  <c r="H10" i="18"/>
  <c r="G10" i="18"/>
  <c r="K9" i="18"/>
  <c r="J9" i="18"/>
  <c r="I9" i="18"/>
  <c r="H9" i="18"/>
  <c r="G9" i="18"/>
  <c r="K8" i="18"/>
  <c r="J8" i="18"/>
  <c r="I8" i="18"/>
  <c r="H8" i="18"/>
  <c r="G8" i="18"/>
  <c r="K7" i="18"/>
  <c r="J7" i="18"/>
  <c r="I7" i="18"/>
  <c r="H7" i="18"/>
  <c r="G7" i="18"/>
  <c r="K6" i="18"/>
  <c r="J6" i="18"/>
  <c r="I6" i="18"/>
  <c r="H6" i="18"/>
  <c r="G6" i="18"/>
  <c r="K5" i="18"/>
  <c r="J5" i="18"/>
  <c r="I5" i="18"/>
  <c r="H5" i="18"/>
  <c r="G5" i="18"/>
  <c r="K4" i="18"/>
  <c r="J4" i="18"/>
  <c r="I4" i="18"/>
  <c r="H4" i="18"/>
  <c r="G4" i="18"/>
  <c r="K3" i="18"/>
  <c r="J3" i="18"/>
  <c r="I3" i="18"/>
  <c r="H3" i="18"/>
  <c r="G3" i="18"/>
  <c r="K2" i="18"/>
  <c r="J2" i="18"/>
  <c r="I2" i="18"/>
  <c r="H2" i="18"/>
  <c r="G2" i="18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341" i="12"/>
  <c r="L342" i="12"/>
  <c r="L343" i="12"/>
  <c r="L344" i="12"/>
  <c r="L345" i="12"/>
  <c r="L346" i="12"/>
  <c r="L347" i="12"/>
  <c r="L348" i="12"/>
  <c r="L349" i="12"/>
  <c r="L350" i="12"/>
  <c r="L351" i="12"/>
  <c r="L352" i="12"/>
  <c r="L353" i="12"/>
  <c r="L354" i="12"/>
  <c r="L355" i="12"/>
  <c r="L356" i="12"/>
  <c r="L357" i="12"/>
  <c r="L358" i="12"/>
  <c r="L359" i="12"/>
  <c r="L360" i="12"/>
  <c r="L361" i="12"/>
  <c r="L362" i="12"/>
  <c r="L363" i="12"/>
  <c r="L364" i="12"/>
  <c r="L365" i="12"/>
  <c r="L366" i="12"/>
  <c r="L367" i="12"/>
  <c r="L368" i="12"/>
  <c r="L369" i="12"/>
  <c r="L370" i="12"/>
  <c r="L371" i="12"/>
  <c r="L372" i="12"/>
  <c r="L373" i="12"/>
  <c r="L374" i="12"/>
  <c r="L375" i="12"/>
  <c r="L376" i="12"/>
  <c r="L377" i="12"/>
  <c r="L378" i="12"/>
  <c r="L379" i="12"/>
  <c r="L380" i="12"/>
  <c r="L381" i="12"/>
  <c r="L382" i="12"/>
  <c r="L383" i="12"/>
  <c r="L384" i="12"/>
  <c r="L385" i="12"/>
  <c r="L386" i="12"/>
  <c r="L387" i="12"/>
  <c r="L388" i="12"/>
  <c r="L389" i="12"/>
  <c r="L390" i="12"/>
  <c r="L391" i="12"/>
  <c r="L392" i="12"/>
  <c r="L393" i="12"/>
  <c r="L394" i="12"/>
  <c r="L395" i="12"/>
  <c r="L396" i="12"/>
  <c r="L397" i="12"/>
  <c r="L398" i="12"/>
  <c r="L399" i="12"/>
  <c r="L400" i="12"/>
  <c r="L401" i="12"/>
  <c r="L402" i="12"/>
  <c r="L403" i="12"/>
  <c r="L404" i="12"/>
  <c r="L405" i="12"/>
  <c r="L406" i="12"/>
  <c r="L407" i="12"/>
  <c r="L408" i="12"/>
  <c r="L409" i="12"/>
  <c r="L410" i="12"/>
  <c r="L411" i="12"/>
  <c r="L412" i="12"/>
  <c r="L413" i="12"/>
  <c r="L414" i="12"/>
  <c r="L415" i="12"/>
  <c r="L416" i="12"/>
  <c r="L417" i="12"/>
  <c r="L418" i="12"/>
  <c r="L419" i="12"/>
  <c r="L420" i="12"/>
  <c r="L421" i="12"/>
  <c r="L422" i="12"/>
  <c r="L423" i="12"/>
  <c r="L424" i="12"/>
  <c r="L425" i="12"/>
  <c r="L426" i="12"/>
  <c r="L427" i="12"/>
  <c r="L428" i="12"/>
  <c r="L429" i="12"/>
  <c r="L430" i="12"/>
  <c r="L431" i="12"/>
  <c r="L432" i="12"/>
  <c r="L433" i="12"/>
  <c r="L434" i="12"/>
  <c r="L435" i="12"/>
  <c r="L436" i="12"/>
  <c r="L437" i="12"/>
  <c r="L438" i="12"/>
  <c r="L439" i="12"/>
  <c r="L440" i="12"/>
  <c r="L441" i="12"/>
  <c r="L442" i="12"/>
  <c r="L443" i="12"/>
  <c r="L444" i="12"/>
  <c r="L445" i="12"/>
  <c r="L446" i="12"/>
  <c r="L447" i="12"/>
  <c r="L448" i="12"/>
  <c r="L449" i="12"/>
  <c r="L450" i="12"/>
  <c r="L451" i="12"/>
  <c r="L452" i="12"/>
  <c r="L453" i="12"/>
  <c r="L454" i="12"/>
  <c r="L455" i="12"/>
  <c r="L456" i="12"/>
  <c r="L457" i="12"/>
  <c r="L458" i="12"/>
  <c r="L459" i="12"/>
  <c r="L460" i="12"/>
  <c r="L461" i="12"/>
  <c r="L2" i="12"/>
  <c r="L27" i="16"/>
  <c r="L73" i="16"/>
  <c r="S94" i="13"/>
  <c r="K293" i="17"/>
  <c r="O293" i="17" s="1"/>
  <c r="N293" i="17"/>
  <c r="R293" i="17" s="1"/>
  <c r="S293" i="17"/>
  <c r="V293" i="17"/>
  <c r="W293" i="17"/>
  <c r="Z293" i="17"/>
  <c r="K50" i="17"/>
  <c r="O50" i="17" s="1"/>
  <c r="S50" i="17"/>
  <c r="W50" i="17"/>
  <c r="K521" i="17"/>
  <c r="O521" i="17" s="1"/>
  <c r="N521" i="17"/>
  <c r="R521" i="17" s="1"/>
  <c r="S521" i="17"/>
  <c r="V521" i="17"/>
  <c r="W521" i="17"/>
  <c r="Z521" i="17"/>
  <c r="K294" i="17"/>
  <c r="O294" i="17" s="1"/>
  <c r="L294" i="17"/>
  <c r="P294" i="17" s="1"/>
  <c r="M294" i="17"/>
  <c r="Q294" i="17" s="1"/>
  <c r="N294" i="17"/>
  <c r="R294" i="17"/>
  <c r="S294" i="17"/>
  <c r="T294" i="17"/>
  <c r="U294" i="17"/>
  <c r="V294" i="17"/>
  <c r="W294" i="17"/>
  <c r="X294" i="17"/>
  <c r="Y294" i="17"/>
  <c r="Z294" i="17"/>
  <c r="K51" i="17"/>
  <c r="O51" i="17" s="1"/>
  <c r="L51" i="17"/>
  <c r="P51" i="17" s="1"/>
  <c r="M51" i="17"/>
  <c r="Q51" i="17" s="1"/>
  <c r="N51" i="17"/>
  <c r="R51" i="17" s="1"/>
  <c r="S51" i="17"/>
  <c r="T51" i="17"/>
  <c r="U51" i="17"/>
  <c r="V51" i="17"/>
  <c r="W51" i="17"/>
  <c r="X51" i="17"/>
  <c r="Y51" i="17"/>
  <c r="Z51" i="17"/>
  <c r="K295" i="17"/>
  <c r="O295" i="17" s="1"/>
  <c r="S295" i="17"/>
  <c r="W295" i="17"/>
  <c r="K52" i="17"/>
  <c r="L52" i="17"/>
  <c r="M52" i="17"/>
  <c r="N52" i="17"/>
  <c r="O52" i="17"/>
  <c r="P52" i="17"/>
  <c r="Q52" i="17"/>
  <c r="R52" i="17"/>
  <c r="S52" i="17"/>
  <c r="T52" i="17"/>
  <c r="U52" i="17"/>
  <c r="V52" i="17"/>
  <c r="W52" i="17"/>
  <c r="X52" i="17"/>
  <c r="Y52" i="17"/>
  <c r="Z52" i="17"/>
  <c r="K522" i="17"/>
  <c r="L522" i="17"/>
  <c r="P522" i="17" s="1"/>
  <c r="M522" i="17"/>
  <c r="N522" i="17"/>
  <c r="R522" i="17" s="1"/>
  <c r="O522" i="17"/>
  <c r="Q522" i="17"/>
  <c r="S522" i="17"/>
  <c r="T522" i="17"/>
  <c r="U522" i="17"/>
  <c r="V522" i="17"/>
  <c r="W522" i="17"/>
  <c r="X522" i="17"/>
  <c r="Y522" i="17"/>
  <c r="Z522" i="17"/>
  <c r="K53" i="17"/>
  <c r="L53" i="17"/>
  <c r="P53" i="17" s="1"/>
  <c r="M53" i="17"/>
  <c r="Q53" i="17" s="1"/>
  <c r="N53" i="17"/>
  <c r="R53" i="17" s="1"/>
  <c r="O53" i="17"/>
  <c r="S53" i="17"/>
  <c r="T53" i="17"/>
  <c r="U53" i="17"/>
  <c r="V53" i="17"/>
  <c r="W53" i="17"/>
  <c r="X53" i="17"/>
  <c r="Y53" i="17"/>
  <c r="Z53" i="17"/>
  <c r="K296" i="17"/>
  <c r="L296" i="17"/>
  <c r="M296" i="17"/>
  <c r="Q296" i="17" s="1"/>
  <c r="N296" i="17"/>
  <c r="R296" i="17" s="1"/>
  <c r="O296" i="17"/>
  <c r="P296" i="17"/>
  <c r="S296" i="17"/>
  <c r="T296" i="17"/>
  <c r="U296" i="17"/>
  <c r="V296" i="17"/>
  <c r="W296" i="17"/>
  <c r="X296" i="17"/>
  <c r="Y296" i="17"/>
  <c r="Z296" i="17"/>
  <c r="K297" i="17"/>
  <c r="L297" i="17"/>
  <c r="M297" i="17"/>
  <c r="Q297" i="17" s="1"/>
  <c r="N297" i="17"/>
  <c r="R297" i="17" s="1"/>
  <c r="O297" i="17"/>
  <c r="P297" i="17"/>
  <c r="S297" i="17"/>
  <c r="T297" i="17"/>
  <c r="U297" i="17"/>
  <c r="V297" i="17"/>
  <c r="W297" i="17"/>
  <c r="X297" i="17"/>
  <c r="Y297" i="17"/>
  <c r="Z297" i="17"/>
  <c r="K298" i="17"/>
  <c r="L298" i="17"/>
  <c r="M298" i="17"/>
  <c r="Q298" i="17" s="1"/>
  <c r="N298" i="17"/>
  <c r="R298" i="17" s="1"/>
  <c r="O298" i="17"/>
  <c r="P298" i="17"/>
  <c r="S298" i="17"/>
  <c r="T298" i="17"/>
  <c r="U298" i="17"/>
  <c r="V298" i="17"/>
  <c r="W298" i="17"/>
  <c r="X298" i="17"/>
  <c r="Y298" i="17"/>
  <c r="Z298" i="17"/>
  <c r="K54" i="17"/>
  <c r="L54" i="17"/>
  <c r="P54" i="17" s="1"/>
  <c r="M54" i="17"/>
  <c r="Q54" i="17" s="1"/>
  <c r="N54" i="17"/>
  <c r="O54" i="17"/>
  <c r="R54" i="17"/>
  <c r="S54" i="17"/>
  <c r="T54" i="17"/>
  <c r="U54" i="17"/>
  <c r="V54" i="17"/>
  <c r="W54" i="17"/>
  <c r="X54" i="17"/>
  <c r="Y54" i="17"/>
  <c r="Z54" i="17"/>
  <c r="K55" i="17"/>
  <c r="L55" i="17"/>
  <c r="P55" i="17" s="1"/>
  <c r="M55" i="17"/>
  <c r="Q55" i="17" s="1"/>
  <c r="N55" i="17"/>
  <c r="R55" i="17" s="1"/>
  <c r="O55" i="17"/>
  <c r="S55" i="17"/>
  <c r="T55" i="17"/>
  <c r="U55" i="17"/>
  <c r="V55" i="17"/>
  <c r="W55" i="17"/>
  <c r="X55" i="17"/>
  <c r="Y55" i="17"/>
  <c r="Z55" i="17"/>
  <c r="K299" i="17"/>
  <c r="O299" i="17" s="1"/>
  <c r="L299" i="17"/>
  <c r="P299" i="17" s="1"/>
  <c r="M299" i="17"/>
  <c r="Q299" i="17" s="1"/>
  <c r="N299" i="17"/>
  <c r="R299" i="17" s="1"/>
  <c r="S299" i="17"/>
  <c r="T299" i="17"/>
  <c r="U299" i="17"/>
  <c r="V299" i="17"/>
  <c r="W299" i="17"/>
  <c r="X299" i="17"/>
  <c r="Y299" i="17"/>
  <c r="Z299" i="17"/>
  <c r="K300" i="17"/>
  <c r="L300" i="17"/>
  <c r="P300" i="17" s="1"/>
  <c r="M300" i="17"/>
  <c r="Q300" i="17" s="1"/>
  <c r="N300" i="17"/>
  <c r="R300" i="17" s="1"/>
  <c r="O300" i="17"/>
  <c r="S300" i="17"/>
  <c r="T300" i="17"/>
  <c r="U300" i="17"/>
  <c r="V300" i="17"/>
  <c r="W300" i="17"/>
  <c r="X300" i="17"/>
  <c r="Y300" i="17"/>
  <c r="Z300" i="17"/>
  <c r="K301" i="17"/>
  <c r="L301" i="17"/>
  <c r="M301" i="17"/>
  <c r="N301" i="17"/>
  <c r="O301" i="17"/>
  <c r="P301" i="17"/>
  <c r="Q301" i="17"/>
  <c r="R301" i="17"/>
  <c r="S301" i="17"/>
  <c r="T301" i="17"/>
  <c r="U301" i="17"/>
  <c r="V301" i="17"/>
  <c r="W301" i="17"/>
  <c r="X301" i="17"/>
  <c r="Y301" i="17"/>
  <c r="Z301" i="17"/>
  <c r="K513" i="17"/>
  <c r="L513" i="17"/>
  <c r="P513" i="17" s="1"/>
  <c r="M513" i="17"/>
  <c r="Q513" i="17" s="1"/>
  <c r="N513" i="17"/>
  <c r="O513" i="17"/>
  <c r="R513" i="17"/>
  <c r="S513" i="17"/>
  <c r="T513" i="17"/>
  <c r="U513" i="17"/>
  <c r="V513" i="17"/>
  <c r="W513" i="17"/>
  <c r="X513" i="17"/>
  <c r="Y513" i="17"/>
  <c r="Z513" i="17"/>
  <c r="K523" i="17"/>
  <c r="L523" i="17"/>
  <c r="P523" i="17" s="1"/>
  <c r="M523" i="17"/>
  <c r="Q523" i="17" s="1"/>
  <c r="N523" i="17"/>
  <c r="R523" i="17" s="1"/>
  <c r="O523" i="17"/>
  <c r="S523" i="17"/>
  <c r="T523" i="17"/>
  <c r="U523" i="17"/>
  <c r="V523" i="17"/>
  <c r="W523" i="17"/>
  <c r="X523" i="17"/>
  <c r="Y523" i="17"/>
  <c r="Z523" i="17"/>
  <c r="K56" i="17"/>
  <c r="L56" i="17"/>
  <c r="M56" i="17"/>
  <c r="N56" i="17"/>
  <c r="R56" i="17" s="1"/>
  <c r="O56" i="17"/>
  <c r="P56" i="17"/>
  <c r="Q56" i="17"/>
  <c r="S56" i="17"/>
  <c r="T56" i="17"/>
  <c r="U56" i="17"/>
  <c r="V56" i="17"/>
  <c r="W56" i="17"/>
  <c r="X56" i="17"/>
  <c r="Y56" i="17"/>
  <c r="Z56" i="17"/>
  <c r="K524" i="17"/>
  <c r="L524" i="17"/>
  <c r="M524" i="17"/>
  <c r="N524" i="17"/>
  <c r="O524" i="17"/>
  <c r="P524" i="17"/>
  <c r="Q524" i="17"/>
  <c r="R524" i="17"/>
  <c r="S524" i="17"/>
  <c r="T524" i="17"/>
  <c r="U524" i="17"/>
  <c r="V524" i="17"/>
  <c r="W524" i="17"/>
  <c r="X524" i="17"/>
  <c r="Y524" i="17"/>
  <c r="Z524" i="17"/>
  <c r="K302" i="17"/>
  <c r="L302" i="17"/>
  <c r="P302" i="17" s="1"/>
  <c r="M302" i="17"/>
  <c r="Q302" i="17" s="1"/>
  <c r="N302" i="17"/>
  <c r="R302" i="17" s="1"/>
  <c r="O302" i="17"/>
  <c r="S302" i="17"/>
  <c r="T302" i="17"/>
  <c r="U302" i="17"/>
  <c r="V302" i="17"/>
  <c r="W302" i="17"/>
  <c r="X302" i="17"/>
  <c r="Y302" i="17"/>
  <c r="Z302" i="17"/>
  <c r="K57" i="17"/>
  <c r="O57" i="17" s="1"/>
  <c r="L57" i="17"/>
  <c r="P57" i="17" s="1"/>
  <c r="M57" i="17"/>
  <c r="N57" i="17"/>
  <c r="R57" i="17" s="1"/>
  <c r="Q57" i="17"/>
  <c r="S57" i="17"/>
  <c r="T57" i="17"/>
  <c r="U57" i="17"/>
  <c r="V57" i="17"/>
  <c r="W57" i="17"/>
  <c r="X57" i="17"/>
  <c r="Y57" i="17"/>
  <c r="Z57" i="17"/>
  <c r="K247" i="17"/>
  <c r="O247" i="17" s="1"/>
  <c r="L247" i="17"/>
  <c r="M247" i="17"/>
  <c r="Q247" i="17" s="1"/>
  <c r="N247" i="17"/>
  <c r="R247" i="17" s="1"/>
  <c r="P247" i="17"/>
  <c r="S247" i="17"/>
  <c r="T247" i="17"/>
  <c r="U247" i="17"/>
  <c r="V247" i="17"/>
  <c r="W247" i="17"/>
  <c r="X247" i="17"/>
  <c r="Y247" i="17"/>
  <c r="Z247" i="17"/>
  <c r="K58" i="17"/>
  <c r="O58" i="17" s="1"/>
  <c r="L58" i="17"/>
  <c r="P58" i="17" s="1"/>
  <c r="M58" i="17"/>
  <c r="Q58" i="17" s="1"/>
  <c r="N58" i="17"/>
  <c r="R58" i="17" s="1"/>
  <c r="S58" i="17"/>
  <c r="T58" i="17"/>
  <c r="U58" i="17"/>
  <c r="V58" i="17"/>
  <c r="W58" i="17"/>
  <c r="X58" i="17"/>
  <c r="Y58" i="17"/>
  <c r="Z58" i="17"/>
  <c r="K303" i="17"/>
  <c r="L303" i="17"/>
  <c r="P303" i="17" s="1"/>
  <c r="M303" i="17"/>
  <c r="Q303" i="17" s="1"/>
  <c r="N303" i="17"/>
  <c r="O303" i="17"/>
  <c r="R303" i="17"/>
  <c r="S303" i="17"/>
  <c r="T303" i="17"/>
  <c r="U303" i="17"/>
  <c r="V303" i="17"/>
  <c r="W303" i="17"/>
  <c r="X303" i="17"/>
  <c r="Y303" i="17"/>
  <c r="Z303" i="17"/>
  <c r="K525" i="17"/>
  <c r="L525" i="17"/>
  <c r="P525" i="17" s="1"/>
  <c r="M525" i="17"/>
  <c r="Q525" i="17" s="1"/>
  <c r="N525" i="17"/>
  <c r="R525" i="17" s="1"/>
  <c r="O525" i="17"/>
  <c r="S525" i="17"/>
  <c r="T525" i="17"/>
  <c r="U525" i="17"/>
  <c r="V525" i="17"/>
  <c r="W525" i="17"/>
  <c r="X525" i="17"/>
  <c r="Y525" i="17"/>
  <c r="Z525" i="17"/>
  <c r="K526" i="17"/>
  <c r="L526" i="17"/>
  <c r="P526" i="17" s="1"/>
  <c r="M526" i="17"/>
  <c r="Q526" i="17" s="1"/>
  <c r="N526" i="17"/>
  <c r="O526" i="17"/>
  <c r="R526" i="17"/>
  <c r="S526" i="17"/>
  <c r="T526" i="17"/>
  <c r="U526" i="17"/>
  <c r="V526" i="17"/>
  <c r="W526" i="17"/>
  <c r="X526" i="17"/>
  <c r="Y526" i="17"/>
  <c r="Z526" i="17"/>
  <c r="K59" i="17"/>
  <c r="L59" i="17"/>
  <c r="M59" i="17"/>
  <c r="N59" i="17"/>
  <c r="R59" i="17" s="1"/>
  <c r="O59" i="17"/>
  <c r="P59" i="17"/>
  <c r="Q59" i="17"/>
  <c r="S59" i="17"/>
  <c r="T59" i="17"/>
  <c r="U59" i="17"/>
  <c r="V59" i="17"/>
  <c r="W59" i="17"/>
  <c r="X59" i="17"/>
  <c r="Y59" i="17"/>
  <c r="Z59" i="17"/>
  <c r="K3" i="17"/>
  <c r="L3" i="17"/>
  <c r="P3" i="17" s="1"/>
  <c r="M3" i="17"/>
  <c r="Q3" i="17" s="1"/>
  <c r="N3" i="17"/>
  <c r="R3" i="17" s="1"/>
  <c r="O3" i="17"/>
  <c r="S3" i="17"/>
  <c r="T3" i="17"/>
  <c r="U3" i="17"/>
  <c r="V3" i="17"/>
  <c r="W3" i="17"/>
  <c r="X3" i="17"/>
  <c r="Y3" i="17"/>
  <c r="Z3" i="17"/>
  <c r="K304" i="17"/>
  <c r="L304" i="17"/>
  <c r="P304" i="17" s="1"/>
  <c r="M304" i="17"/>
  <c r="Q304" i="17" s="1"/>
  <c r="N304" i="17"/>
  <c r="R304" i="17" s="1"/>
  <c r="O304" i="17"/>
  <c r="S304" i="17"/>
  <c r="T304" i="17"/>
  <c r="U304" i="17"/>
  <c r="V304" i="17"/>
  <c r="W304" i="17"/>
  <c r="X304" i="17"/>
  <c r="Y304" i="17"/>
  <c r="Z304" i="17"/>
  <c r="K305" i="17"/>
  <c r="L305" i="17"/>
  <c r="P305" i="17" s="1"/>
  <c r="M305" i="17"/>
  <c r="Q305" i="17" s="1"/>
  <c r="N305" i="17"/>
  <c r="R305" i="17" s="1"/>
  <c r="O305" i="17"/>
  <c r="S305" i="17"/>
  <c r="T305" i="17"/>
  <c r="U305" i="17"/>
  <c r="V305" i="17"/>
  <c r="W305" i="17"/>
  <c r="X305" i="17"/>
  <c r="Y305" i="17"/>
  <c r="Z305" i="17"/>
  <c r="K306" i="17"/>
  <c r="L306" i="17"/>
  <c r="M306" i="17"/>
  <c r="N306" i="17"/>
  <c r="R306" i="17" s="1"/>
  <c r="O306" i="17"/>
  <c r="P306" i="17"/>
  <c r="Q306" i="17"/>
  <c r="S306" i="17"/>
  <c r="T306" i="17"/>
  <c r="U306" i="17"/>
  <c r="V306" i="17"/>
  <c r="W306" i="17"/>
  <c r="X306" i="17"/>
  <c r="Y306" i="17"/>
  <c r="Z306" i="17"/>
  <c r="K307" i="17"/>
  <c r="L307" i="17"/>
  <c r="M307" i="17"/>
  <c r="N307" i="17"/>
  <c r="R307" i="17" s="1"/>
  <c r="O307" i="17"/>
  <c r="P307" i="17"/>
  <c r="Q307" i="17"/>
  <c r="S307" i="17"/>
  <c r="T307" i="17"/>
  <c r="U307" i="17"/>
  <c r="V307" i="17"/>
  <c r="W307" i="17"/>
  <c r="X307" i="17"/>
  <c r="Y307" i="17"/>
  <c r="Z307" i="17"/>
  <c r="K4" i="17"/>
  <c r="L4" i="17"/>
  <c r="M4" i="17"/>
  <c r="Q4" i="17" s="1"/>
  <c r="N4" i="17"/>
  <c r="R4" i="17" s="1"/>
  <c r="O4" i="17"/>
  <c r="P4" i="17"/>
  <c r="S4" i="17"/>
  <c r="T4" i="17"/>
  <c r="U4" i="17"/>
  <c r="V4" i="17"/>
  <c r="W4" i="17"/>
  <c r="X4" i="17"/>
  <c r="Y4" i="17"/>
  <c r="Z4" i="17"/>
  <c r="K60" i="17"/>
  <c r="O60" i="17" s="1"/>
  <c r="L60" i="17"/>
  <c r="P60" i="17" s="1"/>
  <c r="M60" i="17"/>
  <c r="N60" i="17"/>
  <c r="R60" i="17" s="1"/>
  <c r="Q60" i="17"/>
  <c r="S60" i="17"/>
  <c r="T60" i="17"/>
  <c r="U60" i="17"/>
  <c r="V60" i="17"/>
  <c r="W60" i="17"/>
  <c r="X60" i="17"/>
  <c r="Y60" i="17"/>
  <c r="Z60" i="17"/>
  <c r="K61" i="17"/>
  <c r="L61" i="17"/>
  <c r="P61" i="17" s="1"/>
  <c r="M61" i="17"/>
  <c r="Q61" i="17" s="1"/>
  <c r="N61" i="17"/>
  <c r="O61" i="17"/>
  <c r="R61" i="17"/>
  <c r="S61" i="17"/>
  <c r="T61" i="17"/>
  <c r="U61" i="17"/>
  <c r="V61" i="17"/>
  <c r="W61" i="17"/>
  <c r="X61" i="17"/>
  <c r="Y61" i="17"/>
  <c r="Z61" i="17"/>
  <c r="K308" i="17"/>
  <c r="L308" i="17"/>
  <c r="P308" i="17" s="1"/>
  <c r="M308" i="17"/>
  <c r="Q308" i="17" s="1"/>
  <c r="N308" i="17"/>
  <c r="R308" i="17" s="1"/>
  <c r="O308" i="17"/>
  <c r="S308" i="17"/>
  <c r="T308" i="17"/>
  <c r="U308" i="17"/>
  <c r="V308" i="17"/>
  <c r="W308" i="17"/>
  <c r="X308" i="17"/>
  <c r="Y308" i="17"/>
  <c r="Z308" i="17"/>
  <c r="K248" i="17"/>
  <c r="L248" i="17"/>
  <c r="P248" i="17" s="1"/>
  <c r="M248" i="17"/>
  <c r="Q248" i="17" s="1"/>
  <c r="N248" i="17"/>
  <c r="R248" i="17" s="1"/>
  <c r="O248" i="17"/>
  <c r="S248" i="17"/>
  <c r="T248" i="17"/>
  <c r="U248" i="17"/>
  <c r="V248" i="17"/>
  <c r="W248" i="17"/>
  <c r="X248" i="17"/>
  <c r="Y248" i="17"/>
  <c r="Z248" i="17"/>
  <c r="K249" i="17"/>
  <c r="L249" i="17"/>
  <c r="P249" i="17" s="1"/>
  <c r="M249" i="17"/>
  <c r="N249" i="17"/>
  <c r="R249" i="17" s="1"/>
  <c r="O249" i="17"/>
  <c r="Q249" i="17"/>
  <c r="S249" i="17"/>
  <c r="T249" i="17"/>
  <c r="U249" i="17"/>
  <c r="V249" i="17"/>
  <c r="W249" i="17"/>
  <c r="X249" i="17"/>
  <c r="Y249" i="17"/>
  <c r="Z249" i="17"/>
  <c r="K62" i="17"/>
  <c r="L62" i="17"/>
  <c r="P62" i="17" s="1"/>
  <c r="M62" i="17"/>
  <c r="Q62" i="17" s="1"/>
  <c r="N62" i="17"/>
  <c r="R62" i="17" s="1"/>
  <c r="O62" i="17"/>
  <c r="S62" i="17"/>
  <c r="T62" i="17"/>
  <c r="U62" i="17"/>
  <c r="V62" i="17"/>
  <c r="W62" i="17"/>
  <c r="X62" i="17"/>
  <c r="Y62" i="17"/>
  <c r="Z62" i="17"/>
  <c r="K514" i="17"/>
  <c r="L514" i="17"/>
  <c r="P514" i="17" s="1"/>
  <c r="M514" i="17"/>
  <c r="Q514" i="17" s="1"/>
  <c r="N514" i="17"/>
  <c r="R514" i="17" s="1"/>
  <c r="O514" i="17"/>
  <c r="S514" i="17"/>
  <c r="T514" i="17"/>
  <c r="U514" i="17"/>
  <c r="V514" i="17"/>
  <c r="W514" i="17"/>
  <c r="X514" i="17"/>
  <c r="Y514" i="17"/>
  <c r="Z514" i="17"/>
  <c r="K309" i="17"/>
  <c r="O309" i="17" s="1"/>
  <c r="L309" i="17"/>
  <c r="P309" i="17" s="1"/>
  <c r="M309" i="17"/>
  <c r="N309" i="17"/>
  <c r="R309" i="17" s="1"/>
  <c r="Q309" i="17"/>
  <c r="S309" i="17"/>
  <c r="T309" i="17"/>
  <c r="U309" i="17"/>
  <c r="V309" i="17"/>
  <c r="W309" i="17"/>
  <c r="X309" i="17"/>
  <c r="Y309" i="17"/>
  <c r="Z309" i="17"/>
  <c r="K63" i="17"/>
  <c r="L63" i="17"/>
  <c r="P63" i="17" s="1"/>
  <c r="M63" i="17"/>
  <c r="Q63" i="17" s="1"/>
  <c r="N63" i="17"/>
  <c r="O63" i="17"/>
  <c r="R63" i="17"/>
  <c r="S63" i="17"/>
  <c r="T63" i="17"/>
  <c r="U63" i="17"/>
  <c r="V63" i="17"/>
  <c r="W63" i="17"/>
  <c r="X63" i="17"/>
  <c r="Y63" i="17"/>
  <c r="Z63" i="17"/>
  <c r="K527" i="17"/>
  <c r="L527" i="17"/>
  <c r="P527" i="17" s="1"/>
  <c r="M527" i="17"/>
  <c r="Q527" i="17" s="1"/>
  <c r="N527" i="17"/>
  <c r="R527" i="17" s="1"/>
  <c r="O527" i="17"/>
  <c r="S527" i="17"/>
  <c r="T527" i="17"/>
  <c r="U527" i="17"/>
  <c r="V527" i="17"/>
  <c r="W527" i="17"/>
  <c r="X527" i="17"/>
  <c r="Y527" i="17"/>
  <c r="Z527" i="17"/>
  <c r="K310" i="17"/>
  <c r="L310" i="17"/>
  <c r="P310" i="17" s="1"/>
  <c r="N310" i="17"/>
  <c r="R310" i="17" s="1"/>
  <c r="O310" i="17"/>
  <c r="S310" i="17"/>
  <c r="T310" i="17"/>
  <c r="V310" i="17"/>
  <c r="W310" i="17"/>
  <c r="X310" i="17"/>
  <c r="Z310" i="17"/>
  <c r="K311" i="17"/>
  <c r="L311" i="17"/>
  <c r="M311" i="17"/>
  <c r="N311" i="17"/>
  <c r="R311" i="17" s="1"/>
  <c r="O311" i="17"/>
  <c r="P311" i="17"/>
  <c r="Q311" i="17"/>
  <c r="S311" i="17"/>
  <c r="T311" i="17"/>
  <c r="U311" i="17"/>
  <c r="V311" i="17"/>
  <c r="W311" i="17"/>
  <c r="X311" i="17"/>
  <c r="Y311" i="17"/>
  <c r="Z311" i="17"/>
  <c r="K312" i="17"/>
  <c r="L312" i="17"/>
  <c r="P312" i="17" s="1"/>
  <c r="M312" i="17"/>
  <c r="Q312" i="17" s="1"/>
  <c r="N312" i="17"/>
  <c r="R312" i="17" s="1"/>
  <c r="O312" i="17"/>
  <c r="S312" i="17"/>
  <c r="T312" i="17"/>
  <c r="U312" i="17"/>
  <c r="V312" i="17"/>
  <c r="W312" i="17"/>
  <c r="X312" i="17"/>
  <c r="Y312" i="17"/>
  <c r="Z312" i="17"/>
  <c r="K250" i="17"/>
  <c r="L250" i="17"/>
  <c r="P250" i="17" s="1"/>
  <c r="M250" i="17"/>
  <c r="Q250" i="17" s="1"/>
  <c r="N250" i="17"/>
  <c r="R250" i="17" s="1"/>
  <c r="O250" i="17"/>
  <c r="S250" i="17"/>
  <c r="T250" i="17"/>
  <c r="U250" i="17"/>
  <c r="V250" i="17"/>
  <c r="W250" i="17"/>
  <c r="X250" i="17"/>
  <c r="Y250" i="17"/>
  <c r="Z250" i="17"/>
  <c r="K313" i="17"/>
  <c r="L313" i="17"/>
  <c r="M313" i="17"/>
  <c r="Q313" i="17" s="1"/>
  <c r="N313" i="17"/>
  <c r="O313" i="17"/>
  <c r="P313" i="17"/>
  <c r="R313" i="17"/>
  <c r="S313" i="17"/>
  <c r="T313" i="17"/>
  <c r="U313" i="17"/>
  <c r="V313" i="17"/>
  <c r="W313" i="17"/>
  <c r="X313" i="17"/>
  <c r="Y313" i="17"/>
  <c r="Z313" i="17"/>
  <c r="K5" i="17"/>
  <c r="L5" i="17"/>
  <c r="M5" i="17"/>
  <c r="N5" i="17"/>
  <c r="R5" i="17" s="1"/>
  <c r="O5" i="17"/>
  <c r="P5" i="17"/>
  <c r="Q5" i="17"/>
  <c r="S5" i="17"/>
  <c r="T5" i="17"/>
  <c r="U5" i="17"/>
  <c r="V5" i="17"/>
  <c r="W5" i="17"/>
  <c r="X5" i="17"/>
  <c r="Y5" i="17"/>
  <c r="Z5" i="17"/>
  <c r="K314" i="17"/>
  <c r="L314" i="17"/>
  <c r="M314" i="17"/>
  <c r="N314" i="17"/>
  <c r="O314" i="17"/>
  <c r="P314" i="17"/>
  <c r="Q314" i="17"/>
  <c r="R314" i="17"/>
  <c r="S314" i="17"/>
  <c r="T314" i="17"/>
  <c r="U314" i="17"/>
  <c r="V314" i="17"/>
  <c r="W314" i="17"/>
  <c r="X314" i="17"/>
  <c r="Y314" i="17"/>
  <c r="Z314" i="17"/>
  <c r="K315" i="17"/>
  <c r="L315" i="17"/>
  <c r="M315" i="17"/>
  <c r="Q315" i="17" s="1"/>
  <c r="N315" i="17"/>
  <c r="R315" i="17" s="1"/>
  <c r="O315" i="17"/>
  <c r="P315" i="17"/>
  <c r="S315" i="17"/>
  <c r="T315" i="17"/>
  <c r="U315" i="17"/>
  <c r="V315" i="17"/>
  <c r="W315" i="17"/>
  <c r="X315" i="17"/>
  <c r="Y315" i="17"/>
  <c r="Z315" i="17"/>
  <c r="K251" i="17"/>
  <c r="O251" i="17" s="1"/>
  <c r="L251" i="17"/>
  <c r="P251" i="17" s="1"/>
  <c r="M251" i="17"/>
  <c r="Q251" i="17" s="1"/>
  <c r="N251" i="17"/>
  <c r="R251" i="17"/>
  <c r="S251" i="17"/>
  <c r="T251" i="17"/>
  <c r="U251" i="17"/>
  <c r="V251" i="17"/>
  <c r="W251" i="17"/>
  <c r="X251" i="17"/>
  <c r="Y251" i="17"/>
  <c r="Z251" i="17"/>
  <c r="K64" i="17"/>
  <c r="L64" i="17"/>
  <c r="P64" i="17" s="1"/>
  <c r="M64" i="17"/>
  <c r="Q64" i="17" s="1"/>
  <c r="N64" i="17"/>
  <c r="R64" i="17" s="1"/>
  <c r="O64" i="17"/>
  <c r="S64" i="17"/>
  <c r="T64" i="17"/>
  <c r="U64" i="17"/>
  <c r="V64" i="17"/>
  <c r="W64" i="17"/>
  <c r="X64" i="17"/>
  <c r="Y64" i="17"/>
  <c r="Z64" i="17"/>
  <c r="K252" i="17"/>
  <c r="O252" i="17" s="1"/>
  <c r="N252" i="17"/>
  <c r="R252" i="17" s="1"/>
  <c r="S252" i="17"/>
  <c r="V252" i="17"/>
  <c r="W252" i="17"/>
  <c r="Z252" i="17"/>
  <c r="K6" i="17"/>
  <c r="N6" i="17"/>
  <c r="O6" i="17"/>
  <c r="P6" i="17"/>
  <c r="Q6" i="17"/>
  <c r="R6" i="17"/>
  <c r="S6" i="17"/>
  <c r="T6" i="17"/>
  <c r="U6" i="17"/>
  <c r="V6" i="17"/>
  <c r="W6" i="17"/>
  <c r="X6" i="17"/>
  <c r="Y6" i="17"/>
  <c r="Z6" i="17"/>
  <c r="K65" i="17"/>
  <c r="O65" i="17" s="1"/>
  <c r="L65" i="17"/>
  <c r="P65" i="17" s="1"/>
  <c r="M65" i="17"/>
  <c r="Q65" i="17" s="1"/>
  <c r="N65" i="17"/>
  <c r="R65" i="17"/>
  <c r="S65" i="17"/>
  <c r="T65" i="17"/>
  <c r="U65" i="17"/>
  <c r="V65" i="17"/>
  <c r="W65" i="17"/>
  <c r="X65" i="17"/>
  <c r="Y65" i="17"/>
  <c r="Z65" i="17"/>
  <c r="K316" i="17"/>
  <c r="L316" i="17"/>
  <c r="P316" i="17" s="1"/>
  <c r="M316" i="17"/>
  <c r="Q316" i="17" s="1"/>
  <c r="N316" i="17"/>
  <c r="R316" i="17" s="1"/>
  <c r="O316" i="17"/>
  <c r="S316" i="17"/>
  <c r="T316" i="17"/>
  <c r="U316" i="17"/>
  <c r="V316" i="17"/>
  <c r="W316" i="17"/>
  <c r="X316" i="17"/>
  <c r="Y316" i="17"/>
  <c r="Z316" i="17"/>
  <c r="K66" i="17"/>
  <c r="L66" i="17"/>
  <c r="P66" i="17" s="1"/>
  <c r="M66" i="17"/>
  <c r="N66" i="17"/>
  <c r="R66" i="17" s="1"/>
  <c r="O66" i="17"/>
  <c r="Q66" i="17"/>
  <c r="S66" i="17"/>
  <c r="T66" i="17"/>
  <c r="U66" i="17"/>
  <c r="V66" i="17"/>
  <c r="W66" i="17"/>
  <c r="X66" i="17"/>
  <c r="Y66" i="17"/>
  <c r="Z66" i="17"/>
  <c r="K317" i="17"/>
  <c r="O317" i="17" s="1"/>
  <c r="L317" i="17"/>
  <c r="P317" i="17" s="1"/>
  <c r="M317" i="17"/>
  <c r="Q317" i="17" s="1"/>
  <c r="N317" i="17"/>
  <c r="R317" i="17" s="1"/>
  <c r="S317" i="17"/>
  <c r="T317" i="17"/>
  <c r="U317" i="17"/>
  <c r="V317" i="17"/>
  <c r="W317" i="17"/>
  <c r="X317" i="17"/>
  <c r="Y317" i="17"/>
  <c r="Z317" i="17"/>
  <c r="K318" i="17"/>
  <c r="L318" i="17"/>
  <c r="P318" i="17" s="1"/>
  <c r="M318" i="17"/>
  <c r="Q318" i="17" s="1"/>
  <c r="N318" i="17"/>
  <c r="R318" i="17" s="1"/>
  <c r="O318" i="17"/>
  <c r="S318" i="17"/>
  <c r="T318" i="17"/>
  <c r="U318" i="17"/>
  <c r="V318" i="17"/>
  <c r="W318" i="17"/>
  <c r="X318" i="17"/>
  <c r="Y318" i="17"/>
  <c r="Z318" i="17"/>
  <c r="K319" i="17"/>
  <c r="L319" i="17"/>
  <c r="P319" i="17" s="1"/>
  <c r="M319" i="17"/>
  <c r="Q319" i="17" s="1"/>
  <c r="N319" i="17"/>
  <c r="R319" i="17" s="1"/>
  <c r="O319" i="17"/>
  <c r="S319" i="17"/>
  <c r="T319" i="17"/>
  <c r="U319" i="17"/>
  <c r="V319" i="17"/>
  <c r="W319" i="17"/>
  <c r="X319" i="17"/>
  <c r="Y319" i="17"/>
  <c r="Z319" i="17"/>
  <c r="K528" i="17"/>
  <c r="L528" i="17"/>
  <c r="P528" i="17" s="1"/>
  <c r="M528" i="17"/>
  <c r="Q528" i="17" s="1"/>
  <c r="N528" i="17"/>
  <c r="R528" i="17" s="1"/>
  <c r="O528" i="17"/>
  <c r="S528" i="17"/>
  <c r="T528" i="17"/>
  <c r="U528" i="17"/>
  <c r="V528" i="17"/>
  <c r="W528" i="17"/>
  <c r="X528" i="17"/>
  <c r="Y528" i="17"/>
  <c r="Z528" i="17"/>
  <c r="K253" i="17"/>
  <c r="O253" i="17" s="1"/>
  <c r="L253" i="17"/>
  <c r="P253" i="17" s="1"/>
  <c r="M253" i="17"/>
  <c r="Q253" i="17" s="1"/>
  <c r="N253" i="17"/>
  <c r="R253" i="17" s="1"/>
  <c r="S253" i="17"/>
  <c r="T253" i="17"/>
  <c r="U253" i="17"/>
  <c r="V253" i="17"/>
  <c r="W253" i="17"/>
  <c r="X253" i="17"/>
  <c r="Y253" i="17"/>
  <c r="Z253" i="17"/>
  <c r="K7" i="17"/>
  <c r="L7" i="17"/>
  <c r="P7" i="17" s="1"/>
  <c r="M7" i="17"/>
  <c r="N7" i="17"/>
  <c r="R7" i="17" s="1"/>
  <c r="O7" i="17"/>
  <c r="Q7" i="17"/>
  <c r="S7" i="17"/>
  <c r="T7" i="17"/>
  <c r="U7" i="17"/>
  <c r="V7" i="17"/>
  <c r="W7" i="17"/>
  <c r="X7" i="17"/>
  <c r="Y7" i="17"/>
  <c r="Z7" i="17"/>
  <c r="K529" i="17"/>
  <c r="L529" i="17"/>
  <c r="P529" i="17" s="1"/>
  <c r="M529" i="17"/>
  <c r="Q529" i="17" s="1"/>
  <c r="N529" i="17"/>
  <c r="R529" i="17" s="1"/>
  <c r="O529" i="17"/>
  <c r="S529" i="17"/>
  <c r="T529" i="17"/>
  <c r="U529" i="17"/>
  <c r="V529" i="17"/>
  <c r="W529" i="17"/>
  <c r="X529" i="17"/>
  <c r="Y529" i="17"/>
  <c r="Z529" i="17"/>
  <c r="K67" i="17"/>
  <c r="O67" i="17" s="1"/>
  <c r="L67" i="17"/>
  <c r="P67" i="17" s="1"/>
  <c r="M67" i="17"/>
  <c r="N67" i="17"/>
  <c r="R67" i="17" s="1"/>
  <c r="Q67" i="17"/>
  <c r="S67" i="17"/>
  <c r="T67" i="17"/>
  <c r="U67" i="17"/>
  <c r="V67" i="17"/>
  <c r="W67" i="17"/>
  <c r="X67" i="17"/>
  <c r="Y67" i="17"/>
  <c r="Z67" i="17"/>
  <c r="K68" i="17"/>
  <c r="L68" i="17"/>
  <c r="P68" i="17" s="1"/>
  <c r="M68" i="17"/>
  <c r="N68" i="17"/>
  <c r="R68" i="17" s="1"/>
  <c r="O68" i="17"/>
  <c r="Q68" i="17"/>
  <c r="S68" i="17"/>
  <c r="T68" i="17"/>
  <c r="U68" i="17"/>
  <c r="V68" i="17"/>
  <c r="W68" i="17"/>
  <c r="X68" i="17"/>
  <c r="Y68" i="17"/>
  <c r="Z68" i="17"/>
  <c r="K69" i="17"/>
  <c r="L69" i="17"/>
  <c r="M69" i="17"/>
  <c r="Q69" i="17" s="1"/>
  <c r="N69" i="17"/>
  <c r="R69" i="17" s="1"/>
  <c r="O69" i="17"/>
  <c r="P69" i="17"/>
  <c r="S69" i="17"/>
  <c r="T69" i="17"/>
  <c r="U69" i="17"/>
  <c r="V69" i="17"/>
  <c r="W69" i="17"/>
  <c r="X69" i="17"/>
  <c r="Y69" i="17"/>
  <c r="Z69" i="17"/>
  <c r="K320" i="17"/>
  <c r="L320" i="17"/>
  <c r="M320" i="17"/>
  <c r="Q320" i="17" s="1"/>
  <c r="N320" i="17"/>
  <c r="R320" i="17" s="1"/>
  <c r="O320" i="17"/>
  <c r="P320" i="17"/>
  <c r="S320" i="17"/>
  <c r="T320" i="17"/>
  <c r="U320" i="17"/>
  <c r="V320" i="17"/>
  <c r="W320" i="17"/>
  <c r="X320" i="17"/>
  <c r="Y320" i="17"/>
  <c r="Z320" i="17"/>
  <c r="K321" i="17"/>
  <c r="L321" i="17"/>
  <c r="P321" i="17" s="1"/>
  <c r="M321" i="17"/>
  <c r="Q321" i="17" s="1"/>
  <c r="N321" i="17"/>
  <c r="R321" i="17" s="1"/>
  <c r="O321" i="17"/>
  <c r="S321" i="17"/>
  <c r="T321" i="17"/>
  <c r="U321" i="17"/>
  <c r="V321" i="17"/>
  <c r="W321" i="17"/>
  <c r="X321" i="17"/>
  <c r="Y321" i="17"/>
  <c r="Z321" i="17"/>
  <c r="K70" i="17"/>
  <c r="O70" i="17" s="1"/>
  <c r="L70" i="17"/>
  <c r="P70" i="17" s="1"/>
  <c r="M70" i="17"/>
  <c r="Q70" i="17" s="1"/>
  <c r="N70" i="17"/>
  <c r="R70" i="17" s="1"/>
  <c r="S70" i="17"/>
  <c r="T70" i="17"/>
  <c r="U70" i="17"/>
  <c r="V70" i="17"/>
  <c r="W70" i="17"/>
  <c r="X70" i="17"/>
  <c r="Y70" i="17"/>
  <c r="Z70" i="17"/>
  <c r="K530" i="17"/>
  <c r="L530" i="17"/>
  <c r="M530" i="17"/>
  <c r="Q530" i="17" s="1"/>
  <c r="N530" i="17"/>
  <c r="R530" i="17" s="1"/>
  <c r="O530" i="17"/>
  <c r="P530" i="17"/>
  <c r="S530" i="17"/>
  <c r="T530" i="17"/>
  <c r="U530" i="17"/>
  <c r="V530" i="17"/>
  <c r="W530" i="17"/>
  <c r="X530" i="17"/>
  <c r="Y530" i="17"/>
  <c r="Z530" i="17"/>
  <c r="K322" i="17"/>
  <c r="L322" i="17"/>
  <c r="M322" i="17"/>
  <c r="Q322" i="17" s="1"/>
  <c r="N322" i="17"/>
  <c r="R322" i="17" s="1"/>
  <c r="O322" i="17"/>
  <c r="P322" i="17"/>
  <c r="S322" i="17"/>
  <c r="T322" i="17"/>
  <c r="U322" i="17"/>
  <c r="V322" i="17"/>
  <c r="W322" i="17"/>
  <c r="X322" i="17"/>
  <c r="Y322" i="17"/>
  <c r="Z322" i="17"/>
  <c r="K71" i="17"/>
  <c r="L71" i="17"/>
  <c r="M71" i="17"/>
  <c r="N71" i="17"/>
  <c r="R71" i="17" s="1"/>
  <c r="O71" i="17"/>
  <c r="P71" i="17"/>
  <c r="Q71" i="17"/>
  <c r="S71" i="17"/>
  <c r="T71" i="17"/>
  <c r="U71" i="17"/>
  <c r="V71" i="17"/>
  <c r="W71" i="17"/>
  <c r="X71" i="17"/>
  <c r="Y71" i="17"/>
  <c r="Z71" i="17"/>
  <c r="K323" i="17"/>
  <c r="O323" i="17" s="1"/>
  <c r="L323" i="17"/>
  <c r="P323" i="17" s="1"/>
  <c r="M323" i="17"/>
  <c r="N323" i="17"/>
  <c r="R323" i="17" s="1"/>
  <c r="Q323" i="17"/>
  <c r="S323" i="17"/>
  <c r="T323" i="17"/>
  <c r="U323" i="17"/>
  <c r="V323" i="17"/>
  <c r="W323" i="17"/>
  <c r="X323" i="17"/>
  <c r="Y323" i="17"/>
  <c r="Z323" i="17"/>
  <c r="K254" i="17"/>
  <c r="L254" i="17"/>
  <c r="M254" i="17"/>
  <c r="N254" i="17"/>
  <c r="R254" i="17" s="1"/>
  <c r="O254" i="17"/>
  <c r="P254" i="17"/>
  <c r="Q254" i="17"/>
  <c r="S254" i="17"/>
  <c r="T254" i="17"/>
  <c r="U254" i="17"/>
  <c r="V254" i="17"/>
  <c r="W254" i="17"/>
  <c r="X254" i="17"/>
  <c r="Y254" i="17"/>
  <c r="Z254" i="17"/>
  <c r="K324" i="17"/>
  <c r="O324" i="17" s="1"/>
  <c r="L324" i="17"/>
  <c r="P324" i="17" s="1"/>
  <c r="M324" i="17"/>
  <c r="Q324" i="17" s="1"/>
  <c r="N324" i="17"/>
  <c r="R324" i="17" s="1"/>
  <c r="S324" i="17"/>
  <c r="T324" i="17"/>
  <c r="U324" i="17"/>
  <c r="V324" i="17"/>
  <c r="W324" i="17"/>
  <c r="X324" i="17"/>
  <c r="Y324" i="17"/>
  <c r="Z324" i="17"/>
  <c r="K255" i="17"/>
  <c r="L255" i="17"/>
  <c r="M255" i="17"/>
  <c r="N255" i="17"/>
  <c r="O255" i="17"/>
  <c r="P255" i="17"/>
  <c r="Q255" i="17"/>
  <c r="R255" i="17"/>
  <c r="S255" i="17"/>
  <c r="T255" i="17"/>
  <c r="U255" i="17"/>
  <c r="V255" i="17"/>
  <c r="W255" i="17"/>
  <c r="X255" i="17"/>
  <c r="Y255" i="17"/>
  <c r="Z255" i="17"/>
  <c r="K325" i="17"/>
  <c r="L325" i="17"/>
  <c r="M325" i="17"/>
  <c r="Q325" i="17" s="1"/>
  <c r="N325" i="17"/>
  <c r="R325" i="17" s="1"/>
  <c r="O325" i="17"/>
  <c r="P325" i="17"/>
  <c r="S325" i="17"/>
  <c r="T325" i="17"/>
  <c r="U325" i="17"/>
  <c r="V325" i="17"/>
  <c r="W325" i="17"/>
  <c r="X325" i="17"/>
  <c r="Y325" i="17"/>
  <c r="Z325" i="17"/>
  <c r="K326" i="17"/>
  <c r="L326" i="17"/>
  <c r="P326" i="17" s="1"/>
  <c r="M326" i="17"/>
  <c r="Q326" i="17" s="1"/>
  <c r="N326" i="17"/>
  <c r="R326" i="17" s="1"/>
  <c r="O326" i="17"/>
  <c r="S326" i="17"/>
  <c r="T326" i="17"/>
  <c r="U326" i="17"/>
  <c r="V326" i="17"/>
  <c r="W326" i="17"/>
  <c r="X326" i="17"/>
  <c r="Y326" i="17"/>
  <c r="Z326" i="17"/>
  <c r="K256" i="17"/>
  <c r="O256" i="17" s="1"/>
  <c r="L256" i="17"/>
  <c r="M256" i="17"/>
  <c r="Q256" i="17" s="1"/>
  <c r="N256" i="17"/>
  <c r="R256" i="17" s="1"/>
  <c r="P256" i="17"/>
  <c r="S256" i="17"/>
  <c r="T256" i="17"/>
  <c r="U256" i="17"/>
  <c r="V256" i="17"/>
  <c r="W256" i="17"/>
  <c r="X256" i="17"/>
  <c r="Y256" i="17"/>
  <c r="Z256" i="17"/>
  <c r="K327" i="17"/>
  <c r="O327" i="17" s="1"/>
  <c r="L327" i="17"/>
  <c r="P327" i="17" s="1"/>
  <c r="M327" i="17"/>
  <c r="Q327" i="17" s="1"/>
  <c r="N327" i="17"/>
  <c r="R327" i="17" s="1"/>
  <c r="S327" i="17"/>
  <c r="T327" i="17"/>
  <c r="U327" i="17"/>
  <c r="V327" i="17"/>
  <c r="W327" i="17"/>
  <c r="X327" i="17"/>
  <c r="Y327" i="17"/>
  <c r="Z327" i="17"/>
  <c r="K328" i="17"/>
  <c r="O328" i="17" s="1"/>
  <c r="L328" i="17"/>
  <c r="P328" i="17" s="1"/>
  <c r="M328" i="17"/>
  <c r="Q328" i="17" s="1"/>
  <c r="N328" i="17"/>
  <c r="R328" i="17" s="1"/>
  <c r="S328" i="17"/>
  <c r="T328" i="17"/>
  <c r="U328" i="17"/>
  <c r="V328" i="17"/>
  <c r="W328" i="17"/>
  <c r="X328" i="17"/>
  <c r="Y328" i="17"/>
  <c r="Z328" i="17"/>
  <c r="K329" i="17"/>
  <c r="L329" i="17"/>
  <c r="P329" i="17" s="1"/>
  <c r="M329" i="17"/>
  <c r="Q329" i="17" s="1"/>
  <c r="N329" i="17"/>
  <c r="O329" i="17"/>
  <c r="R329" i="17"/>
  <c r="S329" i="17"/>
  <c r="T329" i="17"/>
  <c r="U329" i="17"/>
  <c r="V329" i="17"/>
  <c r="W329" i="17"/>
  <c r="X329" i="17"/>
  <c r="Y329" i="17"/>
  <c r="Z329" i="17"/>
  <c r="K330" i="17"/>
  <c r="L330" i="17"/>
  <c r="P330" i="17" s="1"/>
  <c r="M330" i="17"/>
  <c r="Q330" i="17" s="1"/>
  <c r="N330" i="17"/>
  <c r="R330" i="17" s="1"/>
  <c r="O330" i="17"/>
  <c r="S330" i="17"/>
  <c r="T330" i="17"/>
  <c r="U330" i="17"/>
  <c r="V330" i="17"/>
  <c r="W330" i="17"/>
  <c r="X330" i="17"/>
  <c r="Y330" i="17"/>
  <c r="Z330" i="17"/>
  <c r="K257" i="17"/>
  <c r="L257" i="17"/>
  <c r="P257" i="17" s="1"/>
  <c r="M257" i="17"/>
  <c r="N257" i="17"/>
  <c r="R257" i="17" s="1"/>
  <c r="O257" i="17"/>
  <c r="Q257" i="17"/>
  <c r="S257" i="17"/>
  <c r="T257" i="17"/>
  <c r="U257" i="17"/>
  <c r="V257" i="17"/>
  <c r="W257" i="17"/>
  <c r="X257" i="17"/>
  <c r="Y257" i="17"/>
  <c r="Z257" i="17"/>
  <c r="K8" i="17"/>
  <c r="L8" i="17"/>
  <c r="P8" i="17" s="1"/>
  <c r="M8" i="17"/>
  <c r="Q8" i="17" s="1"/>
  <c r="N8" i="17"/>
  <c r="R8" i="17" s="1"/>
  <c r="O8" i="17"/>
  <c r="S8" i="17"/>
  <c r="T8" i="17"/>
  <c r="U8" i="17"/>
  <c r="V8" i="17"/>
  <c r="W8" i="17"/>
  <c r="X8" i="17"/>
  <c r="Y8" i="17"/>
  <c r="Z8" i="17"/>
  <c r="K258" i="17"/>
  <c r="L258" i="17"/>
  <c r="M258" i="17"/>
  <c r="Q258" i="17" s="1"/>
  <c r="N258" i="17"/>
  <c r="O258" i="17"/>
  <c r="P258" i="17"/>
  <c r="R258" i="17"/>
  <c r="S258" i="17"/>
  <c r="T258" i="17"/>
  <c r="U258" i="17"/>
  <c r="V258" i="17"/>
  <c r="W258" i="17"/>
  <c r="X258" i="17"/>
  <c r="Y258" i="17"/>
  <c r="Z258" i="17"/>
  <c r="K331" i="17"/>
  <c r="L331" i="17"/>
  <c r="M331" i="17"/>
  <c r="Q331" i="17" s="1"/>
  <c r="N331" i="17"/>
  <c r="R331" i="17" s="1"/>
  <c r="O331" i="17"/>
  <c r="P331" i="17"/>
  <c r="S331" i="17"/>
  <c r="T331" i="17"/>
  <c r="U331" i="17"/>
  <c r="V331" i="17"/>
  <c r="W331" i="17"/>
  <c r="X331" i="17"/>
  <c r="Y331" i="17"/>
  <c r="Z331" i="17"/>
  <c r="K72" i="17"/>
  <c r="L72" i="17"/>
  <c r="P72" i="17" s="1"/>
  <c r="M72" i="17"/>
  <c r="Q72" i="17" s="1"/>
  <c r="N72" i="17"/>
  <c r="R72" i="17" s="1"/>
  <c r="O72" i="17"/>
  <c r="S72" i="17"/>
  <c r="T72" i="17"/>
  <c r="U72" i="17"/>
  <c r="V72" i="17"/>
  <c r="W72" i="17"/>
  <c r="X72" i="17"/>
  <c r="Y72" i="17"/>
  <c r="Z72" i="17"/>
  <c r="K259" i="17"/>
  <c r="L259" i="17"/>
  <c r="M259" i="17"/>
  <c r="N259" i="17"/>
  <c r="O259" i="17"/>
  <c r="P259" i="17"/>
  <c r="Q259" i="17"/>
  <c r="R259" i="17"/>
  <c r="S259" i="17"/>
  <c r="T259" i="17"/>
  <c r="U259" i="17"/>
  <c r="V259" i="17"/>
  <c r="W259" i="17"/>
  <c r="X259" i="17"/>
  <c r="Y259" i="17"/>
  <c r="Z259" i="17"/>
  <c r="K332" i="17"/>
  <c r="O332" i="17" s="1"/>
  <c r="L332" i="17"/>
  <c r="P332" i="17" s="1"/>
  <c r="N332" i="17"/>
  <c r="R332" i="17" s="1"/>
  <c r="S332" i="17"/>
  <c r="T332" i="17"/>
  <c r="V332" i="17"/>
  <c r="W332" i="17"/>
  <c r="X332" i="17"/>
  <c r="Z332" i="17"/>
  <c r="K333" i="17"/>
  <c r="L333" i="17"/>
  <c r="M333" i="17"/>
  <c r="N333" i="17"/>
  <c r="O333" i="17"/>
  <c r="P333" i="17"/>
  <c r="Q333" i="17"/>
  <c r="R333" i="17"/>
  <c r="S333" i="17"/>
  <c r="T333" i="17"/>
  <c r="U333" i="17"/>
  <c r="V333" i="17"/>
  <c r="W333" i="17"/>
  <c r="X333" i="17"/>
  <c r="Y333" i="17"/>
  <c r="Z333" i="17"/>
  <c r="K531" i="17"/>
  <c r="L531" i="17"/>
  <c r="M531" i="17"/>
  <c r="N531" i="17"/>
  <c r="O531" i="17"/>
  <c r="P531" i="17"/>
  <c r="Q531" i="17"/>
  <c r="R531" i="17"/>
  <c r="S531" i="17"/>
  <c r="T531" i="17"/>
  <c r="U531" i="17"/>
  <c r="V531" i="17"/>
  <c r="W531" i="17"/>
  <c r="X531" i="17"/>
  <c r="Y531" i="17"/>
  <c r="Z531" i="17"/>
  <c r="K334" i="17"/>
  <c r="L334" i="17"/>
  <c r="P334" i="17" s="1"/>
  <c r="M334" i="17"/>
  <c r="Q334" i="17" s="1"/>
  <c r="N334" i="17"/>
  <c r="R334" i="17" s="1"/>
  <c r="O334" i="17"/>
  <c r="S334" i="17"/>
  <c r="T334" i="17"/>
  <c r="U334" i="17"/>
  <c r="V334" i="17"/>
  <c r="W334" i="17"/>
  <c r="X334" i="17"/>
  <c r="Y334" i="17"/>
  <c r="Z334" i="17"/>
  <c r="K73" i="17"/>
  <c r="L73" i="17"/>
  <c r="M73" i="17"/>
  <c r="N73" i="17"/>
  <c r="O73" i="17"/>
  <c r="P73" i="17"/>
  <c r="Q73" i="17"/>
  <c r="R73" i="17"/>
  <c r="S73" i="17"/>
  <c r="T73" i="17"/>
  <c r="U73" i="17"/>
  <c r="V73" i="17"/>
  <c r="W73" i="17"/>
  <c r="X73" i="17"/>
  <c r="Y73" i="17"/>
  <c r="Z73" i="17"/>
  <c r="K532" i="17"/>
  <c r="L532" i="17"/>
  <c r="M532" i="17"/>
  <c r="N532" i="17"/>
  <c r="R532" i="17" s="1"/>
  <c r="O532" i="17"/>
  <c r="P532" i="17"/>
  <c r="Q532" i="17"/>
  <c r="S532" i="17"/>
  <c r="T532" i="17"/>
  <c r="U532" i="17"/>
  <c r="V532" i="17"/>
  <c r="W532" i="17"/>
  <c r="X532" i="17"/>
  <c r="Y532" i="17"/>
  <c r="Z532" i="17"/>
  <c r="K9" i="17"/>
  <c r="L9" i="17"/>
  <c r="M9" i="17"/>
  <c r="N9" i="17"/>
  <c r="R9" i="17" s="1"/>
  <c r="O9" i="17"/>
  <c r="P9" i="17"/>
  <c r="Q9" i="17"/>
  <c r="S9" i="17"/>
  <c r="T9" i="17"/>
  <c r="U9" i="17"/>
  <c r="V9" i="17"/>
  <c r="W9" i="17"/>
  <c r="X9" i="17"/>
  <c r="Y9" i="17"/>
  <c r="Z9" i="17"/>
  <c r="K335" i="17"/>
  <c r="O335" i="17" s="1"/>
  <c r="N335" i="17"/>
  <c r="R335" i="17" s="1"/>
  <c r="S335" i="17"/>
  <c r="V335" i="17"/>
  <c r="W335" i="17"/>
  <c r="Z335" i="17"/>
  <c r="K336" i="17"/>
  <c r="L336" i="17"/>
  <c r="M336" i="17"/>
  <c r="N336" i="17"/>
  <c r="O336" i="17"/>
  <c r="P336" i="17"/>
  <c r="Q336" i="17"/>
  <c r="R336" i="17"/>
  <c r="S336" i="17"/>
  <c r="T336" i="17"/>
  <c r="U336" i="17"/>
  <c r="V336" i="17"/>
  <c r="W336" i="17"/>
  <c r="X336" i="17"/>
  <c r="Y336" i="17"/>
  <c r="Z336" i="17"/>
  <c r="K260" i="17"/>
  <c r="L260" i="17"/>
  <c r="M260" i="17"/>
  <c r="N260" i="17"/>
  <c r="R260" i="17" s="1"/>
  <c r="O260" i="17"/>
  <c r="P260" i="17"/>
  <c r="Q260" i="17"/>
  <c r="S260" i="17"/>
  <c r="T260" i="17"/>
  <c r="U260" i="17"/>
  <c r="V260" i="17"/>
  <c r="W260" i="17"/>
  <c r="X260" i="17"/>
  <c r="Y260" i="17"/>
  <c r="Z260" i="17"/>
  <c r="K515" i="17"/>
  <c r="O515" i="17" s="1"/>
  <c r="L515" i="17"/>
  <c r="P515" i="17" s="1"/>
  <c r="M515" i="17"/>
  <c r="Q515" i="17" s="1"/>
  <c r="N515" i="17"/>
  <c r="R515" i="17" s="1"/>
  <c r="S515" i="17"/>
  <c r="T515" i="17"/>
  <c r="U515" i="17"/>
  <c r="V515" i="17"/>
  <c r="W515" i="17"/>
  <c r="X515" i="17"/>
  <c r="Y515" i="17"/>
  <c r="Z515" i="17"/>
  <c r="K337" i="17"/>
  <c r="L337" i="17"/>
  <c r="P337" i="17" s="1"/>
  <c r="M337" i="17"/>
  <c r="Q337" i="17" s="1"/>
  <c r="N337" i="17"/>
  <c r="R337" i="17" s="1"/>
  <c r="O337" i="17"/>
  <c r="S337" i="17"/>
  <c r="T337" i="17"/>
  <c r="U337" i="17"/>
  <c r="V337" i="17"/>
  <c r="W337" i="17"/>
  <c r="X337" i="17"/>
  <c r="Y337" i="17"/>
  <c r="Z337" i="17"/>
  <c r="K338" i="17"/>
  <c r="L338" i="17"/>
  <c r="P338" i="17" s="1"/>
  <c r="M338" i="17"/>
  <c r="Q338" i="17" s="1"/>
  <c r="N338" i="17"/>
  <c r="R338" i="17" s="1"/>
  <c r="O338" i="17"/>
  <c r="S338" i="17"/>
  <c r="T338" i="17"/>
  <c r="U338" i="17"/>
  <c r="V338" i="17"/>
  <c r="W338" i="17"/>
  <c r="X338" i="17"/>
  <c r="Y338" i="17"/>
  <c r="Z338" i="17"/>
  <c r="K261" i="17"/>
  <c r="O261" i="17" s="1"/>
  <c r="L261" i="17"/>
  <c r="P261" i="17" s="1"/>
  <c r="M261" i="17"/>
  <c r="Q261" i="17" s="1"/>
  <c r="N261" i="17"/>
  <c r="R261" i="17" s="1"/>
  <c r="S261" i="17"/>
  <c r="T261" i="17"/>
  <c r="U261" i="17"/>
  <c r="V261" i="17"/>
  <c r="W261" i="17"/>
  <c r="X261" i="17"/>
  <c r="Y261" i="17"/>
  <c r="Z261" i="17"/>
  <c r="K262" i="17"/>
  <c r="O262" i="17" s="1"/>
  <c r="L262" i="17"/>
  <c r="M262" i="17"/>
  <c r="Q262" i="17" s="1"/>
  <c r="N262" i="17"/>
  <c r="R262" i="17" s="1"/>
  <c r="P262" i="17"/>
  <c r="S262" i="17"/>
  <c r="T262" i="17"/>
  <c r="U262" i="17"/>
  <c r="V262" i="17"/>
  <c r="W262" i="17"/>
  <c r="X262" i="17"/>
  <c r="Y262" i="17"/>
  <c r="Z262" i="17"/>
  <c r="K339" i="17"/>
  <c r="L339" i="17"/>
  <c r="P339" i="17" s="1"/>
  <c r="M339" i="17"/>
  <c r="Q339" i="17" s="1"/>
  <c r="N339" i="17"/>
  <c r="R339" i="17" s="1"/>
  <c r="O339" i="17"/>
  <c r="S339" i="17"/>
  <c r="T339" i="17"/>
  <c r="U339" i="17"/>
  <c r="V339" i="17"/>
  <c r="W339" i="17"/>
  <c r="X339" i="17"/>
  <c r="Y339" i="17"/>
  <c r="Z339" i="17"/>
  <c r="K340" i="17"/>
  <c r="L340" i="17"/>
  <c r="P340" i="17" s="1"/>
  <c r="M340" i="17"/>
  <c r="Q340" i="17" s="1"/>
  <c r="N340" i="17"/>
  <c r="R340" i="17" s="1"/>
  <c r="O340" i="17"/>
  <c r="S340" i="17"/>
  <c r="T340" i="17"/>
  <c r="U340" i="17"/>
  <c r="V340" i="17"/>
  <c r="W340" i="17"/>
  <c r="X340" i="17"/>
  <c r="Y340" i="17"/>
  <c r="Z340" i="17"/>
  <c r="K341" i="17"/>
  <c r="O341" i="17" s="1"/>
  <c r="L341" i="17"/>
  <c r="P341" i="17" s="1"/>
  <c r="M341" i="17"/>
  <c r="Q341" i="17" s="1"/>
  <c r="N341" i="17"/>
  <c r="R341" i="17"/>
  <c r="S341" i="17"/>
  <c r="T341" i="17"/>
  <c r="U341" i="17"/>
  <c r="V341" i="17"/>
  <c r="W341" i="17"/>
  <c r="X341" i="17"/>
  <c r="Y341" i="17"/>
  <c r="Z341" i="17"/>
  <c r="K342" i="17"/>
  <c r="L342" i="17"/>
  <c r="M342" i="17"/>
  <c r="N342" i="17"/>
  <c r="R342" i="17" s="1"/>
  <c r="O342" i="17"/>
  <c r="P342" i="17"/>
  <c r="Q342" i="17"/>
  <c r="S342" i="17"/>
  <c r="T342" i="17"/>
  <c r="U342" i="17"/>
  <c r="V342" i="17"/>
  <c r="W342" i="17"/>
  <c r="X342" i="17"/>
  <c r="Y342" i="17"/>
  <c r="Z342" i="17"/>
  <c r="K533" i="17"/>
  <c r="L533" i="17"/>
  <c r="M533" i="17"/>
  <c r="Q533" i="17" s="1"/>
  <c r="N533" i="17"/>
  <c r="R533" i="17" s="1"/>
  <c r="O533" i="17"/>
  <c r="P533" i="17"/>
  <c r="S533" i="17"/>
  <c r="T533" i="17"/>
  <c r="U533" i="17"/>
  <c r="V533" i="17"/>
  <c r="W533" i="17"/>
  <c r="X533" i="17"/>
  <c r="Y533" i="17"/>
  <c r="Z533" i="17"/>
  <c r="K343" i="17"/>
  <c r="O343" i="17" s="1"/>
  <c r="L343" i="17"/>
  <c r="P343" i="17" s="1"/>
  <c r="M343" i="17"/>
  <c r="Q343" i="17" s="1"/>
  <c r="N343" i="17"/>
  <c r="R343" i="17"/>
  <c r="S343" i="17"/>
  <c r="T343" i="17"/>
  <c r="U343" i="17"/>
  <c r="V343" i="17"/>
  <c r="W343" i="17"/>
  <c r="X343" i="17"/>
  <c r="Y343" i="17"/>
  <c r="Z343" i="17"/>
  <c r="K344" i="17"/>
  <c r="L344" i="17"/>
  <c r="P344" i="17" s="1"/>
  <c r="M344" i="17"/>
  <c r="Q344" i="17" s="1"/>
  <c r="N344" i="17"/>
  <c r="R344" i="17" s="1"/>
  <c r="O344" i="17"/>
  <c r="S344" i="17"/>
  <c r="T344" i="17"/>
  <c r="U344" i="17"/>
  <c r="V344" i="17"/>
  <c r="W344" i="17"/>
  <c r="X344" i="17"/>
  <c r="Y344" i="17"/>
  <c r="Z344" i="17"/>
  <c r="K345" i="17"/>
  <c r="L345" i="17"/>
  <c r="M345" i="17"/>
  <c r="N345" i="17"/>
  <c r="R345" i="17" s="1"/>
  <c r="O345" i="17"/>
  <c r="P345" i="17"/>
  <c r="Q345" i="17"/>
  <c r="S345" i="17"/>
  <c r="T345" i="17"/>
  <c r="U345" i="17"/>
  <c r="V345" i="17"/>
  <c r="W345" i="17"/>
  <c r="X345" i="17"/>
  <c r="Y345" i="17"/>
  <c r="Z345" i="17"/>
  <c r="K346" i="17"/>
  <c r="L346" i="17"/>
  <c r="M346" i="17"/>
  <c r="N346" i="17"/>
  <c r="O346" i="17"/>
  <c r="P346" i="17"/>
  <c r="Q346" i="17"/>
  <c r="R346" i="17"/>
  <c r="S346" i="17"/>
  <c r="T346" i="17"/>
  <c r="U346" i="17"/>
  <c r="V346" i="17"/>
  <c r="W346" i="17"/>
  <c r="X346" i="17"/>
  <c r="Y346" i="17"/>
  <c r="Z346" i="17"/>
  <c r="K347" i="17"/>
  <c r="L347" i="17"/>
  <c r="M347" i="17"/>
  <c r="N347" i="17"/>
  <c r="O347" i="17"/>
  <c r="P347" i="17"/>
  <c r="Q347" i="17"/>
  <c r="R347" i="17"/>
  <c r="S347" i="17"/>
  <c r="T347" i="17"/>
  <c r="U347" i="17"/>
  <c r="V347" i="17"/>
  <c r="W347" i="17"/>
  <c r="X347" i="17"/>
  <c r="Y347" i="17"/>
  <c r="Z347" i="17"/>
  <c r="K348" i="17"/>
  <c r="L348" i="17"/>
  <c r="P348" i="17" s="1"/>
  <c r="M348" i="17"/>
  <c r="Q348" i="17" s="1"/>
  <c r="N348" i="17"/>
  <c r="R348" i="17" s="1"/>
  <c r="O348" i="17"/>
  <c r="S348" i="17"/>
  <c r="T348" i="17"/>
  <c r="U348" i="17"/>
  <c r="V348" i="17"/>
  <c r="W348" i="17"/>
  <c r="X348" i="17"/>
  <c r="Y348" i="17"/>
  <c r="Z348" i="17"/>
  <c r="K263" i="17"/>
  <c r="O263" i="17" s="1"/>
  <c r="N263" i="17"/>
  <c r="R263" i="17" s="1"/>
  <c r="S263" i="17"/>
  <c r="V263" i="17"/>
  <c r="W263" i="17"/>
  <c r="Z263" i="17"/>
  <c r="K349" i="17"/>
  <c r="O349" i="17" s="1"/>
  <c r="L349" i="17"/>
  <c r="P349" i="17" s="1"/>
  <c r="M349" i="17"/>
  <c r="Q349" i="17" s="1"/>
  <c r="N349" i="17"/>
  <c r="R349" i="17" s="1"/>
  <c r="S349" i="17"/>
  <c r="T349" i="17"/>
  <c r="U349" i="17"/>
  <c r="V349" i="17"/>
  <c r="W349" i="17"/>
  <c r="X349" i="17"/>
  <c r="Y349" i="17"/>
  <c r="Z349" i="17"/>
  <c r="K74" i="17"/>
  <c r="L74" i="17"/>
  <c r="M74" i="17"/>
  <c r="N74" i="17"/>
  <c r="O74" i="17"/>
  <c r="P74" i="17"/>
  <c r="Q74" i="17"/>
  <c r="R74" i="17"/>
  <c r="S74" i="17"/>
  <c r="T74" i="17"/>
  <c r="U74" i="17"/>
  <c r="V74" i="17"/>
  <c r="W74" i="17"/>
  <c r="X74" i="17"/>
  <c r="Y74" i="17"/>
  <c r="Z74" i="17"/>
  <c r="K350" i="17"/>
  <c r="L350" i="17"/>
  <c r="M350" i="17"/>
  <c r="N350" i="17"/>
  <c r="R350" i="17" s="1"/>
  <c r="O350" i="17"/>
  <c r="P350" i="17"/>
  <c r="Q350" i="17"/>
  <c r="S350" i="17"/>
  <c r="T350" i="17"/>
  <c r="U350" i="17"/>
  <c r="V350" i="17"/>
  <c r="W350" i="17"/>
  <c r="X350" i="17"/>
  <c r="Y350" i="17"/>
  <c r="Z350" i="17"/>
  <c r="K10" i="17"/>
  <c r="L10" i="17"/>
  <c r="M10" i="17"/>
  <c r="N10" i="17"/>
  <c r="O10" i="17"/>
  <c r="P10" i="17"/>
  <c r="Q10" i="17"/>
  <c r="R10" i="17"/>
  <c r="S10" i="17"/>
  <c r="T10" i="17"/>
  <c r="U10" i="17"/>
  <c r="V10" i="17"/>
  <c r="W10" i="17"/>
  <c r="X10" i="17"/>
  <c r="Y10" i="17"/>
  <c r="Z10" i="17"/>
  <c r="K351" i="17"/>
  <c r="L351" i="17"/>
  <c r="M351" i="17"/>
  <c r="N351" i="17"/>
  <c r="R351" i="17" s="1"/>
  <c r="O351" i="17"/>
  <c r="P351" i="17"/>
  <c r="Q351" i="17"/>
  <c r="S351" i="17"/>
  <c r="T351" i="17"/>
  <c r="U351" i="17"/>
  <c r="V351" i="17"/>
  <c r="W351" i="17"/>
  <c r="X351" i="17"/>
  <c r="Y351" i="17"/>
  <c r="Z351" i="17"/>
  <c r="K352" i="17"/>
  <c r="L352" i="17"/>
  <c r="M352" i="17"/>
  <c r="N352" i="17"/>
  <c r="O352" i="17"/>
  <c r="P352" i="17"/>
  <c r="Q352" i="17"/>
  <c r="R352" i="17"/>
  <c r="S352" i="17"/>
  <c r="T352" i="17"/>
  <c r="U352" i="17"/>
  <c r="V352" i="17"/>
  <c r="W352" i="17"/>
  <c r="X352" i="17"/>
  <c r="Y352" i="17"/>
  <c r="Z352" i="17"/>
  <c r="K75" i="17"/>
  <c r="L75" i="17"/>
  <c r="M75" i="17"/>
  <c r="Q75" i="17" s="1"/>
  <c r="N75" i="17"/>
  <c r="R75" i="17" s="1"/>
  <c r="O75" i="17"/>
  <c r="P75" i="17"/>
  <c r="S75" i="17"/>
  <c r="T75" i="17"/>
  <c r="U75" i="17"/>
  <c r="V75" i="17"/>
  <c r="W75" i="17"/>
  <c r="X75" i="17"/>
  <c r="Y75" i="17"/>
  <c r="Z75" i="17"/>
  <c r="K264" i="17"/>
  <c r="O264" i="17" s="1"/>
  <c r="L264" i="17"/>
  <c r="M264" i="17"/>
  <c r="Q264" i="17" s="1"/>
  <c r="N264" i="17"/>
  <c r="R264" i="17" s="1"/>
  <c r="P264" i="17"/>
  <c r="S264" i="17"/>
  <c r="T264" i="17"/>
  <c r="U264" i="17"/>
  <c r="V264" i="17"/>
  <c r="W264" i="17"/>
  <c r="X264" i="17"/>
  <c r="Y264" i="17"/>
  <c r="Z264" i="17"/>
  <c r="K76" i="17"/>
  <c r="L76" i="17"/>
  <c r="M76" i="17"/>
  <c r="N76" i="17"/>
  <c r="O76" i="17"/>
  <c r="P76" i="17"/>
  <c r="Q76" i="17"/>
  <c r="R76" i="17"/>
  <c r="S76" i="17"/>
  <c r="T76" i="17"/>
  <c r="U76" i="17"/>
  <c r="V76" i="17"/>
  <c r="W76" i="17"/>
  <c r="X76" i="17"/>
  <c r="Y76" i="17"/>
  <c r="Z76" i="17"/>
  <c r="K534" i="17"/>
  <c r="L534" i="17"/>
  <c r="M534" i="17"/>
  <c r="N534" i="17"/>
  <c r="O534" i="17"/>
  <c r="P534" i="17"/>
  <c r="Q534" i="17"/>
  <c r="R534" i="17"/>
  <c r="S534" i="17"/>
  <c r="T534" i="17"/>
  <c r="U534" i="17"/>
  <c r="V534" i="17"/>
  <c r="W534" i="17"/>
  <c r="X534" i="17"/>
  <c r="Y534" i="17"/>
  <c r="Z534" i="17"/>
  <c r="K353" i="17"/>
  <c r="L353" i="17"/>
  <c r="M353" i="17"/>
  <c r="N353" i="17"/>
  <c r="R353" i="17" s="1"/>
  <c r="O353" i="17"/>
  <c r="P353" i="17"/>
  <c r="Q353" i="17"/>
  <c r="S353" i="17"/>
  <c r="T353" i="17"/>
  <c r="U353" i="17"/>
  <c r="V353" i="17"/>
  <c r="W353" i="17"/>
  <c r="X353" i="17"/>
  <c r="Y353" i="17"/>
  <c r="Z353" i="17"/>
  <c r="K354" i="17"/>
  <c r="O354" i="17" s="1"/>
  <c r="L354" i="17"/>
  <c r="M354" i="17"/>
  <c r="Q354" i="17" s="1"/>
  <c r="N354" i="17"/>
  <c r="R354" i="17" s="1"/>
  <c r="P354" i="17"/>
  <c r="S354" i="17"/>
  <c r="T354" i="17"/>
  <c r="U354" i="17"/>
  <c r="V354" i="17"/>
  <c r="W354" i="17"/>
  <c r="X354" i="17"/>
  <c r="Y354" i="17"/>
  <c r="Z354" i="17"/>
  <c r="K355" i="17"/>
  <c r="L355" i="17"/>
  <c r="M355" i="17"/>
  <c r="N355" i="17"/>
  <c r="R355" i="17" s="1"/>
  <c r="O355" i="17"/>
  <c r="P355" i="17"/>
  <c r="Q355" i="17"/>
  <c r="S355" i="17"/>
  <c r="T355" i="17"/>
  <c r="U355" i="17"/>
  <c r="V355" i="17"/>
  <c r="W355" i="17"/>
  <c r="X355" i="17"/>
  <c r="Y355" i="17"/>
  <c r="Z355" i="17"/>
  <c r="K535" i="17"/>
  <c r="O535" i="17" s="1"/>
  <c r="L535" i="17"/>
  <c r="P535" i="17" s="1"/>
  <c r="M535" i="17"/>
  <c r="Q535" i="17" s="1"/>
  <c r="N535" i="17"/>
  <c r="R535" i="17" s="1"/>
  <c r="S535" i="17"/>
  <c r="T535" i="17"/>
  <c r="U535" i="17"/>
  <c r="V535" i="17"/>
  <c r="W535" i="17"/>
  <c r="X535" i="17"/>
  <c r="Y535" i="17"/>
  <c r="Z535" i="17"/>
  <c r="K356" i="17"/>
  <c r="L356" i="17"/>
  <c r="M356" i="17"/>
  <c r="N356" i="17"/>
  <c r="R356" i="17" s="1"/>
  <c r="O356" i="17"/>
  <c r="P356" i="17"/>
  <c r="Q356" i="17"/>
  <c r="S356" i="17"/>
  <c r="T356" i="17"/>
  <c r="U356" i="17"/>
  <c r="V356" i="17"/>
  <c r="W356" i="17"/>
  <c r="X356" i="17"/>
  <c r="Y356" i="17"/>
  <c r="Z356" i="17"/>
  <c r="K357" i="17"/>
  <c r="L357" i="17"/>
  <c r="M357" i="17"/>
  <c r="N357" i="17"/>
  <c r="R357" i="17" s="1"/>
  <c r="O357" i="17"/>
  <c r="P357" i="17"/>
  <c r="Q357" i="17"/>
  <c r="S357" i="17"/>
  <c r="T357" i="17"/>
  <c r="U357" i="17"/>
  <c r="V357" i="17"/>
  <c r="W357" i="17"/>
  <c r="X357" i="17"/>
  <c r="Y357" i="17"/>
  <c r="Z357" i="17"/>
  <c r="K536" i="17"/>
  <c r="O536" i="17" s="1"/>
  <c r="L536" i="17"/>
  <c r="P536" i="17" s="1"/>
  <c r="M536" i="17"/>
  <c r="Q536" i="17" s="1"/>
  <c r="N536" i="17"/>
  <c r="R536" i="17" s="1"/>
  <c r="S536" i="17"/>
  <c r="T536" i="17"/>
  <c r="U536" i="17"/>
  <c r="V536" i="17"/>
  <c r="W536" i="17"/>
  <c r="X536" i="17"/>
  <c r="Y536" i="17"/>
  <c r="Z536" i="17"/>
  <c r="K358" i="17"/>
  <c r="L358" i="17"/>
  <c r="P358" i="17" s="1"/>
  <c r="M358" i="17"/>
  <c r="Q358" i="17" s="1"/>
  <c r="N358" i="17"/>
  <c r="R358" i="17" s="1"/>
  <c r="O358" i="17"/>
  <c r="S358" i="17"/>
  <c r="T358" i="17"/>
  <c r="U358" i="17"/>
  <c r="V358" i="17"/>
  <c r="W358" i="17"/>
  <c r="X358" i="17"/>
  <c r="Y358" i="17"/>
  <c r="Z358" i="17"/>
  <c r="K537" i="17"/>
  <c r="L537" i="17"/>
  <c r="M537" i="17"/>
  <c r="Q537" i="17" s="1"/>
  <c r="N537" i="17"/>
  <c r="R537" i="17" s="1"/>
  <c r="O537" i="17"/>
  <c r="P537" i="17"/>
  <c r="S537" i="17"/>
  <c r="T537" i="17"/>
  <c r="U537" i="17"/>
  <c r="V537" i="17"/>
  <c r="W537" i="17"/>
  <c r="X537" i="17"/>
  <c r="Y537" i="17"/>
  <c r="Z537" i="17"/>
  <c r="K359" i="17"/>
  <c r="L359" i="17"/>
  <c r="P359" i="17" s="1"/>
  <c r="M359" i="17"/>
  <c r="Q359" i="17" s="1"/>
  <c r="N359" i="17"/>
  <c r="R359" i="17" s="1"/>
  <c r="O359" i="17"/>
  <c r="S359" i="17"/>
  <c r="T359" i="17"/>
  <c r="U359" i="17"/>
  <c r="V359" i="17"/>
  <c r="W359" i="17"/>
  <c r="X359" i="17"/>
  <c r="Y359" i="17"/>
  <c r="Z359" i="17"/>
  <c r="K360" i="17"/>
  <c r="L360" i="17"/>
  <c r="P360" i="17" s="1"/>
  <c r="M360" i="17"/>
  <c r="Q360" i="17" s="1"/>
  <c r="N360" i="17"/>
  <c r="R360" i="17" s="1"/>
  <c r="O360" i="17"/>
  <c r="S360" i="17"/>
  <c r="T360" i="17"/>
  <c r="U360" i="17"/>
  <c r="V360" i="17"/>
  <c r="W360" i="17"/>
  <c r="X360" i="17"/>
  <c r="Y360" i="17"/>
  <c r="Z360" i="17"/>
  <c r="K538" i="17"/>
  <c r="L538" i="17"/>
  <c r="M538" i="17"/>
  <c r="N538" i="17"/>
  <c r="R538" i="17" s="1"/>
  <c r="O538" i="17"/>
  <c r="P538" i="17"/>
  <c r="Q538" i="17"/>
  <c r="S538" i="17"/>
  <c r="T538" i="17"/>
  <c r="U538" i="17"/>
  <c r="V538" i="17"/>
  <c r="W538" i="17"/>
  <c r="X538" i="17"/>
  <c r="Y538" i="17"/>
  <c r="Z538" i="17"/>
  <c r="K539" i="17"/>
  <c r="O539" i="17" s="1"/>
  <c r="L539" i="17"/>
  <c r="P539" i="17" s="1"/>
  <c r="M539" i="17"/>
  <c r="Q539" i="17" s="1"/>
  <c r="N539" i="17"/>
  <c r="R539" i="17" s="1"/>
  <c r="S539" i="17"/>
  <c r="T539" i="17"/>
  <c r="U539" i="17"/>
  <c r="V539" i="17"/>
  <c r="W539" i="17"/>
  <c r="X539" i="17"/>
  <c r="Y539" i="17"/>
  <c r="Z539" i="17"/>
  <c r="K361" i="17"/>
  <c r="L361" i="17"/>
  <c r="M361" i="17"/>
  <c r="N361" i="17"/>
  <c r="R361" i="17" s="1"/>
  <c r="O361" i="17"/>
  <c r="P361" i="17"/>
  <c r="Q361" i="17"/>
  <c r="S361" i="17"/>
  <c r="T361" i="17"/>
  <c r="U361" i="17"/>
  <c r="V361" i="17"/>
  <c r="W361" i="17"/>
  <c r="X361" i="17"/>
  <c r="Y361" i="17"/>
  <c r="Z361" i="17"/>
  <c r="K362" i="17"/>
  <c r="O362" i="17" s="1"/>
  <c r="L362" i="17"/>
  <c r="P362" i="17" s="1"/>
  <c r="M362" i="17"/>
  <c r="Q362" i="17" s="1"/>
  <c r="N362" i="17"/>
  <c r="R362" i="17" s="1"/>
  <c r="S362" i="17"/>
  <c r="T362" i="17"/>
  <c r="U362" i="17"/>
  <c r="V362" i="17"/>
  <c r="W362" i="17"/>
  <c r="X362" i="17"/>
  <c r="Y362" i="17"/>
  <c r="Z362" i="17"/>
  <c r="K363" i="17"/>
  <c r="O363" i="17" s="1"/>
  <c r="L363" i="17"/>
  <c r="P363" i="17" s="1"/>
  <c r="M363" i="17"/>
  <c r="Q363" i="17" s="1"/>
  <c r="N363" i="17"/>
  <c r="R363" i="17" s="1"/>
  <c r="S363" i="17"/>
  <c r="T363" i="17"/>
  <c r="U363" i="17"/>
  <c r="V363" i="17"/>
  <c r="W363" i="17"/>
  <c r="X363" i="17"/>
  <c r="Y363" i="17"/>
  <c r="Z363" i="17"/>
  <c r="K364" i="17"/>
  <c r="L364" i="17"/>
  <c r="M364" i="17"/>
  <c r="N364" i="17"/>
  <c r="R364" i="17" s="1"/>
  <c r="O364" i="17"/>
  <c r="P364" i="17"/>
  <c r="Q364" i="17"/>
  <c r="S364" i="17"/>
  <c r="T364" i="17"/>
  <c r="U364" i="17"/>
  <c r="V364" i="17"/>
  <c r="W364" i="17"/>
  <c r="X364" i="17"/>
  <c r="Y364" i="17"/>
  <c r="Z364" i="17"/>
  <c r="K77" i="17"/>
  <c r="O77" i="17" s="1"/>
  <c r="L77" i="17"/>
  <c r="P77" i="17" s="1"/>
  <c r="M77" i="17"/>
  <c r="Q77" i="17" s="1"/>
  <c r="N77" i="17"/>
  <c r="R77" i="17" s="1"/>
  <c r="S77" i="17"/>
  <c r="T77" i="17"/>
  <c r="U77" i="17"/>
  <c r="V77" i="17"/>
  <c r="W77" i="17"/>
  <c r="X77" i="17"/>
  <c r="Y77" i="17"/>
  <c r="Z77" i="17"/>
  <c r="K365" i="17"/>
  <c r="L365" i="17"/>
  <c r="P365" i="17" s="1"/>
  <c r="M365" i="17"/>
  <c r="Q365" i="17" s="1"/>
  <c r="N365" i="17"/>
  <c r="R365" i="17" s="1"/>
  <c r="O365" i="17"/>
  <c r="S365" i="17"/>
  <c r="T365" i="17"/>
  <c r="U365" i="17"/>
  <c r="V365" i="17"/>
  <c r="W365" i="17"/>
  <c r="X365" i="17"/>
  <c r="Y365" i="17"/>
  <c r="Z365" i="17"/>
  <c r="K265" i="17"/>
  <c r="O265" i="17" s="1"/>
  <c r="L265" i="17"/>
  <c r="P265" i="17" s="1"/>
  <c r="M265" i="17"/>
  <c r="Q265" i="17" s="1"/>
  <c r="N265" i="17"/>
  <c r="R265" i="17" s="1"/>
  <c r="S265" i="17"/>
  <c r="T265" i="17"/>
  <c r="U265" i="17"/>
  <c r="V265" i="17"/>
  <c r="W265" i="17"/>
  <c r="X265" i="17"/>
  <c r="Y265" i="17"/>
  <c r="Z265" i="17"/>
  <c r="K366" i="17"/>
  <c r="O366" i="17" s="1"/>
  <c r="L366" i="17"/>
  <c r="P366" i="17" s="1"/>
  <c r="M366" i="17"/>
  <c r="Q366" i="17" s="1"/>
  <c r="N366" i="17"/>
  <c r="R366" i="17" s="1"/>
  <c r="S366" i="17"/>
  <c r="T366" i="17"/>
  <c r="U366" i="17"/>
  <c r="V366" i="17"/>
  <c r="W366" i="17"/>
  <c r="X366" i="17"/>
  <c r="Y366" i="17"/>
  <c r="Z366" i="17"/>
  <c r="K78" i="17"/>
  <c r="O78" i="17" s="1"/>
  <c r="L78" i="17"/>
  <c r="P78" i="17" s="1"/>
  <c r="M78" i="17"/>
  <c r="Q78" i="17" s="1"/>
  <c r="N78" i="17"/>
  <c r="R78" i="17"/>
  <c r="S78" i="17"/>
  <c r="T78" i="17"/>
  <c r="U78" i="17"/>
  <c r="V78" i="17"/>
  <c r="W78" i="17"/>
  <c r="X78" i="17"/>
  <c r="Y78" i="17"/>
  <c r="Z78" i="17"/>
  <c r="K367" i="17"/>
  <c r="L367" i="17"/>
  <c r="P367" i="17" s="1"/>
  <c r="M367" i="17"/>
  <c r="Q367" i="17" s="1"/>
  <c r="N367" i="17"/>
  <c r="R367" i="17" s="1"/>
  <c r="O367" i="17"/>
  <c r="S367" i="17"/>
  <c r="T367" i="17"/>
  <c r="U367" i="17"/>
  <c r="V367" i="17"/>
  <c r="W367" i="17"/>
  <c r="X367" i="17"/>
  <c r="Y367" i="17"/>
  <c r="Z367" i="17"/>
  <c r="K368" i="17"/>
  <c r="L368" i="17"/>
  <c r="M368" i="17"/>
  <c r="N368" i="17"/>
  <c r="R368" i="17" s="1"/>
  <c r="O368" i="17"/>
  <c r="P368" i="17"/>
  <c r="Q368" i="17"/>
  <c r="S368" i="17"/>
  <c r="T368" i="17"/>
  <c r="U368" i="17"/>
  <c r="V368" i="17"/>
  <c r="W368" i="17"/>
  <c r="X368" i="17"/>
  <c r="Y368" i="17"/>
  <c r="Z368" i="17"/>
  <c r="K369" i="17"/>
  <c r="L369" i="17"/>
  <c r="M369" i="17"/>
  <c r="N369" i="17"/>
  <c r="R369" i="17" s="1"/>
  <c r="O369" i="17"/>
  <c r="P369" i="17"/>
  <c r="Q369" i="17"/>
  <c r="S369" i="17"/>
  <c r="T369" i="17"/>
  <c r="U369" i="17"/>
  <c r="V369" i="17"/>
  <c r="W369" i="17"/>
  <c r="X369" i="17"/>
  <c r="Y369" i="17"/>
  <c r="Z369" i="17"/>
  <c r="K370" i="17"/>
  <c r="L370" i="17"/>
  <c r="M370" i="17"/>
  <c r="N370" i="17"/>
  <c r="R370" i="17" s="1"/>
  <c r="O370" i="17"/>
  <c r="P370" i="17"/>
  <c r="Q370" i="17"/>
  <c r="S370" i="17"/>
  <c r="T370" i="17"/>
  <c r="U370" i="17"/>
  <c r="V370" i="17"/>
  <c r="W370" i="17"/>
  <c r="X370" i="17"/>
  <c r="Y370" i="17"/>
  <c r="Z370" i="17"/>
  <c r="K371" i="17"/>
  <c r="O371" i="17" s="1"/>
  <c r="L371" i="17"/>
  <c r="P371" i="17" s="1"/>
  <c r="M371" i="17"/>
  <c r="Q371" i="17" s="1"/>
  <c r="N371" i="17"/>
  <c r="R371" i="17" s="1"/>
  <c r="S371" i="17"/>
  <c r="T371" i="17"/>
  <c r="U371" i="17"/>
  <c r="V371" i="17"/>
  <c r="W371" i="17"/>
  <c r="X371" i="17"/>
  <c r="Y371" i="17"/>
  <c r="Z371" i="17"/>
  <c r="K372" i="17"/>
  <c r="L372" i="17"/>
  <c r="P372" i="17" s="1"/>
  <c r="M372" i="17"/>
  <c r="Q372" i="17" s="1"/>
  <c r="N372" i="17"/>
  <c r="R372" i="17" s="1"/>
  <c r="O372" i="17"/>
  <c r="S372" i="17"/>
  <c r="T372" i="17"/>
  <c r="U372" i="17"/>
  <c r="V372" i="17"/>
  <c r="W372" i="17"/>
  <c r="X372" i="17"/>
  <c r="Y372" i="17"/>
  <c r="Z372" i="17"/>
  <c r="K373" i="17"/>
  <c r="O373" i="17" s="1"/>
  <c r="L373" i="17"/>
  <c r="P373" i="17" s="1"/>
  <c r="M373" i="17"/>
  <c r="Q373" i="17" s="1"/>
  <c r="N373" i="17"/>
  <c r="R373" i="17" s="1"/>
  <c r="S373" i="17"/>
  <c r="T373" i="17"/>
  <c r="U373" i="17"/>
  <c r="V373" i="17"/>
  <c r="W373" i="17"/>
  <c r="X373" i="17"/>
  <c r="Y373" i="17"/>
  <c r="Z373" i="17"/>
  <c r="K374" i="17"/>
  <c r="L374" i="17"/>
  <c r="M374" i="17"/>
  <c r="N374" i="17"/>
  <c r="R374" i="17" s="1"/>
  <c r="O374" i="17"/>
  <c r="P374" i="17"/>
  <c r="Q374" i="17"/>
  <c r="S374" i="17"/>
  <c r="T374" i="17"/>
  <c r="U374" i="17"/>
  <c r="V374" i="17"/>
  <c r="W374" i="17"/>
  <c r="X374" i="17"/>
  <c r="Y374" i="17"/>
  <c r="Z374" i="17"/>
  <c r="K375" i="17"/>
  <c r="O375" i="17" s="1"/>
  <c r="L375" i="17"/>
  <c r="P375" i="17" s="1"/>
  <c r="M375" i="17"/>
  <c r="N375" i="17"/>
  <c r="R375" i="17" s="1"/>
  <c r="Q375" i="17"/>
  <c r="S375" i="17"/>
  <c r="T375" i="17"/>
  <c r="U375" i="17"/>
  <c r="V375" i="17"/>
  <c r="W375" i="17"/>
  <c r="X375" i="17"/>
  <c r="Y375" i="17"/>
  <c r="Z375" i="17"/>
  <c r="K79" i="17"/>
  <c r="O79" i="17" s="1"/>
  <c r="L79" i="17"/>
  <c r="P79" i="17" s="1"/>
  <c r="M79" i="17"/>
  <c r="Q79" i="17" s="1"/>
  <c r="N79" i="17"/>
  <c r="R79" i="17" s="1"/>
  <c r="S79" i="17"/>
  <c r="T79" i="17"/>
  <c r="U79" i="17"/>
  <c r="V79" i="17"/>
  <c r="W79" i="17"/>
  <c r="X79" i="17"/>
  <c r="Y79" i="17"/>
  <c r="Z79" i="17"/>
  <c r="K80" i="17"/>
  <c r="L80" i="17"/>
  <c r="P80" i="17" s="1"/>
  <c r="M80" i="17"/>
  <c r="N80" i="17"/>
  <c r="R80" i="17" s="1"/>
  <c r="O80" i="17"/>
  <c r="Q80" i="17"/>
  <c r="S80" i="17"/>
  <c r="T80" i="17"/>
  <c r="U80" i="17"/>
  <c r="V80" i="17"/>
  <c r="W80" i="17"/>
  <c r="X80" i="17"/>
  <c r="Y80" i="17"/>
  <c r="Z80" i="17"/>
  <c r="K81" i="17"/>
  <c r="L81" i="17"/>
  <c r="M81" i="17"/>
  <c r="Q81" i="17" s="1"/>
  <c r="N81" i="17"/>
  <c r="R81" i="17" s="1"/>
  <c r="O81" i="17"/>
  <c r="P81" i="17"/>
  <c r="S81" i="17"/>
  <c r="T81" i="17"/>
  <c r="U81" i="17"/>
  <c r="V81" i="17"/>
  <c r="W81" i="17"/>
  <c r="X81" i="17"/>
  <c r="Y81" i="17"/>
  <c r="Z81" i="17"/>
  <c r="K11" i="17"/>
  <c r="L11" i="17"/>
  <c r="P11" i="17" s="1"/>
  <c r="M11" i="17"/>
  <c r="N11" i="17"/>
  <c r="R11" i="17" s="1"/>
  <c r="O11" i="17"/>
  <c r="Q11" i="17"/>
  <c r="S11" i="17"/>
  <c r="T11" i="17"/>
  <c r="U11" i="17"/>
  <c r="V11" i="17"/>
  <c r="W11" i="17"/>
  <c r="X11" i="17"/>
  <c r="Y11" i="17"/>
  <c r="Z11" i="17"/>
  <c r="K376" i="17"/>
  <c r="L376" i="17"/>
  <c r="M376" i="17"/>
  <c r="N376" i="17"/>
  <c r="O376" i="17"/>
  <c r="P376" i="17"/>
  <c r="Q376" i="17"/>
  <c r="R376" i="17"/>
  <c r="S376" i="17"/>
  <c r="T376" i="17"/>
  <c r="U376" i="17"/>
  <c r="V376" i="17"/>
  <c r="W376" i="17"/>
  <c r="X376" i="17"/>
  <c r="Y376" i="17"/>
  <c r="Z376" i="17"/>
  <c r="K82" i="17"/>
  <c r="O82" i="17" s="1"/>
  <c r="L82" i="17"/>
  <c r="P82" i="17" s="1"/>
  <c r="M82" i="17"/>
  <c r="Q82" i="17" s="1"/>
  <c r="N82" i="17"/>
  <c r="R82" i="17" s="1"/>
  <c r="S82" i="17"/>
  <c r="T82" i="17"/>
  <c r="U82" i="17"/>
  <c r="V82" i="17"/>
  <c r="W82" i="17"/>
  <c r="X82" i="17"/>
  <c r="Y82" i="17"/>
  <c r="Z82" i="17"/>
  <c r="K12" i="17"/>
  <c r="L12" i="17"/>
  <c r="M12" i="17"/>
  <c r="N12" i="17"/>
  <c r="R12" i="17" s="1"/>
  <c r="O12" i="17"/>
  <c r="P12" i="17"/>
  <c r="Q12" i="17"/>
  <c r="S12" i="17"/>
  <c r="T12" i="17"/>
  <c r="U12" i="17"/>
  <c r="V12" i="17"/>
  <c r="W12" i="17"/>
  <c r="X12" i="17"/>
  <c r="Y12" i="17"/>
  <c r="Z12" i="17"/>
  <c r="K377" i="17"/>
  <c r="L377" i="17"/>
  <c r="M377" i="17"/>
  <c r="N377" i="17"/>
  <c r="R377" i="17" s="1"/>
  <c r="O377" i="17"/>
  <c r="P377" i="17"/>
  <c r="Q377" i="17"/>
  <c r="S377" i="17"/>
  <c r="T377" i="17"/>
  <c r="U377" i="17"/>
  <c r="V377" i="17"/>
  <c r="W377" i="17"/>
  <c r="X377" i="17"/>
  <c r="Y377" i="17"/>
  <c r="Z377" i="17"/>
  <c r="K540" i="17"/>
  <c r="O540" i="17" s="1"/>
  <c r="L540" i="17"/>
  <c r="M540" i="17"/>
  <c r="Q540" i="17" s="1"/>
  <c r="N540" i="17"/>
  <c r="R540" i="17" s="1"/>
  <c r="P540" i="17"/>
  <c r="S540" i="17"/>
  <c r="T540" i="17"/>
  <c r="U540" i="17"/>
  <c r="V540" i="17"/>
  <c r="W540" i="17"/>
  <c r="X540" i="17"/>
  <c r="Y540" i="17"/>
  <c r="Z540" i="17"/>
  <c r="K378" i="17"/>
  <c r="L378" i="17"/>
  <c r="M378" i="17"/>
  <c r="Q378" i="17" s="1"/>
  <c r="N378" i="17"/>
  <c r="R378" i="17" s="1"/>
  <c r="O378" i="17"/>
  <c r="P378" i="17"/>
  <c r="S378" i="17"/>
  <c r="T378" i="17"/>
  <c r="U378" i="17"/>
  <c r="V378" i="17"/>
  <c r="W378" i="17"/>
  <c r="X378" i="17"/>
  <c r="Y378" i="17"/>
  <c r="Z378" i="17"/>
  <c r="K83" i="17"/>
  <c r="L83" i="17"/>
  <c r="M83" i="17"/>
  <c r="N83" i="17"/>
  <c r="R83" i="17" s="1"/>
  <c r="O83" i="17"/>
  <c r="P83" i="17"/>
  <c r="Q83" i="17"/>
  <c r="S83" i="17"/>
  <c r="T83" i="17"/>
  <c r="U83" i="17"/>
  <c r="V83" i="17"/>
  <c r="W83" i="17"/>
  <c r="X83" i="17"/>
  <c r="Y83" i="17"/>
  <c r="Z83" i="17"/>
  <c r="K379" i="17"/>
  <c r="O379" i="17" s="1"/>
  <c r="L379" i="17"/>
  <c r="P379" i="17" s="1"/>
  <c r="M379" i="17"/>
  <c r="Q379" i="17" s="1"/>
  <c r="N379" i="17"/>
  <c r="R379" i="17" s="1"/>
  <c r="S379" i="17"/>
  <c r="T379" i="17"/>
  <c r="U379" i="17"/>
  <c r="V379" i="17"/>
  <c r="W379" i="17"/>
  <c r="X379" i="17"/>
  <c r="Y379" i="17"/>
  <c r="Z379" i="17"/>
  <c r="K380" i="17"/>
  <c r="O380" i="17" s="1"/>
  <c r="L380" i="17"/>
  <c r="P380" i="17" s="1"/>
  <c r="M380" i="17"/>
  <c r="Q380" i="17" s="1"/>
  <c r="N380" i="17"/>
  <c r="R380" i="17" s="1"/>
  <c r="S380" i="17"/>
  <c r="T380" i="17"/>
  <c r="U380" i="17"/>
  <c r="V380" i="17"/>
  <c r="W380" i="17"/>
  <c r="X380" i="17"/>
  <c r="Y380" i="17"/>
  <c r="Z380" i="17"/>
  <c r="K84" i="17"/>
  <c r="L84" i="17"/>
  <c r="P84" i="17" s="1"/>
  <c r="M84" i="17"/>
  <c r="Q84" i="17" s="1"/>
  <c r="N84" i="17"/>
  <c r="O84" i="17"/>
  <c r="R84" i="17"/>
  <c r="S84" i="17"/>
  <c r="T84" i="17"/>
  <c r="U84" i="17"/>
  <c r="V84" i="17"/>
  <c r="W84" i="17"/>
  <c r="X84" i="17"/>
  <c r="Y84" i="17"/>
  <c r="Z84" i="17"/>
  <c r="K266" i="17"/>
  <c r="L266" i="17"/>
  <c r="M266" i="17"/>
  <c r="N266" i="17"/>
  <c r="R266" i="17" s="1"/>
  <c r="O266" i="17"/>
  <c r="P266" i="17"/>
  <c r="Q266" i="17"/>
  <c r="S266" i="17"/>
  <c r="T266" i="17"/>
  <c r="U266" i="17"/>
  <c r="V266" i="17"/>
  <c r="W266" i="17"/>
  <c r="X266" i="17"/>
  <c r="Y266" i="17"/>
  <c r="Z266" i="17"/>
  <c r="K381" i="17"/>
  <c r="O381" i="17" s="1"/>
  <c r="L381" i="17"/>
  <c r="P381" i="17" s="1"/>
  <c r="M381" i="17"/>
  <c r="N381" i="17"/>
  <c r="Q381" i="17"/>
  <c r="R381" i="17"/>
  <c r="S381" i="17"/>
  <c r="T381" i="17"/>
  <c r="U381" i="17"/>
  <c r="V381" i="17"/>
  <c r="W381" i="17"/>
  <c r="X381" i="17"/>
  <c r="Y381" i="17"/>
  <c r="Z381" i="17"/>
  <c r="K382" i="17"/>
  <c r="O382" i="17" s="1"/>
  <c r="L382" i="17"/>
  <c r="P382" i="17" s="1"/>
  <c r="M382" i="17"/>
  <c r="Q382" i="17" s="1"/>
  <c r="N382" i="17"/>
  <c r="R382" i="17" s="1"/>
  <c r="S382" i="17"/>
  <c r="T382" i="17"/>
  <c r="U382" i="17"/>
  <c r="V382" i="17"/>
  <c r="W382" i="17"/>
  <c r="X382" i="17"/>
  <c r="Y382" i="17"/>
  <c r="Z382" i="17"/>
  <c r="K541" i="17"/>
  <c r="L541" i="17"/>
  <c r="M541" i="17"/>
  <c r="N541" i="17"/>
  <c r="R541" i="17" s="1"/>
  <c r="O541" i="17"/>
  <c r="P541" i="17"/>
  <c r="Q541" i="17"/>
  <c r="S541" i="17"/>
  <c r="T541" i="17"/>
  <c r="U541" i="17"/>
  <c r="V541" i="17"/>
  <c r="W541" i="17"/>
  <c r="X541" i="17"/>
  <c r="Y541" i="17"/>
  <c r="Z541" i="17"/>
  <c r="K383" i="17"/>
  <c r="O383" i="17" s="1"/>
  <c r="L383" i="17"/>
  <c r="P383" i="17" s="1"/>
  <c r="M383" i="17"/>
  <c r="Q383" i="17" s="1"/>
  <c r="N383" i="17"/>
  <c r="R383" i="17" s="1"/>
  <c r="S383" i="17"/>
  <c r="T383" i="17"/>
  <c r="U383" i="17"/>
  <c r="V383" i="17"/>
  <c r="W383" i="17"/>
  <c r="X383" i="17"/>
  <c r="Y383" i="17"/>
  <c r="Z383" i="17"/>
  <c r="K384" i="17"/>
  <c r="O384" i="17" s="1"/>
  <c r="L384" i="17"/>
  <c r="P384" i="17" s="1"/>
  <c r="M384" i="17"/>
  <c r="Q384" i="17" s="1"/>
  <c r="N384" i="17"/>
  <c r="R384" i="17" s="1"/>
  <c r="S384" i="17"/>
  <c r="T384" i="17"/>
  <c r="U384" i="17"/>
  <c r="V384" i="17"/>
  <c r="W384" i="17"/>
  <c r="X384" i="17"/>
  <c r="Y384" i="17"/>
  <c r="Z384" i="17"/>
  <c r="K385" i="17"/>
  <c r="L385" i="17"/>
  <c r="P385" i="17" s="1"/>
  <c r="M385" i="17"/>
  <c r="Q385" i="17" s="1"/>
  <c r="N385" i="17"/>
  <c r="R385" i="17" s="1"/>
  <c r="O385" i="17"/>
  <c r="S385" i="17"/>
  <c r="T385" i="17"/>
  <c r="U385" i="17"/>
  <c r="V385" i="17"/>
  <c r="W385" i="17"/>
  <c r="X385" i="17"/>
  <c r="Y385" i="17"/>
  <c r="Z385" i="17"/>
  <c r="K386" i="17"/>
  <c r="L386" i="17"/>
  <c r="P386" i="17" s="1"/>
  <c r="M386" i="17"/>
  <c r="Q386" i="17" s="1"/>
  <c r="N386" i="17"/>
  <c r="R386" i="17" s="1"/>
  <c r="O386" i="17"/>
  <c r="S386" i="17"/>
  <c r="T386" i="17"/>
  <c r="U386" i="17"/>
  <c r="V386" i="17"/>
  <c r="W386" i="17"/>
  <c r="X386" i="17"/>
  <c r="Y386" i="17"/>
  <c r="Z386" i="17"/>
  <c r="K387" i="17"/>
  <c r="L387" i="17"/>
  <c r="P387" i="17" s="1"/>
  <c r="M387" i="17"/>
  <c r="Q387" i="17" s="1"/>
  <c r="N387" i="17"/>
  <c r="R387" i="17" s="1"/>
  <c r="O387" i="17"/>
  <c r="S387" i="17"/>
  <c r="T387" i="17"/>
  <c r="U387" i="17"/>
  <c r="V387" i="17"/>
  <c r="W387" i="17"/>
  <c r="X387" i="17"/>
  <c r="Y387" i="17"/>
  <c r="Z387" i="17"/>
  <c r="K388" i="17"/>
  <c r="L388" i="17"/>
  <c r="P388" i="17" s="1"/>
  <c r="M388" i="17"/>
  <c r="Q388" i="17" s="1"/>
  <c r="N388" i="17"/>
  <c r="R388" i="17" s="1"/>
  <c r="O388" i="17"/>
  <c r="S388" i="17"/>
  <c r="T388" i="17"/>
  <c r="U388" i="17"/>
  <c r="V388" i="17"/>
  <c r="W388" i="17"/>
  <c r="X388" i="17"/>
  <c r="Y388" i="17"/>
  <c r="Z388" i="17"/>
  <c r="K267" i="17"/>
  <c r="O267" i="17" s="1"/>
  <c r="L267" i="17"/>
  <c r="M267" i="17"/>
  <c r="Q267" i="17" s="1"/>
  <c r="N267" i="17"/>
  <c r="R267" i="17" s="1"/>
  <c r="P267" i="17"/>
  <c r="S267" i="17"/>
  <c r="T267" i="17"/>
  <c r="U267" i="17"/>
  <c r="V267" i="17"/>
  <c r="W267" i="17"/>
  <c r="X267" i="17"/>
  <c r="Y267" i="17"/>
  <c r="Z267" i="17"/>
  <c r="K268" i="17"/>
  <c r="L268" i="17"/>
  <c r="M268" i="17"/>
  <c r="N268" i="17"/>
  <c r="R268" i="17" s="1"/>
  <c r="O268" i="17"/>
  <c r="P268" i="17"/>
  <c r="Q268" i="17"/>
  <c r="S268" i="17"/>
  <c r="T268" i="17"/>
  <c r="U268" i="17"/>
  <c r="V268" i="17"/>
  <c r="W268" i="17"/>
  <c r="X268" i="17"/>
  <c r="Y268" i="17"/>
  <c r="Z268" i="17"/>
  <c r="K389" i="17"/>
  <c r="O389" i="17" s="1"/>
  <c r="L389" i="17"/>
  <c r="P389" i="17" s="1"/>
  <c r="M389" i="17"/>
  <c r="Q389" i="17" s="1"/>
  <c r="N389" i="17"/>
  <c r="R389" i="17" s="1"/>
  <c r="S389" i="17"/>
  <c r="T389" i="17"/>
  <c r="U389" i="17"/>
  <c r="V389" i="17"/>
  <c r="W389" i="17"/>
  <c r="X389" i="17"/>
  <c r="Y389" i="17"/>
  <c r="Z389" i="17"/>
  <c r="K390" i="17"/>
  <c r="O390" i="17" s="1"/>
  <c r="L390" i="17"/>
  <c r="P390" i="17" s="1"/>
  <c r="M390" i="17"/>
  <c r="Q390" i="17" s="1"/>
  <c r="N390" i="17"/>
  <c r="R390" i="17" s="1"/>
  <c r="S390" i="17"/>
  <c r="T390" i="17"/>
  <c r="U390" i="17"/>
  <c r="V390" i="17"/>
  <c r="W390" i="17"/>
  <c r="X390" i="17"/>
  <c r="Y390" i="17"/>
  <c r="Z390" i="17"/>
  <c r="K85" i="17"/>
  <c r="O85" i="17" s="1"/>
  <c r="L85" i="17"/>
  <c r="P85" i="17" s="1"/>
  <c r="M85" i="17"/>
  <c r="Q85" i="17" s="1"/>
  <c r="N85" i="17"/>
  <c r="R85" i="17" s="1"/>
  <c r="S85" i="17"/>
  <c r="T85" i="17"/>
  <c r="U85" i="17"/>
  <c r="V85" i="17"/>
  <c r="W85" i="17"/>
  <c r="X85" i="17"/>
  <c r="Y85" i="17"/>
  <c r="Z85" i="17"/>
  <c r="K391" i="17"/>
  <c r="O391" i="17" s="1"/>
  <c r="L391" i="17"/>
  <c r="P391" i="17" s="1"/>
  <c r="M391" i="17"/>
  <c r="Q391" i="17" s="1"/>
  <c r="N391" i="17"/>
  <c r="R391" i="17" s="1"/>
  <c r="S391" i="17"/>
  <c r="T391" i="17"/>
  <c r="U391" i="17"/>
  <c r="V391" i="17"/>
  <c r="W391" i="17"/>
  <c r="X391" i="17"/>
  <c r="Y391" i="17"/>
  <c r="Z391" i="17"/>
  <c r="K86" i="17"/>
  <c r="L86" i="17"/>
  <c r="M86" i="17"/>
  <c r="Q86" i="17" s="1"/>
  <c r="N86" i="17"/>
  <c r="R86" i="17" s="1"/>
  <c r="O86" i="17"/>
  <c r="P86" i="17"/>
  <c r="S86" i="17"/>
  <c r="T86" i="17"/>
  <c r="U86" i="17"/>
  <c r="V86" i="17"/>
  <c r="W86" i="17"/>
  <c r="X86" i="17"/>
  <c r="Y86" i="17"/>
  <c r="Z86" i="17"/>
  <c r="K87" i="17"/>
  <c r="O87" i="17" s="1"/>
  <c r="L87" i="17"/>
  <c r="P87" i="17" s="1"/>
  <c r="M87" i="17"/>
  <c r="Q87" i="17" s="1"/>
  <c r="N87" i="17"/>
  <c r="R87" i="17" s="1"/>
  <c r="S87" i="17"/>
  <c r="T87" i="17"/>
  <c r="U87" i="17"/>
  <c r="V87" i="17"/>
  <c r="W87" i="17"/>
  <c r="X87" i="17"/>
  <c r="Y87" i="17"/>
  <c r="Z87" i="17"/>
  <c r="K516" i="17"/>
  <c r="L516" i="17"/>
  <c r="M516" i="17"/>
  <c r="N516" i="17"/>
  <c r="R516" i="17" s="1"/>
  <c r="O516" i="17"/>
  <c r="P516" i="17"/>
  <c r="Q516" i="17"/>
  <c r="S516" i="17"/>
  <c r="T516" i="17"/>
  <c r="U516" i="17"/>
  <c r="V516" i="17"/>
  <c r="W516" i="17"/>
  <c r="X516" i="17"/>
  <c r="Y516" i="17"/>
  <c r="Z516" i="17"/>
  <c r="K392" i="17"/>
  <c r="L392" i="17"/>
  <c r="M392" i="17"/>
  <c r="N392" i="17"/>
  <c r="R392" i="17" s="1"/>
  <c r="O392" i="17"/>
  <c r="P392" i="17"/>
  <c r="Q392" i="17"/>
  <c r="S392" i="17"/>
  <c r="T392" i="17"/>
  <c r="U392" i="17"/>
  <c r="V392" i="17"/>
  <c r="W392" i="17"/>
  <c r="X392" i="17"/>
  <c r="Y392" i="17"/>
  <c r="Z392" i="17"/>
  <c r="K88" i="17"/>
  <c r="O88" i="17" s="1"/>
  <c r="L88" i="17"/>
  <c r="P88" i="17" s="1"/>
  <c r="M88" i="17"/>
  <c r="Q88" i="17" s="1"/>
  <c r="N88" i="17"/>
  <c r="R88" i="17" s="1"/>
  <c r="S88" i="17"/>
  <c r="T88" i="17"/>
  <c r="U88" i="17"/>
  <c r="V88" i="17"/>
  <c r="W88" i="17"/>
  <c r="X88" i="17"/>
  <c r="Y88" i="17"/>
  <c r="Z88" i="17"/>
  <c r="K393" i="17"/>
  <c r="L393" i="17"/>
  <c r="P393" i="17" s="1"/>
  <c r="M393" i="17"/>
  <c r="N393" i="17"/>
  <c r="R393" i="17" s="1"/>
  <c r="O393" i="17"/>
  <c r="Q393" i="17"/>
  <c r="S393" i="17"/>
  <c r="T393" i="17"/>
  <c r="U393" i="17"/>
  <c r="V393" i="17"/>
  <c r="W393" i="17"/>
  <c r="X393" i="17"/>
  <c r="Y393" i="17"/>
  <c r="Z393" i="17"/>
  <c r="K542" i="17"/>
  <c r="L542" i="17"/>
  <c r="P542" i="17" s="1"/>
  <c r="M542" i="17"/>
  <c r="Q542" i="17" s="1"/>
  <c r="N542" i="17"/>
  <c r="R542" i="17" s="1"/>
  <c r="O542" i="17"/>
  <c r="S542" i="17"/>
  <c r="T542" i="17"/>
  <c r="U542" i="17"/>
  <c r="V542" i="17"/>
  <c r="W542" i="17"/>
  <c r="X542" i="17"/>
  <c r="Y542" i="17"/>
  <c r="Z542" i="17"/>
  <c r="K89" i="17"/>
  <c r="L89" i="17"/>
  <c r="M89" i="17"/>
  <c r="Q89" i="17" s="1"/>
  <c r="N89" i="17"/>
  <c r="R89" i="17" s="1"/>
  <c r="O89" i="17"/>
  <c r="P89" i="17"/>
  <c r="S89" i="17"/>
  <c r="T89" i="17"/>
  <c r="U89" i="17"/>
  <c r="V89" i="17"/>
  <c r="W89" i="17"/>
  <c r="X89" i="17"/>
  <c r="Y89" i="17"/>
  <c r="Z89" i="17"/>
  <c r="K394" i="17"/>
  <c r="L394" i="17"/>
  <c r="P394" i="17" s="1"/>
  <c r="M394" i="17"/>
  <c r="N394" i="17"/>
  <c r="R394" i="17" s="1"/>
  <c r="O394" i="17"/>
  <c r="Q394" i="17"/>
  <c r="S394" i="17"/>
  <c r="T394" i="17"/>
  <c r="U394" i="17"/>
  <c r="V394" i="17"/>
  <c r="W394" i="17"/>
  <c r="X394" i="17"/>
  <c r="Y394" i="17"/>
  <c r="Z394" i="17"/>
  <c r="K395" i="17"/>
  <c r="O395" i="17" s="1"/>
  <c r="L395" i="17"/>
  <c r="P395" i="17" s="1"/>
  <c r="M395" i="17"/>
  <c r="Q395" i="17" s="1"/>
  <c r="N395" i="17"/>
  <c r="R395" i="17" s="1"/>
  <c r="S395" i="17"/>
  <c r="T395" i="17"/>
  <c r="U395" i="17"/>
  <c r="V395" i="17"/>
  <c r="W395" i="17"/>
  <c r="X395" i="17"/>
  <c r="Y395" i="17"/>
  <c r="Z395" i="17"/>
  <c r="K90" i="17"/>
  <c r="L90" i="17"/>
  <c r="M90" i="17"/>
  <c r="N90" i="17"/>
  <c r="R90" i="17" s="1"/>
  <c r="O90" i="17"/>
  <c r="P90" i="17"/>
  <c r="Q90" i="17"/>
  <c r="S90" i="17"/>
  <c r="T90" i="17"/>
  <c r="U90" i="17"/>
  <c r="V90" i="17"/>
  <c r="W90" i="17"/>
  <c r="X90" i="17"/>
  <c r="Y90" i="17"/>
  <c r="Z90" i="17"/>
  <c r="K396" i="17"/>
  <c r="L396" i="17"/>
  <c r="M396" i="17"/>
  <c r="Q396" i="17" s="1"/>
  <c r="N396" i="17"/>
  <c r="R396" i="17" s="1"/>
  <c r="O396" i="17"/>
  <c r="P396" i="17"/>
  <c r="S396" i="17"/>
  <c r="T396" i="17"/>
  <c r="U396" i="17"/>
  <c r="V396" i="17"/>
  <c r="W396" i="17"/>
  <c r="X396" i="17"/>
  <c r="Y396" i="17"/>
  <c r="Z396" i="17"/>
  <c r="K397" i="17"/>
  <c r="O397" i="17" s="1"/>
  <c r="L397" i="17"/>
  <c r="P397" i="17" s="1"/>
  <c r="M397" i="17"/>
  <c r="N397" i="17"/>
  <c r="R397" i="17" s="1"/>
  <c r="Q397" i="17"/>
  <c r="S397" i="17"/>
  <c r="T397" i="17"/>
  <c r="U397" i="17"/>
  <c r="V397" i="17"/>
  <c r="W397" i="17"/>
  <c r="X397" i="17"/>
  <c r="Y397" i="17"/>
  <c r="Z397" i="17"/>
  <c r="K91" i="17"/>
  <c r="O91" i="17" s="1"/>
  <c r="L91" i="17"/>
  <c r="P91" i="17" s="1"/>
  <c r="M91" i="17"/>
  <c r="Q91" i="17" s="1"/>
  <c r="N91" i="17"/>
  <c r="R91" i="17" s="1"/>
  <c r="S91" i="17"/>
  <c r="T91" i="17"/>
  <c r="U91" i="17"/>
  <c r="V91" i="17"/>
  <c r="W91" i="17"/>
  <c r="X91" i="17"/>
  <c r="Y91" i="17"/>
  <c r="Z91" i="17"/>
  <c r="K398" i="17"/>
  <c r="L398" i="17"/>
  <c r="P398" i="17" s="1"/>
  <c r="M398" i="17"/>
  <c r="Q398" i="17" s="1"/>
  <c r="N398" i="17"/>
  <c r="R398" i="17" s="1"/>
  <c r="O398" i="17"/>
  <c r="S398" i="17"/>
  <c r="T398" i="17"/>
  <c r="U398" i="17"/>
  <c r="V398" i="17"/>
  <c r="W398" i="17"/>
  <c r="X398" i="17"/>
  <c r="Y398" i="17"/>
  <c r="Z398" i="17"/>
  <c r="K92" i="17"/>
  <c r="L92" i="17"/>
  <c r="M92" i="17"/>
  <c r="Q92" i="17" s="1"/>
  <c r="N92" i="17"/>
  <c r="R92" i="17" s="1"/>
  <c r="O92" i="17"/>
  <c r="P92" i="17"/>
  <c r="S92" i="17"/>
  <c r="T92" i="17"/>
  <c r="U92" i="17"/>
  <c r="V92" i="17"/>
  <c r="W92" i="17"/>
  <c r="X92" i="17"/>
  <c r="Y92" i="17"/>
  <c r="Z92" i="17"/>
  <c r="K13" i="17"/>
  <c r="L13" i="17"/>
  <c r="M13" i="17"/>
  <c r="Q13" i="17" s="1"/>
  <c r="N13" i="17"/>
  <c r="R13" i="17" s="1"/>
  <c r="O13" i="17"/>
  <c r="P13" i="17"/>
  <c r="S13" i="17"/>
  <c r="T13" i="17"/>
  <c r="U13" i="17"/>
  <c r="V13" i="17"/>
  <c r="W13" i="17"/>
  <c r="X13" i="17"/>
  <c r="Y13" i="17"/>
  <c r="Z13" i="17"/>
  <c r="K399" i="17"/>
  <c r="L399" i="17"/>
  <c r="M399" i="17"/>
  <c r="N399" i="17"/>
  <c r="R399" i="17" s="1"/>
  <c r="O399" i="17"/>
  <c r="P399" i="17"/>
  <c r="Q399" i="17"/>
  <c r="S399" i="17"/>
  <c r="T399" i="17"/>
  <c r="U399" i="17"/>
  <c r="V399" i="17"/>
  <c r="W399" i="17"/>
  <c r="X399" i="17"/>
  <c r="Y399" i="17"/>
  <c r="Z399" i="17"/>
  <c r="K400" i="17"/>
  <c r="O400" i="17" s="1"/>
  <c r="L400" i="17"/>
  <c r="P400" i="17" s="1"/>
  <c r="M400" i="17"/>
  <c r="N400" i="17"/>
  <c r="R400" i="17" s="1"/>
  <c r="Q400" i="17"/>
  <c r="S400" i="17"/>
  <c r="T400" i="17"/>
  <c r="U400" i="17"/>
  <c r="V400" i="17"/>
  <c r="W400" i="17"/>
  <c r="X400" i="17"/>
  <c r="Y400" i="17"/>
  <c r="Z400" i="17"/>
  <c r="K401" i="17"/>
  <c r="L401" i="17"/>
  <c r="M401" i="17"/>
  <c r="N401" i="17"/>
  <c r="R401" i="17" s="1"/>
  <c r="O401" i="17"/>
  <c r="P401" i="17"/>
  <c r="Q401" i="17"/>
  <c r="S401" i="17"/>
  <c r="T401" i="17"/>
  <c r="U401" i="17"/>
  <c r="V401" i="17"/>
  <c r="W401" i="17"/>
  <c r="X401" i="17"/>
  <c r="Y401" i="17"/>
  <c r="Z401" i="17"/>
  <c r="K402" i="17"/>
  <c r="L402" i="17"/>
  <c r="M402" i="17"/>
  <c r="Q402" i="17" s="1"/>
  <c r="N402" i="17"/>
  <c r="R402" i="17" s="1"/>
  <c r="O402" i="17"/>
  <c r="P402" i="17"/>
  <c r="S402" i="17"/>
  <c r="T402" i="17"/>
  <c r="U402" i="17"/>
  <c r="V402" i="17"/>
  <c r="W402" i="17"/>
  <c r="X402" i="17"/>
  <c r="Y402" i="17"/>
  <c r="Z402" i="17"/>
  <c r="K93" i="17"/>
  <c r="L93" i="17"/>
  <c r="M93" i="17"/>
  <c r="N93" i="17"/>
  <c r="O93" i="17"/>
  <c r="P93" i="17"/>
  <c r="Q93" i="17"/>
  <c r="R93" i="17"/>
  <c r="S93" i="17"/>
  <c r="T93" i="17"/>
  <c r="U93" i="17"/>
  <c r="V93" i="17"/>
  <c r="W93" i="17"/>
  <c r="X93" i="17"/>
  <c r="Y93" i="17"/>
  <c r="Z93" i="17"/>
  <c r="K94" i="17"/>
  <c r="L94" i="17"/>
  <c r="M94" i="17"/>
  <c r="Q94" i="17" s="1"/>
  <c r="N94" i="17"/>
  <c r="R94" i="17" s="1"/>
  <c r="O94" i="17"/>
  <c r="P94" i="17"/>
  <c r="S94" i="17"/>
  <c r="T94" i="17"/>
  <c r="U94" i="17"/>
  <c r="V94" i="17"/>
  <c r="W94" i="17"/>
  <c r="X94" i="17"/>
  <c r="Y94" i="17"/>
  <c r="Z94" i="17"/>
  <c r="K403" i="17"/>
  <c r="L403" i="17"/>
  <c r="M403" i="17"/>
  <c r="N403" i="17"/>
  <c r="R403" i="17" s="1"/>
  <c r="O403" i="17"/>
  <c r="P403" i="17"/>
  <c r="Q403" i="17"/>
  <c r="S403" i="17"/>
  <c r="T403" i="17"/>
  <c r="U403" i="17"/>
  <c r="V403" i="17"/>
  <c r="W403" i="17"/>
  <c r="X403" i="17"/>
  <c r="Y403" i="17"/>
  <c r="Z403" i="17"/>
  <c r="K543" i="17"/>
  <c r="O543" i="17" s="1"/>
  <c r="L543" i="17"/>
  <c r="P543" i="17" s="1"/>
  <c r="M543" i="17"/>
  <c r="Q543" i="17" s="1"/>
  <c r="N543" i="17"/>
  <c r="R543" i="17" s="1"/>
  <c r="S543" i="17"/>
  <c r="T543" i="17"/>
  <c r="U543" i="17"/>
  <c r="V543" i="17"/>
  <c r="W543" i="17"/>
  <c r="X543" i="17"/>
  <c r="Y543" i="17"/>
  <c r="Z543" i="17"/>
  <c r="K269" i="17"/>
  <c r="L269" i="17"/>
  <c r="M269" i="17"/>
  <c r="Q269" i="17" s="1"/>
  <c r="N269" i="17"/>
  <c r="R269" i="17" s="1"/>
  <c r="O269" i="17"/>
  <c r="P269" i="17"/>
  <c r="S269" i="17"/>
  <c r="T269" i="17"/>
  <c r="U269" i="17"/>
  <c r="V269" i="17"/>
  <c r="W269" i="17"/>
  <c r="X269" i="17"/>
  <c r="Y269" i="17"/>
  <c r="Z269" i="17"/>
  <c r="K404" i="17"/>
  <c r="L404" i="17"/>
  <c r="M404" i="17"/>
  <c r="Q404" i="17" s="1"/>
  <c r="N404" i="17"/>
  <c r="R404" i="17" s="1"/>
  <c r="O404" i="17"/>
  <c r="P404" i="17"/>
  <c r="S404" i="17"/>
  <c r="T404" i="17"/>
  <c r="U404" i="17"/>
  <c r="V404" i="17"/>
  <c r="W404" i="17"/>
  <c r="X404" i="17"/>
  <c r="Y404" i="17"/>
  <c r="Z404" i="17"/>
  <c r="K405" i="17"/>
  <c r="L405" i="17"/>
  <c r="P405" i="17" s="1"/>
  <c r="M405" i="17"/>
  <c r="Q405" i="17" s="1"/>
  <c r="N405" i="17"/>
  <c r="R405" i="17" s="1"/>
  <c r="O405" i="17"/>
  <c r="S405" i="17"/>
  <c r="T405" i="17"/>
  <c r="U405" i="17"/>
  <c r="V405" i="17"/>
  <c r="W405" i="17"/>
  <c r="X405" i="17"/>
  <c r="Y405" i="17"/>
  <c r="Z405" i="17"/>
  <c r="K95" i="17"/>
  <c r="L95" i="17"/>
  <c r="M95" i="17"/>
  <c r="Q95" i="17" s="1"/>
  <c r="N95" i="17"/>
  <c r="R95" i="17" s="1"/>
  <c r="O95" i="17"/>
  <c r="P95" i="17"/>
  <c r="S95" i="17"/>
  <c r="T95" i="17"/>
  <c r="U95" i="17"/>
  <c r="V95" i="17"/>
  <c r="W95" i="17"/>
  <c r="X95" i="17"/>
  <c r="Y95" i="17"/>
  <c r="Z95" i="17"/>
  <c r="K96" i="17"/>
  <c r="L96" i="17"/>
  <c r="M96" i="17"/>
  <c r="N96" i="17"/>
  <c r="R96" i="17" s="1"/>
  <c r="O96" i="17"/>
  <c r="P96" i="17"/>
  <c r="Q96" i="17"/>
  <c r="S96" i="17"/>
  <c r="T96" i="17"/>
  <c r="U96" i="17"/>
  <c r="V96" i="17"/>
  <c r="W96" i="17"/>
  <c r="X96" i="17"/>
  <c r="Y96" i="17"/>
  <c r="Z96" i="17"/>
  <c r="K406" i="17"/>
  <c r="O406" i="17" s="1"/>
  <c r="L406" i="17"/>
  <c r="P406" i="17" s="1"/>
  <c r="M406" i="17"/>
  <c r="Q406" i="17" s="1"/>
  <c r="N406" i="17"/>
  <c r="R406" i="17" s="1"/>
  <c r="S406" i="17"/>
  <c r="T406" i="17"/>
  <c r="U406" i="17"/>
  <c r="V406" i="17"/>
  <c r="W406" i="17"/>
  <c r="X406" i="17"/>
  <c r="Y406" i="17"/>
  <c r="Z406" i="17"/>
  <c r="K14" i="17"/>
  <c r="L14" i="17"/>
  <c r="M14" i="17"/>
  <c r="N14" i="17"/>
  <c r="R14" i="17" s="1"/>
  <c r="O14" i="17"/>
  <c r="P14" i="17"/>
  <c r="Q14" i="17"/>
  <c r="S14" i="17"/>
  <c r="T14" i="17"/>
  <c r="U14" i="17"/>
  <c r="V14" i="17"/>
  <c r="W14" i="17"/>
  <c r="X14" i="17"/>
  <c r="Y14" i="17"/>
  <c r="Z14" i="17"/>
  <c r="K407" i="17"/>
  <c r="O407" i="17" s="1"/>
  <c r="L407" i="17"/>
  <c r="P407" i="17" s="1"/>
  <c r="M407" i="17"/>
  <c r="Q407" i="17" s="1"/>
  <c r="N407" i="17"/>
  <c r="R407" i="17" s="1"/>
  <c r="S407" i="17"/>
  <c r="T407" i="17"/>
  <c r="U407" i="17"/>
  <c r="V407" i="17"/>
  <c r="W407" i="17"/>
  <c r="X407" i="17"/>
  <c r="Y407" i="17"/>
  <c r="Z407" i="17"/>
  <c r="K408" i="17"/>
  <c r="L408" i="17"/>
  <c r="M408" i="17"/>
  <c r="Q408" i="17" s="1"/>
  <c r="N408" i="17"/>
  <c r="R408" i="17" s="1"/>
  <c r="O408" i="17"/>
  <c r="P408" i="17"/>
  <c r="S408" i="17"/>
  <c r="T408" i="17"/>
  <c r="U408" i="17"/>
  <c r="V408" i="17"/>
  <c r="W408" i="17"/>
  <c r="X408" i="17"/>
  <c r="Y408" i="17"/>
  <c r="Z408" i="17"/>
  <c r="K409" i="17"/>
  <c r="O409" i="17" s="1"/>
  <c r="L409" i="17"/>
  <c r="M409" i="17"/>
  <c r="Q409" i="17" s="1"/>
  <c r="N409" i="17"/>
  <c r="R409" i="17" s="1"/>
  <c r="P409" i="17"/>
  <c r="S409" i="17"/>
  <c r="T409" i="17"/>
  <c r="U409" i="17"/>
  <c r="V409" i="17"/>
  <c r="W409" i="17"/>
  <c r="X409" i="17"/>
  <c r="Y409" i="17"/>
  <c r="Z409" i="17"/>
  <c r="K410" i="17"/>
  <c r="L410" i="17"/>
  <c r="M410" i="17"/>
  <c r="N410" i="17"/>
  <c r="R410" i="17" s="1"/>
  <c r="O410" i="17"/>
  <c r="P410" i="17"/>
  <c r="Q410" i="17"/>
  <c r="S410" i="17"/>
  <c r="T410" i="17"/>
  <c r="U410" i="17"/>
  <c r="V410" i="17"/>
  <c r="W410" i="17"/>
  <c r="X410" i="17"/>
  <c r="Y410" i="17"/>
  <c r="Z410" i="17"/>
  <c r="K411" i="17"/>
  <c r="L411" i="17"/>
  <c r="M411" i="17"/>
  <c r="Q411" i="17" s="1"/>
  <c r="N411" i="17"/>
  <c r="R411" i="17" s="1"/>
  <c r="O411" i="17"/>
  <c r="P411" i="17"/>
  <c r="S411" i="17"/>
  <c r="T411" i="17"/>
  <c r="U411" i="17"/>
  <c r="V411" i="17"/>
  <c r="W411" i="17"/>
  <c r="X411" i="17"/>
  <c r="Y411" i="17"/>
  <c r="Z411" i="17"/>
  <c r="K97" i="17"/>
  <c r="L97" i="17"/>
  <c r="M97" i="17"/>
  <c r="N97" i="17"/>
  <c r="R97" i="17" s="1"/>
  <c r="O97" i="17"/>
  <c r="P97" i="17"/>
  <c r="Q97" i="17"/>
  <c r="S97" i="17"/>
  <c r="T97" i="17"/>
  <c r="U97" i="17"/>
  <c r="V97" i="17"/>
  <c r="W97" i="17"/>
  <c r="X97" i="17"/>
  <c r="Y97" i="17"/>
  <c r="Z97" i="17"/>
  <c r="K544" i="17"/>
  <c r="O544" i="17" s="1"/>
  <c r="L544" i="17"/>
  <c r="P544" i="17" s="1"/>
  <c r="M544" i="17"/>
  <c r="Q544" i="17" s="1"/>
  <c r="N544" i="17"/>
  <c r="R544" i="17" s="1"/>
  <c r="S544" i="17"/>
  <c r="T544" i="17"/>
  <c r="U544" i="17"/>
  <c r="V544" i="17"/>
  <c r="W544" i="17"/>
  <c r="X544" i="17"/>
  <c r="Y544" i="17"/>
  <c r="Z544" i="17"/>
  <c r="K412" i="17"/>
  <c r="L412" i="17"/>
  <c r="P412" i="17" s="1"/>
  <c r="M412" i="17"/>
  <c r="Q412" i="17" s="1"/>
  <c r="N412" i="17"/>
  <c r="R412" i="17" s="1"/>
  <c r="O412" i="17"/>
  <c r="S412" i="17"/>
  <c r="T412" i="17"/>
  <c r="U412" i="17"/>
  <c r="V412" i="17"/>
  <c r="W412" i="17"/>
  <c r="X412" i="17"/>
  <c r="Y412" i="17"/>
  <c r="Z412" i="17"/>
  <c r="K413" i="17"/>
  <c r="L413" i="17"/>
  <c r="M413" i="17"/>
  <c r="N413" i="17"/>
  <c r="R413" i="17" s="1"/>
  <c r="O413" i="17"/>
  <c r="P413" i="17"/>
  <c r="Q413" i="17"/>
  <c r="S413" i="17"/>
  <c r="T413" i="17"/>
  <c r="U413" i="17"/>
  <c r="V413" i="17"/>
  <c r="W413" i="17"/>
  <c r="X413" i="17"/>
  <c r="Y413" i="17"/>
  <c r="Z413" i="17"/>
  <c r="K414" i="17"/>
  <c r="L414" i="17"/>
  <c r="M414" i="17"/>
  <c r="N414" i="17"/>
  <c r="R414" i="17" s="1"/>
  <c r="O414" i="17"/>
  <c r="P414" i="17"/>
  <c r="Q414" i="17"/>
  <c r="S414" i="17"/>
  <c r="T414" i="17"/>
  <c r="U414" i="17"/>
  <c r="V414" i="17"/>
  <c r="W414" i="17"/>
  <c r="X414" i="17"/>
  <c r="Y414" i="17"/>
  <c r="Z414" i="17"/>
  <c r="K415" i="17"/>
  <c r="O415" i="17" s="1"/>
  <c r="L415" i="17"/>
  <c r="P415" i="17" s="1"/>
  <c r="M415" i="17"/>
  <c r="Q415" i="17" s="1"/>
  <c r="N415" i="17"/>
  <c r="R415" i="17" s="1"/>
  <c r="S415" i="17"/>
  <c r="T415" i="17"/>
  <c r="U415" i="17"/>
  <c r="V415" i="17"/>
  <c r="W415" i="17"/>
  <c r="X415" i="17"/>
  <c r="Y415" i="17"/>
  <c r="Z415" i="17"/>
  <c r="K416" i="17"/>
  <c r="O416" i="17" s="1"/>
  <c r="L416" i="17"/>
  <c r="M416" i="17"/>
  <c r="Q416" i="17" s="1"/>
  <c r="N416" i="17"/>
  <c r="R416" i="17" s="1"/>
  <c r="P416" i="17"/>
  <c r="S416" i="17"/>
  <c r="T416" i="17"/>
  <c r="U416" i="17"/>
  <c r="V416" i="17"/>
  <c r="W416" i="17"/>
  <c r="X416" i="17"/>
  <c r="Y416" i="17"/>
  <c r="Z416" i="17"/>
  <c r="K417" i="17"/>
  <c r="L417" i="17"/>
  <c r="P417" i="17" s="1"/>
  <c r="M417" i="17"/>
  <c r="Q417" i="17" s="1"/>
  <c r="N417" i="17"/>
  <c r="R417" i="17" s="1"/>
  <c r="O417" i="17"/>
  <c r="S417" i="17"/>
  <c r="T417" i="17"/>
  <c r="U417" i="17"/>
  <c r="V417" i="17"/>
  <c r="W417" i="17"/>
  <c r="X417" i="17"/>
  <c r="Y417" i="17"/>
  <c r="Z417" i="17"/>
  <c r="K418" i="17"/>
  <c r="L418" i="17"/>
  <c r="M418" i="17"/>
  <c r="N418" i="17"/>
  <c r="R418" i="17" s="1"/>
  <c r="O418" i="17"/>
  <c r="P418" i="17"/>
  <c r="Q418" i="17"/>
  <c r="S418" i="17"/>
  <c r="T418" i="17"/>
  <c r="U418" i="17"/>
  <c r="V418" i="17"/>
  <c r="W418" i="17"/>
  <c r="X418" i="17"/>
  <c r="Y418" i="17"/>
  <c r="Z418" i="17"/>
  <c r="K98" i="17"/>
  <c r="L98" i="17"/>
  <c r="M98" i="17"/>
  <c r="N98" i="17"/>
  <c r="R98" i="17" s="1"/>
  <c r="O98" i="17"/>
  <c r="P98" i="17"/>
  <c r="Q98" i="17"/>
  <c r="S98" i="17"/>
  <c r="T98" i="17"/>
  <c r="U98" i="17"/>
  <c r="V98" i="17"/>
  <c r="W98" i="17"/>
  <c r="X98" i="17"/>
  <c r="Y98" i="17"/>
  <c r="Z98" i="17"/>
  <c r="K15" i="17"/>
  <c r="O15" i="17" s="1"/>
  <c r="L15" i="17"/>
  <c r="P15" i="17" s="1"/>
  <c r="M15" i="17"/>
  <c r="Q15" i="17" s="1"/>
  <c r="N15" i="17"/>
  <c r="R15" i="17" s="1"/>
  <c r="S15" i="17"/>
  <c r="T15" i="17"/>
  <c r="U15" i="17"/>
  <c r="V15" i="17"/>
  <c r="W15" i="17"/>
  <c r="X15" i="17"/>
  <c r="Y15" i="17"/>
  <c r="Z15" i="17"/>
  <c r="K419" i="17"/>
  <c r="O419" i="17" s="1"/>
  <c r="L419" i="17"/>
  <c r="P419" i="17" s="1"/>
  <c r="M419" i="17"/>
  <c r="Q419" i="17" s="1"/>
  <c r="N419" i="17"/>
  <c r="R419" i="17" s="1"/>
  <c r="S419" i="17"/>
  <c r="T419" i="17"/>
  <c r="U419" i="17"/>
  <c r="V419" i="17"/>
  <c r="W419" i="17"/>
  <c r="X419" i="17"/>
  <c r="Y419" i="17"/>
  <c r="Z419" i="17"/>
  <c r="K99" i="17"/>
  <c r="L99" i="17"/>
  <c r="M99" i="17"/>
  <c r="N99" i="17"/>
  <c r="R99" i="17" s="1"/>
  <c r="O99" i="17"/>
  <c r="P99" i="17"/>
  <c r="Q99" i="17"/>
  <c r="S99" i="17"/>
  <c r="T99" i="17"/>
  <c r="U99" i="17"/>
  <c r="V99" i="17"/>
  <c r="W99" i="17"/>
  <c r="X99" i="17"/>
  <c r="Y99" i="17"/>
  <c r="Z99" i="17"/>
  <c r="K420" i="17"/>
  <c r="L420" i="17"/>
  <c r="M420" i="17"/>
  <c r="N420" i="17"/>
  <c r="R420" i="17" s="1"/>
  <c r="O420" i="17"/>
  <c r="P420" i="17"/>
  <c r="Q420" i="17"/>
  <c r="S420" i="17"/>
  <c r="T420" i="17"/>
  <c r="U420" i="17"/>
  <c r="V420" i="17"/>
  <c r="W420" i="17"/>
  <c r="X420" i="17"/>
  <c r="Y420" i="17"/>
  <c r="Z420" i="17"/>
  <c r="K421" i="17"/>
  <c r="O421" i="17" s="1"/>
  <c r="L421" i="17"/>
  <c r="P421" i="17" s="1"/>
  <c r="M421" i="17"/>
  <c r="Q421" i="17" s="1"/>
  <c r="N421" i="17"/>
  <c r="R421" i="17" s="1"/>
  <c r="S421" i="17"/>
  <c r="T421" i="17"/>
  <c r="U421" i="17"/>
  <c r="V421" i="17"/>
  <c r="W421" i="17"/>
  <c r="X421" i="17"/>
  <c r="Y421" i="17"/>
  <c r="Z421" i="17"/>
  <c r="K422" i="17"/>
  <c r="L422" i="17"/>
  <c r="M422" i="17"/>
  <c r="N422" i="17"/>
  <c r="R422" i="17" s="1"/>
  <c r="O422" i="17"/>
  <c r="P422" i="17"/>
  <c r="Q422" i="17"/>
  <c r="S422" i="17"/>
  <c r="T422" i="17"/>
  <c r="U422" i="17"/>
  <c r="V422" i="17"/>
  <c r="W422" i="17"/>
  <c r="X422" i="17"/>
  <c r="Y422" i="17"/>
  <c r="Z422" i="17"/>
  <c r="K16" i="17"/>
  <c r="L16" i="17"/>
  <c r="M16" i="17"/>
  <c r="N16" i="17"/>
  <c r="R16" i="17" s="1"/>
  <c r="O16" i="17"/>
  <c r="P16" i="17"/>
  <c r="Q16" i="17"/>
  <c r="S16" i="17"/>
  <c r="T16" i="17"/>
  <c r="U16" i="17"/>
  <c r="V16" i="17"/>
  <c r="W16" i="17"/>
  <c r="X16" i="17"/>
  <c r="Y16" i="17"/>
  <c r="Z16" i="17"/>
  <c r="K100" i="17"/>
  <c r="L100" i="17"/>
  <c r="M100" i="17"/>
  <c r="N100" i="17"/>
  <c r="R100" i="17" s="1"/>
  <c r="O100" i="17"/>
  <c r="P100" i="17"/>
  <c r="Q100" i="17"/>
  <c r="S100" i="17"/>
  <c r="T100" i="17"/>
  <c r="U100" i="17"/>
  <c r="V100" i="17"/>
  <c r="W100" i="17"/>
  <c r="X100" i="17"/>
  <c r="Y100" i="17"/>
  <c r="Z100" i="17"/>
  <c r="K101" i="17"/>
  <c r="O101" i="17" s="1"/>
  <c r="L101" i="17"/>
  <c r="P101" i="17" s="1"/>
  <c r="M101" i="17"/>
  <c r="Q101" i="17" s="1"/>
  <c r="N101" i="17"/>
  <c r="R101" i="17" s="1"/>
  <c r="S101" i="17"/>
  <c r="T101" i="17"/>
  <c r="U101" i="17"/>
  <c r="V101" i="17"/>
  <c r="W101" i="17"/>
  <c r="X101" i="17"/>
  <c r="Y101" i="17"/>
  <c r="Z101" i="17"/>
  <c r="K423" i="17"/>
  <c r="L423" i="17"/>
  <c r="P423" i="17" s="1"/>
  <c r="M423" i="17"/>
  <c r="Q423" i="17" s="1"/>
  <c r="N423" i="17"/>
  <c r="R423" i="17" s="1"/>
  <c r="O423" i="17"/>
  <c r="S423" i="17"/>
  <c r="T423" i="17"/>
  <c r="U423" i="17"/>
  <c r="V423" i="17"/>
  <c r="W423" i="17"/>
  <c r="X423" i="17"/>
  <c r="Y423" i="17"/>
  <c r="Z423" i="17"/>
  <c r="K102" i="17"/>
  <c r="L102" i="17"/>
  <c r="P102" i="17" s="1"/>
  <c r="M102" i="17"/>
  <c r="Q102" i="17" s="1"/>
  <c r="N102" i="17"/>
  <c r="R102" i="17" s="1"/>
  <c r="O102" i="17"/>
  <c r="S102" i="17"/>
  <c r="T102" i="17"/>
  <c r="U102" i="17"/>
  <c r="V102" i="17"/>
  <c r="W102" i="17"/>
  <c r="X102" i="17"/>
  <c r="Y102" i="17"/>
  <c r="Z102" i="17"/>
  <c r="K424" i="17"/>
  <c r="L424" i="17"/>
  <c r="M424" i="17"/>
  <c r="N424" i="17"/>
  <c r="R424" i="17" s="1"/>
  <c r="O424" i="17"/>
  <c r="P424" i="17"/>
  <c r="Q424" i="17"/>
  <c r="S424" i="17"/>
  <c r="T424" i="17"/>
  <c r="U424" i="17"/>
  <c r="V424" i="17"/>
  <c r="W424" i="17"/>
  <c r="X424" i="17"/>
  <c r="Y424" i="17"/>
  <c r="Z424" i="17"/>
  <c r="K103" i="17"/>
  <c r="L103" i="17"/>
  <c r="M103" i="17"/>
  <c r="N103" i="17"/>
  <c r="R103" i="17" s="1"/>
  <c r="O103" i="17"/>
  <c r="P103" i="17"/>
  <c r="Q103" i="17"/>
  <c r="S103" i="17"/>
  <c r="S566" i="17" s="1"/>
  <c r="T103" i="17"/>
  <c r="U103" i="17"/>
  <c r="V103" i="17"/>
  <c r="W103" i="17"/>
  <c r="W566" i="17" s="1"/>
  <c r="W567" i="17" s="1"/>
  <c r="X103" i="17"/>
  <c r="Y103" i="17"/>
  <c r="Z103" i="17"/>
  <c r="K104" i="17"/>
  <c r="O104" i="17" s="1"/>
  <c r="L104" i="17"/>
  <c r="P104" i="17" s="1"/>
  <c r="M104" i="17"/>
  <c r="Q104" i="17" s="1"/>
  <c r="N104" i="17"/>
  <c r="R104" i="17" s="1"/>
  <c r="S104" i="17"/>
  <c r="T104" i="17"/>
  <c r="U104" i="17"/>
  <c r="V104" i="17"/>
  <c r="W104" i="17"/>
  <c r="X104" i="17"/>
  <c r="Y104" i="17"/>
  <c r="Z104" i="17"/>
  <c r="K105" i="17"/>
  <c r="L105" i="17"/>
  <c r="P105" i="17" s="1"/>
  <c r="M105" i="17"/>
  <c r="N105" i="17"/>
  <c r="R105" i="17" s="1"/>
  <c r="O105" i="17"/>
  <c r="Q105" i="17"/>
  <c r="S105" i="17"/>
  <c r="T105" i="17"/>
  <c r="U105" i="17"/>
  <c r="V105" i="17"/>
  <c r="W105" i="17"/>
  <c r="X105" i="17"/>
  <c r="Y105" i="17"/>
  <c r="Z105" i="17"/>
  <c r="K425" i="17"/>
  <c r="L425" i="17"/>
  <c r="M425" i="17"/>
  <c r="Q425" i="17" s="1"/>
  <c r="N425" i="17"/>
  <c r="R425" i="17" s="1"/>
  <c r="O425" i="17"/>
  <c r="P425" i="17"/>
  <c r="S425" i="17"/>
  <c r="T425" i="17"/>
  <c r="U425" i="17"/>
  <c r="V425" i="17"/>
  <c r="W425" i="17"/>
  <c r="X425" i="17"/>
  <c r="Y425" i="17"/>
  <c r="Z425" i="17"/>
  <c r="K106" i="17"/>
  <c r="L106" i="17"/>
  <c r="M106" i="17"/>
  <c r="N106" i="17"/>
  <c r="R106" i="17" s="1"/>
  <c r="O106" i="17"/>
  <c r="P106" i="17"/>
  <c r="Q106" i="17"/>
  <c r="S106" i="17"/>
  <c r="T106" i="17"/>
  <c r="U106" i="17"/>
  <c r="V106" i="17"/>
  <c r="W106" i="17"/>
  <c r="X106" i="17"/>
  <c r="Y106" i="17"/>
  <c r="Z106" i="17"/>
  <c r="K17" i="17"/>
  <c r="L17" i="17"/>
  <c r="M17" i="17"/>
  <c r="Q17" i="17" s="1"/>
  <c r="N17" i="17"/>
  <c r="R17" i="17" s="1"/>
  <c r="O17" i="17"/>
  <c r="P17" i="17"/>
  <c r="S17" i="17"/>
  <c r="T17" i="17"/>
  <c r="U17" i="17"/>
  <c r="V17" i="17"/>
  <c r="W17" i="17"/>
  <c r="X17" i="17"/>
  <c r="Y17" i="17"/>
  <c r="Z17" i="17"/>
  <c r="K18" i="17"/>
  <c r="L18" i="17"/>
  <c r="M18" i="17"/>
  <c r="N18" i="17"/>
  <c r="O18" i="17"/>
  <c r="P18" i="17"/>
  <c r="Q18" i="17"/>
  <c r="R18" i="17"/>
  <c r="S18" i="17"/>
  <c r="T18" i="17"/>
  <c r="U18" i="17"/>
  <c r="V18" i="17"/>
  <c r="W18" i="17"/>
  <c r="X18" i="17"/>
  <c r="Y18" i="17"/>
  <c r="Z18" i="17"/>
  <c r="K19" i="17"/>
  <c r="L19" i="17"/>
  <c r="M19" i="17"/>
  <c r="N19" i="17"/>
  <c r="R19" i="17" s="1"/>
  <c r="O19" i="17"/>
  <c r="P19" i="17"/>
  <c r="Q19" i="17"/>
  <c r="S19" i="17"/>
  <c r="T19" i="17"/>
  <c r="U19" i="17"/>
  <c r="V19" i="17"/>
  <c r="W19" i="17"/>
  <c r="X19" i="17"/>
  <c r="Y19" i="17"/>
  <c r="Z19" i="17"/>
  <c r="K107" i="17"/>
  <c r="L107" i="17"/>
  <c r="M107" i="17"/>
  <c r="N107" i="17"/>
  <c r="R107" i="17" s="1"/>
  <c r="O107" i="17"/>
  <c r="P107" i="17"/>
  <c r="Q107" i="17"/>
  <c r="S107" i="17"/>
  <c r="T107" i="17"/>
  <c r="U107" i="17"/>
  <c r="V107" i="17"/>
  <c r="W107" i="17"/>
  <c r="X107" i="17"/>
  <c r="Y107" i="17"/>
  <c r="Z107" i="17"/>
  <c r="K270" i="17"/>
  <c r="O270" i="17" s="1"/>
  <c r="L270" i="17"/>
  <c r="P270" i="17" s="1"/>
  <c r="M270" i="17"/>
  <c r="Q270" i="17" s="1"/>
  <c r="N270" i="17"/>
  <c r="R270" i="17" s="1"/>
  <c r="S270" i="17"/>
  <c r="T270" i="17"/>
  <c r="U270" i="17"/>
  <c r="V270" i="17"/>
  <c r="W270" i="17"/>
  <c r="X270" i="17"/>
  <c r="Y270" i="17"/>
  <c r="Z270" i="17"/>
  <c r="K108" i="17"/>
  <c r="O108" i="17" s="1"/>
  <c r="L108" i="17"/>
  <c r="P108" i="17" s="1"/>
  <c r="M108" i="17"/>
  <c r="Q108" i="17" s="1"/>
  <c r="N108" i="17"/>
  <c r="R108" i="17" s="1"/>
  <c r="S108" i="17"/>
  <c r="T108" i="17"/>
  <c r="U108" i="17"/>
  <c r="V108" i="17"/>
  <c r="W108" i="17"/>
  <c r="X108" i="17"/>
  <c r="Y108" i="17"/>
  <c r="Z108" i="17"/>
  <c r="K109" i="17"/>
  <c r="L109" i="17"/>
  <c r="P109" i="17" s="1"/>
  <c r="M109" i="17"/>
  <c r="N109" i="17"/>
  <c r="R109" i="17" s="1"/>
  <c r="O109" i="17"/>
  <c r="Q109" i="17"/>
  <c r="S109" i="17"/>
  <c r="T109" i="17"/>
  <c r="U109" i="17"/>
  <c r="V109" i="17"/>
  <c r="W109" i="17"/>
  <c r="X109" i="17"/>
  <c r="Y109" i="17"/>
  <c r="Z109" i="17"/>
  <c r="K426" i="17"/>
  <c r="L426" i="17"/>
  <c r="M426" i="17"/>
  <c r="Q426" i="17" s="1"/>
  <c r="N426" i="17"/>
  <c r="R426" i="17" s="1"/>
  <c r="O426" i="17"/>
  <c r="P426" i="17"/>
  <c r="S426" i="17"/>
  <c r="T426" i="17"/>
  <c r="U426" i="17"/>
  <c r="V426" i="17"/>
  <c r="W426" i="17"/>
  <c r="X426" i="17"/>
  <c r="Y426" i="17"/>
  <c r="Z426" i="17"/>
  <c r="K110" i="17"/>
  <c r="L110" i="17"/>
  <c r="P110" i="17" s="1"/>
  <c r="M110" i="17"/>
  <c r="N110" i="17"/>
  <c r="R110" i="17" s="1"/>
  <c r="O110" i="17"/>
  <c r="Q110" i="17"/>
  <c r="S110" i="17"/>
  <c r="T110" i="17"/>
  <c r="U110" i="17"/>
  <c r="V110" i="17"/>
  <c r="W110" i="17"/>
  <c r="X110" i="17"/>
  <c r="Y110" i="17"/>
  <c r="Z110" i="17"/>
  <c r="K20" i="17"/>
  <c r="O20" i="17" s="1"/>
  <c r="L20" i="17"/>
  <c r="P20" i="17" s="1"/>
  <c r="M20" i="17"/>
  <c r="Q20" i="17" s="1"/>
  <c r="N20" i="17"/>
  <c r="R20" i="17" s="1"/>
  <c r="S20" i="17"/>
  <c r="T20" i="17"/>
  <c r="U20" i="17"/>
  <c r="V20" i="17"/>
  <c r="W20" i="17"/>
  <c r="X20" i="17"/>
  <c r="Y20" i="17"/>
  <c r="Z20" i="17"/>
  <c r="K111" i="17"/>
  <c r="O111" i="17" s="1"/>
  <c r="L111" i="17"/>
  <c r="P111" i="17" s="1"/>
  <c r="M111" i="17"/>
  <c r="Q111" i="17" s="1"/>
  <c r="N111" i="17"/>
  <c r="R111" i="17" s="1"/>
  <c r="S111" i="17"/>
  <c r="T111" i="17"/>
  <c r="U111" i="17"/>
  <c r="V111" i="17"/>
  <c r="W111" i="17"/>
  <c r="X111" i="17"/>
  <c r="Y111" i="17"/>
  <c r="Z111" i="17"/>
  <c r="K427" i="17"/>
  <c r="L427" i="17"/>
  <c r="P427" i="17" s="1"/>
  <c r="M427" i="17"/>
  <c r="Q427" i="17" s="1"/>
  <c r="N427" i="17"/>
  <c r="R427" i="17" s="1"/>
  <c r="O427" i="17"/>
  <c r="S427" i="17"/>
  <c r="T427" i="17"/>
  <c r="U427" i="17"/>
  <c r="V427" i="17"/>
  <c r="W427" i="17"/>
  <c r="X427" i="17"/>
  <c r="Y427" i="17"/>
  <c r="Z427" i="17"/>
  <c r="K21" i="17"/>
  <c r="L21" i="17"/>
  <c r="M21" i="17"/>
  <c r="N21" i="17"/>
  <c r="R21" i="17" s="1"/>
  <c r="O21" i="17"/>
  <c r="P21" i="17"/>
  <c r="Q21" i="17"/>
  <c r="S21" i="17"/>
  <c r="T21" i="17"/>
  <c r="U21" i="17"/>
  <c r="V21" i="17"/>
  <c r="W21" i="17"/>
  <c r="X21" i="17"/>
  <c r="Y21" i="17"/>
  <c r="Z21" i="17"/>
  <c r="K428" i="17"/>
  <c r="L428" i="17"/>
  <c r="M428" i="17"/>
  <c r="N428" i="17"/>
  <c r="R428" i="17" s="1"/>
  <c r="O428" i="17"/>
  <c r="P428" i="17"/>
  <c r="Q428" i="17"/>
  <c r="S428" i="17"/>
  <c r="T428" i="17"/>
  <c r="U428" i="17"/>
  <c r="V428" i="17"/>
  <c r="W428" i="17"/>
  <c r="X428" i="17"/>
  <c r="Y428" i="17"/>
  <c r="Z428" i="17"/>
  <c r="K112" i="17"/>
  <c r="L112" i="17"/>
  <c r="M112" i="17"/>
  <c r="N112" i="17"/>
  <c r="R112" i="17" s="1"/>
  <c r="O112" i="17"/>
  <c r="P112" i="17"/>
  <c r="Q112" i="17"/>
  <c r="S112" i="17"/>
  <c r="T112" i="17"/>
  <c r="U112" i="17"/>
  <c r="V112" i="17"/>
  <c r="W112" i="17"/>
  <c r="X112" i="17"/>
  <c r="Y112" i="17"/>
  <c r="Z112" i="17"/>
  <c r="K429" i="17"/>
  <c r="O429" i="17" s="1"/>
  <c r="L429" i="17"/>
  <c r="P429" i="17" s="1"/>
  <c r="M429" i="17"/>
  <c r="Q429" i="17" s="1"/>
  <c r="N429" i="17"/>
  <c r="R429" i="17" s="1"/>
  <c r="S429" i="17"/>
  <c r="T429" i="17"/>
  <c r="U429" i="17"/>
  <c r="V429" i="17"/>
  <c r="W429" i="17"/>
  <c r="X429" i="17"/>
  <c r="Y429" i="17"/>
  <c r="Z429" i="17"/>
  <c r="K430" i="17"/>
  <c r="L430" i="17"/>
  <c r="M430" i="17"/>
  <c r="N430" i="17"/>
  <c r="R430" i="17" s="1"/>
  <c r="O430" i="17"/>
  <c r="P430" i="17"/>
  <c r="Q430" i="17"/>
  <c r="S430" i="17"/>
  <c r="T430" i="17"/>
  <c r="U430" i="17"/>
  <c r="V430" i="17"/>
  <c r="W430" i="17"/>
  <c r="X430" i="17"/>
  <c r="Y430" i="17"/>
  <c r="Z430" i="17"/>
  <c r="K431" i="17"/>
  <c r="L431" i="17"/>
  <c r="P431" i="17" s="1"/>
  <c r="M431" i="17"/>
  <c r="Q431" i="17" s="1"/>
  <c r="N431" i="17"/>
  <c r="R431" i="17" s="1"/>
  <c r="O431" i="17"/>
  <c r="S431" i="17"/>
  <c r="T431" i="17"/>
  <c r="U431" i="17"/>
  <c r="V431" i="17"/>
  <c r="W431" i="17"/>
  <c r="X431" i="17"/>
  <c r="Y431" i="17"/>
  <c r="Z431" i="17"/>
  <c r="K432" i="17"/>
  <c r="L432" i="17"/>
  <c r="M432" i="17"/>
  <c r="N432" i="17"/>
  <c r="R432" i="17" s="1"/>
  <c r="O432" i="17"/>
  <c r="P432" i="17"/>
  <c r="Q432" i="17"/>
  <c r="S432" i="17"/>
  <c r="T432" i="17"/>
  <c r="U432" i="17"/>
  <c r="V432" i="17"/>
  <c r="W432" i="17"/>
  <c r="X432" i="17"/>
  <c r="Y432" i="17"/>
  <c r="Z432" i="17"/>
  <c r="K113" i="17"/>
  <c r="L113" i="17"/>
  <c r="M113" i="17"/>
  <c r="N113" i="17"/>
  <c r="R113" i="17" s="1"/>
  <c r="O113" i="17"/>
  <c r="P113" i="17"/>
  <c r="Q113" i="17"/>
  <c r="S113" i="17"/>
  <c r="T113" i="17"/>
  <c r="U113" i="17"/>
  <c r="V113" i="17"/>
  <c r="W113" i="17"/>
  <c r="X113" i="17"/>
  <c r="Y113" i="17"/>
  <c r="Z113" i="17"/>
  <c r="K433" i="17"/>
  <c r="O433" i="17" s="1"/>
  <c r="L433" i="17"/>
  <c r="M433" i="17"/>
  <c r="Q433" i="17" s="1"/>
  <c r="N433" i="17"/>
  <c r="R433" i="17" s="1"/>
  <c r="P433" i="17"/>
  <c r="S433" i="17"/>
  <c r="T433" i="17"/>
  <c r="U433" i="17"/>
  <c r="V433" i="17"/>
  <c r="W433" i="17"/>
  <c r="X433" i="17"/>
  <c r="Y433" i="17"/>
  <c r="Z433" i="17"/>
  <c r="K114" i="17"/>
  <c r="L114" i="17"/>
  <c r="M114" i="17"/>
  <c r="N114" i="17"/>
  <c r="R114" i="17" s="1"/>
  <c r="O114" i="17"/>
  <c r="P114" i="17"/>
  <c r="Q114" i="17"/>
  <c r="S114" i="17"/>
  <c r="T114" i="17"/>
  <c r="U114" i="17"/>
  <c r="V114" i="17"/>
  <c r="W114" i="17"/>
  <c r="X114" i="17"/>
  <c r="Y114" i="17"/>
  <c r="Z114" i="17"/>
  <c r="K115" i="17"/>
  <c r="L115" i="17"/>
  <c r="M115" i="17"/>
  <c r="N115" i="17"/>
  <c r="R115" i="17" s="1"/>
  <c r="O115" i="17"/>
  <c r="P115" i="17"/>
  <c r="Q115" i="17"/>
  <c r="S115" i="17"/>
  <c r="T115" i="17"/>
  <c r="U115" i="17"/>
  <c r="V115" i="17"/>
  <c r="W115" i="17"/>
  <c r="X115" i="17"/>
  <c r="Y115" i="17"/>
  <c r="Z115" i="17"/>
  <c r="K22" i="17"/>
  <c r="L22" i="17"/>
  <c r="M22" i="17"/>
  <c r="N22" i="17"/>
  <c r="R22" i="17" s="1"/>
  <c r="O22" i="17"/>
  <c r="P22" i="17"/>
  <c r="Q22" i="17"/>
  <c r="S22" i="17"/>
  <c r="T22" i="17"/>
  <c r="U22" i="17"/>
  <c r="V22" i="17"/>
  <c r="W22" i="17"/>
  <c r="X22" i="17"/>
  <c r="Y22" i="17"/>
  <c r="Z22" i="17"/>
  <c r="K434" i="17"/>
  <c r="O434" i="17" s="1"/>
  <c r="L434" i="17"/>
  <c r="P434" i="17" s="1"/>
  <c r="M434" i="17"/>
  <c r="Q434" i="17" s="1"/>
  <c r="N434" i="17"/>
  <c r="R434" i="17" s="1"/>
  <c r="S434" i="17"/>
  <c r="T434" i="17"/>
  <c r="U434" i="17"/>
  <c r="V434" i="17"/>
  <c r="W434" i="17"/>
  <c r="X434" i="17"/>
  <c r="Y434" i="17"/>
  <c r="Z434" i="17"/>
  <c r="K435" i="17"/>
  <c r="L435" i="17"/>
  <c r="M435" i="17"/>
  <c r="N435" i="17"/>
  <c r="R435" i="17" s="1"/>
  <c r="O435" i="17"/>
  <c r="P435" i="17"/>
  <c r="Q435" i="17"/>
  <c r="S435" i="17"/>
  <c r="T435" i="17"/>
  <c r="U435" i="17"/>
  <c r="V435" i="17"/>
  <c r="W435" i="17"/>
  <c r="X435" i="17"/>
  <c r="Y435" i="17"/>
  <c r="Z435" i="17"/>
  <c r="K116" i="17"/>
  <c r="L116" i="17"/>
  <c r="M116" i="17"/>
  <c r="N116" i="17"/>
  <c r="R116" i="17" s="1"/>
  <c r="O116" i="17"/>
  <c r="P116" i="17"/>
  <c r="Q116" i="17"/>
  <c r="S116" i="17"/>
  <c r="T116" i="17"/>
  <c r="U116" i="17"/>
  <c r="V116" i="17"/>
  <c r="W116" i="17"/>
  <c r="X116" i="17"/>
  <c r="Y116" i="17"/>
  <c r="Z116" i="17"/>
  <c r="K436" i="17"/>
  <c r="L436" i="17"/>
  <c r="M436" i="17"/>
  <c r="N436" i="17"/>
  <c r="R436" i="17" s="1"/>
  <c r="O436" i="17"/>
  <c r="P436" i="17"/>
  <c r="Q436" i="17"/>
  <c r="S436" i="17"/>
  <c r="T436" i="17"/>
  <c r="U436" i="17"/>
  <c r="V436" i="17"/>
  <c r="W436" i="17"/>
  <c r="X436" i="17"/>
  <c r="Y436" i="17"/>
  <c r="Z436" i="17"/>
  <c r="K545" i="17"/>
  <c r="O545" i="17" s="1"/>
  <c r="L545" i="17"/>
  <c r="P545" i="17" s="1"/>
  <c r="M545" i="17"/>
  <c r="Q545" i="17" s="1"/>
  <c r="N545" i="17"/>
  <c r="R545" i="17" s="1"/>
  <c r="S545" i="17"/>
  <c r="T545" i="17"/>
  <c r="U545" i="17"/>
  <c r="V545" i="17"/>
  <c r="W545" i="17"/>
  <c r="X545" i="17"/>
  <c r="Y545" i="17"/>
  <c r="Z545" i="17"/>
  <c r="K117" i="17"/>
  <c r="O117" i="17" s="1"/>
  <c r="L117" i="17"/>
  <c r="P117" i="17" s="1"/>
  <c r="M117" i="17"/>
  <c r="N117" i="17"/>
  <c r="R117" i="17" s="1"/>
  <c r="Q117" i="17"/>
  <c r="S117" i="17"/>
  <c r="T117" i="17"/>
  <c r="U117" i="17"/>
  <c r="V117" i="17"/>
  <c r="W117" i="17"/>
  <c r="X117" i="17"/>
  <c r="Y117" i="17"/>
  <c r="Z117" i="17"/>
  <c r="K118" i="17"/>
  <c r="L118" i="17"/>
  <c r="M118" i="17"/>
  <c r="Q118" i="17" s="1"/>
  <c r="N118" i="17"/>
  <c r="R118" i="17" s="1"/>
  <c r="O118" i="17"/>
  <c r="P118" i="17"/>
  <c r="S118" i="17"/>
  <c r="T118" i="17"/>
  <c r="U118" i="17"/>
  <c r="V118" i="17"/>
  <c r="W118" i="17"/>
  <c r="X118" i="17"/>
  <c r="Y118" i="17"/>
  <c r="Z118" i="17"/>
  <c r="K437" i="17"/>
  <c r="O437" i="17" s="1"/>
  <c r="L437" i="17"/>
  <c r="P437" i="17" s="1"/>
  <c r="M437" i="17"/>
  <c r="Q437" i="17" s="1"/>
  <c r="N437" i="17"/>
  <c r="R437" i="17" s="1"/>
  <c r="S437" i="17"/>
  <c r="T437" i="17"/>
  <c r="U437" i="17"/>
  <c r="V437" i="17"/>
  <c r="W437" i="17"/>
  <c r="X437" i="17"/>
  <c r="Y437" i="17"/>
  <c r="Z437" i="17"/>
  <c r="K119" i="17"/>
  <c r="O119" i="17" s="1"/>
  <c r="L119" i="17"/>
  <c r="P119" i="17" s="1"/>
  <c r="M119" i="17"/>
  <c r="Q119" i="17" s="1"/>
  <c r="N119" i="17"/>
  <c r="R119" i="17" s="1"/>
  <c r="S119" i="17"/>
  <c r="T119" i="17"/>
  <c r="U119" i="17"/>
  <c r="V119" i="17"/>
  <c r="W119" i="17"/>
  <c r="X119" i="17"/>
  <c r="Y119" i="17"/>
  <c r="Z119" i="17"/>
  <c r="K546" i="17"/>
  <c r="L546" i="17"/>
  <c r="P546" i="17" s="1"/>
  <c r="M546" i="17"/>
  <c r="Q546" i="17" s="1"/>
  <c r="N546" i="17"/>
  <c r="R546" i="17" s="1"/>
  <c r="O546" i="17"/>
  <c r="S546" i="17"/>
  <c r="T546" i="17"/>
  <c r="U546" i="17"/>
  <c r="V546" i="17"/>
  <c r="W546" i="17"/>
  <c r="X546" i="17"/>
  <c r="Y546" i="17"/>
  <c r="Z546" i="17"/>
  <c r="K120" i="17"/>
  <c r="L120" i="17"/>
  <c r="M120" i="17"/>
  <c r="N120" i="17"/>
  <c r="R120" i="17" s="1"/>
  <c r="O120" i="17"/>
  <c r="P120" i="17"/>
  <c r="Q120" i="17"/>
  <c r="S120" i="17"/>
  <c r="T120" i="17"/>
  <c r="U120" i="17"/>
  <c r="V120" i="17"/>
  <c r="W120" i="17"/>
  <c r="X120" i="17"/>
  <c r="Y120" i="17"/>
  <c r="Z120" i="17"/>
  <c r="K121" i="17"/>
  <c r="L121" i="17"/>
  <c r="M121" i="17"/>
  <c r="N121" i="17"/>
  <c r="R121" i="17" s="1"/>
  <c r="O121" i="17"/>
  <c r="P121" i="17"/>
  <c r="Q121" i="17"/>
  <c r="S121" i="17"/>
  <c r="T121" i="17"/>
  <c r="U121" i="17"/>
  <c r="V121" i="17"/>
  <c r="W121" i="17"/>
  <c r="X121" i="17"/>
  <c r="Y121" i="17"/>
  <c r="Z121" i="17"/>
  <c r="K23" i="17"/>
  <c r="L23" i="17"/>
  <c r="M23" i="17"/>
  <c r="N23" i="17"/>
  <c r="R23" i="17" s="1"/>
  <c r="O23" i="17"/>
  <c r="P23" i="17"/>
  <c r="Q23" i="17"/>
  <c r="S23" i="17"/>
  <c r="T23" i="17"/>
  <c r="U23" i="17"/>
  <c r="V23" i="17"/>
  <c r="W23" i="17"/>
  <c r="X23" i="17"/>
  <c r="Y23" i="17"/>
  <c r="Z23" i="17"/>
  <c r="K547" i="17"/>
  <c r="L547" i="17"/>
  <c r="M547" i="17"/>
  <c r="N547" i="17"/>
  <c r="R547" i="17" s="1"/>
  <c r="O547" i="17"/>
  <c r="P547" i="17"/>
  <c r="Q547" i="17"/>
  <c r="S547" i="17"/>
  <c r="T547" i="17"/>
  <c r="U547" i="17"/>
  <c r="V547" i="17"/>
  <c r="W547" i="17"/>
  <c r="X547" i="17"/>
  <c r="Y547" i="17"/>
  <c r="Z547" i="17"/>
  <c r="K24" i="17"/>
  <c r="L24" i="17"/>
  <c r="M24" i="17"/>
  <c r="N24" i="17"/>
  <c r="R24" i="17" s="1"/>
  <c r="O24" i="17"/>
  <c r="P24" i="17"/>
  <c r="Q24" i="17"/>
  <c r="S24" i="17"/>
  <c r="T24" i="17"/>
  <c r="U24" i="17"/>
  <c r="V24" i="17"/>
  <c r="W24" i="17"/>
  <c r="X24" i="17"/>
  <c r="Y24" i="17"/>
  <c r="Z24" i="17"/>
  <c r="K438" i="17"/>
  <c r="L438" i="17"/>
  <c r="M438" i="17"/>
  <c r="N438" i="17"/>
  <c r="R438" i="17" s="1"/>
  <c r="O438" i="17"/>
  <c r="P438" i="17"/>
  <c r="Q438" i="17"/>
  <c r="S438" i="17"/>
  <c r="T438" i="17"/>
  <c r="U438" i="17"/>
  <c r="V438" i="17"/>
  <c r="W438" i="17"/>
  <c r="X438" i="17"/>
  <c r="Y438" i="17"/>
  <c r="Z438" i="17"/>
  <c r="K122" i="17"/>
  <c r="O122" i="17" s="1"/>
  <c r="L122" i="17"/>
  <c r="P122" i="17" s="1"/>
  <c r="M122" i="17"/>
  <c r="Q122" i="17" s="1"/>
  <c r="N122" i="17"/>
  <c r="R122" i="17" s="1"/>
  <c r="S122" i="17"/>
  <c r="T122" i="17"/>
  <c r="U122" i="17"/>
  <c r="V122" i="17"/>
  <c r="W122" i="17"/>
  <c r="X122" i="17"/>
  <c r="Y122" i="17"/>
  <c r="Z122" i="17"/>
  <c r="K123" i="17"/>
  <c r="L123" i="17"/>
  <c r="P123" i="17" s="1"/>
  <c r="M123" i="17"/>
  <c r="N123" i="17"/>
  <c r="R123" i="17" s="1"/>
  <c r="O123" i="17"/>
  <c r="Q123" i="17"/>
  <c r="S123" i="17"/>
  <c r="T123" i="17"/>
  <c r="U123" i="17"/>
  <c r="V123" i="17"/>
  <c r="W123" i="17"/>
  <c r="X123" i="17"/>
  <c r="Y123" i="17"/>
  <c r="Z123" i="17"/>
  <c r="K124" i="17"/>
  <c r="L124" i="17"/>
  <c r="M124" i="17"/>
  <c r="N124" i="17"/>
  <c r="R124" i="17" s="1"/>
  <c r="O124" i="17"/>
  <c r="P124" i="17"/>
  <c r="Q124" i="17"/>
  <c r="S124" i="17"/>
  <c r="T124" i="17"/>
  <c r="U124" i="17"/>
  <c r="V124" i="17"/>
  <c r="W124" i="17"/>
  <c r="X124" i="17"/>
  <c r="Y124" i="17"/>
  <c r="Z124" i="17"/>
  <c r="K517" i="17"/>
  <c r="L517" i="17"/>
  <c r="M517" i="17"/>
  <c r="N517" i="17"/>
  <c r="R517" i="17" s="1"/>
  <c r="O517" i="17"/>
  <c r="P517" i="17"/>
  <c r="Q517" i="17"/>
  <c r="S517" i="17"/>
  <c r="T517" i="17"/>
  <c r="U517" i="17"/>
  <c r="V517" i="17"/>
  <c r="W517" i="17"/>
  <c r="X517" i="17"/>
  <c r="Y517" i="17"/>
  <c r="Z517" i="17"/>
  <c r="K125" i="17"/>
  <c r="O125" i="17" s="1"/>
  <c r="L125" i="17"/>
  <c r="P125" i="17" s="1"/>
  <c r="M125" i="17"/>
  <c r="N125" i="17"/>
  <c r="R125" i="17" s="1"/>
  <c r="Q125" i="17"/>
  <c r="S125" i="17"/>
  <c r="T125" i="17"/>
  <c r="U125" i="17"/>
  <c r="V125" i="17"/>
  <c r="W125" i="17"/>
  <c r="X125" i="17"/>
  <c r="Y125" i="17"/>
  <c r="Z125" i="17"/>
  <c r="K126" i="17"/>
  <c r="L126" i="17"/>
  <c r="M126" i="17"/>
  <c r="N126" i="17"/>
  <c r="R126" i="17" s="1"/>
  <c r="O126" i="17"/>
  <c r="P126" i="17"/>
  <c r="Q126" i="17"/>
  <c r="S126" i="17"/>
  <c r="T126" i="17"/>
  <c r="U126" i="17"/>
  <c r="V126" i="17"/>
  <c r="W126" i="17"/>
  <c r="X126" i="17"/>
  <c r="Y126" i="17"/>
  <c r="Z126" i="17"/>
  <c r="K25" i="17"/>
  <c r="L25" i="17"/>
  <c r="P25" i="17" s="1"/>
  <c r="M25" i="17"/>
  <c r="Q25" i="17" s="1"/>
  <c r="N25" i="17"/>
  <c r="R25" i="17" s="1"/>
  <c r="O25" i="17"/>
  <c r="S25" i="17"/>
  <c r="T25" i="17"/>
  <c r="U25" i="17"/>
  <c r="V25" i="17"/>
  <c r="W25" i="17"/>
  <c r="X25" i="17"/>
  <c r="Y25" i="17"/>
  <c r="Z25" i="17"/>
  <c r="K127" i="17"/>
  <c r="L127" i="17"/>
  <c r="M127" i="17"/>
  <c r="N127" i="17"/>
  <c r="O127" i="17"/>
  <c r="P127" i="17"/>
  <c r="Q127" i="17"/>
  <c r="R127" i="17"/>
  <c r="S127" i="17"/>
  <c r="T127" i="17"/>
  <c r="U127" i="17"/>
  <c r="V127" i="17"/>
  <c r="W127" i="17"/>
  <c r="X127" i="17"/>
  <c r="Y127" i="17"/>
  <c r="Z127" i="17"/>
  <c r="K128" i="17"/>
  <c r="L128" i="17"/>
  <c r="P128" i="17" s="1"/>
  <c r="M128" i="17"/>
  <c r="Q128" i="17" s="1"/>
  <c r="N128" i="17"/>
  <c r="R128" i="17" s="1"/>
  <c r="O128" i="17"/>
  <c r="S128" i="17"/>
  <c r="T128" i="17"/>
  <c r="U128" i="17"/>
  <c r="V128" i="17"/>
  <c r="W128" i="17"/>
  <c r="X128" i="17"/>
  <c r="Y128" i="17"/>
  <c r="Z128" i="17"/>
  <c r="K129" i="17"/>
  <c r="L129" i="17"/>
  <c r="P129" i="17" s="1"/>
  <c r="M129" i="17"/>
  <c r="Q129" i="17" s="1"/>
  <c r="N129" i="17"/>
  <c r="O129" i="17"/>
  <c r="R129" i="17"/>
  <c r="S129" i="17"/>
  <c r="T129" i="17"/>
  <c r="U129" i="17"/>
  <c r="V129" i="17"/>
  <c r="W129" i="17"/>
  <c r="X129" i="17"/>
  <c r="Y129" i="17"/>
  <c r="Z129" i="17"/>
  <c r="K26" i="17"/>
  <c r="L26" i="17"/>
  <c r="P26" i="17" s="1"/>
  <c r="M26" i="17"/>
  <c r="Q26" i="17" s="1"/>
  <c r="N26" i="17"/>
  <c r="R26" i="17" s="1"/>
  <c r="O26" i="17"/>
  <c r="S26" i="17"/>
  <c r="T26" i="17"/>
  <c r="U26" i="17"/>
  <c r="V26" i="17"/>
  <c r="W26" i="17"/>
  <c r="X26" i="17"/>
  <c r="Y26" i="17"/>
  <c r="Z26" i="17"/>
  <c r="K130" i="17"/>
  <c r="L130" i="17"/>
  <c r="P130" i="17" s="1"/>
  <c r="M130" i="17"/>
  <c r="Q130" i="17" s="1"/>
  <c r="N130" i="17"/>
  <c r="R130" i="17" s="1"/>
  <c r="O130" i="17"/>
  <c r="S130" i="17"/>
  <c r="T130" i="17"/>
  <c r="U130" i="17"/>
  <c r="V130" i="17"/>
  <c r="W130" i="17"/>
  <c r="X130" i="17"/>
  <c r="Y130" i="17"/>
  <c r="Z130" i="17"/>
  <c r="K131" i="17"/>
  <c r="L131" i="17"/>
  <c r="P131" i="17" s="1"/>
  <c r="M131" i="17"/>
  <c r="Q131" i="17" s="1"/>
  <c r="N131" i="17"/>
  <c r="R131" i="17" s="1"/>
  <c r="O131" i="17"/>
  <c r="S131" i="17"/>
  <c r="T131" i="17"/>
  <c r="U131" i="17"/>
  <c r="V131" i="17"/>
  <c r="W131" i="17"/>
  <c r="X131" i="17"/>
  <c r="Y131" i="17"/>
  <c r="Z131" i="17"/>
  <c r="K439" i="17"/>
  <c r="L439" i="17"/>
  <c r="M439" i="17"/>
  <c r="N439" i="17"/>
  <c r="O439" i="17"/>
  <c r="P439" i="17"/>
  <c r="Q439" i="17"/>
  <c r="R439" i="17"/>
  <c r="S439" i="17"/>
  <c r="T439" i="17"/>
  <c r="U439" i="17"/>
  <c r="V439" i="17"/>
  <c r="W439" i="17"/>
  <c r="X439" i="17"/>
  <c r="Y439" i="17"/>
  <c r="Z439" i="17"/>
  <c r="K132" i="17"/>
  <c r="L132" i="17"/>
  <c r="M132" i="17"/>
  <c r="N132" i="17"/>
  <c r="O132" i="17"/>
  <c r="P132" i="17"/>
  <c r="Q132" i="17"/>
  <c r="R132" i="17"/>
  <c r="S132" i="17"/>
  <c r="T132" i="17"/>
  <c r="U132" i="17"/>
  <c r="V132" i="17"/>
  <c r="W132" i="17"/>
  <c r="X132" i="17"/>
  <c r="Y132" i="17"/>
  <c r="Z132" i="17"/>
  <c r="K133" i="17"/>
  <c r="L133" i="17"/>
  <c r="M133" i="17"/>
  <c r="N133" i="17"/>
  <c r="O133" i="17"/>
  <c r="P133" i="17"/>
  <c r="Q133" i="17"/>
  <c r="R133" i="17"/>
  <c r="S133" i="17"/>
  <c r="T133" i="17"/>
  <c r="U133" i="17"/>
  <c r="V133" i="17"/>
  <c r="W133" i="17"/>
  <c r="X133" i="17"/>
  <c r="Y133" i="17"/>
  <c r="Z133" i="17"/>
  <c r="K548" i="17"/>
  <c r="L548" i="17"/>
  <c r="P548" i="17" s="1"/>
  <c r="M548" i="17"/>
  <c r="Q548" i="17" s="1"/>
  <c r="N548" i="17"/>
  <c r="O548" i="17"/>
  <c r="R548" i="17"/>
  <c r="S548" i="17"/>
  <c r="T548" i="17"/>
  <c r="U548" i="17"/>
  <c r="V548" i="17"/>
  <c r="W548" i="17"/>
  <c r="X548" i="17"/>
  <c r="Y548" i="17"/>
  <c r="Z548" i="17"/>
  <c r="K134" i="17"/>
  <c r="L134" i="17"/>
  <c r="P134" i="17" s="1"/>
  <c r="M134" i="17"/>
  <c r="Q134" i="17" s="1"/>
  <c r="N134" i="17"/>
  <c r="R134" i="17" s="1"/>
  <c r="O134" i="17"/>
  <c r="S134" i="17"/>
  <c r="T134" i="17"/>
  <c r="U134" i="17"/>
  <c r="V134" i="17"/>
  <c r="W134" i="17"/>
  <c r="X134" i="17"/>
  <c r="Y134" i="17"/>
  <c r="Z134" i="17"/>
  <c r="K135" i="17"/>
  <c r="L135" i="17"/>
  <c r="P135" i="17" s="1"/>
  <c r="M135" i="17"/>
  <c r="Q135" i="17" s="1"/>
  <c r="N135" i="17"/>
  <c r="R135" i="17" s="1"/>
  <c r="O135" i="17"/>
  <c r="S135" i="17"/>
  <c r="T135" i="17"/>
  <c r="U135" i="17"/>
  <c r="V135" i="17"/>
  <c r="W135" i="17"/>
  <c r="X135" i="17"/>
  <c r="Y135" i="17"/>
  <c r="Z135" i="17"/>
  <c r="K136" i="17"/>
  <c r="L136" i="17"/>
  <c r="M136" i="17"/>
  <c r="N136" i="17"/>
  <c r="O136" i="17"/>
  <c r="P136" i="17"/>
  <c r="Q136" i="17"/>
  <c r="R136" i="17"/>
  <c r="S136" i="17"/>
  <c r="T136" i="17"/>
  <c r="U136" i="17"/>
  <c r="V136" i="17"/>
  <c r="W136" i="17"/>
  <c r="X136" i="17"/>
  <c r="Y136" i="17"/>
  <c r="Z136" i="17"/>
  <c r="K440" i="17"/>
  <c r="L440" i="17"/>
  <c r="P440" i="17" s="1"/>
  <c r="M440" i="17"/>
  <c r="Q440" i="17" s="1"/>
  <c r="N440" i="17"/>
  <c r="R440" i="17" s="1"/>
  <c r="O440" i="17"/>
  <c r="S440" i="17"/>
  <c r="T440" i="17"/>
  <c r="U440" i="17"/>
  <c r="V440" i="17"/>
  <c r="W440" i="17"/>
  <c r="X440" i="17"/>
  <c r="Y440" i="17"/>
  <c r="Z440" i="17"/>
  <c r="K137" i="17"/>
  <c r="L137" i="17"/>
  <c r="M137" i="17"/>
  <c r="N137" i="17"/>
  <c r="R137" i="17" s="1"/>
  <c r="O137" i="17"/>
  <c r="P137" i="17"/>
  <c r="Q137" i="17"/>
  <c r="S137" i="17"/>
  <c r="T137" i="17"/>
  <c r="U137" i="17"/>
  <c r="V137" i="17"/>
  <c r="W137" i="17"/>
  <c r="X137" i="17"/>
  <c r="Y137" i="17"/>
  <c r="Z137" i="17"/>
  <c r="K138" i="17"/>
  <c r="L138" i="17"/>
  <c r="M138" i="17"/>
  <c r="Q138" i="17" s="1"/>
  <c r="N138" i="17"/>
  <c r="R138" i="17" s="1"/>
  <c r="O138" i="17"/>
  <c r="P138" i="17"/>
  <c r="S138" i="17"/>
  <c r="T138" i="17"/>
  <c r="U138" i="17"/>
  <c r="V138" i="17"/>
  <c r="W138" i="17"/>
  <c r="X138" i="17"/>
  <c r="Y138" i="17"/>
  <c r="Z138" i="17"/>
  <c r="K441" i="17"/>
  <c r="L441" i="17"/>
  <c r="M441" i="17"/>
  <c r="N441" i="17"/>
  <c r="R441" i="17" s="1"/>
  <c r="O441" i="17"/>
  <c r="P441" i="17"/>
  <c r="Q441" i="17"/>
  <c r="S441" i="17"/>
  <c r="T441" i="17"/>
  <c r="U441" i="17"/>
  <c r="V441" i="17"/>
  <c r="W441" i="17"/>
  <c r="X441" i="17"/>
  <c r="Y441" i="17"/>
  <c r="Z441" i="17"/>
  <c r="K139" i="17"/>
  <c r="O139" i="17" s="1"/>
  <c r="L139" i="17"/>
  <c r="P139" i="17" s="1"/>
  <c r="M139" i="17"/>
  <c r="Q139" i="17" s="1"/>
  <c r="N139" i="17"/>
  <c r="R139" i="17" s="1"/>
  <c r="S139" i="17"/>
  <c r="T139" i="17"/>
  <c r="U139" i="17"/>
  <c r="V139" i="17"/>
  <c r="W139" i="17"/>
  <c r="X139" i="17"/>
  <c r="Y139" i="17"/>
  <c r="Z139" i="17"/>
  <c r="K140" i="17"/>
  <c r="L140" i="17"/>
  <c r="P140" i="17" s="1"/>
  <c r="M140" i="17"/>
  <c r="Q140" i="17" s="1"/>
  <c r="N140" i="17"/>
  <c r="R140" i="17" s="1"/>
  <c r="O140" i="17"/>
  <c r="S140" i="17"/>
  <c r="T140" i="17"/>
  <c r="U140" i="17"/>
  <c r="V140" i="17"/>
  <c r="W140" i="17"/>
  <c r="X140" i="17"/>
  <c r="Y140" i="17"/>
  <c r="Z140" i="17"/>
  <c r="K271" i="17"/>
  <c r="L271" i="17"/>
  <c r="M271" i="17"/>
  <c r="N271" i="17"/>
  <c r="O271" i="17"/>
  <c r="P271" i="17"/>
  <c r="Q271" i="17"/>
  <c r="R271" i="17"/>
  <c r="S271" i="17"/>
  <c r="T271" i="17"/>
  <c r="U271" i="17"/>
  <c r="V271" i="17"/>
  <c r="W271" i="17"/>
  <c r="X271" i="17"/>
  <c r="Y271" i="17"/>
  <c r="Z271" i="17"/>
  <c r="K442" i="17"/>
  <c r="L442" i="17"/>
  <c r="M442" i="17"/>
  <c r="Q442" i="17" s="1"/>
  <c r="N442" i="17"/>
  <c r="R442" i="17" s="1"/>
  <c r="O442" i="17"/>
  <c r="P442" i="17"/>
  <c r="S442" i="17"/>
  <c r="T442" i="17"/>
  <c r="U442" i="17"/>
  <c r="V442" i="17"/>
  <c r="W442" i="17"/>
  <c r="X442" i="17"/>
  <c r="Y442" i="17"/>
  <c r="Z442" i="17"/>
  <c r="K443" i="17"/>
  <c r="L443" i="17"/>
  <c r="M443" i="17"/>
  <c r="N443" i="17"/>
  <c r="O443" i="17"/>
  <c r="P443" i="17"/>
  <c r="Q443" i="17"/>
  <c r="R443" i="17"/>
  <c r="S443" i="17"/>
  <c r="T443" i="17"/>
  <c r="U443" i="17"/>
  <c r="V443" i="17"/>
  <c r="W443" i="17"/>
  <c r="X443" i="17"/>
  <c r="Y443" i="17"/>
  <c r="Z443" i="17"/>
  <c r="K27" i="17"/>
  <c r="L27" i="17"/>
  <c r="M27" i="17"/>
  <c r="N27" i="17"/>
  <c r="R27" i="17" s="1"/>
  <c r="O27" i="17"/>
  <c r="P27" i="17"/>
  <c r="Q27" i="17"/>
  <c r="S27" i="17"/>
  <c r="T27" i="17"/>
  <c r="U27" i="17"/>
  <c r="V27" i="17"/>
  <c r="W27" i="17"/>
  <c r="X27" i="17"/>
  <c r="Y27" i="17"/>
  <c r="Z27" i="17"/>
  <c r="K141" i="17"/>
  <c r="O141" i="17" s="1"/>
  <c r="L141" i="17"/>
  <c r="P141" i="17" s="1"/>
  <c r="M141" i="17"/>
  <c r="Q141" i="17" s="1"/>
  <c r="N141" i="17"/>
  <c r="R141" i="17" s="1"/>
  <c r="S141" i="17"/>
  <c r="T141" i="17"/>
  <c r="U141" i="17"/>
  <c r="V141" i="17"/>
  <c r="W141" i="17"/>
  <c r="X141" i="17"/>
  <c r="Y141" i="17"/>
  <c r="Z141" i="17"/>
  <c r="K142" i="17"/>
  <c r="L142" i="17"/>
  <c r="M142" i="17"/>
  <c r="N142" i="17"/>
  <c r="R142" i="17" s="1"/>
  <c r="O142" i="17"/>
  <c r="P142" i="17"/>
  <c r="Q142" i="17"/>
  <c r="S142" i="17"/>
  <c r="T142" i="17"/>
  <c r="U142" i="17"/>
  <c r="V142" i="17"/>
  <c r="W142" i="17"/>
  <c r="X142" i="17"/>
  <c r="Y142" i="17"/>
  <c r="Z142" i="17"/>
  <c r="K444" i="17"/>
  <c r="L444" i="17"/>
  <c r="M444" i="17"/>
  <c r="Q444" i="17" s="1"/>
  <c r="N444" i="17"/>
  <c r="R444" i="17" s="1"/>
  <c r="O444" i="17"/>
  <c r="P444" i="17"/>
  <c r="S444" i="17"/>
  <c r="T444" i="17"/>
  <c r="U444" i="17"/>
  <c r="V444" i="17"/>
  <c r="W444" i="17"/>
  <c r="X444" i="17"/>
  <c r="Y444" i="17"/>
  <c r="Z444" i="17"/>
  <c r="K445" i="17"/>
  <c r="L445" i="17"/>
  <c r="M445" i="17"/>
  <c r="N445" i="17"/>
  <c r="R445" i="17" s="1"/>
  <c r="O445" i="17"/>
  <c r="P445" i="17"/>
  <c r="Q445" i="17"/>
  <c r="S445" i="17"/>
  <c r="T445" i="17"/>
  <c r="U445" i="17"/>
  <c r="V445" i="17"/>
  <c r="W445" i="17"/>
  <c r="X445" i="17"/>
  <c r="Y445" i="17"/>
  <c r="Z445" i="17"/>
  <c r="K143" i="17"/>
  <c r="L143" i="17"/>
  <c r="M143" i="17"/>
  <c r="N143" i="17"/>
  <c r="R143" i="17" s="1"/>
  <c r="O143" i="17"/>
  <c r="P143" i="17"/>
  <c r="Q143" i="17"/>
  <c r="S143" i="17"/>
  <c r="T143" i="17"/>
  <c r="U143" i="17"/>
  <c r="V143" i="17"/>
  <c r="W143" i="17"/>
  <c r="X143" i="17"/>
  <c r="Y143" i="17"/>
  <c r="Z143" i="17"/>
  <c r="K144" i="17"/>
  <c r="O144" i="17" s="1"/>
  <c r="L144" i="17"/>
  <c r="P144" i="17" s="1"/>
  <c r="M144" i="17"/>
  <c r="Q144" i="17" s="1"/>
  <c r="N144" i="17"/>
  <c r="R144" i="17" s="1"/>
  <c r="S144" i="17"/>
  <c r="T144" i="17"/>
  <c r="U144" i="17"/>
  <c r="V144" i="17"/>
  <c r="W144" i="17"/>
  <c r="X144" i="17"/>
  <c r="Y144" i="17"/>
  <c r="Z144" i="17"/>
  <c r="K446" i="17"/>
  <c r="L446" i="17"/>
  <c r="P446" i="17" s="1"/>
  <c r="M446" i="17"/>
  <c r="N446" i="17"/>
  <c r="R446" i="17" s="1"/>
  <c r="O446" i="17"/>
  <c r="Q446" i="17"/>
  <c r="S446" i="17"/>
  <c r="T446" i="17"/>
  <c r="U446" i="17"/>
  <c r="V446" i="17"/>
  <c r="W446" i="17"/>
  <c r="X446" i="17"/>
  <c r="Y446" i="17"/>
  <c r="Z446" i="17"/>
  <c r="K145" i="17"/>
  <c r="L145" i="17"/>
  <c r="M145" i="17"/>
  <c r="N145" i="17"/>
  <c r="O145" i="17"/>
  <c r="P145" i="17"/>
  <c r="Q145" i="17"/>
  <c r="R145" i="17"/>
  <c r="S145" i="17"/>
  <c r="T145" i="17"/>
  <c r="U145" i="17"/>
  <c r="V145" i="17"/>
  <c r="W145" i="17"/>
  <c r="X145" i="17"/>
  <c r="Y145" i="17"/>
  <c r="Z145" i="17"/>
  <c r="K146" i="17"/>
  <c r="L146" i="17"/>
  <c r="M146" i="17"/>
  <c r="Q146" i="17" s="1"/>
  <c r="N146" i="17"/>
  <c r="R146" i="17" s="1"/>
  <c r="O146" i="17"/>
  <c r="P146" i="17"/>
  <c r="S146" i="17"/>
  <c r="T146" i="17"/>
  <c r="U146" i="17"/>
  <c r="V146" i="17"/>
  <c r="W146" i="17"/>
  <c r="X146" i="17"/>
  <c r="Y146" i="17"/>
  <c r="Z146" i="17"/>
  <c r="K447" i="17"/>
  <c r="L447" i="17"/>
  <c r="M447" i="17"/>
  <c r="N447" i="17"/>
  <c r="R447" i="17" s="1"/>
  <c r="O447" i="17"/>
  <c r="P447" i="17"/>
  <c r="Q447" i="17"/>
  <c r="S447" i="17"/>
  <c r="T447" i="17"/>
  <c r="U447" i="17"/>
  <c r="V447" i="17"/>
  <c r="W447" i="17"/>
  <c r="X447" i="17"/>
  <c r="Y447" i="17"/>
  <c r="Z447" i="17"/>
  <c r="K147" i="17"/>
  <c r="O147" i="17" s="1"/>
  <c r="L147" i="17"/>
  <c r="P147" i="17" s="1"/>
  <c r="M147" i="17"/>
  <c r="Q147" i="17" s="1"/>
  <c r="N147" i="17"/>
  <c r="R147" i="17" s="1"/>
  <c r="S147" i="17"/>
  <c r="T147" i="17"/>
  <c r="U147" i="17"/>
  <c r="V147" i="17"/>
  <c r="W147" i="17"/>
  <c r="X147" i="17"/>
  <c r="Y147" i="17"/>
  <c r="Z147" i="17"/>
  <c r="K272" i="17"/>
  <c r="O272" i="17" s="1"/>
  <c r="L272" i="17"/>
  <c r="P272" i="17" s="1"/>
  <c r="M272" i="17"/>
  <c r="Q272" i="17" s="1"/>
  <c r="N272" i="17"/>
  <c r="R272" i="17" s="1"/>
  <c r="S272" i="17"/>
  <c r="T272" i="17"/>
  <c r="U272" i="17"/>
  <c r="V272" i="17"/>
  <c r="W272" i="17"/>
  <c r="X272" i="17"/>
  <c r="Y272" i="17"/>
  <c r="Z272" i="17"/>
  <c r="K148" i="17"/>
  <c r="L148" i="17"/>
  <c r="P148" i="17" s="1"/>
  <c r="M148" i="17"/>
  <c r="Q148" i="17" s="1"/>
  <c r="N148" i="17"/>
  <c r="R148" i="17" s="1"/>
  <c r="O148" i="17"/>
  <c r="S148" i="17"/>
  <c r="T148" i="17"/>
  <c r="U148" i="17"/>
  <c r="V148" i="17"/>
  <c r="W148" i="17"/>
  <c r="X148" i="17"/>
  <c r="Y148" i="17"/>
  <c r="Z148" i="17"/>
  <c r="K149" i="17"/>
  <c r="L149" i="17"/>
  <c r="M149" i="17"/>
  <c r="Q149" i="17" s="1"/>
  <c r="N149" i="17"/>
  <c r="R149" i="17" s="1"/>
  <c r="O149" i="17"/>
  <c r="P149" i="17"/>
  <c r="S149" i="17"/>
  <c r="T149" i="17"/>
  <c r="U149" i="17"/>
  <c r="V149" i="17"/>
  <c r="W149" i="17"/>
  <c r="X149" i="17"/>
  <c r="Y149" i="17"/>
  <c r="Z149" i="17"/>
  <c r="K448" i="17"/>
  <c r="L448" i="17"/>
  <c r="M448" i="17"/>
  <c r="N448" i="17"/>
  <c r="R448" i="17" s="1"/>
  <c r="O448" i="17"/>
  <c r="P448" i="17"/>
  <c r="Q448" i="17"/>
  <c r="S448" i="17"/>
  <c r="T448" i="17"/>
  <c r="U448" i="17"/>
  <c r="V448" i="17"/>
  <c r="W448" i="17"/>
  <c r="X448" i="17"/>
  <c r="Y448" i="17"/>
  <c r="Z448" i="17"/>
  <c r="K28" i="17"/>
  <c r="O28" i="17" s="1"/>
  <c r="L28" i="17"/>
  <c r="P28" i="17" s="1"/>
  <c r="M28" i="17"/>
  <c r="Q28" i="17" s="1"/>
  <c r="N28" i="17"/>
  <c r="R28" i="17" s="1"/>
  <c r="S28" i="17"/>
  <c r="T28" i="17"/>
  <c r="U28" i="17"/>
  <c r="V28" i="17"/>
  <c r="W28" i="17"/>
  <c r="X28" i="17"/>
  <c r="Y28" i="17"/>
  <c r="Z28" i="17"/>
  <c r="K29" i="17"/>
  <c r="L29" i="17"/>
  <c r="M29" i="17"/>
  <c r="N29" i="17"/>
  <c r="R29" i="17" s="1"/>
  <c r="O29" i="17"/>
  <c r="P29" i="17"/>
  <c r="Q29" i="17"/>
  <c r="S29" i="17"/>
  <c r="T29" i="17"/>
  <c r="U29" i="17"/>
  <c r="V29" i="17"/>
  <c r="W29" i="17"/>
  <c r="X29" i="17"/>
  <c r="Y29" i="17"/>
  <c r="Z29" i="17"/>
  <c r="K150" i="17"/>
  <c r="L150" i="17"/>
  <c r="P150" i="17" s="1"/>
  <c r="M150" i="17"/>
  <c r="Q150" i="17" s="1"/>
  <c r="N150" i="17"/>
  <c r="R150" i="17" s="1"/>
  <c r="O150" i="17"/>
  <c r="S150" i="17"/>
  <c r="T150" i="17"/>
  <c r="U150" i="17"/>
  <c r="V150" i="17"/>
  <c r="W150" i="17"/>
  <c r="X150" i="17"/>
  <c r="Y150" i="17"/>
  <c r="Z150" i="17"/>
  <c r="K449" i="17"/>
  <c r="L449" i="17"/>
  <c r="P449" i="17" s="1"/>
  <c r="M449" i="17"/>
  <c r="Q449" i="17" s="1"/>
  <c r="N449" i="17"/>
  <c r="R449" i="17" s="1"/>
  <c r="O449" i="17"/>
  <c r="S449" i="17"/>
  <c r="T449" i="17"/>
  <c r="U449" i="17"/>
  <c r="V449" i="17"/>
  <c r="W449" i="17"/>
  <c r="X449" i="17"/>
  <c r="Y449" i="17"/>
  <c r="Z449" i="17"/>
  <c r="K450" i="17"/>
  <c r="L450" i="17"/>
  <c r="M450" i="17"/>
  <c r="Q450" i="17" s="1"/>
  <c r="N450" i="17"/>
  <c r="R450" i="17" s="1"/>
  <c r="O450" i="17"/>
  <c r="P450" i="17"/>
  <c r="S450" i="17"/>
  <c r="T450" i="17"/>
  <c r="U450" i="17"/>
  <c r="V450" i="17"/>
  <c r="W450" i="17"/>
  <c r="X450" i="17"/>
  <c r="Y450" i="17"/>
  <c r="Z450" i="17"/>
  <c r="K451" i="17"/>
  <c r="L451" i="17"/>
  <c r="M451" i="17"/>
  <c r="Q451" i="17" s="1"/>
  <c r="N451" i="17"/>
  <c r="R451" i="17" s="1"/>
  <c r="O451" i="17"/>
  <c r="P451" i="17"/>
  <c r="S451" i="17"/>
  <c r="T451" i="17"/>
  <c r="U451" i="17"/>
  <c r="V451" i="17"/>
  <c r="W451" i="17"/>
  <c r="X451" i="17"/>
  <c r="Y451" i="17"/>
  <c r="Z451" i="17"/>
  <c r="K30" i="17"/>
  <c r="L30" i="17"/>
  <c r="M30" i="17"/>
  <c r="N30" i="17"/>
  <c r="R30" i="17" s="1"/>
  <c r="O30" i="17"/>
  <c r="P30" i="17"/>
  <c r="Q30" i="17"/>
  <c r="S30" i="17"/>
  <c r="T30" i="17"/>
  <c r="U30" i="17"/>
  <c r="V30" i="17"/>
  <c r="W30" i="17"/>
  <c r="X30" i="17"/>
  <c r="Y30" i="17"/>
  <c r="Z30" i="17"/>
  <c r="K452" i="17"/>
  <c r="L452" i="17"/>
  <c r="M452" i="17"/>
  <c r="N452" i="17"/>
  <c r="R452" i="17" s="1"/>
  <c r="O452" i="17"/>
  <c r="P452" i="17"/>
  <c r="Q452" i="17"/>
  <c r="S452" i="17"/>
  <c r="T452" i="17"/>
  <c r="U452" i="17"/>
  <c r="V452" i="17"/>
  <c r="W452" i="17"/>
  <c r="X452" i="17"/>
  <c r="Y452" i="17"/>
  <c r="Z452" i="17"/>
  <c r="K151" i="17"/>
  <c r="O151" i="17" s="1"/>
  <c r="L151" i="17"/>
  <c r="M151" i="17"/>
  <c r="Q151" i="17" s="1"/>
  <c r="N151" i="17"/>
  <c r="R151" i="17" s="1"/>
  <c r="P151" i="17"/>
  <c r="S151" i="17"/>
  <c r="T151" i="17"/>
  <c r="U151" i="17"/>
  <c r="V151" i="17"/>
  <c r="W151" i="17"/>
  <c r="X151" i="17"/>
  <c r="Y151" i="17"/>
  <c r="Z151" i="17"/>
  <c r="K453" i="17"/>
  <c r="L453" i="17"/>
  <c r="P453" i="17" s="1"/>
  <c r="M453" i="17"/>
  <c r="Q453" i="17" s="1"/>
  <c r="N453" i="17"/>
  <c r="R453" i="17" s="1"/>
  <c r="O453" i="17"/>
  <c r="S453" i="17"/>
  <c r="T453" i="17"/>
  <c r="U453" i="17"/>
  <c r="V453" i="17"/>
  <c r="W453" i="17"/>
  <c r="X453" i="17"/>
  <c r="Y453" i="17"/>
  <c r="Z453" i="17"/>
  <c r="K152" i="17"/>
  <c r="L152" i="17"/>
  <c r="M152" i="17"/>
  <c r="Q152" i="17" s="1"/>
  <c r="N152" i="17"/>
  <c r="R152" i="17" s="1"/>
  <c r="O152" i="17"/>
  <c r="P152" i="17"/>
  <c r="S152" i="17"/>
  <c r="T152" i="17"/>
  <c r="U152" i="17"/>
  <c r="V152" i="17"/>
  <c r="W152" i="17"/>
  <c r="X152" i="17"/>
  <c r="Y152" i="17"/>
  <c r="Z152" i="17"/>
  <c r="K454" i="17"/>
  <c r="L454" i="17"/>
  <c r="P454" i="17" s="1"/>
  <c r="M454" i="17"/>
  <c r="Q454" i="17" s="1"/>
  <c r="N454" i="17"/>
  <c r="R454" i="17" s="1"/>
  <c r="O454" i="17"/>
  <c r="S454" i="17"/>
  <c r="T454" i="17"/>
  <c r="U454" i="17"/>
  <c r="V454" i="17"/>
  <c r="W454" i="17"/>
  <c r="X454" i="17"/>
  <c r="Y454" i="17"/>
  <c r="Z454" i="17"/>
  <c r="K455" i="17"/>
  <c r="O455" i="17" s="1"/>
  <c r="L455" i="17"/>
  <c r="P455" i="17" s="1"/>
  <c r="M455" i="17"/>
  <c r="Q455" i="17" s="1"/>
  <c r="N455" i="17"/>
  <c r="R455" i="17" s="1"/>
  <c r="S455" i="17"/>
  <c r="T455" i="17"/>
  <c r="U455" i="17"/>
  <c r="V455" i="17"/>
  <c r="W455" i="17"/>
  <c r="X455" i="17"/>
  <c r="Y455" i="17"/>
  <c r="Z455" i="17"/>
  <c r="K153" i="17"/>
  <c r="L153" i="17"/>
  <c r="P153" i="17" s="1"/>
  <c r="M153" i="17"/>
  <c r="N153" i="17"/>
  <c r="R153" i="17" s="1"/>
  <c r="O153" i="17"/>
  <c r="Q153" i="17"/>
  <c r="S153" i="17"/>
  <c r="T153" i="17"/>
  <c r="U153" i="17"/>
  <c r="V153" i="17"/>
  <c r="W153" i="17"/>
  <c r="X153" i="17"/>
  <c r="Y153" i="17"/>
  <c r="Z153" i="17"/>
  <c r="K154" i="17"/>
  <c r="L154" i="17"/>
  <c r="M154" i="17"/>
  <c r="Q154" i="17" s="1"/>
  <c r="N154" i="17"/>
  <c r="R154" i="17" s="1"/>
  <c r="O154" i="17"/>
  <c r="P154" i="17"/>
  <c r="S154" i="17"/>
  <c r="T154" i="17"/>
  <c r="U154" i="17"/>
  <c r="V154" i="17"/>
  <c r="W154" i="17"/>
  <c r="X154" i="17"/>
  <c r="Y154" i="17"/>
  <c r="Z154" i="17"/>
  <c r="K155" i="17"/>
  <c r="L155" i="17"/>
  <c r="M155" i="17"/>
  <c r="N155" i="17"/>
  <c r="R155" i="17" s="1"/>
  <c r="O155" i="17"/>
  <c r="P155" i="17"/>
  <c r="Q155" i="17"/>
  <c r="S155" i="17"/>
  <c r="T155" i="17"/>
  <c r="U155" i="17"/>
  <c r="V155" i="17"/>
  <c r="W155" i="17"/>
  <c r="X155" i="17"/>
  <c r="Y155" i="17"/>
  <c r="Z155" i="17"/>
  <c r="K31" i="17"/>
  <c r="L31" i="17"/>
  <c r="M31" i="17"/>
  <c r="N31" i="17"/>
  <c r="R31" i="17" s="1"/>
  <c r="O31" i="17"/>
  <c r="P31" i="17"/>
  <c r="Q31" i="17"/>
  <c r="S31" i="17"/>
  <c r="T31" i="17"/>
  <c r="U31" i="17"/>
  <c r="V31" i="17"/>
  <c r="W31" i="17"/>
  <c r="X31" i="17"/>
  <c r="Y31" i="17"/>
  <c r="Z31" i="17"/>
  <c r="K156" i="17"/>
  <c r="L156" i="17"/>
  <c r="P156" i="17" s="1"/>
  <c r="M156" i="17"/>
  <c r="Q156" i="17" s="1"/>
  <c r="N156" i="17"/>
  <c r="R156" i="17" s="1"/>
  <c r="O156" i="17"/>
  <c r="S156" i="17"/>
  <c r="T156" i="17"/>
  <c r="U156" i="17"/>
  <c r="V156" i="17"/>
  <c r="W156" i="17"/>
  <c r="X156" i="17"/>
  <c r="Y156" i="17"/>
  <c r="Z156" i="17"/>
  <c r="K157" i="17"/>
  <c r="L157" i="17"/>
  <c r="M157" i="17"/>
  <c r="Q157" i="17" s="1"/>
  <c r="N157" i="17"/>
  <c r="R157" i="17" s="1"/>
  <c r="O157" i="17"/>
  <c r="P157" i="17"/>
  <c r="S157" i="17"/>
  <c r="T157" i="17"/>
  <c r="U157" i="17"/>
  <c r="V157" i="17"/>
  <c r="W157" i="17"/>
  <c r="X157" i="17"/>
  <c r="Y157" i="17"/>
  <c r="Z157" i="17"/>
  <c r="K158" i="17"/>
  <c r="L158" i="17"/>
  <c r="M158" i="17"/>
  <c r="N158" i="17"/>
  <c r="R158" i="17" s="1"/>
  <c r="O158" i="17"/>
  <c r="P158" i="17"/>
  <c r="Q158" i="17"/>
  <c r="S158" i="17"/>
  <c r="T158" i="17"/>
  <c r="U158" i="17"/>
  <c r="V158" i="17"/>
  <c r="W158" i="17"/>
  <c r="X158" i="17"/>
  <c r="Y158" i="17"/>
  <c r="Z158" i="17"/>
  <c r="K273" i="17"/>
  <c r="L273" i="17"/>
  <c r="M273" i="17"/>
  <c r="N273" i="17"/>
  <c r="O273" i="17"/>
  <c r="P273" i="17"/>
  <c r="Q273" i="17"/>
  <c r="R273" i="17"/>
  <c r="S273" i="17"/>
  <c r="T273" i="17"/>
  <c r="U273" i="17"/>
  <c r="V273" i="17"/>
  <c r="W273" i="17"/>
  <c r="X273" i="17"/>
  <c r="Y273" i="17"/>
  <c r="Z273" i="17"/>
  <c r="K456" i="17"/>
  <c r="L456" i="17"/>
  <c r="M456" i="17"/>
  <c r="N456" i="17"/>
  <c r="O456" i="17"/>
  <c r="P456" i="17"/>
  <c r="Q456" i="17"/>
  <c r="R456" i="17"/>
  <c r="S456" i="17"/>
  <c r="T456" i="17"/>
  <c r="U456" i="17"/>
  <c r="V456" i="17"/>
  <c r="W456" i="17"/>
  <c r="X456" i="17"/>
  <c r="Y456" i="17"/>
  <c r="Z456" i="17"/>
  <c r="K457" i="17"/>
  <c r="L457" i="17"/>
  <c r="M457" i="17"/>
  <c r="N457" i="17"/>
  <c r="O457" i="17"/>
  <c r="P457" i="17"/>
  <c r="Q457" i="17"/>
  <c r="R457" i="17"/>
  <c r="S457" i="17"/>
  <c r="T457" i="17"/>
  <c r="U457" i="17"/>
  <c r="V457" i="17"/>
  <c r="W457" i="17"/>
  <c r="X457" i="17"/>
  <c r="Y457" i="17"/>
  <c r="Z457" i="17"/>
  <c r="K458" i="17"/>
  <c r="L458" i="17"/>
  <c r="M458" i="17"/>
  <c r="N458" i="17"/>
  <c r="O458" i="17"/>
  <c r="P458" i="17"/>
  <c r="Q458" i="17"/>
  <c r="R458" i="17"/>
  <c r="S458" i="17"/>
  <c r="T458" i="17"/>
  <c r="U458" i="17"/>
  <c r="V458" i="17"/>
  <c r="W458" i="17"/>
  <c r="X458" i="17"/>
  <c r="Y458" i="17"/>
  <c r="Z458" i="17"/>
  <c r="K159" i="17"/>
  <c r="L159" i="17"/>
  <c r="M159" i="17"/>
  <c r="N159" i="17"/>
  <c r="O159" i="17"/>
  <c r="P159" i="17"/>
  <c r="Q159" i="17"/>
  <c r="R159" i="17"/>
  <c r="S159" i="17"/>
  <c r="T159" i="17"/>
  <c r="U159" i="17"/>
  <c r="V159" i="17"/>
  <c r="W159" i="17"/>
  <c r="X159" i="17"/>
  <c r="Y159" i="17"/>
  <c r="Z159" i="17"/>
  <c r="K160" i="17"/>
  <c r="O160" i="17" s="1"/>
  <c r="L160" i="17"/>
  <c r="P160" i="17" s="1"/>
  <c r="M160" i="17"/>
  <c r="Q160" i="17" s="1"/>
  <c r="N160" i="17"/>
  <c r="R160" i="17" s="1"/>
  <c r="S160" i="17"/>
  <c r="T160" i="17"/>
  <c r="U160" i="17"/>
  <c r="V160" i="17"/>
  <c r="W160" i="17"/>
  <c r="X160" i="17"/>
  <c r="Y160" i="17"/>
  <c r="Z160" i="17"/>
  <c r="K518" i="17"/>
  <c r="O518" i="17" s="1"/>
  <c r="L518" i="17"/>
  <c r="P518" i="17" s="1"/>
  <c r="M518" i="17"/>
  <c r="Q518" i="17" s="1"/>
  <c r="N518" i="17"/>
  <c r="R518" i="17" s="1"/>
  <c r="S518" i="17"/>
  <c r="T518" i="17"/>
  <c r="U518" i="17"/>
  <c r="V518" i="17"/>
  <c r="W518" i="17"/>
  <c r="X518" i="17"/>
  <c r="Y518" i="17"/>
  <c r="Z518" i="17"/>
  <c r="K161" i="17"/>
  <c r="L161" i="17"/>
  <c r="M161" i="17"/>
  <c r="N161" i="17"/>
  <c r="O161" i="17"/>
  <c r="P161" i="17"/>
  <c r="Q161" i="17"/>
  <c r="R161" i="17"/>
  <c r="S161" i="17"/>
  <c r="T161" i="17"/>
  <c r="U161" i="17"/>
  <c r="V161" i="17"/>
  <c r="W161" i="17"/>
  <c r="X161" i="17"/>
  <c r="Y161" i="17"/>
  <c r="Z161" i="17"/>
  <c r="K459" i="17"/>
  <c r="O459" i="17" s="1"/>
  <c r="L459" i="17"/>
  <c r="P459" i="17" s="1"/>
  <c r="M459" i="17"/>
  <c r="Q459" i="17" s="1"/>
  <c r="N459" i="17"/>
  <c r="R459" i="17"/>
  <c r="S459" i="17"/>
  <c r="T459" i="17"/>
  <c r="U459" i="17"/>
  <c r="V459" i="17"/>
  <c r="W459" i="17"/>
  <c r="X459" i="17"/>
  <c r="Y459" i="17"/>
  <c r="Z459" i="17"/>
  <c r="K162" i="17"/>
  <c r="O162" i="17" s="1"/>
  <c r="L162" i="17"/>
  <c r="P162" i="17" s="1"/>
  <c r="M162" i="17"/>
  <c r="Q162" i="17" s="1"/>
  <c r="N162" i="17"/>
  <c r="R162" i="17" s="1"/>
  <c r="S162" i="17"/>
  <c r="T162" i="17"/>
  <c r="U162" i="17"/>
  <c r="V162" i="17"/>
  <c r="W162" i="17"/>
  <c r="X162" i="17"/>
  <c r="Y162" i="17"/>
  <c r="Z162" i="17"/>
  <c r="K549" i="17"/>
  <c r="L549" i="17"/>
  <c r="P549" i="17" s="1"/>
  <c r="M549" i="17"/>
  <c r="Q549" i="17" s="1"/>
  <c r="N549" i="17"/>
  <c r="R549" i="17" s="1"/>
  <c r="O549" i="17"/>
  <c r="S549" i="17"/>
  <c r="T549" i="17"/>
  <c r="U549" i="17"/>
  <c r="V549" i="17"/>
  <c r="W549" i="17"/>
  <c r="X549" i="17"/>
  <c r="Y549" i="17"/>
  <c r="Z549" i="17"/>
  <c r="K163" i="17"/>
  <c r="L163" i="17"/>
  <c r="M163" i="17"/>
  <c r="N163" i="17"/>
  <c r="O163" i="17"/>
  <c r="P163" i="17"/>
  <c r="Q163" i="17"/>
  <c r="R163" i="17"/>
  <c r="S163" i="17"/>
  <c r="T163" i="17"/>
  <c r="U163" i="17"/>
  <c r="V163" i="17"/>
  <c r="W163" i="17"/>
  <c r="X163" i="17"/>
  <c r="Y163" i="17"/>
  <c r="Z163" i="17"/>
  <c r="K32" i="17"/>
  <c r="L32" i="17"/>
  <c r="P32" i="17" s="1"/>
  <c r="M32" i="17"/>
  <c r="Q32" i="17" s="1"/>
  <c r="N32" i="17"/>
  <c r="R32" i="17" s="1"/>
  <c r="O32" i="17"/>
  <c r="S32" i="17"/>
  <c r="T32" i="17"/>
  <c r="U32" i="17"/>
  <c r="V32" i="17"/>
  <c r="W32" i="17"/>
  <c r="X32" i="17"/>
  <c r="Y32" i="17"/>
  <c r="Z32" i="17"/>
  <c r="K164" i="17"/>
  <c r="L164" i="17"/>
  <c r="M164" i="17"/>
  <c r="N164" i="17"/>
  <c r="O164" i="17"/>
  <c r="P164" i="17"/>
  <c r="Q164" i="17"/>
  <c r="R164" i="17"/>
  <c r="S164" i="17"/>
  <c r="T164" i="17"/>
  <c r="U164" i="17"/>
  <c r="V164" i="17"/>
  <c r="W164" i="17"/>
  <c r="X164" i="17"/>
  <c r="Y164" i="17"/>
  <c r="Z164" i="17"/>
  <c r="K165" i="17"/>
  <c r="L165" i="17"/>
  <c r="P165" i="17" s="1"/>
  <c r="M165" i="17"/>
  <c r="N165" i="17"/>
  <c r="R165" i="17" s="1"/>
  <c r="O165" i="17"/>
  <c r="Q165" i="17"/>
  <c r="S165" i="17"/>
  <c r="T165" i="17"/>
  <c r="U165" i="17"/>
  <c r="V165" i="17"/>
  <c r="W165" i="17"/>
  <c r="X165" i="17"/>
  <c r="Y165" i="17"/>
  <c r="Z165" i="17"/>
  <c r="K460" i="17"/>
  <c r="O460" i="17" s="1"/>
  <c r="L460" i="17"/>
  <c r="P460" i="17" s="1"/>
  <c r="M460" i="17"/>
  <c r="Q460" i="17" s="1"/>
  <c r="N460" i="17"/>
  <c r="R460" i="17" s="1"/>
  <c r="S460" i="17"/>
  <c r="T460" i="17"/>
  <c r="U460" i="17"/>
  <c r="V460" i="17"/>
  <c r="W460" i="17"/>
  <c r="X460" i="17"/>
  <c r="Y460" i="17"/>
  <c r="Z460" i="17"/>
  <c r="K33" i="17"/>
  <c r="L33" i="17"/>
  <c r="P33" i="17" s="1"/>
  <c r="M33" i="17"/>
  <c r="Q33" i="17" s="1"/>
  <c r="N33" i="17"/>
  <c r="R33" i="17" s="1"/>
  <c r="O33" i="17"/>
  <c r="S33" i="17"/>
  <c r="T33" i="17"/>
  <c r="U33" i="17"/>
  <c r="V33" i="17"/>
  <c r="W33" i="17"/>
  <c r="X33" i="17"/>
  <c r="Y33" i="17"/>
  <c r="Z33" i="17"/>
  <c r="K461" i="17"/>
  <c r="O461" i="17" s="1"/>
  <c r="L461" i="17"/>
  <c r="P461" i="17" s="1"/>
  <c r="M461" i="17"/>
  <c r="Q461" i="17" s="1"/>
  <c r="N461" i="17"/>
  <c r="R461" i="17" s="1"/>
  <c r="S461" i="17"/>
  <c r="T461" i="17"/>
  <c r="U461" i="17"/>
  <c r="V461" i="17"/>
  <c r="W461" i="17"/>
  <c r="X461" i="17"/>
  <c r="Y461" i="17"/>
  <c r="Z461" i="17"/>
  <c r="K166" i="17"/>
  <c r="L166" i="17"/>
  <c r="M166" i="17"/>
  <c r="N166" i="17"/>
  <c r="O166" i="17"/>
  <c r="P166" i="17"/>
  <c r="Q166" i="17"/>
  <c r="R166" i="17"/>
  <c r="S166" i="17"/>
  <c r="T166" i="17"/>
  <c r="U166" i="17"/>
  <c r="V166" i="17"/>
  <c r="W166" i="17"/>
  <c r="X166" i="17"/>
  <c r="Y166" i="17"/>
  <c r="Z166" i="17"/>
  <c r="K167" i="17"/>
  <c r="L167" i="17"/>
  <c r="P167" i="17" s="1"/>
  <c r="M167" i="17"/>
  <c r="Q167" i="17" s="1"/>
  <c r="N167" i="17"/>
  <c r="R167" i="17" s="1"/>
  <c r="O167" i="17"/>
  <c r="S167" i="17"/>
  <c r="T167" i="17"/>
  <c r="U167" i="17"/>
  <c r="V167" i="17"/>
  <c r="W167" i="17"/>
  <c r="X167" i="17"/>
  <c r="Y167" i="17"/>
  <c r="Z167" i="17"/>
  <c r="K462" i="17"/>
  <c r="L462" i="17"/>
  <c r="P462" i="17" s="1"/>
  <c r="M462" i="17"/>
  <c r="Q462" i="17" s="1"/>
  <c r="N462" i="17"/>
  <c r="R462" i="17" s="1"/>
  <c r="O462" i="17"/>
  <c r="S462" i="17"/>
  <c r="T462" i="17"/>
  <c r="U462" i="17"/>
  <c r="V462" i="17"/>
  <c r="W462" i="17"/>
  <c r="X462" i="17"/>
  <c r="Y462" i="17"/>
  <c r="Z462" i="17"/>
  <c r="K168" i="17"/>
  <c r="L168" i="17"/>
  <c r="M168" i="17"/>
  <c r="N168" i="17"/>
  <c r="O168" i="17"/>
  <c r="P168" i="17"/>
  <c r="Q168" i="17"/>
  <c r="R168" i="17"/>
  <c r="S168" i="17"/>
  <c r="T168" i="17"/>
  <c r="U168" i="17"/>
  <c r="V168" i="17"/>
  <c r="W168" i="17"/>
  <c r="X168" i="17"/>
  <c r="Y168" i="17"/>
  <c r="Z168" i="17"/>
  <c r="K169" i="17"/>
  <c r="L169" i="17"/>
  <c r="P169" i="17" s="1"/>
  <c r="M169" i="17"/>
  <c r="Q169" i="17" s="1"/>
  <c r="N169" i="17"/>
  <c r="R169" i="17" s="1"/>
  <c r="O169" i="17"/>
  <c r="S169" i="17"/>
  <c r="T169" i="17"/>
  <c r="U169" i="17"/>
  <c r="V169" i="17"/>
  <c r="W169" i="17"/>
  <c r="X169" i="17"/>
  <c r="Y169" i="17"/>
  <c r="Z169" i="17"/>
  <c r="K170" i="17"/>
  <c r="O170" i="17" s="1"/>
  <c r="L170" i="17"/>
  <c r="P170" i="17" s="1"/>
  <c r="M170" i="17"/>
  <c r="Q170" i="17" s="1"/>
  <c r="N170" i="17"/>
  <c r="R170" i="17" s="1"/>
  <c r="S170" i="17"/>
  <c r="T170" i="17"/>
  <c r="U170" i="17"/>
  <c r="V170" i="17"/>
  <c r="W170" i="17"/>
  <c r="X170" i="17"/>
  <c r="Y170" i="17"/>
  <c r="Z170" i="17"/>
  <c r="K274" i="17"/>
  <c r="L274" i="17"/>
  <c r="P274" i="17" s="1"/>
  <c r="M274" i="17"/>
  <c r="Q274" i="17" s="1"/>
  <c r="N274" i="17"/>
  <c r="R274" i="17" s="1"/>
  <c r="O274" i="17"/>
  <c r="S274" i="17"/>
  <c r="T274" i="17"/>
  <c r="U274" i="17"/>
  <c r="V274" i="17"/>
  <c r="W274" i="17"/>
  <c r="X274" i="17"/>
  <c r="Y274" i="17"/>
  <c r="Z274" i="17"/>
  <c r="K171" i="17"/>
  <c r="O171" i="17" s="1"/>
  <c r="L171" i="17"/>
  <c r="P171" i="17" s="1"/>
  <c r="M171" i="17"/>
  <c r="Q171" i="17" s="1"/>
  <c r="N171" i="17"/>
  <c r="R171" i="17"/>
  <c r="S171" i="17"/>
  <c r="T171" i="17"/>
  <c r="U171" i="17"/>
  <c r="V171" i="17"/>
  <c r="W171" i="17"/>
  <c r="X171" i="17"/>
  <c r="Y171" i="17"/>
  <c r="Z171" i="17"/>
  <c r="K34" i="17"/>
  <c r="L34" i="17"/>
  <c r="P34" i="17" s="1"/>
  <c r="M34" i="17"/>
  <c r="Q34" i="17" s="1"/>
  <c r="N34" i="17"/>
  <c r="R34" i="17" s="1"/>
  <c r="O34" i="17"/>
  <c r="S34" i="17"/>
  <c r="T34" i="17"/>
  <c r="U34" i="17"/>
  <c r="V34" i="17"/>
  <c r="W34" i="17"/>
  <c r="X34" i="17"/>
  <c r="Y34" i="17"/>
  <c r="Z34" i="17"/>
  <c r="K35" i="17"/>
  <c r="O35" i="17" s="1"/>
  <c r="L35" i="17"/>
  <c r="P35" i="17" s="1"/>
  <c r="M35" i="17"/>
  <c r="Q35" i="17" s="1"/>
  <c r="N35" i="17"/>
  <c r="R35" i="17"/>
  <c r="S35" i="17"/>
  <c r="T35" i="17"/>
  <c r="U35" i="17"/>
  <c r="V35" i="17"/>
  <c r="W35" i="17"/>
  <c r="X35" i="17"/>
  <c r="Y35" i="17"/>
  <c r="Z35" i="17"/>
  <c r="K36" i="17"/>
  <c r="L36" i="17"/>
  <c r="P36" i="17" s="1"/>
  <c r="M36" i="17"/>
  <c r="Q36" i="17" s="1"/>
  <c r="N36" i="17"/>
  <c r="R36" i="17" s="1"/>
  <c r="O36" i="17"/>
  <c r="S36" i="17"/>
  <c r="T36" i="17"/>
  <c r="U36" i="17"/>
  <c r="V36" i="17"/>
  <c r="W36" i="17"/>
  <c r="X36" i="17"/>
  <c r="Y36" i="17"/>
  <c r="Z36" i="17"/>
  <c r="K172" i="17"/>
  <c r="O172" i="17" s="1"/>
  <c r="L172" i="17"/>
  <c r="P172" i="17" s="1"/>
  <c r="M172" i="17"/>
  <c r="Q172" i="17" s="1"/>
  <c r="N172" i="17"/>
  <c r="R172" i="17" s="1"/>
  <c r="S172" i="17"/>
  <c r="T172" i="17"/>
  <c r="U172" i="17"/>
  <c r="V172" i="17"/>
  <c r="W172" i="17"/>
  <c r="X172" i="17"/>
  <c r="Y172" i="17"/>
  <c r="Z172" i="17"/>
  <c r="K173" i="17"/>
  <c r="L173" i="17"/>
  <c r="P173" i="17" s="1"/>
  <c r="M173" i="17"/>
  <c r="Q173" i="17" s="1"/>
  <c r="N173" i="17"/>
  <c r="R173" i="17" s="1"/>
  <c r="O173" i="17"/>
  <c r="S173" i="17"/>
  <c r="T173" i="17"/>
  <c r="U173" i="17"/>
  <c r="V173" i="17"/>
  <c r="W173" i="17"/>
  <c r="X173" i="17"/>
  <c r="Y173" i="17"/>
  <c r="Z173" i="17"/>
  <c r="K174" i="17"/>
  <c r="L174" i="17"/>
  <c r="P174" i="17" s="1"/>
  <c r="M174" i="17"/>
  <c r="Q174" i="17" s="1"/>
  <c r="N174" i="17"/>
  <c r="O174" i="17"/>
  <c r="R174" i="17"/>
  <c r="S174" i="17"/>
  <c r="T174" i="17"/>
  <c r="U174" i="17"/>
  <c r="V174" i="17"/>
  <c r="W174" i="17"/>
  <c r="X174" i="17"/>
  <c r="Y174" i="17"/>
  <c r="Z174" i="17"/>
  <c r="K175" i="17"/>
  <c r="L175" i="17"/>
  <c r="P175" i="17" s="1"/>
  <c r="M175" i="17"/>
  <c r="Q175" i="17" s="1"/>
  <c r="N175" i="17"/>
  <c r="R175" i="17" s="1"/>
  <c r="O175" i="17"/>
  <c r="S175" i="17"/>
  <c r="T175" i="17"/>
  <c r="U175" i="17"/>
  <c r="V175" i="17"/>
  <c r="W175" i="17"/>
  <c r="X175" i="17"/>
  <c r="Y175" i="17"/>
  <c r="Z175" i="17"/>
  <c r="K176" i="17"/>
  <c r="O176" i="17" s="1"/>
  <c r="L176" i="17"/>
  <c r="P176" i="17" s="1"/>
  <c r="M176" i="17"/>
  <c r="Q176" i="17" s="1"/>
  <c r="N176" i="17"/>
  <c r="R176" i="17" s="1"/>
  <c r="S176" i="17"/>
  <c r="T176" i="17"/>
  <c r="U176" i="17"/>
  <c r="V176" i="17"/>
  <c r="W176" i="17"/>
  <c r="X176" i="17"/>
  <c r="Y176" i="17"/>
  <c r="Z176" i="17"/>
  <c r="K177" i="17"/>
  <c r="L177" i="17"/>
  <c r="P177" i="17" s="1"/>
  <c r="M177" i="17"/>
  <c r="Q177" i="17" s="1"/>
  <c r="N177" i="17"/>
  <c r="R177" i="17" s="1"/>
  <c r="O177" i="17"/>
  <c r="S177" i="17"/>
  <c r="T177" i="17"/>
  <c r="U177" i="17"/>
  <c r="V177" i="17"/>
  <c r="W177" i="17"/>
  <c r="X177" i="17"/>
  <c r="Y177" i="17"/>
  <c r="Z177" i="17"/>
  <c r="K37" i="17"/>
  <c r="L37" i="17"/>
  <c r="P37" i="17" s="1"/>
  <c r="M37" i="17"/>
  <c r="Q37" i="17" s="1"/>
  <c r="N37" i="17"/>
  <c r="R37" i="17" s="1"/>
  <c r="O37" i="17"/>
  <c r="S37" i="17"/>
  <c r="T37" i="17"/>
  <c r="U37" i="17"/>
  <c r="V37" i="17"/>
  <c r="W37" i="17"/>
  <c r="X37" i="17"/>
  <c r="Y37" i="17"/>
  <c r="Z37" i="17"/>
  <c r="K550" i="17"/>
  <c r="L550" i="17"/>
  <c r="P550" i="17" s="1"/>
  <c r="M550" i="17"/>
  <c r="Q550" i="17" s="1"/>
  <c r="N550" i="17"/>
  <c r="R550" i="17" s="1"/>
  <c r="O550" i="17"/>
  <c r="S550" i="17"/>
  <c r="T550" i="17"/>
  <c r="U550" i="17"/>
  <c r="V550" i="17"/>
  <c r="W550" i="17"/>
  <c r="X550" i="17"/>
  <c r="Y550" i="17"/>
  <c r="Z550" i="17"/>
  <c r="K38" i="17"/>
  <c r="L38" i="17"/>
  <c r="M38" i="17"/>
  <c r="N38" i="17"/>
  <c r="O38" i="17"/>
  <c r="P38" i="17"/>
  <c r="Q38" i="17"/>
  <c r="R38" i="17"/>
  <c r="S38" i="17"/>
  <c r="T38" i="17"/>
  <c r="U38" i="17"/>
  <c r="V38" i="17"/>
  <c r="W38" i="17"/>
  <c r="X38" i="17"/>
  <c r="Y38" i="17"/>
  <c r="Z38" i="17"/>
  <c r="K178" i="17"/>
  <c r="L178" i="17"/>
  <c r="P178" i="17" s="1"/>
  <c r="M178" i="17"/>
  <c r="Q178" i="17" s="1"/>
  <c r="N178" i="17"/>
  <c r="R178" i="17" s="1"/>
  <c r="O178" i="17"/>
  <c r="S178" i="17"/>
  <c r="T178" i="17"/>
  <c r="U178" i="17"/>
  <c r="V178" i="17"/>
  <c r="W178" i="17"/>
  <c r="X178" i="17"/>
  <c r="Y178" i="17"/>
  <c r="Z178" i="17"/>
  <c r="K551" i="17"/>
  <c r="L551" i="17"/>
  <c r="P551" i="17" s="1"/>
  <c r="M551" i="17"/>
  <c r="Q551" i="17" s="1"/>
  <c r="N551" i="17"/>
  <c r="R551" i="17" s="1"/>
  <c r="O551" i="17"/>
  <c r="S551" i="17"/>
  <c r="T551" i="17"/>
  <c r="U551" i="17"/>
  <c r="V551" i="17"/>
  <c r="W551" i="17"/>
  <c r="X551" i="17"/>
  <c r="Y551" i="17"/>
  <c r="Z551" i="17"/>
  <c r="K179" i="17"/>
  <c r="L179" i="17"/>
  <c r="P179" i="17" s="1"/>
  <c r="M179" i="17"/>
  <c r="Q179" i="17" s="1"/>
  <c r="N179" i="17"/>
  <c r="R179" i="17" s="1"/>
  <c r="O179" i="17"/>
  <c r="S179" i="17"/>
  <c r="T179" i="17"/>
  <c r="U179" i="17"/>
  <c r="V179" i="17"/>
  <c r="W179" i="17"/>
  <c r="X179" i="17"/>
  <c r="Y179" i="17"/>
  <c r="Z179" i="17"/>
  <c r="K180" i="17"/>
  <c r="L180" i="17"/>
  <c r="P180" i="17" s="1"/>
  <c r="M180" i="17"/>
  <c r="Q180" i="17" s="1"/>
  <c r="N180" i="17"/>
  <c r="R180" i="17" s="1"/>
  <c r="O180" i="17"/>
  <c r="S180" i="17"/>
  <c r="T180" i="17"/>
  <c r="U180" i="17"/>
  <c r="V180" i="17"/>
  <c r="W180" i="17"/>
  <c r="X180" i="17"/>
  <c r="Y180" i="17"/>
  <c r="Z180" i="17"/>
  <c r="K181" i="17"/>
  <c r="O181" i="17" s="1"/>
  <c r="L181" i="17"/>
  <c r="P181" i="17" s="1"/>
  <c r="M181" i="17"/>
  <c r="Q181" i="17" s="1"/>
  <c r="N181" i="17"/>
  <c r="R181" i="17" s="1"/>
  <c r="S181" i="17"/>
  <c r="T181" i="17"/>
  <c r="U181" i="17"/>
  <c r="V181" i="17"/>
  <c r="W181" i="17"/>
  <c r="X181" i="17"/>
  <c r="Y181" i="17"/>
  <c r="Z181" i="17"/>
  <c r="K39" i="17"/>
  <c r="L39" i="17"/>
  <c r="P39" i="17" s="1"/>
  <c r="M39" i="17"/>
  <c r="Q39" i="17" s="1"/>
  <c r="N39" i="17"/>
  <c r="R39" i="17" s="1"/>
  <c r="O39" i="17"/>
  <c r="S39" i="17"/>
  <c r="T39" i="17"/>
  <c r="U39" i="17"/>
  <c r="V39" i="17"/>
  <c r="W39" i="17"/>
  <c r="X39" i="17"/>
  <c r="Y39" i="17"/>
  <c r="Z39" i="17"/>
  <c r="K182" i="17"/>
  <c r="L182" i="17"/>
  <c r="P182" i="17" s="1"/>
  <c r="M182" i="17"/>
  <c r="Q182" i="17" s="1"/>
  <c r="N182" i="17"/>
  <c r="R182" i="17" s="1"/>
  <c r="O182" i="17"/>
  <c r="S182" i="17"/>
  <c r="T182" i="17"/>
  <c r="U182" i="17"/>
  <c r="V182" i="17"/>
  <c r="W182" i="17"/>
  <c r="X182" i="17"/>
  <c r="Y182" i="17"/>
  <c r="Z182" i="17"/>
  <c r="K183" i="17"/>
  <c r="L183" i="17"/>
  <c r="P183" i="17" s="1"/>
  <c r="M183" i="17"/>
  <c r="Q183" i="17" s="1"/>
  <c r="N183" i="17"/>
  <c r="R183" i="17" s="1"/>
  <c r="O183" i="17"/>
  <c r="S183" i="17"/>
  <c r="T183" i="17"/>
  <c r="U183" i="17"/>
  <c r="V183" i="17"/>
  <c r="W183" i="17"/>
  <c r="X183" i="17"/>
  <c r="Y183" i="17"/>
  <c r="Z183" i="17"/>
  <c r="K184" i="17"/>
  <c r="O184" i="17" s="1"/>
  <c r="L184" i="17"/>
  <c r="P184" i="17" s="1"/>
  <c r="M184" i="17"/>
  <c r="Q184" i="17" s="1"/>
  <c r="N184" i="17"/>
  <c r="R184" i="17"/>
  <c r="S184" i="17"/>
  <c r="T184" i="17"/>
  <c r="U184" i="17"/>
  <c r="V184" i="17"/>
  <c r="W184" i="17"/>
  <c r="X184" i="17"/>
  <c r="Y184" i="17"/>
  <c r="Z184" i="17"/>
  <c r="K185" i="17"/>
  <c r="L185" i="17"/>
  <c r="P185" i="17" s="1"/>
  <c r="M185" i="17"/>
  <c r="Q185" i="17" s="1"/>
  <c r="N185" i="17"/>
  <c r="R185" i="17" s="1"/>
  <c r="O185" i="17"/>
  <c r="S185" i="17"/>
  <c r="T185" i="17"/>
  <c r="U185" i="17"/>
  <c r="V185" i="17"/>
  <c r="W185" i="17"/>
  <c r="X185" i="17"/>
  <c r="Y185" i="17"/>
  <c r="Z185" i="17"/>
  <c r="K186" i="17"/>
  <c r="L186" i="17"/>
  <c r="P186" i="17" s="1"/>
  <c r="M186" i="17"/>
  <c r="Q186" i="17" s="1"/>
  <c r="N186" i="17"/>
  <c r="R186" i="17" s="1"/>
  <c r="O186" i="17"/>
  <c r="S186" i="17"/>
  <c r="T186" i="17"/>
  <c r="U186" i="17"/>
  <c r="V186" i="17"/>
  <c r="W186" i="17"/>
  <c r="X186" i="17"/>
  <c r="Y186" i="17"/>
  <c r="Z186" i="17"/>
  <c r="K463" i="17"/>
  <c r="L463" i="17"/>
  <c r="P463" i="17" s="1"/>
  <c r="M463" i="17"/>
  <c r="Q463" i="17" s="1"/>
  <c r="N463" i="17"/>
  <c r="R463" i="17" s="1"/>
  <c r="O463" i="17"/>
  <c r="S463" i="17"/>
  <c r="T463" i="17"/>
  <c r="U463" i="17"/>
  <c r="V463" i="17"/>
  <c r="W463" i="17"/>
  <c r="X463" i="17"/>
  <c r="Y463" i="17"/>
  <c r="Z463" i="17"/>
  <c r="K187" i="17"/>
  <c r="L187" i="17"/>
  <c r="P187" i="17" s="1"/>
  <c r="M187" i="17"/>
  <c r="Q187" i="17" s="1"/>
  <c r="N187" i="17"/>
  <c r="O187" i="17"/>
  <c r="R187" i="17"/>
  <c r="S187" i="17"/>
  <c r="T187" i="17"/>
  <c r="U187" i="17"/>
  <c r="V187" i="17"/>
  <c r="W187" i="17"/>
  <c r="X187" i="17"/>
  <c r="Y187" i="17"/>
  <c r="Z187" i="17"/>
  <c r="K188" i="17"/>
  <c r="L188" i="17"/>
  <c r="P188" i="17" s="1"/>
  <c r="M188" i="17"/>
  <c r="Q188" i="17" s="1"/>
  <c r="N188" i="17"/>
  <c r="R188" i="17" s="1"/>
  <c r="O188" i="17"/>
  <c r="S188" i="17"/>
  <c r="T188" i="17"/>
  <c r="U188" i="17"/>
  <c r="V188" i="17"/>
  <c r="W188" i="17"/>
  <c r="X188" i="17"/>
  <c r="Y188" i="17"/>
  <c r="Z188" i="17"/>
  <c r="K189" i="17"/>
  <c r="L189" i="17"/>
  <c r="M189" i="17"/>
  <c r="N189" i="17"/>
  <c r="O189" i="17"/>
  <c r="P189" i="17"/>
  <c r="Q189" i="17"/>
  <c r="R189" i="17"/>
  <c r="S189" i="17"/>
  <c r="T189" i="17"/>
  <c r="U189" i="17"/>
  <c r="V189" i="17"/>
  <c r="W189" i="17"/>
  <c r="X189" i="17"/>
  <c r="Y189" i="17"/>
  <c r="Z189" i="17"/>
  <c r="K190" i="17"/>
  <c r="L190" i="17"/>
  <c r="P190" i="17" s="1"/>
  <c r="M190" i="17"/>
  <c r="Q190" i="17" s="1"/>
  <c r="N190" i="17"/>
  <c r="O190" i="17"/>
  <c r="R190" i="17"/>
  <c r="S190" i="17"/>
  <c r="T190" i="17"/>
  <c r="U190" i="17"/>
  <c r="V190" i="17"/>
  <c r="W190" i="17"/>
  <c r="X190" i="17"/>
  <c r="Y190" i="17"/>
  <c r="Z190" i="17"/>
  <c r="K191" i="17"/>
  <c r="L191" i="17"/>
  <c r="P191" i="17" s="1"/>
  <c r="M191" i="17"/>
  <c r="Q191" i="17" s="1"/>
  <c r="N191" i="17"/>
  <c r="R191" i="17" s="1"/>
  <c r="O191" i="17"/>
  <c r="S191" i="17"/>
  <c r="T191" i="17"/>
  <c r="U191" i="17"/>
  <c r="V191" i="17"/>
  <c r="W191" i="17"/>
  <c r="X191" i="17"/>
  <c r="Y191" i="17"/>
  <c r="Z191" i="17"/>
  <c r="K192" i="17"/>
  <c r="O192" i="17" s="1"/>
  <c r="L192" i="17"/>
  <c r="P192" i="17" s="1"/>
  <c r="M192" i="17"/>
  <c r="Q192" i="17" s="1"/>
  <c r="N192" i="17"/>
  <c r="R192" i="17" s="1"/>
  <c r="S192" i="17"/>
  <c r="T192" i="17"/>
  <c r="U192" i="17"/>
  <c r="V192" i="17"/>
  <c r="W192" i="17"/>
  <c r="X192" i="17"/>
  <c r="Y192" i="17"/>
  <c r="Z192" i="17"/>
  <c r="K193" i="17"/>
  <c r="L193" i="17"/>
  <c r="P193" i="17" s="1"/>
  <c r="M193" i="17"/>
  <c r="Q193" i="17" s="1"/>
  <c r="N193" i="17"/>
  <c r="R193" i="17" s="1"/>
  <c r="O193" i="17"/>
  <c r="S193" i="17"/>
  <c r="T193" i="17"/>
  <c r="U193" i="17"/>
  <c r="V193" i="17"/>
  <c r="W193" i="17"/>
  <c r="X193" i="17"/>
  <c r="Y193" i="17"/>
  <c r="Z193" i="17"/>
  <c r="K194" i="17"/>
  <c r="L194" i="17"/>
  <c r="P194" i="17" s="1"/>
  <c r="M194" i="17"/>
  <c r="Q194" i="17" s="1"/>
  <c r="N194" i="17"/>
  <c r="O194" i="17"/>
  <c r="R194" i="17"/>
  <c r="S194" i="17"/>
  <c r="T194" i="17"/>
  <c r="U194" i="17"/>
  <c r="V194" i="17"/>
  <c r="W194" i="17"/>
  <c r="X194" i="17"/>
  <c r="Y194" i="17"/>
  <c r="Z194" i="17"/>
  <c r="K195" i="17"/>
  <c r="L195" i="17"/>
  <c r="P195" i="17" s="1"/>
  <c r="M195" i="17"/>
  <c r="Q195" i="17" s="1"/>
  <c r="N195" i="17"/>
  <c r="R195" i="17" s="1"/>
  <c r="O195" i="17"/>
  <c r="S195" i="17"/>
  <c r="T195" i="17"/>
  <c r="U195" i="17"/>
  <c r="V195" i="17"/>
  <c r="W195" i="17"/>
  <c r="X195" i="17"/>
  <c r="Y195" i="17"/>
  <c r="Z195" i="17"/>
  <c r="K196" i="17"/>
  <c r="O196" i="17" s="1"/>
  <c r="L196" i="17"/>
  <c r="P196" i="17" s="1"/>
  <c r="M196" i="17"/>
  <c r="Q196" i="17" s="1"/>
  <c r="N196" i="17"/>
  <c r="R196" i="17" s="1"/>
  <c r="S196" i="17"/>
  <c r="T196" i="17"/>
  <c r="U196" i="17"/>
  <c r="V196" i="17"/>
  <c r="W196" i="17"/>
  <c r="X196" i="17"/>
  <c r="Y196" i="17"/>
  <c r="Z196" i="17"/>
  <c r="K197" i="17"/>
  <c r="L197" i="17"/>
  <c r="P197" i="17" s="1"/>
  <c r="M197" i="17"/>
  <c r="Q197" i="17" s="1"/>
  <c r="N197" i="17"/>
  <c r="R197" i="17" s="1"/>
  <c r="O197" i="17"/>
  <c r="S197" i="17"/>
  <c r="T197" i="17"/>
  <c r="U197" i="17"/>
  <c r="V197" i="17"/>
  <c r="W197" i="17"/>
  <c r="X197" i="17"/>
  <c r="Y197" i="17"/>
  <c r="Z197" i="17"/>
  <c r="K552" i="17"/>
  <c r="L552" i="17"/>
  <c r="P552" i="17" s="1"/>
  <c r="M552" i="17"/>
  <c r="Q552" i="17" s="1"/>
  <c r="N552" i="17"/>
  <c r="R552" i="17" s="1"/>
  <c r="O552" i="17"/>
  <c r="S552" i="17"/>
  <c r="T552" i="17"/>
  <c r="U552" i="17"/>
  <c r="V552" i="17"/>
  <c r="W552" i="17"/>
  <c r="X552" i="17"/>
  <c r="Y552" i="17"/>
  <c r="Z552" i="17"/>
  <c r="K198" i="17"/>
  <c r="L198" i="17"/>
  <c r="P198" i="17" s="1"/>
  <c r="M198" i="17"/>
  <c r="Q198" i="17" s="1"/>
  <c r="N198" i="17"/>
  <c r="R198" i="17" s="1"/>
  <c r="O198" i="17"/>
  <c r="S198" i="17"/>
  <c r="T198" i="17"/>
  <c r="U198" i="17"/>
  <c r="V198" i="17"/>
  <c r="W198" i="17"/>
  <c r="X198" i="17"/>
  <c r="Y198" i="17"/>
  <c r="Z198" i="17"/>
  <c r="K199" i="17"/>
  <c r="O199" i="17" s="1"/>
  <c r="L199" i="17"/>
  <c r="P199" i="17" s="1"/>
  <c r="M199" i="17"/>
  <c r="Q199" i="17" s="1"/>
  <c r="N199" i="17"/>
  <c r="R199" i="17" s="1"/>
  <c r="S199" i="17"/>
  <c r="T199" i="17"/>
  <c r="U199" i="17"/>
  <c r="V199" i="17"/>
  <c r="W199" i="17"/>
  <c r="X199" i="17"/>
  <c r="Y199" i="17"/>
  <c r="Z199" i="17"/>
  <c r="K200" i="17"/>
  <c r="L200" i="17"/>
  <c r="P200" i="17" s="1"/>
  <c r="M200" i="17"/>
  <c r="Q200" i="17" s="1"/>
  <c r="N200" i="17"/>
  <c r="R200" i="17" s="1"/>
  <c r="O200" i="17"/>
  <c r="S200" i="17"/>
  <c r="T200" i="17"/>
  <c r="U200" i="17"/>
  <c r="V200" i="17"/>
  <c r="W200" i="17"/>
  <c r="X200" i="17"/>
  <c r="Y200" i="17"/>
  <c r="Z200" i="17"/>
  <c r="K553" i="17"/>
  <c r="L553" i="17"/>
  <c r="P553" i="17" s="1"/>
  <c r="M553" i="17"/>
  <c r="Q553" i="17" s="1"/>
  <c r="N553" i="17"/>
  <c r="R553" i="17" s="1"/>
  <c r="O553" i="17"/>
  <c r="S553" i="17"/>
  <c r="T553" i="17"/>
  <c r="U553" i="17"/>
  <c r="V553" i="17"/>
  <c r="W553" i="17"/>
  <c r="X553" i="17"/>
  <c r="Y553" i="17"/>
  <c r="Z553" i="17"/>
  <c r="K201" i="17"/>
  <c r="L201" i="17"/>
  <c r="P201" i="17" s="1"/>
  <c r="M201" i="17"/>
  <c r="Q201" i="17" s="1"/>
  <c r="N201" i="17"/>
  <c r="R201" i="17" s="1"/>
  <c r="O201" i="17"/>
  <c r="S201" i="17"/>
  <c r="T201" i="17"/>
  <c r="U201" i="17"/>
  <c r="V201" i="17"/>
  <c r="W201" i="17"/>
  <c r="X201" i="17"/>
  <c r="Y201" i="17"/>
  <c r="Z201" i="17"/>
  <c r="K202" i="17"/>
  <c r="L202" i="17"/>
  <c r="P202" i="17" s="1"/>
  <c r="M202" i="17"/>
  <c r="Q202" i="17" s="1"/>
  <c r="N202" i="17"/>
  <c r="R202" i="17" s="1"/>
  <c r="O202" i="17"/>
  <c r="S202" i="17"/>
  <c r="T202" i="17"/>
  <c r="U202" i="17"/>
  <c r="V202" i="17"/>
  <c r="W202" i="17"/>
  <c r="X202" i="17"/>
  <c r="Y202" i="17"/>
  <c r="Z202" i="17"/>
  <c r="K203" i="17"/>
  <c r="L203" i="17"/>
  <c r="P203" i="17" s="1"/>
  <c r="M203" i="17"/>
  <c r="Q203" i="17" s="1"/>
  <c r="N203" i="17"/>
  <c r="R203" i="17" s="1"/>
  <c r="O203" i="17"/>
  <c r="S203" i="17"/>
  <c r="T203" i="17"/>
  <c r="U203" i="17"/>
  <c r="V203" i="17"/>
  <c r="W203" i="17"/>
  <c r="X203" i="17"/>
  <c r="Y203" i="17"/>
  <c r="Z203" i="17"/>
  <c r="K204" i="17"/>
  <c r="L204" i="17"/>
  <c r="M204" i="17"/>
  <c r="N204" i="17"/>
  <c r="O204" i="17"/>
  <c r="P204" i="17"/>
  <c r="Q204" i="17"/>
  <c r="R204" i="17"/>
  <c r="S204" i="17"/>
  <c r="T204" i="17"/>
  <c r="U204" i="17"/>
  <c r="V204" i="17"/>
  <c r="W204" i="17"/>
  <c r="X204" i="17"/>
  <c r="Y204" i="17"/>
  <c r="Z204" i="17"/>
  <c r="K205" i="17"/>
  <c r="L205" i="17"/>
  <c r="M205" i="17"/>
  <c r="N205" i="17"/>
  <c r="R205" i="17" s="1"/>
  <c r="O205" i="17"/>
  <c r="P205" i="17"/>
  <c r="Q205" i="17"/>
  <c r="S205" i="17"/>
  <c r="T205" i="17"/>
  <c r="U205" i="17"/>
  <c r="V205" i="17"/>
  <c r="W205" i="17"/>
  <c r="X205" i="17"/>
  <c r="Y205" i="17"/>
  <c r="Z205" i="17"/>
  <c r="K206" i="17"/>
  <c r="L206" i="17"/>
  <c r="M206" i="17"/>
  <c r="N206" i="17"/>
  <c r="O206" i="17"/>
  <c r="P206" i="17"/>
  <c r="Q206" i="17"/>
  <c r="R206" i="17"/>
  <c r="S206" i="17"/>
  <c r="T206" i="17"/>
  <c r="U206" i="17"/>
  <c r="V206" i="17"/>
  <c r="W206" i="17"/>
  <c r="X206" i="17"/>
  <c r="Y206" i="17"/>
  <c r="Z206" i="17"/>
  <c r="K207" i="17"/>
  <c r="L207" i="17"/>
  <c r="M207" i="17"/>
  <c r="N207" i="17"/>
  <c r="R207" i="17" s="1"/>
  <c r="O207" i="17"/>
  <c r="P207" i="17"/>
  <c r="Q207" i="17"/>
  <c r="S207" i="17"/>
  <c r="T207" i="17"/>
  <c r="U207" i="17"/>
  <c r="V207" i="17"/>
  <c r="W207" i="17"/>
  <c r="X207" i="17"/>
  <c r="Y207" i="17"/>
  <c r="Z207" i="17"/>
  <c r="K208" i="17"/>
  <c r="L208" i="17"/>
  <c r="M208" i="17"/>
  <c r="N208" i="17"/>
  <c r="R208" i="17" s="1"/>
  <c r="O208" i="17"/>
  <c r="P208" i="17"/>
  <c r="Q208" i="17"/>
  <c r="S208" i="17"/>
  <c r="T208" i="17"/>
  <c r="U208" i="17"/>
  <c r="V208" i="17"/>
  <c r="W208" i="17"/>
  <c r="X208" i="17"/>
  <c r="Y208" i="17"/>
  <c r="Z208" i="17"/>
  <c r="K209" i="17"/>
  <c r="L209" i="17"/>
  <c r="P209" i="17" s="1"/>
  <c r="M209" i="17"/>
  <c r="Q209" i="17" s="1"/>
  <c r="N209" i="17"/>
  <c r="R209" i="17" s="1"/>
  <c r="O209" i="17"/>
  <c r="S209" i="17"/>
  <c r="T209" i="17"/>
  <c r="U209" i="17"/>
  <c r="V209" i="17"/>
  <c r="W209" i="17"/>
  <c r="X209" i="17"/>
  <c r="Y209" i="17"/>
  <c r="Z209" i="17"/>
  <c r="K210" i="17"/>
  <c r="L210" i="17"/>
  <c r="P210" i="17" s="1"/>
  <c r="M210" i="17"/>
  <c r="Q210" i="17" s="1"/>
  <c r="N210" i="17"/>
  <c r="R210" i="17" s="1"/>
  <c r="O210" i="17"/>
  <c r="S210" i="17"/>
  <c r="T210" i="17"/>
  <c r="U210" i="17"/>
  <c r="V210" i="17"/>
  <c r="W210" i="17"/>
  <c r="X210" i="17"/>
  <c r="Y210" i="17"/>
  <c r="Z210" i="17"/>
  <c r="K211" i="17"/>
  <c r="L211" i="17"/>
  <c r="M211" i="17"/>
  <c r="N211" i="17"/>
  <c r="O211" i="17"/>
  <c r="P211" i="17"/>
  <c r="Q211" i="17"/>
  <c r="R211" i="17"/>
  <c r="S211" i="17"/>
  <c r="T211" i="17"/>
  <c r="U211" i="17"/>
  <c r="V211" i="17"/>
  <c r="W211" i="17"/>
  <c r="X211" i="17"/>
  <c r="Y211" i="17"/>
  <c r="Z211" i="17"/>
  <c r="K212" i="17"/>
  <c r="L212" i="17"/>
  <c r="M212" i="17"/>
  <c r="N212" i="17"/>
  <c r="R212" i="17" s="1"/>
  <c r="O212" i="17"/>
  <c r="P212" i="17"/>
  <c r="Q212" i="17"/>
  <c r="S212" i="17"/>
  <c r="T212" i="17"/>
  <c r="U212" i="17"/>
  <c r="V212" i="17"/>
  <c r="W212" i="17"/>
  <c r="X212" i="17"/>
  <c r="Y212" i="17"/>
  <c r="Z212" i="17"/>
  <c r="K213" i="17"/>
  <c r="O213" i="17" s="1"/>
  <c r="L213" i="17"/>
  <c r="P213" i="17" s="1"/>
  <c r="M213" i="17"/>
  <c r="Q213" i="17" s="1"/>
  <c r="N213" i="17"/>
  <c r="R213" i="17" s="1"/>
  <c r="S213" i="17"/>
  <c r="T213" i="17"/>
  <c r="U213" i="17"/>
  <c r="V213" i="17"/>
  <c r="W213" i="17"/>
  <c r="X213" i="17"/>
  <c r="Y213" i="17"/>
  <c r="Z213" i="17"/>
  <c r="K464" i="17"/>
  <c r="L464" i="17"/>
  <c r="M464" i="17"/>
  <c r="N464" i="17"/>
  <c r="O464" i="17"/>
  <c r="P464" i="17"/>
  <c r="Q464" i="17"/>
  <c r="R464" i="17"/>
  <c r="S464" i="17"/>
  <c r="T464" i="17"/>
  <c r="U464" i="17"/>
  <c r="V464" i="17"/>
  <c r="W464" i="17"/>
  <c r="X464" i="17"/>
  <c r="Y464" i="17"/>
  <c r="Z464" i="17"/>
  <c r="K214" i="17"/>
  <c r="L214" i="17"/>
  <c r="P214" i="17" s="1"/>
  <c r="M214" i="17"/>
  <c r="N214" i="17"/>
  <c r="R214" i="17" s="1"/>
  <c r="O214" i="17"/>
  <c r="Q214" i="17"/>
  <c r="S214" i="17"/>
  <c r="T214" i="17"/>
  <c r="U214" i="17"/>
  <c r="V214" i="17"/>
  <c r="W214" i="17"/>
  <c r="X214" i="17"/>
  <c r="Y214" i="17"/>
  <c r="Z214" i="17"/>
  <c r="K465" i="17"/>
  <c r="L465" i="17"/>
  <c r="P465" i="17" s="1"/>
  <c r="M465" i="17"/>
  <c r="Q465" i="17" s="1"/>
  <c r="N465" i="17"/>
  <c r="R465" i="17" s="1"/>
  <c r="O465" i="17"/>
  <c r="S465" i="17"/>
  <c r="T465" i="17"/>
  <c r="U465" i="17"/>
  <c r="V465" i="17"/>
  <c r="W465" i="17"/>
  <c r="X465" i="17"/>
  <c r="Y465" i="17"/>
  <c r="Z465" i="17"/>
  <c r="K215" i="17"/>
  <c r="O215" i="17" s="1"/>
  <c r="L215" i="17"/>
  <c r="P215" i="17" s="1"/>
  <c r="M215" i="17"/>
  <c r="Q215" i="17" s="1"/>
  <c r="N215" i="17"/>
  <c r="R215" i="17" s="1"/>
  <c r="S215" i="17"/>
  <c r="T215" i="17"/>
  <c r="U215" i="17"/>
  <c r="V215" i="17"/>
  <c r="W215" i="17"/>
  <c r="X215" i="17"/>
  <c r="Y215" i="17"/>
  <c r="Z215" i="17"/>
  <c r="K466" i="17"/>
  <c r="L466" i="17"/>
  <c r="M466" i="17"/>
  <c r="Q466" i="17" s="1"/>
  <c r="N466" i="17"/>
  <c r="R466" i="17" s="1"/>
  <c r="O466" i="17"/>
  <c r="P466" i="17"/>
  <c r="S466" i="17"/>
  <c r="T466" i="17"/>
  <c r="U466" i="17"/>
  <c r="V466" i="17"/>
  <c r="W466" i="17"/>
  <c r="X466" i="17"/>
  <c r="Y466" i="17"/>
  <c r="Z466" i="17"/>
  <c r="K216" i="17"/>
  <c r="L216" i="17"/>
  <c r="M216" i="17"/>
  <c r="N216" i="17"/>
  <c r="R216" i="17" s="1"/>
  <c r="O216" i="17"/>
  <c r="P216" i="17"/>
  <c r="Q216" i="17"/>
  <c r="S216" i="17"/>
  <c r="T216" i="17"/>
  <c r="U216" i="17"/>
  <c r="V216" i="17"/>
  <c r="W216" i="17"/>
  <c r="X216" i="17"/>
  <c r="Y216" i="17"/>
  <c r="Z216" i="17"/>
  <c r="K217" i="17"/>
  <c r="L217" i="17"/>
  <c r="M217" i="17"/>
  <c r="N217" i="17"/>
  <c r="O217" i="17"/>
  <c r="P217" i="17"/>
  <c r="Q217" i="17"/>
  <c r="R217" i="17"/>
  <c r="S217" i="17"/>
  <c r="T217" i="17"/>
  <c r="U217" i="17"/>
  <c r="V217" i="17"/>
  <c r="W217" i="17"/>
  <c r="X217" i="17"/>
  <c r="Y217" i="17"/>
  <c r="Z217" i="17"/>
  <c r="K467" i="17"/>
  <c r="L467" i="17"/>
  <c r="M467" i="17"/>
  <c r="N467" i="17"/>
  <c r="O467" i="17"/>
  <c r="P467" i="17"/>
  <c r="Q467" i="17"/>
  <c r="R467" i="17"/>
  <c r="S467" i="17"/>
  <c r="T467" i="17"/>
  <c r="U467" i="17"/>
  <c r="V467" i="17"/>
  <c r="W467" i="17"/>
  <c r="X467" i="17"/>
  <c r="Y467" i="17"/>
  <c r="Z467" i="17"/>
  <c r="K218" i="17"/>
  <c r="L218" i="17"/>
  <c r="M218" i="17"/>
  <c r="N218" i="17"/>
  <c r="O218" i="17"/>
  <c r="P218" i="17"/>
  <c r="Q218" i="17"/>
  <c r="R218" i="17"/>
  <c r="S218" i="17"/>
  <c r="T218" i="17"/>
  <c r="U218" i="17"/>
  <c r="V218" i="17"/>
  <c r="W218" i="17"/>
  <c r="X218" i="17"/>
  <c r="Y218" i="17"/>
  <c r="Z218" i="17"/>
  <c r="K219" i="17"/>
  <c r="L219" i="17"/>
  <c r="M219" i="17"/>
  <c r="N219" i="17"/>
  <c r="R219" i="17" s="1"/>
  <c r="O219" i="17"/>
  <c r="P219" i="17"/>
  <c r="Q219" i="17"/>
  <c r="S219" i="17"/>
  <c r="T219" i="17"/>
  <c r="U219" i="17"/>
  <c r="V219" i="17"/>
  <c r="W219" i="17"/>
  <c r="X219" i="17"/>
  <c r="Y219" i="17"/>
  <c r="Z219" i="17"/>
  <c r="K220" i="17"/>
  <c r="L220" i="17"/>
  <c r="M220" i="17"/>
  <c r="N220" i="17"/>
  <c r="R220" i="17" s="1"/>
  <c r="O220" i="17"/>
  <c r="P220" i="17"/>
  <c r="Q220" i="17"/>
  <c r="S220" i="17"/>
  <c r="T220" i="17"/>
  <c r="U220" i="17"/>
  <c r="V220" i="17"/>
  <c r="W220" i="17"/>
  <c r="X220" i="17"/>
  <c r="Y220" i="17"/>
  <c r="Z220" i="17"/>
  <c r="K40" i="17"/>
  <c r="O40" i="17" s="1"/>
  <c r="L40" i="17"/>
  <c r="P40" i="17" s="1"/>
  <c r="M40" i="17"/>
  <c r="Q40" i="17" s="1"/>
  <c r="N40" i="17"/>
  <c r="R40" i="17"/>
  <c r="S40" i="17"/>
  <c r="T40" i="17"/>
  <c r="U40" i="17"/>
  <c r="V40" i="17"/>
  <c r="W40" i="17"/>
  <c r="X40" i="17"/>
  <c r="Y40" i="17"/>
  <c r="Z40" i="17"/>
  <c r="K468" i="17"/>
  <c r="O468" i="17" s="1"/>
  <c r="L468" i="17"/>
  <c r="M468" i="17"/>
  <c r="Q468" i="17" s="1"/>
  <c r="N468" i="17"/>
  <c r="R468" i="17" s="1"/>
  <c r="P468" i="17"/>
  <c r="S468" i="17"/>
  <c r="T468" i="17"/>
  <c r="U468" i="17"/>
  <c r="V468" i="17"/>
  <c r="W468" i="17"/>
  <c r="X468" i="17"/>
  <c r="Y468" i="17"/>
  <c r="Z468" i="17"/>
  <c r="K469" i="17"/>
  <c r="L469" i="17"/>
  <c r="P469" i="17" s="1"/>
  <c r="M469" i="17"/>
  <c r="Q469" i="17" s="1"/>
  <c r="N469" i="17"/>
  <c r="R469" i="17" s="1"/>
  <c r="O469" i="17"/>
  <c r="S469" i="17"/>
  <c r="T469" i="17"/>
  <c r="U469" i="17"/>
  <c r="V469" i="17"/>
  <c r="W469" i="17"/>
  <c r="X469" i="17"/>
  <c r="Y469" i="17"/>
  <c r="Z469" i="17"/>
  <c r="K470" i="17"/>
  <c r="L470" i="17"/>
  <c r="M470" i="17"/>
  <c r="N470" i="17"/>
  <c r="R470" i="17" s="1"/>
  <c r="O470" i="17"/>
  <c r="P470" i="17"/>
  <c r="Q470" i="17"/>
  <c r="S470" i="17"/>
  <c r="T470" i="17"/>
  <c r="U470" i="17"/>
  <c r="V470" i="17"/>
  <c r="W470" i="17"/>
  <c r="X470" i="17"/>
  <c r="Y470" i="17"/>
  <c r="Z470" i="17"/>
  <c r="K221" i="17"/>
  <c r="O221" i="17" s="1"/>
  <c r="L221" i="17"/>
  <c r="P221" i="17" s="1"/>
  <c r="M221" i="17"/>
  <c r="Q221" i="17" s="1"/>
  <c r="N221" i="17"/>
  <c r="R221" i="17" s="1"/>
  <c r="S221" i="17"/>
  <c r="T221" i="17"/>
  <c r="U221" i="17"/>
  <c r="V221" i="17"/>
  <c r="W221" i="17"/>
  <c r="X221" i="17"/>
  <c r="Y221" i="17"/>
  <c r="Z221" i="17"/>
  <c r="K471" i="17"/>
  <c r="O471" i="17" s="1"/>
  <c r="L471" i="17"/>
  <c r="P471" i="17" s="1"/>
  <c r="M471" i="17"/>
  <c r="N471" i="17"/>
  <c r="R471" i="17" s="1"/>
  <c r="Q471" i="17"/>
  <c r="S471" i="17"/>
  <c r="T471" i="17"/>
  <c r="U471" i="17"/>
  <c r="V471" i="17"/>
  <c r="W471" i="17"/>
  <c r="X471" i="17"/>
  <c r="Y471" i="17"/>
  <c r="Z471" i="17"/>
  <c r="K41" i="17"/>
  <c r="L41" i="17"/>
  <c r="M41" i="17"/>
  <c r="N41" i="17"/>
  <c r="O41" i="17"/>
  <c r="P41" i="17"/>
  <c r="Q41" i="17"/>
  <c r="R41" i="17"/>
  <c r="S41" i="17"/>
  <c r="T41" i="17"/>
  <c r="U41" i="17"/>
  <c r="V41" i="17"/>
  <c r="W41" i="17"/>
  <c r="X41" i="17"/>
  <c r="Y41" i="17"/>
  <c r="Z41" i="17"/>
  <c r="K472" i="17"/>
  <c r="L472" i="17"/>
  <c r="P472" i="17" s="1"/>
  <c r="M472" i="17"/>
  <c r="Q472" i="17" s="1"/>
  <c r="N472" i="17"/>
  <c r="R472" i="17" s="1"/>
  <c r="O472" i="17"/>
  <c r="S472" i="17"/>
  <c r="T472" i="17"/>
  <c r="U472" i="17"/>
  <c r="V472" i="17"/>
  <c r="W472" i="17"/>
  <c r="X472" i="17"/>
  <c r="Y472" i="17"/>
  <c r="Z472" i="17"/>
  <c r="K473" i="17"/>
  <c r="L473" i="17"/>
  <c r="M473" i="17"/>
  <c r="Q473" i="17" s="1"/>
  <c r="N473" i="17"/>
  <c r="O473" i="17"/>
  <c r="P473" i="17"/>
  <c r="R473" i="17"/>
  <c r="S473" i="17"/>
  <c r="T473" i="17"/>
  <c r="U473" i="17"/>
  <c r="V473" i="17"/>
  <c r="W473" i="17"/>
  <c r="X473" i="17"/>
  <c r="Y473" i="17"/>
  <c r="Z473" i="17"/>
  <c r="K222" i="17"/>
  <c r="L222" i="17"/>
  <c r="M222" i="17"/>
  <c r="Q222" i="17" s="1"/>
  <c r="N222" i="17"/>
  <c r="R222" i="17" s="1"/>
  <c r="O222" i="17"/>
  <c r="P222" i="17"/>
  <c r="S222" i="17"/>
  <c r="T222" i="17"/>
  <c r="U222" i="17"/>
  <c r="V222" i="17"/>
  <c r="W222" i="17"/>
  <c r="X222" i="17"/>
  <c r="Y222" i="17"/>
  <c r="Z222" i="17"/>
  <c r="K42" i="17"/>
  <c r="L42" i="17"/>
  <c r="P42" i="17" s="1"/>
  <c r="M42" i="17"/>
  <c r="N42" i="17"/>
  <c r="R42" i="17" s="1"/>
  <c r="O42" i="17"/>
  <c r="Q42" i="17"/>
  <c r="S42" i="17"/>
  <c r="T42" i="17"/>
  <c r="U42" i="17"/>
  <c r="V42" i="17"/>
  <c r="W42" i="17"/>
  <c r="X42" i="17"/>
  <c r="Y42" i="17"/>
  <c r="Z42" i="17"/>
  <c r="K223" i="17"/>
  <c r="L223" i="17"/>
  <c r="P223" i="17" s="1"/>
  <c r="M223" i="17"/>
  <c r="Q223" i="17" s="1"/>
  <c r="N223" i="17"/>
  <c r="R223" i="17" s="1"/>
  <c r="O223" i="17"/>
  <c r="S223" i="17"/>
  <c r="T223" i="17"/>
  <c r="U223" i="17"/>
  <c r="V223" i="17"/>
  <c r="W223" i="17"/>
  <c r="X223" i="17"/>
  <c r="Y223" i="17"/>
  <c r="Z223" i="17"/>
  <c r="K224" i="17"/>
  <c r="L224" i="17"/>
  <c r="P224" i="17" s="1"/>
  <c r="M224" i="17"/>
  <c r="Q224" i="17" s="1"/>
  <c r="N224" i="17"/>
  <c r="R224" i="17" s="1"/>
  <c r="O224" i="17"/>
  <c r="S224" i="17"/>
  <c r="T224" i="17"/>
  <c r="U224" i="17"/>
  <c r="V224" i="17"/>
  <c r="W224" i="17"/>
  <c r="X224" i="17"/>
  <c r="Y224" i="17"/>
  <c r="Z224" i="17"/>
  <c r="K225" i="17"/>
  <c r="L225" i="17"/>
  <c r="M225" i="17"/>
  <c r="N225" i="17"/>
  <c r="R225" i="17" s="1"/>
  <c r="O225" i="17"/>
  <c r="P225" i="17"/>
  <c r="Q225" i="17"/>
  <c r="S225" i="17"/>
  <c r="T225" i="17"/>
  <c r="U225" i="17"/>
  <c r="V225" i="17"/>
  <c r="W225" i="17"/>
  <c r="X225" i="17"/>
  <c r="Y225" i="17"/>
  <c r="Z225" i="17"/>
  <c r="K226" i="17"/>
  <c r="L226" i="17"/>
  <c r="M226" i="17"/>
  <c r="N226" i="17"/>
  <c r="O226" i="17"/>
  <c r="P226" i="17"/>
  <c r="Q226" i="17"/>
  <c r="R226" i="17"/>
  <c r="S226" i="17"/>
  <c r="T226" i="17"/>
  <c r="U226" i="17"/>
  <c r="V226" i="17"/>
  <c r="W226" i="17"/>
  <c r="X226" i="17"/>
  <c r="Y226" i="17"/>
  <c r="Z226" i="17"/>
  <c r="K474" i="17"/>
  <c r="L474" i="17"/>
  <c r="M474" i="17"/>
  <c r="N474" i="17"/>
  <c r="O474" i="17"/>
  <c r="P474" i="17"/>
  <c r="Q474" i="17"/>
  <c r="R474" i="17"/>
  <c r="S474" i="17"/>
  <c r="T474" i="17"/>
  <c r="U474" i="17"/>
  <c r="V474" i="17"/>
  <c r="W474" i="17"/>
  <c r="X474" i="17"/>
  <c r="Y474" i="17"/>
  <c r="Z474" i="17"/>
  <c r="K227" i="17"/>
  <c r="L227" i="17"/>
  <c r="M227" i="17"/>
  <c r="N227" i="17"/>
  <c r="O227" i="17"/>
  <c r="P227" i="17"/>
  <c r="Q227" i="17"/>
  <c r="R227" i="17"/>
  <c r="S227" i="17"/>
  <c r="T227" i="17"/>
  <c r="U227" i="17"/>
  <c r="V227" i="17"/>
  <c r="W227" i="17"/>
  <c r="X227" i="17"/>
  <c r="Y227" i="17"/>
  <c r="Z227" i="17"/>
  <c r="K475" i="17"/>
  <c r="L475" i="17"/>
  <c r="M475" i="17"/>
  <c r="Q475" i="17" s="1"/>
  <c r="N475" i="17"/>
  <c r="R475" i="17" s="1"/>
  <c r="O475" i="17"/>
  <c r="P475" i="17"/>
  <c r="S475" i="17"/>
  <c r="T475" i="17"/>
  <c r="U475" i="17"/>
  <c r="V475" i="17"/>
  <c r="W475" i="17"/>
  <c r="X475" i="17"/>
  <c r="Y475" i="17"/>
  <c r="Z475" i="17"/>
  <c r="K476" i="17"/>
  <c r="L476" i="17"/>
  <c r="M476" i="17"/>
  <c r="Q476" i="17" s="1"/>
  <c r="N476" i="17"/>
  <c r="O476" i="17"/>
  <c r="P476" i="17"/>
  <c r="R476" i="17"/>
  <c r="S476" i="17"/>
  <c r="T476" i="17"/>
  <c r="U476" i="17"/>
  <c r="V476" i="17"/>
  <c r="W476" i="17"/>
  <c r="X476" i="17"/>
  <c r="Y476" i="17"/>
  <c r="Z476" i="17"/>
  <c r="K228" i="17"/>
  <c r="L228" i="17"/>
  <c r="M228" i="17"/>
  <c r="Q228" i="17" s="1"/>
  <c r="N228" i="17"/>
  <c r="R228" i="17" s="1"/>
  <c r="O228" i="17"/>
  <c r="P228" i="17"/>
  <c r="S228" i="17"/>
  <c r="T228" i="17"/>
  <c r="U228" i="17"/>
  <c r="V228" i="17"/>
  <c r="W228" i="17"/>
  <c r="X228" i="17"/>
  <c r="Y228" i="17"/>
  <c r="Z228" i="17"/>
  <c r="K275" i="17"/>
  <c r="L275" i="17"/>
  <c r="M275" i="17"/>
  <c r="N275" i="17"/>
  <c r="O275" i="17"/>
  <c r="P275" i="17"/>
  <c r="Q275" i="17"/>
  <c r="R275" i="17"/>
  <c r="S275" i="17"/>
  <c r="T275" i="17"/>
  <c r="U275" i="17"/>
  <c r="V275" i="17"/>
  <c r="W275" i="17"/>
  <c r="X275" i="17"/>
  <c r="Y275" i="17"/>
  <c r="Z275" i="17"/>
  <c r="K229" i="17"/>
  <c r="L229" i="17"/>
  <c r="M229" i="17"/>
  <c r="N229" i="17"/>
  <c r="O229" i="17"/>
  <c r="P229" i="17"/>
  <c r="Q229" i="17"/>
  <c r="R229" i="17"/>
  <c r="S229" i="17"/>
  <c r="T229" i="17"/>
  <c r="U229" i="17"/>
  <c r="V229" i="17"/>
  <c r="W229" i="17"/>
  <c r="X229" i="17"/>
  <c r="Y229" i="17"/>
  <c r="Z229" i="17"/>
  <c r="K230" i="17"/>
  <c r="L230" i="17"/>
  <c r="M230" i="17"/>
  <c r="Q230" i="17" s="1"/>
  <c r="N230" i="17"/>
  <c r="R230" i="17" s="1"/>
  <c r="O230" i="17"/>
  <c r="P230" i="17"/>
  <c r="S230" i="17"/>
  <c r="T230" i="17"/>
  <c r="U230" i="17"/>
  <c r="V230" i="17"/>
  <c r="W230" i="17"/>
  <c r="X230" i="17"/>
  <c r="Y230" i="17"/>
  <c r="Z230" i="17"/>
  <c r="K477" i="17"/>
  <c r="L477" i="17"/>
  <c r="M477" i="17"/>
  <c r="N477" i="17"/>
  <c r="O477" i="17"/>
  <c r="P477" i="17"/>
  <c r="Q477" i="17"/>
  <c r="R477" i="17"/>
  <c r="S477" i="17"/>
  <c r="T477" i="17"/>
  <c r="U477" i="17"/>
  <c r="V477" i="17"/>
  <c r="W477" i="17"/>
  <c r="X477" i="17"/>
  <c r="Y477" i="17"/>
  <c r="Z477" i="17"/>
  <c r="K276" i="17"/>
  <c r="L276" i="17"/>
  <c r="M276" i="17"/>
  <c r="Q276" i="17" s="1"/>
  <c r="N276" i="17"/>
  <c r="R276" i="17" s="1"/>
  <c r="O276" i="17"/>
  <c r="P276" i="17"/>
  <c r="S276" i="17"/>
  <c r="T276" i="17"/>
  <c r="U276" i="17"/>
  <c r="V276" i="17"/>
  <c r="W276" i="17"/>
  <c r="X276" i="17"/>
  <c r="Y276" i="17"/>
  <c r="Z276" i="17"/>
  <c r="K478" i="17"/>
  <c r="L478" i="17"/>
  <c r="M478" i="17"/>
  <c r="Q478" i="17" s="1"/>
  <c r="N478" i="17"/>
  <c r="O478" i="17"/>
  <c r="P478" i="17"/>
  <c r="R478" i="17"/>
  <c r="S478" i="17"/>
  <c r="T478" i="17"/>
  <c r="U478" i="17"/>
  <c r="V478" i="17"/>
  <c r="W478" i="17"/>
  <c r="X478" i="17"/>
  <c r="Y478" i="17"/>
  <c r="Z478" i="17"/>
  <c r="K554" i="17"/>
  <c r="L554" i="17"/>
  <c r="M554" i="17"/>
  <c r="N554" i="17"/>
  <c r="O554" i="17"/>
  <c r="P554" i="17"/>
  <c r="Q554" i="17"/>
  <c r="R554" i="17"/>
  <c r="S554" i="17"/>
  <c r="T554" i="17"/>
  <c r="U554" i="17"/>
  <c r="V554" i="17"/>
  <c r="W554" i="17"/>
  <c r="X554" i="17"/>
  <c r="Y554" i="17"/>
  <c r="Z554" i="17"/>
  <c r="K479" i="17"/>
  <c r="L479" i="17"/>
  <c r="M479" i="17"/>
  <c r="N479" i="17"/>
  <c r="O479" i="17"/>
  <c r="P479" i="17"/>
  <c r="Q479" i="17"/>
  <c r="R479" i="17"/>
  <c r="S479" i="17"/>
  <c r="T479" i="17"/>
  <c r="U479" i="17"/>
  <c r="V479" i="17"/>
  <c r="W479" i="17"/>
  <c r="X479" i="17"/>
  <c r="Y479" i="17"/>
  <c r="Z479" i="17"/>
  <c r="K231" i="17"/>
  <c r="L231" i="17"/>
  <c r="M231" i="17"/>
  <c r="N231" i="17"/>
  <c r="O231" i="17"/>
  <c r="P231" i="17"/>
  <c r="Q231" i="17"/>
  <c r="R231" i="17"/>
  <c r="S231" i="17"/>
  <c r="T231" i="17"/>
  <c r="U231" i="17"/>
  <c r="V231" i="17"/>
  <c r="W231" i="17"/>
  <c r="X231" i="17"/>
  <c r="Y231" i="17"/>
  <c r="Z231" i="17"/>
  <c r="K277" i="17"/>
  <c r="L277" i="17"/>
  <c r="M277" i="17"/>
  <c r="N277" i="17"/>
  <c r="O277" i="17"/>
  <c r="P277" i="17"/>
  <c r="Q277" i="17"/>
  <c r="R277" i="17"/>
  <c r="S277" i="17"/>
  <c r="T277" i="17"/>
  <c r="U277" i="17"/>
  <c r="V277" i="17"/>
  <c r="W277" i="17"/>
  <c r="X277" i="17"/>
  <c r="Y277" i="17"/>
  <c r="Z277" i="17"/>
  <c r="K232" i="17"/>
  <c r="L232" i="17"/>
  <c r="M232" i="17"/>
  <c r="N232" i="17"/>
  <c r="O232" i="17"/>
  <c r="P232" i="17"/>
  <c r="Q232" i="17"/>
  <c r="R232" i="17"/>
  <c r="S232" i="17"/>
  <c r="T232" i="17"/>
  <c r="U232" i="17"/>
  <c r="V232" i="17"/>
  <c r="W232" i="17"/>
  <c r="X232" i="17"/>
  <c r="Y232" i="17"/>
  <c r="Z232" i="17"/>
  <c r="K555" i="17"/>
  <c r="L555" i="17"/>
  <c r="M555" i="17"/>
  <c r="N555" i="17"/>
  <c r="O555" i="17"/>
  <c r="P555" i="17"/>
  <c r="Q555" i="17"/>
  <c r="R555" i="17"/>
  <c r="S555" i="17"/>
  <c r="T555" i="17"/>
  <c r="U555" i="17"/>
  <c r="V555" i="17"/>
  <c r="W555" i="17"/>
  <c r="X555" i="17"/>
  <c r="Y555" i="17"/>
  <c r="Z555" i="17"/>
  <c r="K556" i="17"/>
  <c r="L556" i="17"/>
  <c r="M556" i="17"/>
  <c r="N556" i="17"/>
  <c r="O556" i="17"/>
  <c r="P556" i="17"/>
  <c r="Q556" i="17"/>
  <c r="R556" i="17"/>
  <c r="S556" i="17"/>
  <c r="T556" i="17"/>
  <c r="U556" i="17"/>
  <c r="V556" i="17"/>
  <c r="W556" i="17"/>
  <c r="X556" i="17"/>
  <c r="Y556" i="17"/>
  <c r="Z556" i="17"/>
  <c r="K278" i="17"/>
  <c r="L278" i="17"/>
  <c r="M278" i="17"/>
  <c r="N278" i="17"/>
  <c r="O278" i="17"/>
  <c r="P278" i="17"/>
  <c r="Q278" i="17"/>
  <c r="R278" i="17"/>
  <c r="S278" i="17"/>
  <c r="T278" i="17"/>
  <c r="U278" i="17"/>
  <c r="V278" i="17"/>
  <c r="W278" i="17"/>
  <c r="X278" i="17"/>
  <c r="Y278" i="17"/>
  <c r="Z278" i="17"/>
  <c r="K557" i="17"/>
  <c r="O557" i="17" s="1"/>
  <c r="S557" i="17"/>
  <c r="W557" i="17"/>
  <c r="K480" i="17"/>
  <c r="L480" i="17"/>
  <c r="M480" i="17"/>
  <c r="N480" i="17"/>
  <c r="R480" i="17" s="1"/>
  <c r="O480" i="17"/>
  <c r="P480" i="17"/>
  <c r="Q480" i="17"/>
  <c r="S480" i="17"/>
  <c r="T480" i="17"/>
  <c r="U480" i="17"/>
  <c r="V480" i="17"/>
  <c r="W480" i="17"/>
  <c r="X480" i="17"/>
  <c r="Y480" i="17"/>
  <c r="Z480" i="17"/>
  <c r="K481" i="17"/>
  <c r="L481" i="17"/>
  <c r="M481" i="17"/>
  <c r="N481" i="17"/>
  <c r="O481" i="17"/>
  <c r="P481" i="17"/>
  <c r="Q481" i="17"/>
  <c r="R481" i="17"/>
  <c r="S481" i="17"/>
  <c r="T481" i="17"/>
  <c r="U481" i="17"/>
  <c r="V481" i="17"/>
  <c r="W481" i="17"/>
  <c r="X481" i="17"/>
  <c r="Y481" i="17"/>
  <c r="Z481" i="17"/>
  <c r="K482" i="17"/>
  <c r="L482" i="17"/>
  <c r="M482" i="17"/>
  <c r="N482" i="17"/>
  <c r="R482" i="17" s="1"/>
  <c r="O482" i="17"/>
  <c r="P482" i="17"/>
  <c r="Q482" i="17"/>
  <c r="S482" i="17"/>
  <c r="T482" i="17"/>
  <c r="U482" i="17"/>
  <c r="V482" i="17"/>
  <c r="W482" i="17"/>
  <c r="X482" i="17"/>
  <c r="Y482" i="17"/>
  <c r="Z482" i="17"/>
  <c r="K233" i="17"/>
  <c r="L233" i="17"/>
  <c r="M233" i="17"/>
  <c r="N233" i="17"/>
  <c r="R233" i="17" s="1"/>
  <c r="O233" i="17"/>
  <c r="P233" i="17"/>
  <c r="Q233" i="17"/>
  <c r="S233" i="17"/>
  <c r="T233" i="17"/>
  <c r="U233" i="17"/>
  <c r="V233" i="17"/>
  <c r="W233" i="17"/>
  <c r="X233" i="17"/>
  <c r="Y233" i="17"/>
  <c r="Z233" i="17"/>
  <c r="K483" i="17"/>
  <c r="L483" i="17"/>
  <c r="M483" i="17"/>
  <c r="N483" i="17"/>
  <c r="R483" i="17" s="1"/>
  <c r="O483" i="17"/>
  <c r="P483" i="17"/>
  <c r="Q483" i="17"/>
  <c r="S483" i="17"/>
  <c r="T483" i="17"/>
  <c r="U483" i="17"/>
  <c r="V483" i="17"/>
  <c r="W483" i="17"/>
  <c r="X483" i="17"/>
  <c r="Y483" i="17"/>
  <c r="Z483" i="17"/>
  <c r="K43" i="17"/>
  <c r="L43" i="17"/>
  <c r="M43" i="17"/>
  <c r="N43" i="17"/>
  <c r="R43" i="17" s="1"/>
  <c r="O43" i="17"/>
  <c r="P43" i="17"/>
  <c r="Q43" i="17"/>
  <c r="S43" i="17"/>
  <c r="T43" i="17"/>
  <c r="U43" i="17"/>
  <c r="V43" i="17"/>
  <c r="W43" i="17"/>
  <c r="X43" i="17"/>
  <c r="Y43" i="17"/>
  <c r="Z43" i="17"/>
  <c r="K484" i="17"/>
  <c r="L484" i="17"/>
  <c r="M484" i="17"/>
  <c r="N484" i="17"/>
  <c r="O484" i="17"/>
  <c r="P484" i="17"/>
  <c r="Q484" i="17"/>
  <c r="R484" i="17"/>
  <c r="S484" i="17"/>
  <c r="T484" i="17"/>
  <c r="U484" i="17"/>
  <c r="V484" i="17"/>
  <c r="W484" i="17"/>
  <c r="X484" i="17"/>
  <c r="Y484" i="17"/>
  <c r="Z484" i="17"/>
  <c r="K485" i="17"/>
  <c r="L485" i="17"/>
  <c r="M485" i="17"/>
  <c r="N485" i="17"/>
  <c r="O485" i="17"/>
  <c r="P485" i="17"/>
  <c r="Q485" i="17"/>
  <c r="R485" i="17"/>
  <c r="S485" i="17"/>
  <c r="T485" i="17"/>
  <c r="U485" i="17"/>
  <c r="V485" i="17"/>
  <c r="W485" i="17"/>
  <c r="X485" i="17"/>
  <c r="Y485" i="17"/>
  <c r="Z485" i="17"/>
  <c r="K486" i="17"/>
  <c r="L486" i="17"/>
  <c r="M486" i="17"/>
  <c r="N486" i="17"/>
  <c r="O486" i="17"/>
  <c r="P486" i="17"/>
  <c r="Q486" i="17"/>
  <c r="R486" i="17"/>
  <c r="S486" i="17"/>
  <c r="T486" i="17"/>
  <c r="U486" i="17"/>
  <c r="V486" i="17"/>
  <c r="W486" i="17"/>
  <c r="X486" i="17"/>
  <c r="Y486" i="17"/>
  <c r="Z486" i="17"/>
  <c r="K234" i="17"/>
  <c r="L234" i="17"/>
  <c r="M234" i="17"/>
  <c r="N234" i="17"/>
  <c r="R234" i="17" s="1"/>
  <c r="O234" i="17"/>
  <c r="P234" i="17"/>
  <c r="Q234" i="17"/>
  <c r="S234" i="17"/>
  <c r="T234" i="17"/>
  <c r="U234" i="17"/>
  <c r="V234" i="17"/>
  <c r="W234" i="17"/>
  <c r="X234" i="17"/>
  <c r="Y234" i="17"/>
  <c r="Z234" i="17"/>
  <c r="K235" i="17"/>
  <c r="L235" i="17"/>
  <c r="M235" i="17"/>
  <c r="N235" i="17"/>
  <c r="R235" i="17" s="1"/>
  <c r="O235" i="17"/>
  <c r="P235" i="17"/>
  <c r="Q235" i="17"/>
  <c r="S235" i="17"/>
  <c r="T235" i="17"/>
  <c r="U235" i="17"/>
  <c r="V235" i="17"/>
  <c r="W235" i="17"/>
  <c r="X235" i="17"/>
  <c r="Y235" i="17"/>
  <c r="Z235" i="17"/>
  <c r="K236" i="17"/>
  <c r="L236" i="17"/>
  <c r="M236" i="17"/>
  <c r="N236" i="17"/>
  <c r="R236" i="17" s="1"/>
  <c r="O236" i="17"/>
  <c r="P236" i="17"/>
  <c r="Q236" i="17"/>
  <c r="S236" i="17"/>
  <c r="T236" i="17"/>
  <c r="U236" i="17"/>
  <c r="V236" i="17"/>
  <c r="W236" i="17"/>
  <c r="X236" i="17"/>
  <c r="Y236" i="17"/>
  <c r="Z236" i="17"/>
  <c r="K44" i="17"/>
  <c r="L44" i="17"/>
  <c r="M44" i="17"/>
  <c r="N44" i="17"/>
  <c r="O44" i="17"/>
  <c r="P44" i="17"/>
  <c r="Q44" i="17"/>
  <c r="R44" i="17"/>
  <c r="S44" i="17"/>
  <c r="T44" i="17"/>
  <c r="U44" i="17"/>
  <c r="V44" i="17"/>
  <c r="W44" i="17"/>
  <c r="X44" i="17"/>
  <c r="Y44" i="17"/>
  <c r="Z44" i="17"/>
  <c r="K237" i="17"/>
  <c r="L237" i="17"/>
  <c r="M237" i="17"/>
  <c r="N237" i="17"/>
  <c r="O237" i="17"/>
  <c r="P237" i="17"/>
  <c r="Q237" i="17"/>
  <c r="R237" i="17"/>
  <c r="S237" i="17"/>
  <c r="T237" i="17"/>
  <c r="U237" i="17"/>
  <c r="V237" i="17"/>
  <c r="W237" i="17"/>
  <c r="X237" i="17"/>
  <c r="Y237" i="17"/>
  <c r="Z237" i="17"/>
  <c r="K487" i="17"/>
  <c r="L487" i="17"/>
  <c r="M487" i="17"/>
  <c r="Q487" i="17" s="1"/>
  <c r="N487" i="17"/>
  <c r="R487" i="17" s="1"/>
  <c r="O487" i="17"/>
  <c r="P487" i="17"/>
  <c r="S487" i="17"/>
  <c r="T487" i="17"/>
  <c r="U487" i="17"/>
  <c r="V487" i="17"/>
  <c r="W487" i="17"/>
  <c r="X487" i="17"/>
  <c r="Y487" i="17"/>
  <c r="Z487" i="17"/>
  <c r="K279" i="17"/>
  <c r="L279" i="17"/>
  <c r="M279" i="17"/>
  <c r="Q279" i="17" s="1"/>
  <c r="N279" i="17"/>
  <c r="O279" i="17"/>
  <c r="P279" i="17"/>
  <c r="R279" i="17"/>
  <c r="S279" i="17"/>
  <c r="T279" i="17"/>
  <c r="U279" i="17"/>
  <c r="V279" i="17"/>
  <c r="W279" i="17"/>
  <c r="X279" i="17"/>
  <c r="Y279" i="17"/>
  <c r="Z279" i="17"/>
  <c r="K280" i="17"/>
  <c r="L280" i="17"/>
  <c r="M280" i="17"/>
  <c r="N280" i="17"/>
  <c r="O280" i="17"/>
  <c r="P280" i="17"/>
  <c r="Q280" i="17"/>
  <c r="R280" i="17"/>
  <c r="S280" i="17"/>
  <c r="T280" i="17"/>
  <c r="U280" i="17"/>
  <c r="V280" i="17"/>
  <c r="W280" i="17"/>
  <c r="X280" i="17"/>
  <c r="Y280" i="17"/>
  <c r="Z280" i="17"/>
  <c r="K488" i="17"/>
  <c r="L488" i="17"/>
  <c r="M488" i="17"/>
  <c r="N488" i="17"/>
  <c r="O488" i="17"/>
  <c r="P488" i="17"/>
  <c r="Q488" i="17"/>
  <c r="R488" i="17"/>
  <c r="S488" i="17"/>
  <c r="T488" i="17"/>
  <c r="U488" i="17"/>
  <c r="V488" i="17"/>
  <c r="W488" i="17"/>
  <c r="X488" i="17"/>
  <c r="Y488" i="17"/>
  <c r="Z488" i="17"/>
  <c r="K281" i="17"/>
  <c r="L281" i="17"/>
  <c r="M281" i="17"/>
  <c r="N281" i="17"/>
  <c r="R281" i="17" s="1"/>
  <c r="O281" i="17"/>
  <c r="P281" i="17"/>
  <c r="Q281" i="17"/>
  <c r="S281" i="17"/>
  <c r="T281" i="17"/>
  <c r="U281" i="17"/>
  <c r="V281" i="17"/>
  <c r="W281" i="17"/>
  <c r="X281" i="17"/>
  <c r="Y281" i="17"/>
  <c r="Z281" i="17"/>
  <c r="K489" i="17"/>
  <c r="L489" i="17"/>
  <c r="M489" i="17"/>
  <c r="N489" i="17"/>
  <c r="R489" i="17" s="1"/>
  <c r="O489" i="17"/>
  <c r="P489" i="17"/>
  <c r="Q489" i="17"/>
  <c r="S489" i="17"/>
  <c r="T489" i="17"/>
  <c r="U489" i="17"/>
  <c r="V489" i="17"/>
  <c r="W489" i="17"/>
  <c r="X489" i="17"/>
  <c r="Y489" i="17"/>
  <c r="Z489" i="17"/>
  <c r="K282" i="17"/>
  <c r="L282" i="17"/>
  <c r="P282" i="17" s="1"/>
  <c r="M282" i="17"/>
  <c r="Q282" i="17" s="1"/>
  <c r="N282" i="17"/>
  <c r="R282" i="17" s="1"/>
  <c r="O282" i="17"/>
  <c r="S282" i="17"/>
  <c r="T282" i="17"/>
  <c r="U282" i="17"/>
  <c r="V282" i="17"/>
  <c r="W282" i="17"/>
  <c r="X282" i="17"/>
  <c r="Y282" i="17"/>
  <c r="Z282" i="17"/>
  <c r="K490" i="17"/>
  <c r="L490" i="17"/>
  <c r="P490" i="17" s="1"/>
  <c r="M490" i="17"/>
  <c r="Q490" i="17" s="1"/>
  <c r="N490" i="17"/>
  <c r="R490" i="17" s="1"/>
  <c r="O490" i="17"/>
  <c r="S490" i="17"/>
  <c r="T490" i="17"/>
  <c r="U490" i="17"/>
  <c r="V490" i="17"/>
  <c r="W490" i="17"/>
  <c r="X490" i="17"/>
  <c r="Y490" i="17"/>
  <c r="Z490" i="17"/>
  <c r="K491" i="17"/>
  <c r="L491" i="17"/>
  <c r="P491" i="17" s="1"/>
  <c r="M491" i="17"/>
  <c r="Q491" i="17" s="1"/>
  <c r="N491" i="17"/>
  <c r="R491" i="17" s="1"/>
  <c r="O491" i="17"/>
  <c r="S491" i="17"/>
  <c r="T491" i="17"/>
  <c r="U491" i="17"/>
  <c r="V491" i="17"/>
  <c r="W491" i="17"/>
  <c r="X491" i="17"/>
  <c r="Y491" i="17"/>
  <c r="Z491" i="17"/>
  <c r="K283" i="17"/>
  <c r="L283" i="17"/>
  <c r="M283" i="17"/>
  <c r="N283" i="17"/>
  <c r="O283" i="17"/>
  <c r="P283" i="17"/>
  <c r="Q283" i="17"/>
  <c r="R283" i="17"/>
  <c r="S283" i="17"/>
  <c r="T283" i="17"/>
  <c r="U283" i="17"/>
  <c r="V283" i="17"/>
  <c r="W283" i="17"/>
  <c r="X283" i="17"/>
  <c r="Y283" i="17"/>
  <c r="Z283" i="17"/>
  <c r="K492" i="17"/>
  <c r="L492" i="17"/>
  <c r="P492" i="17" s="1"/>
  <c r="M492" i="17"/>
  <c r="Q492" i="17" s="1"/>
  <c r="N492" i="17"/>
  <c r="R492" i="17" s="1"/>
  <c r="O492" i="17"/>
  <c r="S492" i="17"/>
  <c r="T492" i="17"/>
  <c r="U492" i="17"/>
  <c r="V492" i="17"/>
  <c r="W492" i="17"/>
  <c r="X492" i="17"/>
  <c r="Y492" i="17"/>
  <c r="Z492" i="17"/>
  <c r="K45" i="17"/>
  <c r="L45" i="17"/>
  <c r="P45" i="17" s="1"/>
  <c r="M45" i="17"/>
  <c r="Q45" i="17" s="1"/>
  <c r="N45" i="17"/>
  <c r="R45" i="17" s="1"/>
  <c r="O45" i="17"/>
  <c r="S45" i="17"/>
  <c r="T45" i="17"/>
  <c r="U45" i="17"/>
  <c r="V45" i="17"/>
  <c r="W45" i="17"/>
  <c r="X45" i="17"/>
  <c r="Y45" i="17"/>
  <c r="Z45" i="17"/>
  <c r="K238" i="17"/>
  <c r="L238" i="17"/>
  <c r="M238" i="17"/>
  <c r="Q238" i="17" s="1"/>
  <c r="N238" i="17"/>
  <c r="O238" i="17"/>
  <c r="P238" i="17"/>
  <c r="R238" i="17"/>
  <c r="S238" i="17"/>
  <c r="T238" i="17"/>
  <c r="U238" i="17"/>
  <c r="V238" i="17"/>
  <c r="W238" i="17"/>
  <c r="X238" i="17"/>
  <c r="Y238" i="17"/>
  <c r="Z238" i="17"/>
  <c r="K558" i="17"/>
  <c r="L558" i="17"/>
  <c r="M558" i="17"/>
  <c r="Q558" i="17" s="1"/>
  <c r="N558" i="17"/>
  <c r="O558" i="17"/>
  <c r="P558" i="17"/>
  <c r="R558" i="17"/>
  <c r="S558" i="17"/>
  <c r="T558" i="17"/>
  <c r="U558" i="17"/>
  <c r="V558" i="17"/>
  <c r="W558" i="17"/>
  <c r="X558" i="17"/>
  <c r="Y558" i="17"/>
  <c r="Z558" i="17"/>
  <c r="K493" i="17"/>
  <c r="L493" i="17"/>
  <c r="M493" i="17"/>
  <c r="N493" i="17"/>
  <c r="O493" i="17"/>
  <c r="P493" i="17"/>
  <c r="Q493" i="17"/>
  <c r="R493" i="17"/>
  <c r="S493" i="17"/>
  <c r="T493" i="17"/>
  <c r="U493" i="17"/>
  <c r="V493" i="17"/>
  <c r="W493" i="17"/>
  <c r="X493" i="17"/>
  <c r="Y493" i="17"/>
  <c r="Z493" i="17"/>
  <c r="K46" i="17"/>
  <c r="L46" i="17"/>
  <c r="M46" i="17"/>
  <c r="N46" i="17"/>
  <c r="R46" i="17" s="1"/>
  <c r="O46" i="17"/>
  <c r="P46" i="17"/>
  <c r="Q46" i="17"/>
  <c r="S46" i="17"/>
  <c r="T46" i="17"/>
  <c r="U46" i="17"/>
  <c r="V46" i="17"/>
  <c r="W46" i="17"/>
  <c r="X46" i="17"/>
  <c r="Y46" i="17"/>
  <c r="Z46" i="17"/>
  <c r="K284" i="17"/>
  <c r="L284" i="17"/>
  <c r="M284" i="17"/>
  <c r="N284" i="17"/>
  <c r="R284" i="17" s="1"/>
  <c r="O284" i="17"/>
  <c r="P284" i="17"/>
  <c r="Q284" i="17"/>
  <c r="S284" i="17"/>
  <c r="T284" i="17"/>
  <c r="U284" i="17"/>
  <c r="V284" i="17"/>
  <c r="W284" i="17"/>
  <c r="X284" i="17"/>
  <c r="Y284" i="17"/>
  <c r="Z284" i="17"/>
  <c r="K559" i="17"/>
  <c r="L559" i="17"/>
  <c r="P559" i="17" s="1"/>
  <c r="M559" i="17"/>
  <c r="Q559" i="17" s="1"/>
  <c r="N559" i="17"/>
  <c r="R559" i="17" s="1"/>
  <c r="O559" i="17"/>
  <c r="S559" i="17"/>
  <c r="T559" i="17"/>
  <c r="U559" i="17"/>
  <c r="V559" i="17"/>
  <c r="W559" i="17"/>
  <c r="X559" i="17"/>
  <c r="Y559" i="17"/>
  <c r="Z559" i="17"/>
  <c r="K494" i="17"/>
  <c r="L494" i="17"/>
  <c r="P494" i="17" s="1"/>
  <c r="M494" i="17"/>
  <c r="Q494" i="17" s="1"/>
  <c r="N494" i="17"/>
  <c r="R494" i="17" s="1"/>
  <c r="O494" i="17"/>
  <c r="S494" i="17"/>
  <c r="T494" i="17"/>
  <c r="U494" i="17"/>
  <c r="V494" i="17"/>
  <c r="W494" i="17"/>
  <c r="X494" i="17"/>
  <c r="Y494" i="17"/>
  <c r="Z494" i="17"/>
  <c r="K519" i="17"/>
  <c r="L519" i="17"/>
  <c r="P519" i="17" s="1"/>
  <c r="M519" i="17"/>
  <c r="Q519" i="17" s="1"/>
  <c r="N519" i="17"/>
  <c r="R519" i="17" s="1"/>
  <c r="O519" i="17"/>
  <c r="S519" i="17"/>
  <c r="T519" i="17"/>
  <c r="U519" i="17"/>
  <c r="V519" i="17"/>
  <c r="W519" i="17"/>
  <c r="X519" i="17"/>
  <c r="Y519" i="17"/>
  <c r="Z519" i="17"/>
  <c r="K495" i="17"/>
  <c r="L495" i="17"/>
  <c r="P495" i="17" s="1"/>
  <c r="M495" i="17"/>
  <c r="Q495" i="17" s="1"/>
  <c r="N495" i="17"/>
  <c r="O495" i="17"/>
  <c r="R495" i="17"/>
  <c r="S495" i="17"/>
  <c r="T495" i="17"/>
  <c r="U495" i="17"/>
  <c r="V495" i="17"/>
  <c r="W495" i="17"/>
  <c r="X495" i="17"/>
  <c r="Y495" i="17"/>
  <c r="Z495" i="17"/>
  <c r="K239" i="17"/>
  <c r="L239" i="17"/>
  <c r="P239" i="17" s="1"/>
  <c r="M239" i="17"/>
  <c r="Q239" i="17" s="1"/>
  <c r="N239" i="17"/>
  <c r="R239" i="17" s="1"/>
  <c r="O239" i="17"/>
  <c r="S239" i="17"/>
  <c r="T239" i="17"/>
  <c r="U239" i="17"/>
  <c r="V239" i="17"/>
  <c r="W239" i="17"/>
  <c r="X239" i="17"/>
  <c r="Y239" i="17"/>
  <c r="Z239" i="17"/>
  <c r="K285" i="17"/>
  <c r="L285" i="17"/>
  <c r="M285" i="17"/>
  <c r="N285" i="17"/>
  <c r="R285" i="17" s="1"/>
  <c r="O285" i="17"/>
  <c r="P285" i="17"/>
  <c r="Q285" i="17"/>
  <c r="S285" i="17"/>
  <c r="T285" i="17"/>
  <c r="U285" i="17"/>
  <c r="V285" i="17"/>
  <c r="W285" i="17"/>
  <c r="X285" i="17"/>
  <c r="Y285" i="17"/>
  <c r="Z285" i="17"/>
  <c r="K240" i="17"/>
  <c r="L240" i="17"/>
  <c r="M240" i="17"/>
  <c r="N240" i="17"/>
  <c r="R240" i="17" s="1"/>
  <c r="O240" i="17"/>
  <c r="P240" i="17"/>
  <c r="Q240" i="17"/>
  <c r="S240" i="17"/>
  <c r="T240" i="17"/>
  <c r="U240" i="17"/>
  <c r="V240" i="17"/>
  <c r="W240" i="17"/>
  <c r="X240" i="17"/>
  <c r="Y240" i="17"/>
  <c r="Z240" i="17"/>
  <c r="K241" i="17"/>
  <c r="O241" i="17" s="1"/>
  <c r="L241" i="17"/>
  <c r="M241" i="17"/>
  <c r="Q241" i="17" s="1"/>
  <c r="N241" i="17"/>
  <c r="R241" i="17" s="1"/>
  <c r="P241" i="17"/>
  <c r="S241" i="17"/>
  <c r="T241" i="17"/>
  <c r="U241" i="17"/>
  <c r="V241" i="17"/>
  <c r="W241" i="17"/>
  <c r="X241" i="17"/>
  <c r="Y241" i="17"/>
  <c r="Z241" i="17"/>
  <c r="K242" i="17"/>
  <c r="L242" i="17"/>
  <c r="P242" i="17" s="1"/>
  <c r="M242" i="17"/>
  <c r="Q242" i="17" s="1"/>
  <c r="N242" i="17"/>
  <c r="R242" i="17" s="1"/>
  <c r="O242" i="17"/>
  <c r="S242" i="17"/>
  <c r="T242" i="17"/>
  <c r="U242" i="17"/>
  <c r="V242" i="17"/>
  <c r="W242" i="17"/>
  <c r="X242" i="17"/>
  <c r="Y242" i="17"/>
  <c r="Z242" i="17"/>
  <c r="K560" i="17"/>
  <c r="O560" i="17" s="1"/>
  <c r="S560" i="17"/>
  <c r="W560" i="17"/>
  <c r="K561" i="17"/>
  <c r="O561" i="17" s="1"/>
  <c r="L561" i="17"/>
  <c r="P561" i="17" s="1"/>
  <c r="M561" i="17"/>
  <c r="Q561" i="17" s="1"/>
  <c r="N561" i="17"/>
  <c r="R561" i="17" s="1"/>
  <c r="S561" i="17"/>
  <c r="T561" i="17"/>
  <c r="U561" i="17"/>
  <c r="V561" i="17"/>
  <c r="W561" i="17"/>
  <c r="X561" i="17"/>
  <c r="Y561" i="17"/>
  <c r="Z561" i="17"/>
  <c r="K243" i="17"/>
  <c r="O243" i="17" s="1"/>
  <c r="L243" i="17"/>
  <c r="P243" i="17" s="1"/>
  <c r="M243" i="17"/>
  <c r="Q243" i="17" s="1"/>
  <c r="N243" i="17"/>
  <c r="R243" i="17"/>
  <c r="S243" i="17"/>
  <c r="T243" i="17"/>
  <c r="U243" i="17"/>
  <c r="V243" i="17"/>
  <c r="W243" i="17"/>
  <c r="X243" i="17"/>
  <c r="Y243" i="17"/>
  <c r="Z243" i="17"/>
  <c r="K496" i="17"/>
  <c r="O496" i="17" s="1"/>
  <c r="L496" i="17"/>
  <c r="P496" i="17" s="1"/>
  <c r="M496" i="17"/>
  <c r="Q496" i="17" s="1"/>
  <c r="N496" i="17"/>
  <c r="R496" i="17" s="1"/>
  <c r="S496" i="17"/>
  <c r="T496" i="17"/>
  <c r="U496" i="17"/>
  <c r="V496" i="17"/>
  <c r="W496" i="17"/>
  <c r="X496" i="17"/>
  <c r="Y496" i="17"/>
  <c r="Z496" i="17"/>
  <c r="K497" i="17"/>
  <c r="L497" i="17"/>
  <c r="M497" i="17"/>
  <c r="N497" i="17"/>
  <c r="R497" i="17" s="1"/>
  <c r="O497" i="17"/>
  <c r="P497" i="17"/>
  <c r="Q497" i="17"/>
  <c r="S497" i="17"/>
  <c r="T497" i="17"/>
  <c r="U497" i="17"/>
  <c r="V497" i="17"/>
  <c r="W497" i="17"/>
  <c r="X497" i="17"/>
  <c r="Y497" i="17"/>
  <c r="Z497" i="17"/>
  <c r="K286" i="17"/>
  <c r="L286" i="17"/>
  <c r="M286" i="17"/>
  <c r="N286" i="17"/>
  <c r="R286" i="17" s="1"/>
  <c r="O286" i="17"/>
  <c r="P286" i="17"/>
  <c r="Q286" i="17"/>
  <c r="S286" i="17"/>
  <c r="T286" i="17"/>
  <c r="U286" i="17"/>
  <c r="V286" i="17"/>
  <c r="W286" i="17"/>
  <c r="X286" i="17"/>
  <c r="Y286" i="17"/>
  <c r="Z286" i="17"/>
  <c r="K498" i="17"/>
  <c r="L498" i="17"/>
  <c r="M498" i="17"/>
  <c r="Q498" i="17" s="1"/>
  <c r="N498" i="17"/>
  <c r="R498" i="17" s="1"/>
  <c r="O498" i="17"/>
  <c r="P498" i="17"/>
  <c r="S498" i="17"/>
  <c r="T498" i="17"/>
  <c r="U498" i="17"/>
  <c r="V498" i="17"/>
  <c r="W498" i="17"/>
  <c r="X498" i="17"/>
  <c r="Y498" i="17"/>
  <c r="Z498" i="17"/>
  <c r="K499" i="17"/>
  <c r="O499" i="17" s="1"/>
  <c r="L499" i="17"/>
  <c r="P499" i="17" s="1"/>
  <c r="M499" i="17"/>
  <c r="Q499" i="17" s="1"/>
  <c r="N499" i="17"/>
  <c r="R499" i="17" s="1"/>
  <c r="S499" i="17"/>
  <c r="T499" i="17"/>
  <c r="U499" i="17"/>
  <c r="V499" i="17"/>
  <c r="W499" i="17"/>
  <c r="X499" i="17"/>
  <c r="Y499" i="17"/>
  <c r="Z499" i="17"/>
  <c r="K287" i="17"/>
  <c r="L287" i="17"/>
  <c r="P287" i="17" s="1"/>
  <c r="M287" i="17"/>
  <c r="Q287" i="17" s="1"/>
  <c r="N287" i="17"/>
  <c r="R287" i="17" s="1"/>
  <c r="O287" i="17"/>
  <c r="S287" i="17"/>
  <c r="T287" i="17"/>
  <c r="U287" i="17"/>
  <c r="V287" i="17"/>
  <c r="W287" i="17"/>
  <c r="X287" i="17"/>
  <c r="Y287" i="17"/>
  <c r="Z287" i="17"/>
  <c r="K562" i="17"/>
  <c r="O562" i="17" s="1"/>
  <c r="L562" i="17"/>
  <c r="P562" i="17" s="1"/>
  <c r="M562" i="17"/>
  <c r="Q562" i="17" s="1"/>
  <c r="N562" i="17"/>
  <c r="R562" i="17" s="1"/>
  <c r="S562" i="17"/>
  <c r="T562" i="17"/>
  <c r="U562" i="17"/>
  <c r="V562" i="17"/>
  <c r="W562" i="17"/>
  <c r="X562" i="17"/>
  <c r="Y562" i="17"/>
  <c r="Z562" i="17"/>
  <c r="K500" i="17"/>
  <c r="L500" i="17"/>
  <c r="M500" i="17"/>
  <c r="N500" i="17"/>
  <c r="O500" i="17"/>
  <c r="P500" i="17"/>
  <c r="Q500" i="17"/>
  <c r="R500" i="17"/>
  <c r="S500" i="17"/>
  <c r="T500" i="17"/>
  <c r="U500" i="17"/>
  <c r="V500" i="17"/>
  <c r="W500" i="17"/>
  <c r="X500" i="17"/>
  <c r="Y500" i="17"/>
  <c r="Z500" i="17"/>
  <c r="K520" i="17"/>
  <c r="L520" i="17"/>
  <c r="P520" i="17" s="1"/>
  <c r="M520" i="17"/>
  <c r="Q520" i="17" s="1"/>
  <c r="N520" i="17"/>
  <c r="R520" i="17" s="1"/>
  <c r="O520" i="17"/>
  <c r="S520" i="17"/>
  <c r="T520" i="17"/>
  <c r="U520" i="17"/>
  <c r="V520" i="17"/>
  <c r="W520" i="17"/>
  <c r="X520" i="17"/>
  <c r="Y520" i="17"/>
  <c r="Z520" i="17"/>
  <c r="K47" i="17"/>
  <c r="L47" i="17"/>
  <c r="P47" i="17" s="1"/>
  <c r="M47" i="17"/>
  <c r="N47" i="17"/>
  <c r="R47" i="17" s="1"/>
  <c r="O47" i="17"/>
  <c r="Q47" i="17"/>
  <c r="S47" i="17"/>
  <c r="T47" i="17"/>
  <c r="U47" i="17"/>
  <c r="V47" i="17"/>
  <c r="W47" i="17"/>
  <c r="X47" i="17"/>
  <c r="Y47" i="17"/>
  <c r="Z47" i="17"/>
  <c r="K244" i="17"/>
  <c r="L244" i="17"/>
  <c r="P244" i="17" s="1"/>
  <c r="M244" i="17"/>
  <c r="Q244" i="17" s="1"/>
  <c r="N244" i="17"/>
  <c r="R244" i="17" s="1"/>
  <c r="O244" i="17"/>
  <c r="S244" i="17"/>
  <c r="T244" i="17"/>
  <c r="U244" i="17"/>
  <c r="V244" i="17"/>
  <c r="W244" i="17"/>
  <c r="X244" i="17"/>
  <c r="Y244" i="17"/>
  <c r="Z244" i="17"/>
  <c r="K288" i="17"/>
  <c r="L288" i="17"/>
  <c r="P288" i="17" s="1"/>
  <c r="M288" i="17"/>
  <c r="Q288" i="17" s="1"/>
  <c r="N288" i="17"/>
  <c r="R288" i="17" s="1"/>
  <c r="O288" i="17"/>
  <c r="S288" i="17"/>
  <c r="T288" i="17"/>
  <c r="U288" i="17"/>
  <c r="V288" i="17"/>
  <c r="W288" i="17"/>
  <c r="X288" i="17"/>
  <c r="Y288" i="17"/>
  <c r="Z288" i="17"/>
  <c r="K501" i="17"/>
  <c r="L501" i="17"/>
  <c r="P501" i="17" s="1"/>
  <c r="M501" i="17"/>
  <c r="N501" i="17"/>
  <c r="R501" i="17" s="1"/>
  <c r="O501" i="17"/>
  <c r="Q501" i="17"/>
  <c r="S501" i="17"/>
  <c r="T501" i="17"/>
  <c r="U501" i="17"/>
  <c r="V501" i="17"/>
  <c r="W501" i="17"/>
  <c r="X501" i="17"/>
  <c r="Y501" i="17"/>
  <c r="Z501" i="17"/>
  <c r="K245" i="17"/>
  <c r="O245" i="17" s="1"/>
  <c r="L245" i="17"/>
  <c r="P245" i="17" s="1"/>
  <c r="M245" i="17"/>
  <c r="Q245" i="17" s="1"/>
  <c r="N245" i="17"/>
  <c r="R245" i="17" s="1"/>
  <c r="S245" i="17"/>
  <c r="T245" i="17"/>
  <c r="U245" i="17"/>
  <c r="V245" i="17"/>
  <c r="W245" i="17"/>
  <c r="X245" i="17"/>
  <c r="Y245" i="17"/>
  <c r="Z245" i="17"/>
  <c r="K502" i="17"/>
  <c r="L502" i="17"/>
  <c r="M502" i="17"/>
  <c r="Q502" i="17" s="1"/>
  <c r="N502" i="17"/>
  <c r="R502" i="17" s="1"/>
  <c r="O502" i="17"/>
  <c r="P502" i="17"/>
  <c r="S502" i="17"/>
  <c r="T502" i="17"/>
  <c r="U502" i="17"/>
  <c r="V502" i="17"/>
  <c r="W502" i="17"/>
  <c r="X502" i="17"/>
  <c r="Y502" i="17"/>
  <c r="Z502" i="17"/>
  <c r="K503" i="17"/>
  <c r="L503" i="17"/>
  <c r="M503" i="17"/>
  <c r="Q503" i="17" s="1"/>
  <c r="N503" i="17"/>
  <c r="R503" i="17" s="1"/>
  <c r="O503" i="17"/>
  <c r="P503" i="17"/>
  <c r="S503" i="17"/>
  <c r="T503" i="17"/>
  <c r="U503" i="17"/>
  <c r="V503" i="17"/>
  <c r="W503" i="17"/>
  <c r="X503" i="17"/>
  <c r="Y503" i="17"/>
  <c r="Z503" i="17"/>
  <c r="K504" i="17"/>
  <c r="O504" i="17" s="1"/>
  <c r="L504" i="17"/>
  <c r="P504" i="17" s="1"/>
  <c r="M504" i="17"/>
  <c r="Q504" i="17" s="1"/>
  <c r="N504" i="17"/>
  <c r="R504" i="17"/>
  <c r="S504" i="17"/>
  <c r="T504" i="17"/>
  <c r="U504" i="17"/>
  <c r="V504" i="17"/>
  <c r="W504" i="17"/>
  <c r="X504" i="17"/>
  <c r="Y504" i="17"/>
  <c r="Z504" i="17"/>
  <c r="K246" i="17"/>
  <c r="L246" i="17"/>
  <c r="M246" i="17"/>
  <c r="Q246" i="17" s="1"/>
  <c r="N246" i="17"/>
  <c r="R246" i="17" s="1"/>
  <c r="O246" i="17"/>
  <c r="P246" i="17"/>
  <c r="S246" i="17"/>
  <c r="T246" i="17"/>
  <c r="U246" i="17"/>
  <c r="V246" i="17"/>
  <c r="W246" i="17"/>
  <c r="X246" i="17"/>
  <c r="Y246" i="17"/>
  <c r="Z246" i="17"/>
  <c r="K505" i="17"/>
  <c r="L505" i="17"/>
  <c r="M505" i="17"/>
  <c r="N505" i="17"/>
  <c r="R505" i="17" s="1"/>
  <c r="O505" i="17"/>
  <c r="P505" i="17"/>
  <c r="Q505" i="17"/>
  <c r="S505" i="17"/>
  <c r="T505" i="17"/>
  <c r="U505" i="17"/>
  <c r="V505" i="17"/>
  <c r="W505" i="17"/>
  <c r="X505" i="17"/>
  <c r="Y505" i="17"/>
  <c r="Z505" i="17"/>
  <c r="K506" i="17"/>
  <c r="O506" i="17" s="1"/>
  <c r="L506" i="17"/>
  <c r="P506" i="17" s="1"/>
  <c r="M506" i="17"/>
  <c r="Q506" i="17" s="1"/>
  <c r="N506" i="17"/>
  <c r="R506" i="17" s="1"/>
  <c r="S506" i="17"/>
  <c r="T506" i="17"/>
  <c r="U506" i="17"/>
  <c r="V506" i="17"/>
  <c r="W506" i="17"/>
  <c r="X506" i="17"/>
  <c r="Y506" i="17"/>
  <c r="Z506" i="17"/>
  <c r="K289" i="17"/>
  <c r="L289" i="17"/>
  <c r="M289" i="17"/>
  <c r="N289" i="17"/>
  <c r="O289" i="17"/>
  <c r="P289" i="17"/>
  <c r="Q289" i="17"/>
  <c r="R289" i="17"/>
  <c r="S289" i="17"/>
  <c r="T289" i="17"/>
  <c r="U289" i="17"/>
  <c r="V289" i="17"/>
  <c r="W289" i="17"/>
  <c r="X289" i="17"/>
  <c r="Y289" i="17"/>
  <c r="Z289" i="17"/>
  <c r="K48" i="17"/>
  <c r="O48" i="17" s="1"/>
  <c r="L48" i="17"/>
  <c r="P48" i="17" s="1"/>
  <c r="M48" i="17"/>
  <c r="Q48" i="17" s="1"/>
  <c r="N48" i="17"/>
  <c r="R48" i="17" s="1"/>
  <c r="S48" i="17"/>
  <c r="T48" i="17"/>
  <c r="U48" i="17"/>
  <c r="V48" i="17"/>
  <c r="W48" i="17"/>
  <c r="X48" i="17"/>
  <c r="Y48" i="17"/>
  <c r="Z48" i="17"/>
  <c r="K290" i="17"/>
  <c r="O290" i="17" s="1"/>
  <c r="L290" i="17"/>
  <c r="P290" i="17" s="1"/>
  <c r="M290" i="17"/>
  <c r="Q290" i="17" s="1"/>
  <c r="N290" i="17"/>
  <c r="R290" i="17" s="1"/>
  <c r="S290" i="17"/>
  <c r="T290" i="17"/>
  <c r="U290" i="17"/>
  <c r="V290" i="17"/>
  <c r="W290" i="17"/>
  <c r="X290" i="17"/>
  <c r="Y290" i="17"/>
  <c r="Z290" i="17"/>
  <c r="K291" i="17"/>
  <c r="O291" i="17" s="1"/>
  <c r="L291" i="17"/>
  <c r="P291" i="17" s="1"/>
  <c r="M291" i="17"/>
  <c r="Q291" i="17" s="1"/>
  <c r="N291" i="17"/>
  <c r="R291" i="17"/>
  <c r="S291" i="17"/>
  <c r="T291" i="17"/>
  <c r="U291" i="17"/>
  <c r="V291" i="17"/>
  <c r="W291" i="17"/>
  <c r="X291" i="17"/>
  <c r="Y291" i="17"/>
  <c r="Z291" i="17"/>
  <c r="K507" i="17"/>
  <c r="O507" i="17" s="1"/>
  <c r="L507" i="17"/>
  <c r="P507" i="17" s="1"/>
  <c r="M507" i="17"/>
  <c r="Q507" i="17" s="1"/>
  <c r="N507" i="17"/>
  <c r="R507" i="17" s="1"/>
  <c r="S507" i="17"/>
  <c r="T507" i="17"/>
  <c r="U507" i="17"/>
  <c r="V507" i="17"/>
  <c r="W507" i="17"/>
  <c r="X507" i="17"/>
  <c r="Y507" i="17"/>
  <c r="Z507" i="17"/>
  <c r="K292" i="17"/>
  <c r="L292" i="17"/>
  <c r="P292" i="17" s="1"/>
  <c r="M292" i="17"/>
  <c r="N292" i="17"/>
  <c r="R292" i="17" s="1"/>
  <c r="O292" i="17"/>
  <c r="Q292" i="17"/>
  <c r="S292" i="17"/>
  <c r="T292" i="17"/>
  <c r="U292" i="17"/>
  <c r="AD512" i="17" s="1"/>
  <c r="AD513" i="17" s="1"/>
  <c r="V292" i="17"/>
  <c r="W292" i="17"/>
  <c r="X292" i="17"/>
  <c r="Y292" i="17"/>
  <c r="AH512" i="17" s="1"/>
  <c r="AH513" i="17" s="1"/>
  <c r="Z292" i="17"/>
  <c r="K508" i="17"/>
  <c r="L508" i="17"/>
  <c r="P508" i="17" s="1"/>
  <c r="M508" i="17"/>
  <c r="N508" i="17"/>
  <c r="R508" i="17" s="1"/>
  <c r="O508" i="17"/>
  <c r="Q508" i="17"/>
  <c r="S508" i="17"/>
  <c r="T508" i="17"/>
  <c r="U508" i="17"/>
  <c r="V508" i="17"/>
  <c r="W508" i="17"/>
  <c r="X508" i="17"/>
  <c r="Y508" i="17"/>
  <c r="Z508" i="17"/>
  <c r="K509" i="17"/>
  <c r="L509" i="17"/>
  <c r="P509" i="17" s="1"/>
  <c r="M509" i="17"/>
  <c r="Q509" i="17" s="1"/>
  <c r="N509" i="17"/>
  <c r="R509" i="17" s="1"/>
  <c r="O509" i="17"/>
  <c r="S509" i="17"/>
  <c r="T509" i="17"/>
  <c r="U509" i="17"/>
  <c r="V509" i="17"/>
  <c r="W509" i="17"/>
  <c r="X509" i="17"/>
  <c r="Y509" i="17"/>
  <c r="Z509" i="17"/>
  <c r="K510" i="17"/>
  <c r="L510" i="17"/>
  <c r="M510" i="17"/>
  <c r="Q510" i="17" s="1"/>
  <c r="N510" i="17"/>
  <c r="R510" i="17" s="1"/>
  <c r="O510" i="17"/>
  <c r="P510" i="17"/>
  <c r="S510" i="17"/>
  <c r="T510" i="17"/>
  <c r="U510" i="17"/>
  <c r="V510" i="17"/>
  <c r="W510" i="17"/>
  <c r="X510" i="17"/>
  <c r="Y510" i="17"/>
  <c r="Z510" i="17"/>
  <c r="K511" i="17"/>
  <c r="L511" i="17"/>
  <c r="M511" i="17"/>
  <c r="Q511" i="17" s="1"/>
  <c r="N511" i="17"/>
  <c r="R511" i="17" s="1"/>
  <c r="O511" i="17"/>
  <c r="P511" i="17"/>
  <c r="S511" i="17"/>
  <c r="T511" i="17"/>
  <c r="U511" i="17"/>
  <c r="V511" i="17"/>
  <c r="W511" i="17"/>
  <c r="X511" i="17"/>
  <c r="Y511" i="17"/>
  <c r="Z511" i="17"/>
  <c r="K512" i="17"/>
  <c r="L512" i="17"/>
  <c r="P512" i="17" s="1"/>
  <c r="M512" i="17"/>
  <c r="Q512" i="17" s="1"/>
  <c r="N512" i="17"/>
  <c r="R512" i="17" s="1"/>
  <c r="O512" i="17"/>
  <c r="S512" i="17"/>
  <c r="T512" i="17"/>
  <c r="U512" i="17"/>
  <c r="V512" i="17"/>
  <c r="W512" i="17"/>
  <c r="X512" i="17"/>
  <c r="Y512" i="17"/>
  <c r="Z512" i="17"/>
  <c r="K49" i="17"/>
  <c r="O49" i="17" s="1"/>
  <c r="W49" i="17"/>
  <c r="S49" i="17"/>
  <c r="K32" i="3"/>
  <c r="L32" i="3"/>
  <c r="K36" i="3"/>
  <c r="L36" i="3"/>
  <c r="K43" i="3"/>
  <c r="L43" i="3"/>
  <c r="K52" i="3"/>
  <c r="L52" i="3"/>
  <c r="K42" i="3"/>
  <c r="L42" i="3"/>
  <c r="L58" i="3"/>
  <c r="K83" i="3"/>
  <c r="L83" i="3"/>
  <c r="K113" i="3"/>
  <c r="L113" i="3"/>
  <c r="K112" i="3"/>
  <c r="L112" i="3"/>
  <c r="K85" i="3"/>
  <c r="L85" i="3"/>
  <c r="K106" i="3"/>
  <c r="L106" i="3"/>
  <c r="K125" i="3"/>
  <c r="L125" i="3"/>
  <c r="K110" i="3"/>
  <c r="L110" i="3"/>
  <c r="L122" i="3"/>
  <c r="K114" i="3"/>
  <c r="L114" i="3"/>
  <c r="K84" i="3"/>
  <c r="L84" i="3"/>
  <c r="K118" i="3"/>
  <c r="L118" i="3"/>
  <c r="L103" i="3"/>
  <c r="K69" i="3"/>
  <c r="L69" i="3"/>
  <c r="K146" i="3"/>
  <c r="L146" i="3"/>
  <c r="K97" i="3"/>
  <c r="L97" i="3"/>
  <c r="K105" i="3"/>
  <c r="L105" i="3"/>
  <c r="K95" i="3"/>
  <c r="L95" i="3"/>
  <c r="K108" i="3"/>
  <c r="L108" i="3"/>
  <c r="K71" i="3"/>
  <c r="L71" i="3"/>
  <c r="K123" i="3"/>
  <c r="L123" i="3"/>
  <c r="K158" i="3"/>
  <c r="L158" i="3"/>
  <c r="K245" i="3"/>
  <c r="L245" i="3"/>
  <c r="K212" i="3"/>
  <c r="L212" i="3"/>
  <c r="K173" i="3"/>
  <c r="L173" i="3"/>
  <c r="K176" i="3"/>
  <c r="L176" i="3"/>
  <c r="K115" i="3"/>
  <c r="L115" i="3"/>
  <c r="K98" i="3"/>
  <c r="L98" i="3"/>
  <c r="K174" i="3"/>
  <c r="L174" i="3"/>
  <c r="K141" i="3"/>
  <c r="L141" i="3"/>
  <c r="K180" i="3"/>
  <c r="L180" i="3"/>
  <c r="K219" i="3"/>
  <c r="L219" i="3"/>
  <c r="K136" i="3"/>
  <c r="L136" i="3"/>
  <c r="K151" i="3"/>
  <c r="L151" i="3"/>
  <c r="K149" i="3"/>
  <c r="L149" i="3"/>
  <c r="K152" i="3"/>
  <c r="L152" i="3"/>
  <c r="K163" i="3"/>
  <c r="L163" i="3"/>
  <c r="K160" i="3"/>
  <c r="L160" i="3"/>
  <c r="K166" i="3"/>
  <c r="L166" i="3"/>
  <c r="K169" i="3"/>
  <c r="L169" i="3"/>
  <c r="K195" i="3"/>
  <c r="L195" i="3"/>
  <c r="K170" i="3"/>
  <c r="L170" i="3"/>
  <c r="K236" i="3"/>
  <c r="L236" i="3"/>
  <c r="K290" i="3"/>
  <c r="L290" i="3"/>
  <c r="K281" i="3"/>
  <c r="L281" i="3"/>
  <c r="K268" i="3"/>
  <c r="L268" i="3"/>
  <c r="K267" i="3"/>
  <c r="L267" i="3"/>
  <c r="K277" i="3"/>
  <c r="L277" i="3"/>
  <c r="K266" i="3"/>
  <c r="L266" i="3"/>
  <c r="K279" i="3"/>
  <c r="L279" i="3"/>
  <c r="K428" i="3"/>
  <c r="L428" i="3"/>
  <c r="K317" i="3"/>
  <c r="L317" i="3"/>
  <c r="K402" i="3"/>
  <c r="L402" i="3"/>
  <c r="K331" i="3"/>
  <c r="L331" i="3"/>
  <c r="K334" i="3"/>
  <c r="L334" i="3"/>
  <c r="K318" i="3"/>
  <c r="L318" i="3"/>
  <c r="K363" i="3"/>
  <c r="L363" i="3"/>
  <c r="K324" i="3"/>
  <c r="L324" i="3"/>
  <c r="K453" i="3"/>
  <c r="L453" i="3"/>
  <c r="K325" i="3"/>
  <c r="L325" i="3"/>
  <c r="K365" i="3"/>
  <c r="L365" i="3"/>
  <c r="K342" i="3"/>
  <c r="L342" i="3"/>
  <c r="K460" i="3"/>
  <c r="L460" i="3"/>
  <c r="K337" i="3"/>
  <c r="L337" i="3"/>
  <c r="K291" i="3"/>
  <c r="L291" i="3"/>
  <c r="K326" i="3"/>
  <c r="L326" i="3"/>
  <c r="K347" i="3"/>
  <c r="L347" i="3"/>
  <c r="K354" i="3"/>
  <c r="L354" i="3"/>
  <c r="K348" i="3"/>
  <c r="L348" i="3"/>
  <c r="K364" i="3"/>
  <c r="L364" i="3"/>
  <c r="K339" i="3"/>
  <c r="L339" i="3"/>
  <c r="K297" i="3"/>
  <c r="L297" i="3"/>
  <c r="K466" i="3"/>
  <c r="L466" i="3"/>
  <c r="K371" i="3"/>
  <c r="L371" i="3"/>
  <c r="K390" i="3"/>
  <c r="L390" i="3"/>
  <c r="K372" i="3"/>
  <c r="L372" i="3"/>
  <c r="K321" i="3"/>
  <c r="L321" i="3"/>
  <c r="K483" i="3"/>
  <c r="L483" i="3"/>
  <c r="K488" i="3"/>
  <c r="L488" i="3"/>
  <c r="K442" i="3"/>
  <c r="L442" i="3"/>
  <c r="K397" i="3"/>
  <c r="L397" i="3"/>
  <c r="K478" i="3"/>
  <c r="L478" i="3"/>
  <c r="K385" i="3"/>
  <c r="L385" i="3"/>
  <c r="K380" i="3"/>
  <c r="L380" i="3"/>
  <c r="K448" i="3"/>
  <c r="L448" i="3"/>
  <c r="K482" i="3"/>
  <c r="L482" i="3"/>
  <c r="K444" i="3"/>
  <c r="L444" i="3"/>
  <c r="K464" i="3"/>
  <c r="L464" i="3"/>
  <c r="K458" i="3"/>
  <c r="L458" i="3"/>
  <c r="K455" i="3"/>
  <c r="L455" i="3"/>
  <c r="K456" i="3"/>
  <c r="L456" i="3"/>
  <c r="K480" i="3"/>
  <c r="L480" i="3"/>
  <c r="K512" i="3"/>
  <c r="L512" i="3"/>
  <c r="K490" i="3"/>
  <c r="L490" i="3"/>
  <c r="K378" i="3"/>
  <c r="L378" i="3"/>
  <c r="K461" i="3"/>
  <c r="L461" i="3"/>
  <c r="K449" i="3"/>
  <c r="L449" i="3"/>
  <c r="K477" i="3"/>
  <c r="L477" i="3"/>
  <c r="K498" i="3"/>
  <c r="L498" i="3"/>
  <c r="K540" i="3"/>
  <c r="L540" i="3"/>
  <c r="K521" i="3"/>
  <c r="L521" i="3"/>
  <c r="K517" i="3"/>
  <c r="L517" i="3"/>
  <c r="K509" i="3"/>
  <c r="L509" i="3"/>
  <c r="K463" i="3"/>
  <c r="L463" i="3"/>
  <c r="K462" i="3"/>
  <c r="L462" i="3"/>
  <c r="K534" i="3"/>
  <c r="L534" i="3"/>
  <c r="K537" i="3"/>
  <c r="L537" i="3"/>
  <c r="K542" i="3"/>
  <c r="L542" i="3"/>
  <c r="K545" i="3"/>
  <c r="L545" i="3"/>
  <c r="K492" i="3"/>
  <c r="L492" i="3"/>
  <c r="J32" i="3"/>
  <c r="J36" i="3"/>
  <c r="J43" i="3"/>
  <c r="J52" i="3"/>
  <c r="J42" i="3"/>
  <c r="J83" i="3"/>
  <c r="J113" i="3"/>
  <c r="J112" i="3"/>
  <c r="J85" i="3"/>
  <c r="J106" i="3"/>
  <c r="J125" i="3"/>
  <c r="J110" i="3"/>
  <c r="J114" i="3"/>
  <c r="J84" i="3"/>
  <c r="J118" i="3"/>
  <c r="J69" i="3"/>
  <c r="J146" i="3"/>
  <c r="J97" i="3"/>
  <c r="J105" i="3"/>
  <c r="J95" i="3"/>
  <c r="J108" i="3"/>
  <c r="J71" i="3"/>
  <c r="J123" i="3"/>
  <c r="J158" i="3"/>
  <c r="J245" i="3"/>
  <c r="J212" i="3"/>
  <c r="J173" i="3"/>
  <c r="J176" i="3"/>
  <c r="J115" i="3"/>
  <c r="J98" i="3"/>
  <c r="J174" i="3"/>
  <c r="J141" i="3"/>
  <c r="J180" i="3"/>
  <c r="J219" i="3"/>
  <c r="J136" i="3"/>
  <c r="J151" i="3"/>
  <c r="J149" i="3"/>
  <c r="J152" i="3"/>
  <c r="J163" i="3"/>
  <c r="J160" i="3"/>
  <c r="J166" i="3"/>
  <c r="J169" i="3"/>
  <c r="J195" i="3"/>
  <c r="J170" i="3"/>
  <c r="J236" i="3"/>
  <c r="J290" i="3"/>
  <c r="J281" i="3"/>
  <c r="J268" i="3"/>
  <c r="J267" i="3"/>
  <c r="J277" i="3"/>
  <c r="J266" i="3"/>
  <c r="J279" i="3"/>
  <c r="J428" i="3"/>
  <c r="J317" i="3"/>
  <c r="J402" i="3"/>
  <c r="J331" i="3"/>
  <c r="J334" i="3"/>
  <c r="J318" i="3"/>
  <c r="J363" i="3"/>
  <c r="J324" i="3"/>
  <c r="J453" i="3"/>
  <c r="J325" i="3"/>
  <c r="J365" i="3"/>
  <c r="J342" i="3"/>
  <c r="J460" i="3"/>
  <c r="J337" i="3"/>
  <c r="J291" i="3"/>
  <c r="J326" i="3"/>
  <c r="J347" i="3"/>
  <c r="J354" i="3"/>
  <c r="J348" i="3"/>
  <c r="J364" i="3"/>
  <c r="J339" i="3"/>
  <c r="J297" i="3"/>
  <c r="J466" i="3"/>
  <c r="J371" i="3"/>
  <c r="J390" i="3"/>
  <c r="J372" i="3"/>
  <c r="J321" i="3"/>
  <c r="J483" i="3"/>
  <c r="J488" i="3"/>
  <c r="J442" i="3"/>
  <c r="J397" i="3"/>
  <c r="J478" i="3"/>
  <c r="J385" i="3"/>
  <c r="J380" i="3"/>
  <c r="J448" i="3"/>
  <c r="J482" i="3"/>
  <c r="J444" i="3"/>
  <c r="J464" i="3"/>
  <c r="J458" i="3"/>
  <c r="J455" i="3"/>
  <c r="J456" i="3"/>
  <c r="J480" i="3"/>
  <c r="J512" i="3"/>
  <c r="J490" i="3"/>
  <c r="J378" i="3"/>
  <c r="J461" i="3"/>
  <c r="J449" i="3"/>
  <c r="J477" i="3"/>
  <c r="J498" i="3"/>
  <c r="J540" i="3"/>
  <c r="J521" i="3"/>
  <c r="J517" i="3"/>
  <c r="J509" i="3"/>
  <c r="J463" i="3"/>
  <c r="J462" i="3"/>
  <c r="J534" i="3"/>
  <c r="J537" i="3"/>
  <c r="J542" i="3"/>
  <c r="J545" i="3"/>
  <c r="J492" i="3"/>
  <c r="W95" i="13"/>
  <c r="X95" i="13"/>
  <c r="Y95" i="13"/>
  <c r="Z95" i="13"/>
  <c r="W6" i="13"/>
  <c r="X6" i="13"/>
  <c r="Y6" i="13"/>
  <c r="Z6" i="13"/>
  <c r="W96" i="13"/>
  <c r="X96" i="13"/>
  <c r="Y96" i="13"/>
  <c r="Z96" i="13"/>
  <c r="W4" i="13"/>
  <c r="X4" i="13"/>
  <c r="Y4" i="13"/>
  <c r="Z4" i="13"/>
  <c r="W5" i="13"/>
  <c r="X5" i="13"/>
  <c r="Y5" i="13"/>
  <c r="Z5" i="13"/>
  <c r="W50" i="13"/>
  <c r="X50" i="13"/>
  <c r="Y50" i="13"/>
  <c r="Z50" i="13"/>
  <c r="W52" i="13"/>
  <c r="X52" i="13"/>
  <c r="Y52" i="13"/>
  <c r="Z52" i="13"/>
  <c r="W53" i="13"/>
  <c r="X53" i="13"/>
  <c r="Y53" i="13"/>
  <c r="Z53" i="13"/>
  <c r="W7" i="13"/>
  <c r="X7" i="13"/>
  <c r="Y7" i="13"/>
  <c r="Z7" i="13"/>
  <c r="W56" i="13"/>
  <c r="X56" i="13"/>
  <c r="Y56" i="13"/>
  <c r="Z56" i="13"/>
  <c r="W55" i="13"/>
  <c r="X55" i="13"/>
  <c r="Y55" i="13"/>
  <c r="Z55" i="13"/>
  <c r="W8" i="13"/>
  <c r="X8" i="13"/>
  <c r="Y8" i="13"/>
  <c r="Z8" i="13"/>
  <c r="W60" i="13"/>
  <c r="X60" i="13"/>
  <c r="Y60" i="13"/>
  <c r="Z60" i="13"/>
  <c r="W19" i="13"/>
  <c r="X19" i="13"/>
  <c r="Y19" i="13"/>
  <c r="Z19" i="13"/>
  <c r="W57" i="13"/>
  <c r="X57" i="13"/>
  <c r="Y57" i="13"/>
  <c r="Z57" i="13"/>
  <c r="W59" i="13"/>
  <c r="X59" i="13"/>
  <c r="Y59" i="13"/>
  <c r="Z59" i="13"/>
  <c r="W9" i="13"/>
  <c r="X9" i="13"/>
  <c r="Y9" i="13"/>
  <c r="Z9" i="13"/>
  <c r="W63" i="13"/>
  <c r="X63" i="13"/>
  <c r="Y63" i="13"/>
  <c r="Z63" i="13"/>
  <c r="W10" i="13"/>
  <c r="X10" i="13"/>
  <c r="Y10" i="13"/>
  <c r="Z10" i="13"/>
  <c r="W27" i="13"/>
  <c r="X27" i="13"/>
  <c r="Y27" i="13"/>
  <c r="Z27" i="13"/>
  <c r="W66" i="13"/>
  <c r="X66" i="13"/>
  <c r="Y66" i="13"/>
  <c r="Z66" i="13"/>
  <c r="W11" i="13"/>
  <c r="X11" i="13"/>
  <c r="Y11" i="13"/>
  <c r="Z11" i="13"/>
  <c r="W68" i="13"/>
  <c r="X68" i="13"/>
  <c r="Y68" i="13"/>
  <c r="Z68" i="13"/>
  <c r="W69" i="13"/>
  <c r="X69" i="13"/>
  <c r="Y69" i="13"/>
  <c r="Z69" i="13"/>
  <c r="W98" i="13"/>
  <c r="X98" i="13"/>
  <c r="Y98" i="13"/>
  <c r="Z98" i="13"/>
  <c r="W76" i="13"/>
  <c r="X76" i="13"/>
  <c r="Y76" i="13"/>
  <c r="Z76" i="13"/>
  <c r="W70" i="13"/>
  <c r="X70" i="13"/>
  <c r="Y70" i="13"/>
  <c r="Z70" i="13"/>
  <c r="W16" i="13"/>
  <c r="X16" i="13"/>
  <c r="Y16" i="13"/>
  <c r="Z16" i="13"/>
  <c r="W13" i="13"/>
  <c r="X13" i="13"/>
  <c r="Y13" i="13"/>
  <c r="Z13" i="13"/>
  <c r="W18" i="13"/>
  <c r="X18" i="13"/>
  <c r="Y18" i="13"/>
  <c r="Z18" i="13"/>
  <c r="W17" i="13"/>
  <c r="X17" i="13"/>
  <c r="Y17" i="13"/>
  <c r="Z17" i="13"/>
  <c r="W14" i="13"/>
  <c r="X14" i="13"/>
  <c r="Y14" i="13"/>
  <c r="Z14" i="13"/>
  <c r="W72" i="13"/>
  <c r="X72" i="13"/>
  <c r="Y72" i="13"/>
  <c r="Z72" i="13"/>
  <c r="W15" i="13"/>
  <c r="X15" i="13"/>
  <c r="Y15" i="13"/>
  <c r="Z15" i="13"/>
  <c r="W21" i="13"/>
  <c r="X21" i="13"/>
  <c r="Y21" i="13"/>
  <c r="Z21" i="13"/>
  <c r="W25" i="13"/>
  <c r="X25" i="13"/>
  <c r="Y25" i="13"/>
  <c r="Z25" i="13"/>
  <c r="W26" i="13"/>
  <c r="X26" i="13"/>
  <c r="Y26" i="13"/>
  <c r="Z26" i="13"/>
  <c r="W23" i="13"/>
  <c r="X23" i="13"/>
  <c r="Y23" i="13"/>
  <c r="Z23" i="13"/>
  <c r="W28" i="13"/>
  <c r="X28" i="13"/>
  <c r="Y28" i="13"/>
  <c r="Z28" i="13"/>
  <c r="W24" i="13"/>
  <c r="X24" i="13"/>
  <c r="Y24" i="13"/>
  <c r="Z24" i="13"/>
  <c r="W99" i="13"/>
  <c r="X99" i="13"/>
  <c r="Y99" i="13"/>
  <c r="Z99" i="13"/>
  <c r="W29" i="13"/>
  <c r="X29" i="13"/>
  <c r="Y29" i="13"/>
  <c r="Z29" i="13"/>
  <c r="W37" i="13"/>
  <c r="X37" i="13"/>
  <c r="Y37" i="13"/>
  <c r="Z37" i="13"/>
  <c r="W33" i="13"/>
  <c r="X33" i="13"/>
  <c r="Y33" i="13"/>
  <c r="Z33" i="13"/>
  <c r="W31" i="13"/>
  <c r="X31" i="13"/>
  <c r="Y31" i="13"/>
  <c r="Z31" i="13"/>
  <c r="W36" i="13"/>
  <c r="X36" i="13"/>
  <c r="Y36" i="13"/>
  <c r="Z36" i="13"/>
  <c r="W30" i="13"/>
  <c r="X30" i="13"/>
  <c r="Y30" i="13"/>
  <c r="Z30" i="13"/>
  <c r="W100" i="13"/>
  <c r="X100" i="13"/>
  <c r="Y100" i="13"/>
  <c r="Z100" i="13"/>
  <c r="W39" i="13"/>
  <c r="X39" i="13"/>
  <c r="Y39" i="13"/>
  <c r="Z39" i="13"/>
  <c r="W34" i="13"/>
  <c r="X34" i="13"/>
  <c r="Y34" i="13"/>
  <c r="Z34" i="13"/>
  <c r="W38" i="13"/>
  <c r="X38" i="13"/>
  <c r="Y38" i="13"/>
  <c r="Z38" i="13"/>
  <c r="W32" i="13"/>
  <c r="X32" i="13"/>
  <c r="Y32" i="13"/>
  <c r="Z32" i="13"/>
  <c r="W41" i="13"/>
  <c r="X41" i="13"/>
  <c r="Y41" i="13"/>
  <c r="Z41" i="13"/>
  <c r="W77" i="13"/>
  <c r="X77" i="13"/>
  <c r="Y77" i="13"/>
  <c r="Z77" i="13"/>
  <c r="W44" i="13"/>
  <c r="X44" i="13"/>
  <c r="Y44" i="13"/>
  <c r="Z44" i="13"/>
  <c r="W43" i="13"/>
  <c r="X43" i="13"/>
  <c r="Y43" i="13"/>
  <c r="Z43" i="13"/>
  <c r="W48" i="13"/>
  <c r="X48" i="13"/>
  <c r="Y48" i="13"/>
  <c r="Z48" i="13"/>
  <c r="W80" i="13"/>
  <c r="X80" i="13"/>
  <c r="Y80" i="13"/>
  <c r="Z80" i="13"/>
  <c r="W84" i="13"/>
  <c r="X84" i="13"/>
  <c r="Y84" i="13"/>
  <c r="Z84" i="13"/>
  <c r="W81" i="13"/>
  <c r="X81" i="13"/>
  <c r="Y81" i="13"/>
  <c r="Z81" i="13"/>
  <c r="W82" i="13"/>
  <c r="X82" i="13"/>
  <c r="Y82" i="13"/>
  <c r="Z82" i="13"/>
  <c r="W83" i="13"/>
  <c r="X83" i="13"/>
  <c r="Y83" i="13"/>
  <c r="Z83" i="13"/>
  <c r="W45" i="13"/>
  <c r="X45" i="13"/>
  <c r="Y45" i="13"/>
  <c r="Z45" i="13"/>
  <c r="W86" i="13"/>
  <c r="X86" i="13"/>
  <c r="Y86" i="13"/>
  <c r="Z86" i="13"/>
  <c r="W94" i="13"/>
  <c r="X94" i="13"/>
  <c r="Y94" i="13"/>
  <c r="Z94" i="13"/>
  <c r="W87" i="13"/>
  <c r="X87" i="13"/>
  <c r="Y87" i="13"/>
  <c r="Z87" i="13"/>
  <c r="W88" i="13"/>
  <c r="X88" i="13"/>
  <c r="Y88" i="13"/>
  <c r="Z88" i="13"/>
  <c r="W89" i="13"/>
  <c r="X89" i="13"/>
  <c r="Y89" i="13"/>
  <c r="Z89" i="13"/>
  <c r="W102" i="13"/>
  <c r="X102" i="13"/>
  <c r="Y102" i="13"/>
  <c r="Z102" i="13"/>
  <c r="W85" i="13"/>
  <c r="X85" i="13"/>
  <c r="Y85" i="13"/>
  <c r="Z85" i="13"/>
  <c r="W91" i="13"/>
  <c r="X91" i="13"/>
  <c r="Y91" i="13"/>
  <c r="Z91" i="13"/>
  <c r="W93" i="13"/>
  <c r="X93" i="13"/>
  <c r="Y93" i="13"/>
  <c r="Z93" i="13"/>
  <c r="W92" i="13"/>
  <c r="X92" i="13"/>
  <c r="Y92" i="13"/>
  <c r="Z92" i="13"/>
  <c r="W3" i="13"/>
  <c r="W103" i="13" s="1"/>
  <c r="W104" i="13" s="1"/>
  <c r="X3" i="13"/>
  <c r="X103" i="13" s="1"/>
  <c r="X104" i="13" s="1"/>
  <c r="Y3" i="13"/>
  <c r="Y103" i="13" s="1"/>
  <c r="Y104" i="13" s="1"/>
  <c r="Z3" i="13"/>
  <c r="Z103" i="13" s="1"/>
  <c r="Z104" i="13" s="1"/>
  <c r="W51" i="13"/>
  <c r="X51" i="13"/>
  <c r="Y51" i="13"/>
  <c r="Z51" i="13"/>
  <c r="W54" i="13"/>
  <c r="Z54" i="13"/>
  <c r="W58" i="13"/>
  <c r="X58" i="13"/>
  <c r="Y58" i="13"/>
  <c r="Z58" i="13"/>
  <c r="W61" i="13"/>
  <c r="X61" i="13"/>
  <c r="Y61" i="13"/>
  <c r="Z61" i="13"/>
  <c r="W97" i="13"/>
  <c r="X97" i="13"/>
  <c r="Y97" i="13"/>
  <c r="Z97" i="13"/>
  <c r="W62" i="13"/>
  <c r="X62" i="13"/>
  <c r="Y62" i="13"/>
  <c r="Z62" i="13"/>
  <c r="W64" i="13"/>
  <c r="X64" i="13"/>
  <c r="Y64" i="13"/>
  <c r="Z64" i="13"/>
  <c r="W65" i="13"/>
  <c r="Z65" i="13"/>
  <c r="W67" i="13"/>
  <c r="X67" i="13"/>
  <c r="Y67" i="13"/>
  <c r="Z67" i="13"/>
  <c r="W12" i="13"/>
  <c r="X12" i="13"/>
  <c r="Y12" i="13"/>
  <c r="Z12" i="13"/>
  <c r="W71" i="13"/>
  <c r="X71" i="13"/>
  <c r="Y71" i="13"/>
  <c r="Z71" i="13"/>
  <c r="W20" i="13"/>
  <c r="X20" i="13"/>
  <c r="Y20" i="13"/>
  <c r="Z20" i="13"/>
  <c r="W22" i="13"/>
  <c r="X22" i="13"/>
  <c r="Y22" i="13"/>
  <c r="Z22" i="13"/>
  <c r="W73" i="13"/>
  <c r="X73" i="13"/>
  <c r="Y73" i="13"/>
  <c r="Z73" i="13"/>
  <c r="W74" i="13"/>
  <c r="X74" i="13"/>
  <c r="Y74" i="13"/>
  <c r="Z74" i="13"/>
  <c r="W75" i="13"/>
  <c r="X75" i="13"/>
  <c r="Y75" i="13"/>
  <c r="Z75" i="13"/>
  <c r="W35" i="13"/>
  <c r="X35" i="13"/>
  <c r="Y35" i="13"/>
  <c r="Z35" i="13"/>
  <c r="W40" i="13"/>
  <c r="X40" i="13"/>
  <c r="Y40" i="13"/>
  <c r="Z40" i="13"/>
  <c r="W42" i="13"/>
  <c r="X42" i="13"/>
  <c r="Y42" i="13"/>
  <c r="Z42" i="13"/>
  <c r="W78" i="13"/>
  <c r="X78" i="13"/>
  <c r="Y78" i="13"/>
  <c r="Z78" i="13"/>
  <c r="W79" i="13"/>
  <c r="X79" i="13"/>
  <c r="Y79" i="13"/>
  <c r="Z79" i="13"/>
  <c r="W46" i="13"/>
  <c r="X46" i="13"/>
  <c r="Y46" i="13"/>
  <c r="Z46" i="13"/>
  <c r="W101" i="13"/>
  <c r="X101" i="13"/>
  <c r="Y101" i="13"/>
  <c r="Z101" i="13"/>
  <c r="W47" i="13"/>
  <c r="X47" i="13"/>
  <c r="Y47" i="13"/>
  <c r="Z47" i="13"/>
  <c r="W90" i="13"/>
  <c r="X90" i="13"/>
  <c r="Y90" i="13"/>
  <c r="Z90" i="13"/>
  <c r="Z49" i="13"/>
  <c r="Y49" i="13"/>
  <c r="X49" i="13"/>
  <c r="W49" i="13"/>
  <c r="S95" i="13"/>
  <c r="T95" i="13"/>
  <c r="U95" i="13"/>
  <c r="V95" i="13"/>
  <c r="S6" i="13"/>
  <c r="T6" i="13"/>
  <c r="U6" i="13"/>
  <c r="V6" i="13"/>
  <c r="S96" i="13"/>
  <c r="T96" i="13"/>
  <c r="U96" i="13"/>
  <c r="V96" i="13"/>
  <c r="S4" i="13"/>
  <c r="T4" i="13"/>
  <c r="U4" i="13"/>
  <c r="V4" i="13"/>
  <c r="S5" i="13"/>
  <c r="T5" i="13"/>
  <c r="U5" i="13"/>
  <c r="V5" i="13"/>
  <c r="S50" i="13"/>
  <c r="T50" i="13"/>
  <c r="U50" i="13"/>
  <c r="V50" i="13"/>
  <c r="S52" i="13"/>
  <c r="T52" i="13"/>
  <c r="U52" i="13"/>
  <c r="V52" i="13"/>
  <c r="S53" i="13"/>
  <c r="T53" i="13"/>
  <c r="U53" i="13"/>
  <c r="V53" i="13"/>
  <c r="S7" i="13"/>
  <c r="T7" i="13"/>
  <c r="U7" i="13"/>
  <c r="V7" i="13"/>
  <c r="S56" i="13"/>
  <c r="T56" i="13"/>
  <c r="U56" i="13"/>
  <c r="V56" i="13"/>
  <c r="S55" i="13"/>
  <c r="T55" i="13"/>
  <c r="U55" i="13"/>
  <c r="V55" i="13"/>
  <c r="S8" i="13"/>
  <c r="T8" i="13"/>
  <c r="U8" i="13"/>
  <c r="V8" i="13"/>
  <c r="S60" i="13"/>
  <c r="T60" i="13"/>
  <c r="U60" i="13"/>
  <c r="V60" i="13"/>
  <c r="S19" i="13"/>
  <c r="T19" i="13"/>
  <c r="U19" i="13"/>
  <c r="V19" i="13"/>
  <c r="S57" i="13"/>
  <c r="T57" i="13"/>
  <c r="U57" i="13"/>
  <c r="V57" i="13"/>
  <c r="S59" i="13"/>
  <c r="T59" i="13"/>
  <c r="U59" i="13"/>
  <c r="V59" i="13"/>
  <c r="S9" i="13"/>
  <c r="T9" i="13"/>
  <c r="U9" i="13"/>
  <c r="V9" i="13"/>
  <c r="S63" i="13"/>
  <c r="T63" i="13"/>
  <c r="U63" i="13"/>
  <c r="V63" i="13"/>
  <c r="S10" i="13"/>
  <c r="T10" i="13"/>
  <c r="U10" i="13"/>
  <c r="V10" i="13"/>
  <c r="S27" i="13"/>
  <c r="T27" i="13"/>
  <c r="U27" i="13"/>
  <c r="V27" i="13"/>
  <c r="S66" i="13"/>
  <c r="T66" i="13"/>
  <c r="U66" i="13"/>
  <c r="V66" i="13"/>
  <c r="S11" i="13"/>
  <c r="T11" i="13"/>
  <c r="U11" i="13"/>
  <c r="V11" i="13"/>
  <c r="S68" i="13"/>
  <c r="T68" i="13"/>
  <c r="U68" i="13"/>
  <c r="V68" i="13"/>
  <c r="S69" i="13"/>
  <c r="T69" i="13"/>
  <c r="U69" i="13"/>
  <c r="V69" i="13"/>
  <c r="S98" i="13"/>
  <c r="T98" i="13"/>
  <c r="U98" i="13"/>
  <c r="V98" i="13"/>
  <c r="S76" i="13"/>
  <c r="T76" i="13"/>
  <c r="U76" i="13"/>
  <c r="V76" i="13"/>
  <c r="S70" i="13"/>
  <c r="T70" i="13"/>
  <c r="U70" i="13"/>
  <c r="V70" i="13"/>
  <c r="S16" i="13"/>
  <c r="T16" i="13"/>
  <c r="U16" i="13"/>
  <c r="V16" i="13"/>
  <c r="S13" i="13"/>
  <c r="T13" i="13"/>
  <c r="U13" i="13"/>
  <c r="V13" i="13"/>
  <c r="S18" i="13"/>
  <c r="T18" i="13"/>
  <c r="U18" i="13"/>
  <c r="V18" i="13"/>
  <c r="S17" i="13"/>
  <c r="T17" i="13"/>
  <c r="U17" i="13"/>
  <c r="V17" i="13"/>
  <c r="S14" i="13"/>
  <c r="T14" i="13"/>
  <c r="U14" i="13"/>
  <c r="V14" i="13"/>
  <c r="S72" i="13"/>
  <c r="T72" i="13"/>
  <c r="U72" i="13"/>
  <c r="V72" i="13"/>
  <c r="S15" i="13"/>
  <c r="T15" i="13"/>
  <c r="U15" i="13"/>
  <c r="V15" i="13"/>
  <c r="S21" i="13"/>
  <c r="T21" i="13"/>
  <c r="U21" i="13"/>
  <c r="V21" i="13"/>
  <c r="S25" i="13"/>
  <c r="T25" i="13"/>
  <c r="U25" i="13"/>
  <c r="V25" i="13"/>
  <c r="S26" i="13"/>
  <c r="T26" i="13"/>
  <c r="U26" i="13"/>
  <c r="V26" i="13"/>
  <c r="S23" i="13"/>
  <c r="T23" i="13"/>
  <c r="U23" i="13"/>
  <c r="V23" i="13"/>
  <c r="S28" i="13"/>
  <c r="T28" i="13"/>
  <c r="U28" i="13"/>
  <c r="V28" i="13"/>
  <c r="S24" i="13"/>
  <c r="T24" i="13"/>
  <c r="U24" i="13"/>
  <c r="V24" i="13"/>
  <c r="S99" i="13"/>
  <c r="T99" i="13"/>
  <c r="U99" i="13"/>
  <c r="V99" i="13"/>
  <c r="S29" i="13"/>
  <c r="T29" i="13"/>
  <c r="U29" i="13"/>
  <c r="V29" i="13"/>
  <c r="S37" i="13"/>
  <c r="T37" i="13"/>
  <c r="U37" i="13"/>
  <c r="V37" i="13"/>
  <c r="S33" i="13"/>
  <c r="T33" i="13"/>
  <c r="U33" i="13"/>
  <c r="V33" i="13"/>
  <c r="S31" i="13"/>
  <c r="T31" i="13"/>
  <c r="U31" i="13"/>
  <c r="V31" i="13"/>
  <c r="S36" i="13"/>
  <c r="T36" i="13"/>
  <c r="U36" i="13"/>
  <c r="V36" i="13"/>
  <c r="S30" i="13"/>
  <c r="T30" i="13"/>
  <c r="U30" i="13"/>
  <c r="V30" i="13"/>
  <c r="S100" i="13"/>
  <c r="T100" i="13"/>
  <c r="U100" i="13"/>
  <c r="V100" i="13"/>
  <c r="S39" i="13"/>
  <c r="T39" i="13"/>
  <c r="U39" i="13"/>
  <c r="V39" i="13"/>
  <c r="S34" i="13"/>
  <c r="T34" i="13"/>
  <c r="U34" i="13"/>
  <c r="V34" i="13"/>
  <c r="S38" i="13"/>
  <c r="T38" i="13"/>
  <c r="U38" i="13"/>
  <c r="V38" i="13"/>
  <c r="S32" i="13"/>
  <c r="T32" i="13"/>
  <c r="U32" i="13"/>
  <c r="V32" i="13"/>
  <c r="S41" i="13"/>
  <c r="T41" i="13"/>
  <c r="U41" i="13"/>
  <c r="V41" i="13"/>
  <c r="S77" i="13"/>
  <c r="T77" i="13"/>
  <c r="U77" i="13"/>
  <c r="V77" i="13"/>
  <c r="S44" i="13"/>
  <c r="T44" i="13"/>
  <c r="U44" i="13"/>
  <c r="V44" i="13"/>
  <c r="S43" i="13"/>
  <c r="T43" i="13"/>
  <c r="U43" i="13"/>
  <c r="V43" i="13"/>
  <c r="S48" i="13"/>
  <c r="T48" i="13"/>
  <c r="U48" i="13"/>
  <c r="V48" i="13"/>
  <c r="S80" i="13"/>
  <c r="T80" i="13"/>
  <c r="U80" i="13"/>
  <c r="V80" i="13"/>
  <c r="S84" i="13"/>
  <c r="T84" i="13"/>
  <c r="U84" i="13"/>
  <c r="V84" i="13"/>
  <c r="S81" i="13"/>
  <c r="T81" i="13"/>
  <c r="U81" i="13"/>
  <c r="V81" i="13"/>
  <c r="S82" i="13"/>
  <c r="T82" i="13"/>
  <c r="U82" i="13"/>
  <c r="V82" i="13"/>
  <c r="S83" i="13"/>
  <c r="T83" i="13"/>
  <c r="U83" i="13"/>
  <c r="V83" i="13"/>
  <c r="S45" i="13"/>
  <c r="T45" i="13"/>
  <c r="U45" i="13"/>
  <c r="V45" i="13"/>
  <c r="S86" i="13"/>
  <c r="T86" i="13"/>
  <c r="U86" i="13"/>
  <c r="V86" i="13"/>
  <c r="T94" i="13"/>
  <c r="U94" i="13"/>
  <c r="V94" i="13"/>
  <c r="S87" i="13"/>
  <c r="T87" i="13"/>
  <c r="U87" i="13"/>
  <c r="V87" i="13"/>
  <c r="S88" i="13"/>
  <c r="T88" i="13"/>
  <c r="U88" i="13"/>
  <c r="V88" i="13"/>
  <c r="S89" i="13"/>
  <c r="T89" i="13"/>
  <c r="U89" i="13"/>
  <c r="V89" i="13"/>
  <c r="S102" i="13"/>
  <c r="T102" i="13"/>
  <c r="U102" i="13"/>
  <c r="V102" i="13"/>
  <c r="S85" i="13"/>
  <c r="T85" i="13"/>
  <c r="U85" i="13"/>
  <c r="V85" i="13"/>
  <c r="S91" i="13"/>
  <c r="T91" i="13"/>
  <c r="U91" i="13"/>
  <c r="V91" i="13"/>
  <c r="S93" i="13"/>
  <c r="T93" i="13"/>
  <c r="U93" i="13"/>
  <c r="V93" i="13"/>
  <c r="S92" i="13"/>
  <c r="T92" i="13"/>
  <c r="U92" i="13"/>
  <c r="V92" i="13"/>
  <c r="S3" i="13"/>
  <c r="S104" i="13" s="1"/>
  <c r="T3" i="13"/>
  <c r="T103" i="13" s="1"/>
  <c r="T104" i="13" s="1"/>
  <c r="U3" i="13"/>
  <c r="U103" i="13" s="1"/>
  <c r="U104" i="13" s="1"/>
  <c r="V3" i="13"/>
  <c r="V103" i="13" s="1"/>
  <c r="V104" i="13" s="1"/>
  <c r="S51" i="13"/>
  <c r="T51" i="13"/>
  <c r="U51" i="13"/>
  <c r="V51" i="13"/>
  <c r="S54" i="13"/>
  <c r="V54" i="13"/>
  <c r="S58" i="13"/>
  <c r="T58" i="13"/>
  <c r="U58" i="13"/>
  <c r="V58" i="13"/>
  <c r="S61" i="13"/>
  <c r="T61" i="13"/>
  <c r="U61" i="13"/>
  <c r="V61" i="13"/>
  <c r="S97" i="13"/>
  <c r="T97" i="13"/>
  <c r="U97" i="13"/>
  <c r="V97" i="13"/>
  <c r="S62" i="13"/>
  <c r="T62" i="13"/>
  <c r="U62" i="13"/>
  <c r="V62" i="13"/>
  <c r="S64" i="13"/>
  <c r="T64" i="13"/>
  <c r="U64" i="13"/>
  <c r="V64" i="13"/>
  <c r="S65" i="13"/>
  <c r="V65" i="13"/>
  <c r="S67" i="13"/>
  <c r="T67" i="13"/>
  <c r="U67" i="13"/>
  <c r="V67" i="13"/>
  <c r="S12" i="13"/>
  <c r="T12" i="13"/>
  <c r="U12" i="13"/>
  <c r="V12" i="13"/>
  <c r="S71" i="13"/>
  <c r="T71" i="13"/>
  <c r="U71" i="13"/>
  <c r="V71" i="13"/>
  <c r="S20" i="13"/>
  <c r="T20" i="13"/>
  <c r="U20" i="13"/>
  <c r="V20" i="13"/>
  <c r="S22" i="13"/>
  <c r="T22" i="13"/>
  <c r="U22" i="13"/>
  <c r="V22" i="13"/>
  <c r="S73" i="13"/>
  <c r="T73" i="13"/>
  <c r="U73" i="13"/>
  <c r="V73" i="13"/>
  <c r="S74" i="13"/>
  <c r="T74" i="13"/>
  <c r="U74" i="13"/>
  <c r="V74" i="13"/>
  <c r="S75" i="13"/>
  <c r="T75" i="13"/>
  <c r="U75" i="13"/>
  <c r="V75" i="13"/>
  <c r="S35" i="13"/>
  <c r="T35" i="13"/>
  <c r="U35" i="13"/>
  <c r="V35" i="13"/>
  <c r="S40" i="13"/>
  <c r="T40" i="13"/>
  <c r="U40" i="13"/>
  <c r="V40" i="13"/>
  <c r="S42" i="13"/>
  <c r="T42" i="13"/>
  <c r="U42" i="13"/>
  <c r="V42" i="13"/>
  <c r="S78" i="13"/>
  <c r="T78" i="13"/>
  <c r="U78" i="13"/>
  <c r="V78" i="13"/>
  <c r="S79" i="13"/>
  <c r="T79" i="13"/>
  <c r="U79" i="13"/>
  <c r="V79" i="13"/>
  <c r="S46" i="13"/>
  <c r="T46" i="13"/>
  <c r="U46" i="13"/>
  <c r="V46" i="13"/>
  <c r="S101" i="13"/>
  <c r="T101" i="13"/>
  <c r="U101" i="13"/>
  <c r="V101" i="13"/>
  <c r="S47" i="13"/>
  <c r="T47" i="13"/>
  <c r="U47" i="13"/>
  <c r="V47" i="13"/>
  <c r="S90" i="13"/>
  <c r="T90" i="13"/>
  <c r="U90" i="13"/>
  <c r="V90" i="13"/>
  <c r="V49" i="13"/>
  <c r="U49" i="13"/>
  <c r="T49" i="13"/>
  <c r="S49" i="13"/>
  <c r="L96" i="13"/>
  <c r="P96" i="13" s="1"/>
  <c r="N22" i="13"/>
  <c r="R22" i="13" s="1"/>
  <c r="N73" i="13"/>
  <c r="R73" i="13" s="1"/>
  <c r="N74" i="13"/>
  <c r="R74" i="13" s="1"/>
  <c r="N75" i="13"/>
  <c r="R75" i="13" s="1"/>
  <c r="N35" i="13"/>
  <c r="R35" i="13" s="1"/>
  <c r="N40" i="13"/>
  <c r="R40" i="13" s="1"/>
  <c r="N42" i="13"/>
  <c r="R42" i="13" s="1"/>
  <c r="N78" i="13"/>
  <c r="R78" i="13" s="1"/>
  <c r="N79" i="13"/>
  <c r="R79" i="13" s="1"/>
  <c r="N46" i="13"/>
  <c r="R46" i="13" s="1"/>
  <c r="N101" i="13"/>
  <c r="R101" i="13" s="1"/>
  <c r="N47" i="13"/>
  <c r="R47" i="13" s="1"/>
  <c r="N90" i="13"/>
  <c r="R90" i="13" s="1"/>
  <c r="N3" i="13"/>
  <c r="R3" i="13" s="1"/>
  <c r="N51" i="13"/>
  <c r="R51" i="13" s="1"/>
  <c r="N54" i="13"/>
  <c r="R54" i="13" s="1"/>
  <c r="N58" i="13"/>
  <c r="R58" i="13" s="1"/>
  <c r="N61" i="13"/>
  <c r="R61" i="13" s="1"/>
  <c r="N97" i="13"/>
  <c r="R97" i="13" s="1"/>
  <c r="N62" i="13"/>
  <c r="R62" i="13" s="1"/>
  <c r="N64" i="13"/>
  <c r="R64" i="13" s="1"/>
  <c r="N65" i="13"/>
  <c r="R65" i="13" s="1"/>
  <c r="N67" i="13"/>
  <c r="R67" i="13" s="1"/>
  <c r="N12" i="13"/>
  <c r="R12" i="13" s="1"/>
  <c r="N71" i="13"/>
  <c r="R71" i="13" s="1"/>
  <c r="N20" i="13"/>
  <c r="R20" i="13" s="1"/>
  <c r="M3" i="13"/>
  <c r="Q3" i="13" s="1"/>
  <c r="M51" i="13"/>
  <c r="Q51" i="13" s="1"/>
  <c r="M58" i="13"/>
  <c r="Q58" i="13" s="1"/>
  <c r="M61" i="13"/>
  <c r="Q61" i="13" s="1"/>
  <c r="M97" i="13"/>
  <c r="Q97" i="13" s="1"/>
  <c r="M62" i="13"/>
  <c r="Q62" i="13" s="1"/>
  <c r="M64" i="13"/>
  <c r="Q64" i="13" s="1"/>
  <c r="M67" i="13"/>
  <c r="Q67" i="13" s="1"/>
  <c r="M12" i="13"/>
  <c r="Q12" i="13" s="1"/>
  <c r="M71" i="13"/>
  <c r="Q71" i="13" s="1"/>
  <c r="M20" i="13"/>
  <c r="Q20" i="13" s="1"/>
  <c r="M22" i="13"/>
  <c r="Q22" i="13" s="1"/>
  <c r="M73" i="13"/>
  <c r="Q73" i="13" s="1"/>
  <c r="M74" i="13"/>
  <c r="Q74" i="13" s="1"/>
  <c r="M75" i="13"/>
  <c r="Q75" i="13" s="1"/>
  <c r="M35" i="13"/>
  <c r="Q35" i="13" s="1"/>
  <c r="M40" i="13"/>
  <c r="Q40" i="13" s="1"/>
  <c r="M42" i="13"/>
  <c r="Q42" i="13" s="1"/>
  <c r="M78" i="13"/>
  <c r="Q78" i="13" s="1"/>
  <c r="M79" i="13"/>
  <c r="Q79" i="13" s="1"/>
  <c r="M46" i="13"/>
  <c r="Q46" i="13" s="1"/>
  <c r="M101" i="13"/>
  <c r="Q101" i="13" s="1"/>
  <c r="M47" i="13"/>
  <c r="Q47" i="13" s="1"/>
  <c r="M90" i="13"/>
  <c r="Q90" i="13" s="1"/>
  <c r="L3" i="13"/>
  <c r="P3" i="13" s="1"/>
  <c r="L51" i="13"/>
  <c r="P51" i="13" s="1"/>
  <c r="L58" i="13"/>
  <c r="P58" i="13" s="1"/>
  <c r="L61" i="13"/>
  <c r="P61" i="13" s="1"/>
  <c r="L97" i="13"/>
  <c r="P97" i="13" s="1"/>
  <c r="L62" i="13"/>
  <c r="P62" i="13" s="1"/>
  <c r="L64" i="13"/>
  <c r="P64" i="13" s="1"/>
  <c r="L67" i="13"/>
  <c r="P67" i="13" s="1"/>
  <c r="L12" i="13"/>
  <c r="P12" i="13" s="1"/>
  <c r="L71" i="13"/>
  <c r="P71" i="13" s="1"/>
  <c r="L20" i="13"/>
  <c r="P20" i="13" s="1"/>
  <c r="L22" i="13"/>
  <c r="P22" i="13" s="1"/>
  <c r="L73" i="13"/>
  <c r="P73" i="13" s="1"/>
  <c r="L74" i="13"/>
  <c r="P74" i="13" s="1"/>
  <c r="L75" i="13"/>
  <c r="P75" i="13" s="1"/>
  <c r="L35" i="13"/>
  <c r="P35" i="13" s="1"/>
  <c r="L40" i="13"/>
  <c r="P40" i="13" s="1"/>
  <c r="L42" i="13"/>
  <c r="P42" i="13" s="1"/>
  <c r="L78" i="13"/>
  <c r="P78" i="13" s="1"/>
  <c r="L79" i="13"/>
  <c r="P79" i="13" s="1"/>
  <c r="L46" i="13"/>
  <c r="P46" i="13" s="1"/>
  <c r="L101" i="13"/>
  <c r="P101" i="13" s="1"/>
  <c r="L47" i="13"/>
  <c r="P47" i="13" s="1"/>
  <c r="L90" i="13"/>
  <c r="P90" i="13" s="1"/>
  <c r="K3" i="13"/>
  <c r="O3" i="13" s="1"/>
  <c r="K51" i="13"/>
  <c r="O51" i="13" s="1"/>
  <c r="K54" i="13"/>
  <c r="O54" i="13" s="1"/>
  <c r="K58" i="13"/>
  <c r="O58" i="13" s="1"/>
  <c r="K61" i="13"/>
  <c r="O61" i="13" s="1"/>
  <c r="K97" i="13"/>
  <c r="O97" i="13" s="1"/>
  <c r="K62" i="13"/>
  <c r="O62" i="13" s="1"/>
  <c r="K64" i="13"/>
  <c r="O64" i="13" s="1"/>
  <c r="K65" i="13"/>
  <c r="O65" i="13" s="1"/>
  <c r="K67" i="13"/>
  <c r="O67" i="13" s="1"/>
  <c r="K12" i="13"/>
  <c r="O12" i="13" s="1"/>
  <c r="K71" i="13"/>
  <c r="O71" i="13" s="1"/>
  <c r="K20" i="13"/>
  <c r="O20" i="13" s="1"/>
  <c r="K22" i="13"/>
  <c r="O22" i="13" s="1"/>
  <c r="K73" i="13"/>
  <c r="O73" i="13" s="1"/>
  <c r="K74" i="13"/>
  <c r="O74" i="13" s="1"/>
  <c r="K75" i="13"/>
  <c r="O75" i="13" s="1"/>
  <c r="K35" i="13"/>
  <c r="O35" i="13" s="1"/>
  <c r="K40" i="13"/>
  <c r="O40" i="13" s="1"/>
  <c r="K42" i="13"/>
  <c r="O42" i="13" s="1"/>
  <c r="K78" i="13"/>
  <c r="O78" i="13" s="1"/>
  <c r="K79" i="13"/>
  <c r="O79" i="13" s="1"/>
  <c r="K46" i="13"/>
  <c r="O46" i="13" s="1"/>
  <c r="K101" i="13"/>
  <c r="O101" i="13" s="1"/>
  <c r="K47" i="13"/>
  <c r="O47" i="13" s="1"/>
  <c r="K90" i="13"/>
  <c r="O90" i="13" s="1"/>
  <c r="N102" i="13"/>
  <c r="R102" i="13" s="1"/>
  <c r="M102" i="13"/>
  <c r="Q102" i="13" s="1"/>
  <c r="L102" i="13"/>
  <c r="P102" i="13" s="1"/>
  <c r="K102" i="13"/>
  <c r="O102" i="13" s="1"/>
  <c r="N44" i="13"/>
  <c r="R44" i="13" s="1"/>
  <c r="M44" i="13"/>
  <c r="Q44" i="13" s="1"/>
  <c r="L44" i="13"/>
  <c r="P44" i="13" s="1"/>
  <c r="K44" i="13"/>
  <c r="O44" i="13" s="1"/>
  <c r="N100" i="13"/>
  <c r="R100" i="13" s="1"/>
  <c r="M100" i="13"/>
  <c r="Q100" i="13" s="1"/>
  <c r="L100" i="13"/>
  <c r="P100" i="13" s="1"/>
  <c r="K100" i="13"/>
  <c r="O100" i="13" s="1"/>
  <c r="N41" i="13"/>
  <c r="R41" i="13" s="1"/>
  <c r="M41" i="13"/>
  <c r="Q41" i="13" s="1"/>
  <c r="L41" i="13"/>
  <c r="P41" i="13" s="1"/>
  <c r="K41" i="13"/>
  <c r="O41" i="13" s="1"/>
  <c r="N28" i="13"/>
  <c r="R28" i="13" s="1"/>
  <c r="M28" i="13"/>
  <c r="Q28" i="13" s="1"/>
  <c r="L28" i="13"/>
  <c r="P28" i="13" s="1"/>
  <c r="K28" i="13"/>
  <c r="O28" i="13" s="1"/>
  <c r="N68" i="13"/>
  <c r="R68" i="13" s="1"/>
  <c r="M68" i="13"/>
  <c r="Q68" i="13" s="1"/>
  <c r="L68" i="13"/>
  <c r="P68" i="13" s="1"/>
  <c r="K68" i="13"/>
  <c r="O68" i="13" s="1"/>
  <c r="N83" i="13"/>
  <c r="R83" i="13" s="1"/>
  <c r="M83" i="13"/>
  <c r="Q83" i="13" s="1"/>
  <c r="L83" i="13"/>
  <c r="P83" i="13" s="1"/>
  <c r="K83" i="13"/>
  <c r="O83" i="13" s="1"/>
  <c r="N84" i="13"/>
  <c r="R84" i="13" s="1"/>
  <c r="M84" i="13"/>
  <c r="Q84" i="13" s="1"/>
  <c r="L84" i="13"/>
  <c r="P84" i="13" s="1"/>
  <c r="K84" i="13"/>
  <c r="O84" i="13" s="1"/>
  <c r="N29" i="13"/>
  <c r="R29" i="13" s="1"/>
  <c r="M29" i="13"/>
  <c r="Q29" i="13" s="1"/>
  <c r="L29" i="13"/>
  <c r="P29" i="13" s="1"/>
  <c r="K29" i="13"/>
  <c r="O29" i="13" s="1"/>
  <c r="N72" i="13"/>
  <c r="R72" i="13" s="1"/>
  <c r="M72" i="13"/>
  <c r="Q72" i="13" s="1"/>
  <c r="L72" i="13"/>
  <c r="P72" i="13" s="1"/>
  <c r="K72" i="13"/>
  <c r="O72" i="13" s="1"/>
  <c r="N98" i="13"/>
  <c r="R98" i="13" s="1"/>
  <c r="M98" i="13"/>
  <c r="Q98" i="13" s="1"/>
  <c r="L98" i="13"/>
  <c r="P98" i="13" s="1"/>
  <c r="K98" i="13"/>
  <c r="O98" i="13" s="1"/>
  <c r="N8" i="13"/>
  <c r="R8" i="13" s="1"/>
  <c r="M8" i="13"/>
  <c r="Q8" i="13" s="1"/>
  <c r="L8" i="13"/>
  <c r="P8" i="13" s="1"/>
  <c r="K8" i="13"/>
  <c r="O8" i="13" s="1"/>
  <c r="N43" i="13"/>
  <c r="R43" i="13" s="1"/>
  <c r="M43" i="13"/>
  <c r="Q43" i="13" s="1"/>
  <c r="L43" i="13"/>
  <c r="P43" i="13" s="1"/>
  <c r="K43" i="13"/>
  <c r="O43" i="13" s="1"/>
  <c r="N82" i="13"/>
  <c r="R82" i="13" s="1"/>
  <c r="M82" i="13"/>
  <c r="Q82" i="13" s="1"/>
  <c r="L82" i="13"/>
  <c r="P82" i="13" s="1"/>
  <c r="K82" i="13"/>
  <c r="O82" i="13" s="1"/>
  <c r="N81" i="13"/>
  <c r="R81" i="13" s="1"/>
  <c r="M81" i="13"/>
  <c r="Q81" i="13" s="1"/>
  <c r="L81" i="13"/>
  <c r="P81" i="13" s="1"/>
  <c r="K81" i="13"/>
  <c r="O81" i="13" s="1"/>
  <c r="N17" i="13"/>
  <c r="R17" i="13" s="1"/>
  <c r="M17" i="13"/>
  <c r="Q17" i="13" s="1"/>
  <c r="L17" i="13"/>
  <c r="P17" i="13" s="1"/>
  <c r="K17" i="13"/>
  <c r="O17" i="13" s="1"/>
  <c r="N38" i="13"/>
  <c r="R38" i="13" s="1"/>
  <c r="M38" i="13"/>
  <c r="Q38" i="13" s="1"/>
  <c r="L38" i="13"/>
  <c r="P38" i="13" s="1"/>
  <c r="K38" i="13"/>
  <c r="O38" i="13" s="1"/>
  <c r="N99" i="13"/>
  <c r="R99" i="13" s="1"/>
  <c r="M99" i="13"/>
  <c r="Q99" i="13" s="1"/>
  <c r="L99" i="13"/>
  <c r="P99" i="13" s="1"/>
  <c r="K99" i="13"/>
  <c r="O99" i="13" s="1"/>
  <c r="N36" i="13"/>
  <c r="R36" i="13" s="1"/>
  <c r="M36" i="13"/>
  <c r="Q36" i="13" s="1"/>
  <c r="L36" i="13"/>
  <c r="P36" i="13" s="1"/>
  <c r="K36" i="13"/>
  <c r="O36" i="13" s="1"/>
  <c r="N39" i="13"/>
  <c r="R39" i="13" s="1"/>
  <c r="M39" i="13"/>
  <c r="Q39" i="13" s="1"/>
  <c r="L39" i="13"/>
  <c r="P39" i="13" s="1"/>
  <c r="K39" i="13"/>
  <c r="O39" i="13" s="1"/>
  <c r="N31" i="13"/>
  <c r="R31" i="13" s="1"/>
  <c r="M31" i="13"/>
  <c r="Q31" i="13" s="1"/>
  <c r="L31" i="13"/>
  <c r="P31" i="13" s="1"/>
  <c r="K31" i="13"/>
  <c r="O31" i="13" s="1"/>
  <c r="N11" i="13"/>
  <c r="R11" i="13" s="1"/>
  <c r="M11" i="13"/>
  <c r="Q11" i="13" s="1"/>
  <c r="L11" i="13"/>
  <c r="P11" i="13" s="1"/>
  <c r="K11" i="13"/>
  <c r="O11" i="13" s="1"/>
  <c r="N24" i="13"/>
  <c r="R24" i="13" s="1"/>
  <c r="M24" i="13"/>
  <c r="Q24" i="13" s="1"/>
  <c r="L24" i="13"/>
  <c r="P24" i="13" s="1"/>
  <c r="K24" i="13"/>
  <c r="O24" i="13" s="1"/>
  <c r="N70" i="13"/>
  <c r="R70" i="13" s="1"/>
  <c r="M70" i="13"/>
  <c r="Q70" i="13" s="1"/>
  <c r="L70" i="13"/>
  <c r="P70" i="13" s="1"/>
  <c r="K70" i="13"/>
  <c r="O70" i="13" s="1"/>
  <c r="N32" i="13"/>
  <c r="R32" i="13" s="1"/>
  <c r="M32" i="13"/>
  <c r="Q32" i="13" s="1"/>
  <c r="L32" i="13"/>
  <c r="P32" i="13" s="1"/>
  <c r="K32" i="13"/>
  <c r="O32" i="13" s="1"/>
  <c r="N4" i="13"/>
  <c r="R4" i="13" s="1"/>
  <c r="M4" i="13"/>
  <c r="Q4" i="13" s="1"/>
  <c r="L4" i="13"/>
  <c r="P4" i="13" s="1"/>
  <c r="K4" i="13"/>
  <c r="O4" i="13" s="1"/>
  <c r="N92" i="13"/>
  <c r="R92" i="13" s="1"/>
  <c r="M92" i="13"/>
  <c r="Q92" i="13" s="1"/>
  <c r="L92" i="13"/>
  <c r="P92" i="13" s="1"/>
  <c r="K92" i="13"/>
  <c r="O92" i="13" s="1"/>
  <c r="N93" i="13"/>
  <c r="R93" i="13" s="1"/>
  <c r="M93" i="13"/>
  <c r="Q93" i="13" s="1"/>
  <c r="L93" i="13"/>
  <c r="P93" i="13" s="1"/>
  <c r="K93" i="13"/>
  <c r="O93" i="13" s="1"/>
  <c r="N86" i="13"/>
  <c r="R86" i="13" s="1"/>
  <c r="M86" i="13"/>
  <c r="Q86" i="13" s="1"/>
  <c r="L86" i="13"/>
  <c r="P86" i="13" s="1"/>
  <c r="K86" i="13"/>
  <c r="O86" i="13" s="1"/>
  <c r="N21" i="13"/>
  <c r="R21" i="13" s="1"/>
  <c r="M21" i="13"/>
  <c r="Q21" i="13" s="1"/>
  <c r="L21" i="13"/>
  <c r="P21" i="13" s="1"/>
  <c r="K21" i="13"/>
  <c r="O21" i="13" s="1"/>
  <c r="N7" i="13"/>
  <c r="R7" i="13" s="1"/>
  <c r="M7" i="13"/>
  <c r="Q7" i="13" s="1"/>
  <c r="L7" i="13"/>
  <c r="P7" i="13" s="1"/>
  <c r="K7" i="13"/>
  <c r="O7" i="13" s="1"/>
  <c r="N63" i="13"/>
  <c r="R63" i="13" s="1"/>
  <c r="M63" i="13"/>
  <c r="Q63" i="13" s="1"/>
  <c r="L63" i="13"/>
  <c r="P63" i="13" s="1"/>
  <c r="K63" i="13"/>
  <c r="O63" i="13" s="1"/>
  <c r="N53" i="13"/>
  <c r="R53" i="13" s="1"/>
  <c r="M53" i="13"/>
  <c r="Q53" i="13" s="1"/>
  <c r="L53" i="13"/>
  <c r="P53" i="13" s="1"/>
  <c r="K53" i="13"/>
  <c r="O53" i="13" s="1"/>
  <c r="N59" i="13"/>
  <c r="R59" i="13" s="1"/>
  <c r="M59" i="13"/>
  <c r="Q59" i="13" s="1"/>
  <c r="L59" i="13"/>
  <c r="P59" i="13" s="1"/>
  <c r="K59" i="13"/>
  <c r="O59" i="13" s="1"/>
  <c r="N25" i="13"/>
  <c r="R25" i="13" s="1"/>
  <c r="M25" i="13"/>
  <c r="Q25" i="13" s="1"/>
  <c r="L25" i="13"/>
  <c r="P25" i="13" s="1"/>
  <c r="K25" i="13"/>
  <c r="O25" i="13" s="1"/>
  <c r="N16" i="13"/>
  <c r="R16" i="13" s="1"/>
  <c r="M16" i="13"/>
  <c r="Q16" i="13" s="1"/>
  <c r="L16" i="13"/>
  <c r="P16" i="13" s="1"/>
  <c r="K16" i="13"/>
  <c r="O16" i="13" s="1"/>
  <c r="N26" i="13"/>
  <c r="R26" i="13" s="1"/>
  <c r="M26" i="13"/>
  <c r="Q26" i="13" s="1"/>
  <c r="L26" i="13"/>
  <c r="P26" i="13" s="1"/>
  <c r="K26" i="13"/>
  <c r="O26" i="13" s="1"/>
  <c r="N14" i="13"/>
  <c r="R14" i="13" s="1"/>
  <c r="M14" i="13"/>
  <c r="Q14" i="13" s="1"/>
  <c r="L14" i="13"/>
  <c r="P14" i="13" s="1"/>
  <c r="K14" i="13"/>
  <c r="O14" i="13" s="1"/>
  <c r="N18" i="13"/>
  <c r="R18" i="13" s="1"/>
  <c r="M18" i="13"/>
  <c r="Q18" i="13" s="1"/>
  <c r="L18" i="13"/>
  <c r="P18" i="13" s="1"/>
  <c r="K18" i="13"/>
  <c r="O18" i="13" s="1"/>
  <c r="N33" i="13"/>
  <c r="R33" i="13" s="1"/>
  <c r="M33" i="13"/>
  <c r="Q33" i="13" s="1"/>
  <c r="L33" i="13"/>
  <c r="P33" i="13" s="1"/>
  <c r="K33" i="13"/>
  <c r="O33" i="13" s="1"/>
  <c r="N27" i="13"/>
  <c r="R27" i="13" s="1"/>
  <c r="M27" i="13"/>
  <c r="Q27" i="13" s="1"/>
  <c r="L27" i="13"/>
  <c r="P27" i="13" s="1"/>
  <c r="K27" i="13"/>
  <c r="O27" i="13" s="1"/>
  <c r="N56" i="13"/>
  <c r="R56" i="13" s="1"/>
  <c r="M56" i="13"/>
  <c r="Q56" i="13" s="1"/>
  <c r="L56" i="13"/>
  <c r="P56" i="13" s="1"/>
  <c r="K56" i="13"/>
  <c r="O56" i="13" s="1"/>
  <c r="N69" i="13"/>
  <c r="R69" i="13" s="1"/>
  <c r="M69" i="13"/>
  <c r="Q69" i="13" s="1"/>
  <c r="L69" i="13"/>
  <c r="P69" i="13" s="1"/>
  <c r="K69" i="13"/>
  <c r="O69" i="13" s="1"/>
  <c r="N30" i="13"/>
  <c r="R30" i="13" s="1"/>
  <c r="M30" i="13"/>
  <c r="Q30" i="13" s="1"/>
  <c r="L30" i="13"/>
  <c r="P30" i="13" s="1"/>
  <c r="K30" i="13"/>
  <c r="O30" i="13" s="1"/>
  <c r="N15" i="13"/>
  <c r="R15" i="13" s="1"/>
  <c r="M15" i="13"/>
  <c r="Q15" i="13" s="1"/>
  <c r="L15" i="13"/>
  <c r="P15" i="13" s="1"/>
  <c r="K15" i="13"/>
  <c r="O15" i="13" s="1"/>
  <c r="N9" i="13"/>
  <c r="R9" i="13" s="1"/>
  <c r="M9" i="13"/>
  <c r="Q9" i="13" s="1"/>
  <c r="L9" i="13"/>
  <c r="P9" i="13" s="1"/>
  <c r="K9" i="13"/>
  <c r="O9" i="13" s="1"/>
  <c r="N87" i="13"/>
  <c r="R87" i="13" s="1"/>
  <c r="M87" i="13"/>
  <c r="Q87" i="13" s="1"/>
  <c r="L87" i="13"/>
  <c r="P87" i="13" s="1"/>
  <c r="K87" i="13"/>
  <c r="O87" i="13" s="1"/>
  <c r="N76" i="13"/>
  <c r="R76" i="13" s="1"/>
  <c r="M76" i="13"/>
  <c r="Q76" i="13" s="1"/>
  <c r="L76" i="13"/>
  <c r="P76" i="13" s="1"/>
  <c r="K76" i="13"/>
  <c r="O76" i="13" s="1"/>
  <c r="N80" i="13"/>
  <c r="R80" i="13" s="1"/>
  <c r="M80" i="13"/>
  <c r="Q80" i="13" s="1"/>
  <c r="L80" i="13"/>
  <c r="P80" i="13" s="1"/>
  <c r="K80" i="13"/>
  <c r="O80" i="13" s="1"/>
  <c r="N88" i="13"/>
  <c r="R88" i="13" s="1"/>
  <c r="M88" i="13"/>
  <c r="Q88" i="13" s="1"/>
  <c r="L88" i="13"/>
  <c r="P88" i="13" s="1"/>
  <c r="K88" i="13"/>
  <c r="O88" i="13" s="1"/>
  <c r="N94" i="13"/>
  <c r="R94" i="13" s="1"/>
  <c r="M94" i="13"/>
  <c r="Q94" i="13" s="1"/>
  <c r="L94" i="13"/>
  <c r="P94" i="13" s="1"/>
  <c r="K94" i="13"/>
  <c r="O94" i="13" s="1"/>
  <c r="N91" i="13"/>
  <c r="R91" i="13" s="1"/>
  <c r="M91" i="13"/>
  <c r="Q91" i="13" s="1"/>
  <c r="L91" i="13"/>
  <c r="P91" i="13" s="1"/>
  <c r="K91" i="13"/>
  <c r="O91" i="13" s="1"/>
  <c r="N89" i="13"/>
  <c r="R89" i="13" s="1"/>
  <c r="M89" i="13"/>
  <c r="Q89" i="13" s="1"/>
  <c r="L89" i="13"/>
  <c r="P89" i="13" s="1"/>
  <c r="K89" i="13"/>
  <c r="O89" i="13" s="1"/>
  <c r="N50" i="13"/>
  <c r="R50" i="13" s="1"/>
  <c r="M50" i="13"/>
  <c r="Q50" i="13" s="1"/>
  <c r="L50" i="13"/>
  <c r="P50" i="13" s="1"/>
  <c r="K50" i="13"/>
  <c r="O50" i="13" s="1"/>
  <c r="N34" i="13"/>
  <c r="R34" i="13" s="1"/>
  <c r="M34" i="13"/>
  <c r="Q34" i="13" s="1"/>
  <c r="L34" i="13"/>
  <c r="P34" i="13" s="1"/>
  <c r="K34" i="13"/>
  <c r="O34" i="13" s="1"/>
  <c r="N23" i="13"/>
  <c r="R23" i="13" s="1"/>
  <c r="M23" i="13"/>
  <c r="Q23" i="13" s="1"/>
  <c r="L23" i="13"/>
  <c r="P23" i="13" s="1"/>
  <c r="K23" i="13"/>
  <c r="O23" i="13" s="1"/>
  <c r="N10" i="13"/>
  <c r="R10" i="13" s="1"/>
  <c r="M10" i="13"/>
  <c r="Q10" i="13" s="1"/>
  <c r="L10" i="13"/>
  <c r="P10" i="13" s="1"/>
  <c r="K10" i="13"/>
  <c r="O10" i="13" s="1"/>
  <c r="N77" i="13"/>
  <c r="R77" i="13" s="1"/>
  <c r="M77" i="13"/>
  <c r="Q77" i="13" s="1"/>
  <c r="L77" i="13"/>
  <c r="P77" i="13" s="1"/>
  <c r="K77" i="13"/>
  <c r="O77" i="13" s="1"/>
  <c r="N49" i="13"/>
  <c r="R49" i="13" s="1"/>
  <c r="M49" i="13"/>
  <c r="Q49" i="13" s="1"/>
  <c r="L49" i="13"/>
  <c r="P49" i="13" s="1"/>
  <c r="K49" i="13"/>
  <c r="O49" i="13" s="1"/>
  <c r="N66" i="13"/>
  <c r="R66" i="13" s="1"/>
  <c r="M66" i="13"/>
  <c r="Q66" i="13" s="1"/>
  <c r="L66" i="13"/>
  <c r="P66" i="13" s="1"/>
  <c r="K66" i="13"/>
  <c r="O66" i="13" s="1"/>
  <c r="N37" i="13"/>
  <c r="R37" i="13" s="1"/>
  <c r="M37" i="13"/>
  <c r="Q37" i="13" s="1"/>
  <c r="L37" i="13"/>
  <c r="P37" i="13" s="1"/>
  <c r="K37" i="13"/>
  <c r="O37" i="13" s="1"/>
  <c r="N96" i="13"/>
  <c r="R96" i="13" s="1"/>
  <c r="M96" i="13"/>
  <c r="Q96" i="13" s="1"/>
  <c r="K96" i="13"/>
  <c r="O96" i="13" s="1"/>
  <c r="N60" i="13"/>
  <c r="R60" i="13" s="1"/>
  <c r="M60" i="13"/>
  <c r="Q60" i="13" s="1"/>
  <c r="L60" i="13"/>
  <c r="P60" i="13" s="1"/>
  <c r="K60" i="13"/>
  <c r="O60" i="13" s="1"/>
  <c r="N48" i="13"/>
  <c r="R48" i="13" s="1"/>
  <c r="M48" i="13"/>
  <c r="Q48" i="13" s="1"/>
  <c r="L48" i="13"/>
  <c r="P48" i="13" s="1"/>
  <c r="K48" i="13"/>
  <c r="O48" i="13" s="1"/>
  <c r="N19" i="13"/>
  <c r="R19" i="13" s="1"/>
  <c r="M19" i="13"/>
  <c r="Q19" i="13" s="1"/>
  <c r="L19" i="13"/>
  <c r="P19" i="13" s="1"/>
  <c r="K19" i="13"/>
  <c r="O19" i="13" s="1"/>
  <c r="N6" i="13"/>
  <c r="R6" i="13" s="1"/>
  <c r="M6" i="13"/>
  <c r="Q6" i="13" s="1"/>
  <c r="L6" i="13"/>
  <c r="P6" i="13" s="1"/>
  <c r="K6" i="13"/>
  <c r="O6" i="13" s="1"/>
  <c r="N45" i="13"/>
  <c r="R45" i="13" s="1"/>
  <c r="M45" i="13"/>
  <c r="Q45" i="13" s="1"/>
  <c r="L45" i="13"/>
  <c r="P45" i="13" s="1"/>
  <c r="K45" i="13"/>
  <c r="O45" i="13" s="1"/>
  <c r="N13" i="13"/>
  <c r="R13" i="13" s="1"/>
  <c r="M13" i="13"/>
  <c r="Q13" i="13" s="1"/>
  <c r="L13" i="13"/>
  <c r="P13" i="13" s="1"/>
  <c r="K13" i="13"/>
  <c r="O13" i="13" s="1"/>
  <c r="N95" i="13"/>
  <c r="R95" i="13" s="1"/>
  <c r="M95" i="13"/>
  <c r="Q95" i="13" s="1"/>
  <c r="L95" i="13"/>
  <c r="P95" i="13" s="1"/>
  <c r="K95" i="13"/>
  <c r="O95" i="13" s="1"/>
  <c r="N5" i="13"/>
  <c r="R5" i="13" s="1"/>
  <c r="M5" i="13"/>
  <c r="Q5" i="13" s="1"/>
  <c r="L5" i="13"/>
  <c r="P5" i="13" s="1"/>
  <c r="K5" i="13"/>
  <c r="O5" i="13" s="1"/>
  <c r="N55" i="13"/>
  <c r="R55" i="13" s="1"/>
  <c r="M55" i="13"/>
  <c r="Q55" i="13" s="1"/>
  <c r="L55" i="13"/>
  <c r="P55" i="13" s="1"/>
  <c r="K55" i="13"/>
  <c r="O55" i="13" s="1"/>
  <c r="N57" i="13"/>
  <c r="R57" i="13" s="1"/>
  <c r="M57" i="13"/>
  <c r="Q57" i="13" s="1"/>
  <c r="L57" i="13"/>
  <c r="P57" i="13" s="1"/>
  <c r="K57" i="13"/>
  <c r="O57" i="13" s="1"/>
  <c r="N52" i="13"/>
  <c r="R52" i="13" s="1"/>
  <c r="M52" i="13"/>
  <c r="Q52" i="13" s="1"/>
  <c r="L52" i="13"/>
  <c r="P52" i="13" s="1"/>
  <c r="K52" i="13"/>
  <c r="O52" i="13" s="1"/>
  <c r="N85" i="13"/>
  <c r="R85" i="13" s="1"/>
  <c r="M85" i="13"/>
  <c r="Q85" i="13" s="1"/>
  <c r="L85" i="13"/>
  <c r="P85" i="13" s="1"/>
  <c r="K85" i="13"/>
  <c r="O85" i="13" s="1"/>
  <c r="K91" i="16"/>
  <c r="J91" i="16"/>
  <c r="I91" i="16"/>
  <c r="H91" i="16"/>
  <c r="G91" i="16"/>
  <c r="K93" i="16"/>
  <c r="J93" i="16"/>
  <c r="I93" i="16"/>
  <c r="H93" i="16"/>
  <c r="G93" i="16"/>
  <c r="K92" i="16"/>
  <c r="J92" i="16"/>
  <c r="I92" i="16"/>
  <c r="H92" i="16"/>
  <c r="G92" i="16"/>
  <c r="L92" i="16" s="1"/>
  <c r="K47" i="16"/>
  <c r="J47" i="16"/>
  <c r="I47" i="16"/>
  <c r="H47" i="16"/>
  <c r="L47" i="16" s="1"/>
  <c r="G47" i="16"/>
  <c r="K90" i="16"/>
  <c r="J90" i="16"/>
  <c r="I90" i="16"/>
  <c r="H90" i="16"/>
  <c r="G90" i="16"/>
  <c r="K89" i="16"/>
  <c r="J89" i="16"/>
  <c r="I89" i="16"/>
  <c r="H89" i="16"/>
  <c r="G89" i="16"/>
  <c r="K46" i="16"/>
  <c r="J46" i="16"/>
  <c r="I46" i="16"/>
  <c r="H46" i="16"/>
  <c r="G46" i="16"/>
  <c r="K101" i="16"/>
  <c r="J101" i="16"/>
  <c r="I101" i="16"/>
  <c r="H101" i="16"/>
  <c r="L101" i="16" s="1"/>
  <c r="G101" i="16"/>
  <c r="K87" i="16"/>
  <c r="J87" i="16"/>
  <c r="I87" i="16"/>
  <c r="H87" i="16"/>
  <c r="G87" i="16"/>
  <c r="K86" i="16"/>
  <c r="J86" i="16"/>
  <c r="I86" i="16"/>
  <c r="H86" i="16"/>
  <c r="G86" i="16"/>
  <c r="K85" i="16"/>
  <c r="J85" i="16"/>
  <c r="I85" i="16"/>
  <c r="H85" i="16"/>
  <c r="G85" i="16"/>
  <c r="K100" i="16"/>
  <c r="J100" i="16"/>
  <c r="I100" i="16"/>
  <c r="H100" i="16"/>
  <c r="L100" i="16" s="1"/>
  <c r="G100" i="16"/>
  <c r="K88" i="16"/>
  <c r="J88" i="16"/>
  <c r="I88" i="16"/>
  <c r="H88" i="16"/>
  <c r="G88" i="16"/>
  <c r="K45" i="16"/>
  <c r="J45" i="16"/>
  <c r="I45" i="16"/>
  <c r="H45" i="16"/>
  <c r="G45" i="16"/>
  <c r="K43" i="16"/>
  <c r="J43" i="16"/>
  <c r="I43" i="16"/>
  <c r="H43" i="16"/>
  <c r="G43" i="16"/>
  <c r="K80" i="16"/>
  <c r="J80" i="16"/>
  <c r="I80" i="16"/>
  <c r="H80" i="16"/>
  <c r="L80" i="16" s="1"/>
  <c r="G80" i="16"/>
  <c r="K84" i="16"/>
  <c r="J84" i="16"/>
  <c r="I84" i="16"/>
  <c r="H84" i="16"/>
  <c r="G84" i="16"/>
  <c r="K83" i="16"/>
  <c r="J83" i="16"/>
  <c r="I83" i="16"/>
  <c r="H83" i="16"/>
  <c r="G83" i="16"/>
  <c r="K82" i="16"/>
  <c r="J82" i="16"/>
  <c r="I82" i="16"/>
  <c r="H82" i="16"/>
  <c r="G82" i="16"/>
  <c r="L82" i="16" s="1"/>
  <c r="K81" i="16"/>
  <c r="J81" i="16"/>
  <c r="I81" i="16"/>
  <c r="H81" i="16"/>
  <c r="L81" i="16" s="1"/>
  <c r="G81" i="16"/>
  <c r="K44" i="16"/>
  <c r="J44" i="16"/>
  <c r="I44" i="16"/>
  <c r="H44" i="16"/>
  <c r="G44" i="16"/>
  <c r="K41" i="16"/>
  <c r="J41" i="16"/>
  <c r="I41" i="16"/>
  <c r="H41" i="16"/>
  <c r="G41" i="16"/>
  <c r="K78" i="16"/>
  <c r="J78" i="16"/>
  <c r="I78" i="16"/>
  <c r="H78" i="16"/>
  <c r="G78" i="16"/>
  <c r="K76" i="16"/>
  <c r="J76" i="16"/>
  <c r="I76" i="16"/>
  <c r="H76" i="16"/>
  <c r="L76" i="16" s="1"/>
  <c r="G76" i="16"/>
  <c r="K75" i="16"/>
  <c r="J75" i="16"/>
  <c r="I75" i="16"/>
  <c r="H75" i="16"/>
  <c r="G75" i="16"/>
  <c r="K77" i="16"/>
  <c r="J77" i="16"/>
  <c r="I77" i="16"/>
  <c r="H77" i="16"/>
  <c r="G77" i="16"/>
  <c r="K42" i="16"/>
  <c r="J42" i="16"/>
  <c r="I42" i="16"/>
  <c r="H42" i="16"/>
  <c r="G42" i="16"/>
  <c r="K40" i="16"/>
  <c r="J40" i="16"/>
  <c r="I40" i="16"/>
  <c r="H40" i="16"/>
  <c r="L40" i="16" s="1"/>
  <c r="G40" i="16"/>
  <c r="K37" i="16"/>
  <c r="J37" i="16"/>
  <c r="I37" i="16"/>
  <c r="H37" i="16"/>
  <c r="G37" i="16"/>
  <c r="K39" i="16"/>
  <c r="J39" i="16"/>
  <c r="I39" i="16"/>
  <c r="H39" i="16"/>
  <c r="G39" i="16"/>
  <c r="K38" i="16"/>
  <c r="J38" i="16"/>
  <c r="I38" i="16"/>
  <c r="H38" i="16"/>
  <c r="G38" i="16"/>
  <c r="K33" i="16"/>
  <c r="J33" i="16"/>
  <c r="I33" i="16"/>
  <c r="H33" i="16"/>
  <c r="L33" i="16" s="1"/>
  <c r="G33" i="16"/>
  <c r="K36" i="16"/>
  <c r="J36" i="16"/>
  <c r="I36" i="16"/>
  <c r="H36" i="16"/>
  <c r="G36" i="16"/>
  <c r="K35" i="16"/>
  <c r="J35" i="16"/>
  <c r="I35" i="16"/>
  <c r="H35" i="16"/>
  <c r="G35" i="16"/>
  <c r="K31" i="16"/>
  <c r="J31" i="16"/>
  <c r="I31" i="16"/>
  <c r="H31" i="16"/>
  <c r="G31" i="16"/>
  <c r="K79" i="16"/>
  <c r="J79" i="16"/>
  <c r="I79" i="16"/>
  <c r="H79" i="16"/>
  <c r="L79" i="16" s="1"/>
  <c r="G79" i="16"/>
  <c r="K32" i="16"/>
  <c r="J32" i="16"/>
  <c r="I32" i="16"/>
  <c r="H32" i="16"/>
  <c r="G32" i="16"/>
  <c r="K30" i="16"/>
  <c r="J30" i="16"/>
  <c r="I30" i="16"/>
  <c r="H30" i="16"/>
  <c r="G30" i="16"/>
  <c r="K99" i="16"/>
  <c r="J99" i="16"/>
  <c r="I99" i="16"/>
  <c r="H99" i="16"/>
  <c r="G99" i="16"/>
  <c r="K34" i="16"/>
  <c r="J34" i="16"/>
  <c r="I34" i="16"/>
  <c r="H34" i="16"/>
  <c r="G34" i="16"/>
  <c r="K29" i="16"/>
  <c r="J29" i="16"/>
  <c r="I29" i="16"/>
  <c r="H29" i="16"/>
  <c r="G29" i="16"/>
  <c r="K28" i="16"/>
  <c r="J28" i="16"/>
  <c r="I28" i="16"/>
  <c r="H28" i="16"/>
  <c r="G28" i="16"/>
  <c r="K74" i="16"/>
  <c r="J74" i="16"/>
  <c r="I74" i="16"/>
  <c r="H74" i="16"/>
  <c r="G74" i="16"/>
  <c r="L74" i="16" s="1"/>
  <c r="K23" i="16"/>
  <c r="J23" i="16"/>
  <c r="I23" i="16"/>
  <c r="H23" i="16"/>
  <c r="G23" i="16"/>
  <c r="K72" i="16"/>
  <c r="J72" i="16"/>
  <c r="I72" i="16"/>
  <c r="H72" i="16"/>
  <c r="G72" i="16"/>
  <c r="K26" i="16"/>
  <c r="J26" i="16"/>
  <c r="I26" i="16"/>
  <c r="H26" i="16"/>
  <c r="G26" i="16"/>
  <c r="K25" i="16"/>
  <c r="J25" i="16"/>
  <c r="I25" i="16"/>
  <c r="H25" i="16"/>
  <c r="G25" i="16"/>
  <c r="K98" i="16"/>
  <c r="J98" i="16"/>
  <c r="I98" i="16"/>
  <c r="H98" i="16"/>
  <c r="G98" i="16"/>
  <c r="K22" i="16"/>
  <c r="J22" i="16"/>
  <c r="I22" i="16"/>
  <c r="H22" i="16"/>
  <c r="G22" i="16"/>
  <c r="K24" i="16"/>
  <c r="J24" i="16"/>
  <c r="I24" i="16"/>
  <c r="H24" i="16"/>
  <c r="G24" i="16"/>
  <c r="K21" i="16"/>
  <c r="J21" i="16"/>
  <c r="I21" i="16"/>
  <c r="H21" i="16"/>
  <c r="G21" i="16"/>
  <c r="K20" i="16"/>
  <c r="J20" i="16"/>
  <c r="I20" i="16"/>
  <c r="H20" i="16"/>
  <c r="G20" i="16"/>
  <c r="K19" i="16"/>
  <c r="J19" i="16"/>
  <c r="I19" i="16"/>
  <c r="H19" i="16"/>
  <c r="G19" i="16"/>
  <c r="K71" i="16"/>
  <c r="J71" i="16"/>
  <c r="I71" i="16"/>
  <c r="H71" i="16"/>
  <c r="G71" i="16"/>
  <c r="K12" i="16"/>
  <c r="J12" i="16"/>
  <c r="I12" i="16"/>
  <c r="H12" i="16"/>
  <c r="G12" i="16"/>
  <c r="L12" i="16" s="1"/>
  <c r="K16" i="16"/>
  <c r="J16" i="16"/>
  <c r="I16" i="16"/>
  <c r="H16" i="16"/>
  <c r="G16" i="16"/>
  <c r="K17" i="16"/>
  <c r="J17" i="16"/>
  <c r="I17" i="16"/>
  <c r="H17" i="16"/>
  <c r="G17" i="16"/>
  <c r="K15" i="16"/>
  <c r="J15" i="16"/>
  <c r="I15" i="16"/>
  <c r="H15" i="16"/>
  <c r="G15" i="16"/>
  <c r="K18" i="16"/>
  <c r="J18" i="16"/>
  <c r="I18" i="16"/>
  <c r="H18" i="16"/>
  <c r="G18" i="16"/>
  <c r="L18" i="16" s="1"/>
  <c r="K14" i="16"/>
  <c r="J14" i="16"/>
  <c r="I14" i="16"/>
  <c r="H14" i="16"/>
  <c r="G14" i="16"/>
  <c r="K69" i="16"/>
  <c r="J69" i="16"/>
  <c r="I69" i="16"/>
  <c r="H69" i="16"/>
  <c r="G69" i="16"/>
  <c r="K13" i="16"/>
  <c r="J13" i="16"/>
  <c r="I13" i="16"/>
  <c r="H13" i="16"/>
  <c r="G13" i="16"/>
  <c r="K97" i="16"/>
  <c r="J97" i="16"/>
  <c r="I97" i="16"/>
  <c r="H97" i="16"/>
  <c r="G97" i="16"/>
  <c r="K70" i="16"/>
  <c r="J70" i="16"/>
  <c r="I70" i="16"/>
  <c r="H70" i="16"/>
  <c r="G70" i="16"/>
  <c r="K66" i="16"/>
  <c r="J66" i="16"/>
  <c r="I66" i="16"/>
  <c r="H66" i="16"/>
  <c r="G66" i="16"/>
  <c r="K68" i="16"/>
  <c r="J68" i="16"/>
  <c r="I68" i="16"/>
  <c r="H68" i="16"/>
  <c r="G68" i="16"/>
  <c r="K11" i="16"/>
  <c r="J11" i="16"/>
  <c r="I11" i="16"/>
  <c r="H11" i="16"/>
  <c r="G11" i="16"/>
  <c r="L11" i="16" s="1"/>
  <c r="K10" i="16"/>
  <c r="J10" i="16"/>
  <c r="I10" i="16"/>
  <c r="H10" i="16"/>
  <c r="G10" i="16"/>
  <c r="K67" i="16"/>
  <c r="J67" i="16"/>
  <c r="I67" i="16"/>
  <c r="H67" i="16"/>
  <c r="G67" i="16"/>
  <c r="K65" i="16"/>
  <c r="J65" i="16"/>
  <c r="I65" i="16"/>
  <c r="H65" i="16"/>
  <c r="G65" i="16"/>
  <c r="K9" i="16"/>
  <c r="J9" i="16"/>
  <c r="I9" i="16"/>
  <c r="H9" i="16"/>
  <c r="G9" i="16"/>
  <c r="K64" i="16"/>
  <c r="J64" i="16"/>
  <c r="I64" i="16"/>
  <c r="H64" i="16"/>
  <c r="G64" i="16"/>
  <c r="K59" i="16"/>
  <c r="J59" i="16"/>
  <c r="I59" i="16"/>
  <c r="H59" i="16"/>
  <c r="G59" i="16"/>
  <c r="K63" i="16"/>
  <c r="J63" i="16"/>
  <c r="I63" i="16"/>
  <c r="H63" i="16"/>
  <c r="G63" i="16"/>
  <c r="K62" i="16"/>
  <c r="J62" i="16"/>
  <c r="I62" i="16"/>
  <c r="H62" i="16"/>
  <c r="G62" i="16"/>
  <c r="L62" i="16" s="1"/>
  <c r="K96" i="16"/>
  <c r="J96" i="16"/>
  <c r="I96" i="16"/>
  <c r="H96" i="16"/>
  <c r="G96" i="16"/>
  <c r="K8" i="16"/>
  <c r="J8" i="16"/>
  <c r="I8" i="16"/>
  <c r="H8" i="16"/>
  <c r="G8" i="16"/>
  <c r="K58" i="16"/>
  <c r="J58" i="16"/>
  <c r="I58" i="16"/>
  <c r="H58" i="16"/>
  <c r="G58" i="16"/>
  <c r="K56" i="16"/>
  <c r="J56" i="16"/>
  <c r="I56" i="16"/>
  <c r="H56" i="16"/>
  <c r="G56" i="16"/>
  <c r="L56" i="16" s="1"/>
  <c r="K6" i="16"/>
  <c r="J6" i="16"/>
  <c r="I6" i="16"/>
  <c r="H6" i="16"/>
  <c r="G6" i="16"/>
  <c r="K57" i="16"/>
  <c r="J57" i="16"/>
  <c r="I57" i="16"/>
  <c r="H57" i="16"/>
  <c r="G57" i="16"/>
  <c r="K61" i="16"/>
  <c r="J61" i="16"/>
  <c r="I61" i="16"/>
  <c r="H61" i="16"/>
  <c r="G61" i="16"/>
  <c r="K60" i="16"/>
  <c r="J60" i="16"/>
  <c r="I60" i="16"/>
  <c r="H60" i="16"/>
  <c r="G60" i="16"/>
  <c r="K55" i="16"/>
  <c r="J55" i="16"/>
  <c r="I55" i="16"/>
  <c r="H55" i="16"/>
  <c r="G55" i="16"/>
  <c r="K7" i="16"/>
  <c r="J7" i="16"/>
  <c r="I7" i="16"/>
  <c r="H7" i="16"/>
  <c r="G7" i="16"/>
  <c r="K54" i="16"/>
  <c r="J54" i="16"/>
  <c r="I54" i="16"/>
  <c r="H54" i="16"/>
  <c r="G54" i="16"/>
  <c r="K4" i="16"/>
  <c r="J4" i="16"/>
  <c r="I4" i="16"/>
  <c r="H4" i="16"/>
  <c r="G4" i="16"/>
  <c r="L4" i="16" s="1"/>
  <c r="K52" i="16"/>
  <c r="J52" i="16"/>
  <c r="I52" i="16"/>
  <c r="H52" i="16"/>
  <c r="G52" i="16"/>
  <c r="K51" i="16"/>
  <c r="J51" i="16"/>
  <c r="I51" i="16"/>
  <c r="H51" i="16"/>
  <c r="G51" i="16"/>
  <c r="K5" i="16"/>
  <c r="J5" i="16"/>
  <c r="I5" i="16"/>
  <c r="H5" i="16"/>
  <c r="G5" i="16"/>
  <c r="K50" i="16"/>
  <c r="J50" i="16"/>
  <c r="I50" i="16"/>
  <c r="H50" i="16"/>
  <c r="G50" i="16"/>
  <c r="K95" i="16"/>
  <c r="J95" i="16"/>
  <c r="I95" i="16"/>
  <c r="H95" i="16"/>
  <c r="G95" i="16"/>
  <c r="K53" i="16"/>
  <c r="J53" i="16"/>
  <c r="I53" i="16"/>
  <c r="H53" i="16"/>
  <c r="G53" i="16"/>
  <c r="K49" i="16"/>
  <c r="J49" i="16"/>
  <c r="I49" i="16"/>
  <c r="H49" i="16"/>
  <c r="G49" i="16"/>
  <c r="K3" i="16"/>
  <c r="J3" i="16"/>
  <c r="I3" i="16"/>
  <c r="H3" i="16"/>
  <c r="G3" i="16"/>
  <c r="K2" i="16"/>
  <c r="J2" i="16"/>
  <c r="I2" i="16"/>
  <c r="H2" i="16"/>
  <c r="G2" i="16"/>
  <c r="K48" i="16"/>
  <c r="J48" i="16"/>
  <c r="I48" i="16"/>
  <c r="H48" i="16"/>
  <c r="G48" i="16"/>
  <c r="K94" i="16"/>
  <c r="J94" i="16"/>
  <c r="I94" i="16"/>
  <c r="H94" i="16"/>
  <c r="G94" i="16"/>
  <c r="L59" i="11"/>
  <c r="M59" i="11" s="1"/>
  <c r="N59" i="11" s="1"/>
  <c r="L100" i="11"/>
  <c r="M100" i="11" s="1"/>
  <c r="N100" i="11" s="1"/>
  <c r="K88" i="11"/>
  <c r="J88" i="11"/>
  <c r="I88" i="11"/>
  <c r="H88" i="11"/>
  <c r="G88" i="11"/>
  <c r="G95" i="11"/>
  <c r="H95" i="11"/>
  <c r="I95" i="11"/>
  <c r="J95" i="11"/>
  <c r="K95" i="11"/>
  <c r="G99" i="11"/>
  <c r="H99" i="11"/>
  <c r="I99" i="11"/>
  <c r="J99" i="11"/>
  <c r="K99" i="11"/>
  <c r="G60" i="11"/>
  <c r="H60" i="11"/>
  <c r="I60" i="11"/>
  <c r="J60" i="11"/>
  <c r="K60" i="11"/>
  <c r="G71" i="11"/>
  <c r="H71" i="11"/>
  <c r="I71" i="11"/>
  <c r="J71" i="11"/>
  <c r="K71" i="11"/>
  <c r="G7" i="11"/>
  <c r="H7" i="11"/>
  <c r="I7" i="11"/>
  <c r="J7" i="11"/>
  <c r="K7" i="11"/>
  <c r="G48" i="11"/>
  <c r="H48" i="11"/>
  <c r="I48" i="11"/>
  <c r="J48" i="11"/>
  <c r="K48" i="11"/>
  <c r="G56" i="11"/>
  <c r="H56" i="11"/>
  <c r="I56" i="11"/>
  <c r="J56" i="11"/>
  <c r="K56" i="11"/>
  <c r="G20" i="11"/>
  <c r="H20" i="11"/>
  <c r="I20" i="11"/>
  <c r="J20" i="11"/>
  <c r="K20" i="11"/>
  <c r="G3" i="11"/>
  <c r="H3" i="11"/>
  <c r="I3" i="11"/>
  <c r="J3" i="11"/>
  <c r="K3" i="11"/>
  <c r="G3" i="12"/>
  <c r="H3" i="12"/>
  <c r="I3" i="12"/>
  <c r="J3" i="12"/>
  <c r="K3" i="12"/>
  <c r="G4" i="12"/>
  <c r="H4" i="12"/>
  <c r="I4" i="12"/>
  <c r="J4" i="12"/>
  <c r="K4" i="12"/>
  <c r="G5" i="12"/>
  <c r="H5" i="12"/>
  <c r="I5" i="12"/>
  <c r="J5" i="12"/>
  <c r="K5" i="12"/>
  <c r="G6" i="12"/>
  <c r="H6" i="12"/>
  <c r="I6" i="12"/>
  <c r="J6" i="12"/>
  <c r="K6" i="12"/>
  <c r="G7" i="12"/>
  <c r="H7" i="12"/>
  <c r="I7" i="12"/>
  <c r="J7" i="12"/>
  <c r="K7" i="12"/>
  <c r="G8" i="12"/>
  <c r="H8" i="12"/>
  <c r="I8" i="12"/>
  <c r="J8" i="12"/>
  <c r="K8" i="12"/>
  <c r="G9" i="12"/>
  <c r="H9" i="12"/>
  <c r="I9" i="12"/>
  <c r="J9" i="12"/>
  <c r="K9" i="12"/>
  <c r="G10" i="12"/>
  <c r="H10" i="12"/>
  <c r="I10" i="12"/>
  <c r="J10" i="12"/>
  <c r="K10" i="12"/>
  <c r="G11" i="12"/>
  <c r="H11" i="12"/>
  <c r="I11" i="12"/>
  <c r="J11" i="12"/>
  <c r="K11" i="12"/>
  <c r="G12" i="12"/>
  <c r="H12" i="12"/>
  <c r="I12" i="12"/>
  <c r="J12" i="12"/>
  <c r="K12" i="12"/>
  <c r="G13" i="12"/>
  <c r="H13" i="12"/>
  <c r="I13" i="12"/>
  <c r="J13" i="12"/>
  <c r="K13" i="12"/>
  <c r="G14" i="12"/>
  <c r="H14" i="12"/>
  <c r="I14" i="12"/>
  <c r="J14" i="12"/>
  <c r="K14" i="12"/>
  <c r="G15" i="12"/>
  <c r="H15" i="12"/>
  <c r="I15" i="12"/>
  <c r="J15" i="12"/>
  <c r="K15" i="12"/>
  <c r="G16" i="12"/>
  <c r="H16" i="12"/>
  <c r="I16" i="12"/>
  <c r="J16" i="12"/>
  <c r="K16" i="12"/>
  <c r="G17" i="12"/>
  <c r="H17" i="12"/>
  <c r="I17" i="12"/>
  <c r="J17" i="12"/>
  <c r="K17" i="12"/>
  <c r="G18" i="12"/>
  <c r="H18" i="12"/>
  <c r="I18" i="12"/>
  <c r="J18" i="12"/>
  <c r="K18" i="12"/>
  <c r="G19" i="12"/>
  <c r="H19" i="12"/>
  <c r="I19" i="12"/>
  <c r="J19" i="12"/>
  <c r="K19" i="12"/>
  <c r="G20" i="12"/>
  <c r="H20" i="12"/>
  <c r="I20" i="12"/>
  <c r="J20" i="12"/>
  <c r="K20" i="12"/>
  <c r="G21" i="12"/>
  <c r="H21" i="12"/>
  <c r="I21" i="12"/>
  <c r="J21" i="12"/>
  <c r="K21" i="12"/>
  <c r="G22" i="12"/>
  <c r="H22" i="12"/>
  <c r="I22" i="12"/>
  <c r="J22" i="12"/>
  <c r="K22" i="12"/>
  <c r="G23" i="12"/>
  <c r="H23" i="12"/>
  <c r="I23" i="12"/>
  <c r="J23" i="12"/>
  <c r="K23" i="12"/>
  <c r="G24" i="12"/>
  <c r="H24" i="12"/>
  <c r="I24" i="12"/>
  <c r="J24" i="12"/>
  <c r="K24" i="12"/>
  <c r="G25" i="12"/>
  <c r="H25" i="12"/>
  <c r="I25" i="12"/>
  <c r="J25" i="12"/>
  <c r="K25" i="12"/>
  <c r="G26" i="12"/>
  <c r="H26" i="12"/>
  <c r="I26" i="12"/>
  <c r="J26" i="12"/>
  <c r="K26" i="12"/>
  <c r="G27" i="12"/>
  <c r="H27" i="12"/>
  <c r="I27" i="12"/>
  <c r="J27" i="12"/>
  <c r="K27" i="12"/>
  <c r="G28" i="12"/>
  <c r="H28" i="12"/>
  <c r="I28" i="12"/>
  <c r="J28" i="12"/>
  <c r="K28" i="12"/>
  <c r="G29" i="12"/>
  <c r="H29" i="12"/>
  <c r="I29" i="12"/>
  <c r="J29" i="12"/>
  <c r="K29" i="12"/>
  <c r="G30" i="12"/>
  <c r="H30" i="12"/>
  <c r="I30" i="12"/>
  <c r="J30" i="12"/>
  <c r="K30" i="12"/>
  <c r="G31" i="12"/>
  <c r="H31" i="12"/>
  <c r="I31" i="12"/>
  <c r="J31" i="12"/>
  <c r="K31" i="12"/>
  <c r="G32" i="12"/>
  <c r="H32" i="12"/>
  <c r="I32" i="12"/>
  <c r="J32" i="12"/>
  <c r="K32" i="12"/>
  <c r="G33" i="12"/>
  <c r="H33" i="12"/>
  <c r="I33" i="12"/>
  <c r="J33" i="12"/>
  <c r="K33" i="12"/>
  <c r="G34" i="12"/>
  <c r="H34" i="12"/>
  <c r="I34" i="12"/>
  <c r="J34" i="12"/>
  <c r="K34" i="12"/>
  <c r="G35" i="12"/>
  <c r="H35" i="12"/>
  <c r="I35" i="12"/>
  <c r="J35" i="12"/>
  <c r="K35" i="12"/>
  <c r="G36" i="12"/>
  <c r="H36" i="12"/>
  <c r="I36" i="12"/>
  <c r="J36" i="12"/>
  <c r="K36" i="12"/>
  <c r="G37" i="12"/>
  <c r="H37" i="12"/>
  <c r="I37" i="12"/>
  <c r="J37" i="12"/>
  <c r="K37" i="12"/>
  <c r="G38" i="12"/>
  <c r="H38" i="12"/>
  <c r="I38" i="12"/>
  <c r="J38" i="12"/>
  <c r="K38" i="12"/>
  <c r="G39" i="12"/>
  <c r="H39" i="12"/>
  <c r="I39" i="12"/>
  <c r="J39" i="12"/>
  <c r="K39" i="12"/>
  <c r="G40" i="12"/>
  <c r="H40" i="12"/>
  <c r="I40" i="12"/>
  <c r="J40" i="12"/>
  <c r="K40" i="12"/>
  <c r="G41" i="12"/>
  <c r="H41" i="12"/>
  <c r="I41" i="12"/>
  <c r="J41" i="12"/>
  <c r="K41" i="12"/>
  <c r="G42" i="12"/>
  <c r="H42" i="12"/>
  <c r="I42" i="12"/>
  <c r="J42" i="12"/>
  <c r="K42" i="12"/>
  <c r="G43" i="12"/>
  <c r="H43" i="12"/>
  <c r="I43" i="12"/>
  <c r="J43" i="12"/>
  <c r="K43" i="12"/>
  <c r="G44" i="12"/>
  <c r="H44" i="12"/>
  <c r="I44" i="12"/>
  <c r="J44" i="12"/>
  <c r="K44" i="12"/>
  <c r="G45" i="12"/>
  <c r="H45" i="12"/>
  <c r="I45" i="12"/>
  <c r="J45" i="12"/>
  <c r="K45" i="12"/>
  <c r="G46" i="12"/>
  <c r="H46" i="12"/>
  <c r="I46" i="12"/>
  <c r="J46" i="12"/>
  <c r="K46" i="12"/>
  <c r="G47" i="12"/>
  <c r="H47" i="12"/>
  <c r="I47" i="12"/>
  <c r="J47" i="12"/>
  <c r="K47" i="12"/>
  <c r="G48" i="12"/>
  <c r="H48" i="12"/>
  <c r="I48" i="12"/>
  <c r="J48" i="12"/>
  <c r="K48" i="12"/>
  <c r="G49" i="12"/>
  <c r="H49" i="12"/>
  <c r="I49" i="12"/>
  <c r="J49" i="12"/>
  <c r="K49" i="12"/>
  <c r="G50" i="12"/>
  <c r="H50" i="12"/>
  <c r="I50" i="12"/>
  <c r="J50" i="12"/>
  <c r="K50" i="12"/>
  <c r="G51" i="12"/>
  <c r="H51" i="12"/>
  <c r="I51" i="12"/>
  <c r="J51" i="12"/>
  <c r="K51" i="12"/>
  <c r="G52" i="12"/>
  <c r="H52" i="12"/>
  <c r="I52" i="12"/>
  <c r="J52" i="12"/>
  <c r="K52" i="12"/>
  <c r="G53" i="12"/>
  <c r="H53" i="12"/>
  <c r="I53" i="12"/>
  <c r="J53" i="12"/>
  <c r="K53" i="12"/>
  <c r="G54" i="12"/>
  <c r="H54" i="12"/>
  <c r="I54" i="12"/>
  <c r="J54" i="12"/>
  <c r="K54" i="12"/>
  <c r="G55" i="12"/>
  <c r="H55" i="12"/>
  <c r="I55" i="12"/>
  <c r="J55" i="12"/>
  <c r="K55" i="12"/>
  <c r="G56" i="12"/>
  <c r="H56" i="12"/>
  <c r="I56" i="12"/>
  <c r="J56" i="12"/>
  <c r="K56" i="12"/>
  <c r="G57" i="12"/>
  <c r="H57" i="12"/>
  <c r="I57" i="12"/>
  <c r="J57" i="12"/>
  <c r="K57" i="12"/>
  <c r="G58" i="12"/>
  <c r="H58" i="12"/>
  <c r="I58" i="12"/>
  <c r="J58" i="12"/>
  <c r="K58" i="12"/>
  <c r="G59" i="12"/>
  <c r="H59" i="12"/>
  <c r="I59" i="12"/>
  <c r="J59" i="12"/>
  <c r="K59" i="12"/>
  <c r="G60" i="12"/>
  <c r="H60" i="12"/>
  <c r="I60" i="12"/>
  <c r="J60" i="12"/>
  <c r="K60" i="12"/>
  <c r="G61" i="12"/>
  <c r="H61" i="12"/>
  <c r="I61" i="12"/>
  <c r="J61" i="12"/>
  <c r="K61" i="12"/>
  <c r="G62" i="12"/>
  <c r="H62" i="12"/>
  <c r="I62" i="12"/>
  <c r="J62" i="12"/>
  <c r="K62" i="12"/>
  <c r="G63" i="12"/>
  <c r="H63" i="12"/>
  <c r="I63" i="12"/>
  <c r="J63" i="12"/>
  <c r="K63" i="12"/>
  <c r="G64" i="12"/>
  <c r="H64" i="12"/>
  <c r="I64" i="12"/>
  <c r="J64" i="12"/>
  <c r="K64" i="12"/>
  <c r="G65" i="12"/>
  <c r="H65" i="12"/>
  <c r="I65" i="12"/>
  <c r="J65" i="12"/>
  <c r="K65" i="12"/>
  <c r="G66" i="12"/>
  <c r="H66" i="12"/>
  <c r="I66" i="12"/>
  <c r="J66" i="12"/>
  <c r="K66" i="12"/>
  <c r="G67" i="12"/>
  <c r="H67" i="12"/>
  <c r="I67" i="12"/>
  <c r="J67" i="12"/>
  <c r="K67" i="12"/>
  <c r="G68" i="12"/>
  <c r="H68" i="12"/>
  <c r="I68" i="12"/>
  <c r="J68" i="12"/>
  <c r="K68" i="12"/>
  <c r="G69" i="12"/>
  <c r="H69" i="12"/>
  <c r="I69" i="12"/>
  <c r="J69" i="12"/>
  <c r="K69" i="12"/>
  <c r="G70" i="12"/>
  <c r="H70" i="12"/>
  <c r="I70" i="12"/>
  <c r="J70" i="12"/>
  <c r="K70" i="12"/>
  <c r="G71" i="12"/>
  <c r="H71" i="12"/>
  <c r="I71" i="12"/>
  <c r="J71" i="12"/>
  <c r="K71" i="12"/>
  <c r="G72" i="12"/>
  <c r="H72" i="12"/>
  <c r="I72" i="12"/>
  <c r="J72" i="12"/>
  <c r="K72" i="12"/>
  <c r="G73" i="12"/>
  <c r="H73" i="12"/>
  <c r="I73" i="12"/>
  <c r="J73" i="12"/>
  <c r="K73" i="12"/>
  <c r="G74" i="12"/>
  <c r="H74" i="12"/>
  <c r="I74" i="12"/>
  <c r="J74" i="12"/>
  <c r="K74" i="12"/>
  <c r="G75" i="12"/>
  <c r="H75" i="12"/>
  <c r="I75" i="12"/>
  <c r="J75" i="12"/>
  <c r="K75" i="12"/>
  <c r="G76" i="12"/>
  <c r="H76" i="12"/>
  <c r="I76" i="12"/>
  <c r="J76" i="12"/>
  <c r="K76" i="12"/>
  <c r="G77" i="12"/>
  <c r="H77" i="12"/>
  <c r="I77" i="12"/>
  <c r="J77" i="12"/>
  <c r="K77" i="12"/>
  <c r="G78" i="12"/>
  <c r="H78" i="12"/>
  <c r="I78" i="12"/>
  <c r="J78" i="12"/>
  <c r="K78" i="12"/>
  <c r="G79" i="12"/>
  <c r="H79" i="12"/>
  <c r="I79" i="12"/>
  <c r="J79" i="12"/>
  <c r="K79" i="12"/>
  <c r="G80" i="12"/>
  <c r="H80" i="12"/>
  <c r="I80" i="12"/>
  <c r="J80" i="12"/>
  <c r="K80" i="12"/>
  <c r="G81" i="12"/>
  <c r="H81" i="12"/>
  <c r="I81" i="12"/>
  <c r="J81" i="12"/>
  <c r="K81" i="12"/>
  <c r="G82" i="12"/>
  <c r="H82" i="12"/>
  <c r="I82" i="12"/>
  <c r="J82" i="12"/>
  <c r="K82" i="12"/>
  <c r="G83" i="12"/>
  <c r="H83" i="12"/>
  <c r="I83" i="12"/>
  <c r="J83" i="12"/>
  <c r="K83" i="12"/>
  <c r="G84" i="12"/>
  <c r="H84" i="12"/>
  <c r="I84" i="12"/>
  <c r="J84" i="12"/>
  <c r="K84" i="12"/>
  <c r="G85" i="12"/>
  <c r="H85" i="12"/>
  <c r="I85" i="12"/>
  <c r="J85" i="12"/>
  <c r="K85" i="12"/>
  <c r="G86" i="12"/>
  <c r="H86" i="12"/>
  <c r="I86" i="12"/>
  <c r="J86" i="12"/>
  <c r="K86" i="12"/>
  <c r="G87" i="12"/>
  <c r="H87" i="12"/>
  <c r="I87" i="12"/>
  <c r="J87" i="12"/>
  <c r="K87" i="12"/>
  <c r="G88" i="12"/>
  <c r="H88" i="12"/>
  <c r="I88" i="12"/>
  <c r="J88" i="12"/>
  <c r="K88" i="12"/>
  <c r="G89" i="12"/>
  <c r="H89" i="12"/>
  <c r="I89" i="12"/>
  <c r="J89" i="12"/>
  <c r="K89" i="12"/>
  <c r="G90" i="12"/>
  <c r="H90" i="12"/>
  <c r="I90" i="12"/>
  <c r="J90" i="12"/>
  <c r="K90" i="12"/>
  <c r="G91" i="12"/>
  <c r="H91" i="12"/>
  <c r="I91" i="12"/>
  <c r="J91" i="12"/>
  <c r="K91" i="12"/>
  <c r="G92" i="12"/>
  <c r="H92" i="12"/>
  <c r="I92" i="12"/>
  <c r="J92" i="12"/>
  <c r="K92" i="12"/>
  <c r="G93" i="12"/>
  <c r="H93" i="12"/>
  <c r="I93" i="12"/>
  <c r="J93" i="12"/>
  <c r="K93" i="12"/>
  <c r="G94" i="12"/>
  <c r="H94" i="12"/>
  <c r="I94" i="12"/>
  <c r="J94" i="12"/>
  <c r="K94" i="12"/>
  <c r="G95" i="12"/>
  <c r="H95" i="12"/>
  <c r="I95" i="12"/>
  <c r="J95" i="12"/>
  <c r="K95" i="12"/>
  <c r="G96" i="12"/>
  <c r="H96" i="12"/>
  <c r="I96" i="12"/>
  <c r="J96" i="12"/>
  <c r="K96" i="12"/>
  <c r="G97" i="12"/>
  <c r="H97" i="12"/>
  <c r="I97" i="12"/>
  <c r="J97" i="12"/>
  <c r="K97" i="12"/>
  <c r="G98" i="12"/>
  <c r="H98" i="12"/>
  <c r="I98" i="12"/>
  <c r="J98" i="12"/>
  <c r="K98" i="12"/>
  <c r="G99" i="12"/>
  <c r="H99" i="12"/>
  <c r="I99" i="12"/>
  <c r="J99" i="12"/>
  <c r="K99" i="12"/>
  <c r="G100" i="12"/>
  <c r="H100" i="12"/>
  <c r="I100" i="12"/>
  <c r="J100" i="12"/>
  <c r="K100" i="12"/>
  <c r="G101" i="12"/>
  <c r="H101" i="12"/>
  <c r="I101" i="12"/>
  <c r="J101" i="12"/>
  <c r="K101" i="12"/>
  <c r="G102" i="12"/>
  <c r="H102" i="12"/>
  <c r="I102" i="12"/>
  <c r="J102" i="12"/>
  <c r="K102" i="12"/>
  <c r="G103" i="12"/>
  <c r="H103" i="12"/>
  <c r="I103" i="12"/>
  <c r="J103" i="12"/>
  <c r="K103" i="12"/>
  <c r="G104" i="12"/>
  <c r="H104" i="12"/>
  <c r="I104" i="12"/>
  <c r="J104" i="12"/>
  <c r="K104" i="12"/>
  <c r="G105" i="12"/>
  <c r="H105" i="12"/>
  <c r="I105" i="12"/>
  <c r="J105" i="12"/>
  <c r="K105" i="12"/>
  <c r="G106" i="12"/>
  <c r="H106" i="12"/>
  <c r="I106" i="12"/>
  <c r="J106" i="12"/>
  <c r="K106" i="12"/>
  <c r="G107" i="12"/>
  <c r="H107" i="12"/>
  <c r="I107" i="12"/>
  <c r="J107" i="12"/>
  <c r="K107" i="12"/>
  <c r="G108" i="12"/>
  <c r="H108" i="12"/>
  <c r="I108" i="12"/>
  <c r="J108" i="12"/>
  <c r="K108" i="12"/>
  <c r="G109" i="12"/>
  <c r="H109" i="12"/>
  <c r="I109" i="12"/>
  <c r="J109" i="12"/>
  <c r="K109" i="12"/>
  <c r="G110" i="12"/>
  <c r="H110" i="12"/>
  <c r="I110" i="12"/>
  <c r="J110" i="12"/>
  <c r="K110" i="12"/>
  <c r="G111" i="12"/>
  <c r="H111" i="12"/>
  <c r="I111" i="12"/>
  <c r="J111" i="12"/>
  <c r="K111" i="12"/>
  <c r="G112" i="12"/>
  <c r="H112" i="12"/>
  <c r="I112" i="12"/>
  <c r="J112" i="12"/>
  <c r="K112" i="12"/>
  <c r="G113" i="12"/>
  <c r="H113" i="12"/>
  <c r="I113" i="12"/>
  <c r="J113" i="12"/>
  <c r="K113" i="12"/>
  <c r="G114" i="12"/>
  <c r="H114" i="12"/>
  <c r="I114" i="12"/>
  <c r="J114" i="12"/>
  <c r="K114" i="12"/>
  <c r="G115" i="12"/>
  <c r="H115" i="12"/>
  <c r="I115" i="12"/>
  <c r="J115" i="12"/>
  <c r="K115" i="12"/>
  <c r="G116" i="12"/>
  <c r="H116" i="12"/>
  <c r="I116" i="12"/>
  <c r="J116" i="12"/>
  <c r="K116" i="12"/>
  <c r="G117" i="12"/>
  <c r="H117" i="12"/>
  <c r="I117" i="12"/>
  <c r="J117" i="12"/>
  <c r="K117" i="12"/>
  <c r="G118" i="12"/>
  <c r="H118" i="12"/>
  <c r="I118" i="12"/>
  <c r="J118" i="12"/>
  <c r="K118" i="12"/>
  <c r="G119" i="12"/>
  <c r="H119" i="12"/>
  <c r="I119" i="12"/>
  <c r="J119" i="12"/>
  <c r="K119" i="12"/>
  <c r="G120" i="12"/>
  <c r="H120" i="12"/>
  <c r="I120" i="12"/>
  <c r="J120" i="12"/>
  <c r="K120" i="12"/>
  <c r="G121" i="12"/>
  <c r="H121" i="12"/>
  <c r="I121" i="12"/>
  <c r="J121" i="12"/>
  <c r="K121" i="12"/>
  <c r="G122" i="12"/>
  <c r="H122" i="12"/>
  <c r="I122" i="12"/>
  <c r="J122" i="12"/>
  <c r="K122" i="12"/>
  <c r="G123" i="12"/>
  <c r="H123" i="12"/>
  <c r="I123" i="12"/>
  <c r="J123" i="12"/>
  <c r="K123" i="12"/>
  <c r="G124" i="12"/>
  <c r="H124" i="12"/>
  <c r="I124" i="12"/>
  <c r="J124" i="12"/>
  <c r="K124" i="12"/>
  <c r="G125" i="12"/>
  <c r="H125" i="12"/>
  <c r="I125" i="12"/>
  <c r="J125" i="12"/>
  <c r="K125" i="12"/>
  <c r="G126" i="12"/>
  <c r="H126" i="12"/>
  <c r="I126" i="12"/>
  <c r="J126" i="12"/>
  <c r="K126" i="12"/>
  <c r="G127" i="12"/>
  <c r="H127" i="12"/>
  <c r="I127" i="12"/>
  <c r="J127" i="12"/>
  <c r="K127" i="12"/>
  <c r="G128" i="12"/>
  <c r="H128" i="12"/>
  <c r="I128" i="12"/>
  <c r="J128" i="12"/>
  <c r="K128" i="12"/>
  <c r="G129" i="12"/>
  <c r="H129" i="12"/>
  <c r="I129" i="12"/>
  <c r="J129" i="12"/>
  <c r="K129" i="12"/>
  <c r="G130" i="12"/>
  <c r="H130" i="12"/>
  <c r="I130" i="12"/>
  <c r="J130" i="12"/>
  <c r="K130" i="12"/>
  <c r="G131" i="12"/>
  <c r="H131" i="12"/>
  <c r="I131" i="12"/>
  <c r="J131" i="12"/>
  <c r="K131" i="12"/>
  <c r="G132" i="12"/>
  <c r="H132" i="12"/>
  <c r="I132" i="12"/>
  <c r="J132" i="12"/>
  <c r="K132" i="12"/>
  <c r="G133" i="12"/>
  <c r="H133" i="12"/>
  <c r="I133" i="12"/>
  <c r="J133" i="12"/>
  <c r="K133" i="12"/>
  <c r="G134" i="12"/>
  <c r="H134" i="12"/>
  <c r="I134" i="12"/>
  <c r="J134" i="12"/>
  <c r="K134" i="12"/>
  <c r="G135" i="12"/>
  <c r="H135" i="12"/>
  <c r="I135" i="12"/>
  <c r="J135" i="12"/>
  <c r="K135" i="12"/>
  <c r="G136" i="12"/>
  <c r="H136" i="12"/>
  <c r="I136" i="12"/>
  <c r="J136" i="12"/>
  <c r="K136" i="12"/>
  <c r="G137" i="12"/>
  <c r="H137" i="12"/>
  <c r="I137" i="12"/>
  <c r="J137" i="12"/>
  <c r="K137" i="12"/>
  <c r="G138" i="12"/>
  <c r="H138" i="12"/>
  <c r="I138" i="12"/>
  <c r="J138" i="12"/>
  <c r="K138" i="12"/>
  <c r="G139" i="12"/>
  <c r="H139" i="12"/>
  <c r="I139" i="12"/>
  <c r="J139" i="12"/>
  <c r="K139" i="12"/>
  <c r="G140" i="12"/>
  <c r="H140" i="12"/>
  <c r="I140" i="12"/>
  <c r="J140" i="12"/>
  <c r="K140" i="12"/>
  <c r="G141" i="12"/>
  <c r="H141" i="12"/>
  <c r="I141" i="12"/>
  <c r="J141" i="12"/>
  <c r="K141" i="12"/>
  <c r="G142" i="12"/>
  <c r="H142" i="12"/>
  <c r="I142" i="12"/>
  <c r="J142" i="12"/>
  <c r="K142" i="12"/>
  <c r="G143" i="12"/>
  <c r="H143" i="12"/>
  <c r="I143" i="12"/>
  <c r="J143" i="12"/>
  <c r="K143" i="12"/>
  <c r="G144" i="12"/>
  <c r="H144" i="12"/>
  <c r="I144" i="12"/>
  <c r="J144" i="12"/>
  <c r="K144" i="12"/>
  <c r="G145" i="12"/>
  <c r="H145" i="12"/>
  <c r="I145" i="12"/>
  <c r="J145" i="12"/>
  <c r="K145" i="12"/>
  <c r="G146" i="12"/>
  <c r="H146" i="12"/>
  <c r="I146" i="12"/>
  <c r="J146" i="12"/>
  <c r="K146" i="12"/>
  <c r="G147" i="12"/>
  <c r="H147" i="12"/>
  <c r="I147" i="12"/>
  <c r="J147" i="12"/>
  <c r="K147" i="12"/>
  <c r="G148" i="12"/>
  <c r="H148" i="12"/>
  <c r="I148" i="12"/>
  <c r="J148" i="12"/>
  <c r="K148" i="12"/>
  <c r="G149" i="12"/>
  <c r="H149" i="12"/>
  <c r="I149" i="12"/>
  <c r="J149" i="12"/>
  <c r="K149" i="12"/>
  <c r="G150" i="12"/>
  <c r="H150" i="12"/>
  <c r="I150" i="12"/>
  <c r="J150" i="12"/>
  <c r="K150" i="12"/>
  <c r="G151" i="12"/>
  <c r="H151" i="12"/>
  <c r="I151" i="12"/>
  <c r="J151" i="12"/>
  <c r="K151" i="12"/>
  <c r="G152" i="12"/>
  <c r="H152" i="12"/>
  <c r="I152" i="12"/>
  <c r="J152" i="12"/>
  <c r="K152" i="12"/>
  <c r="G153" i="12"/>
  <c r="H153" i="12"/>
  <c r="I153" i="12"/>
  <c r="J153" i="12"/>
  <c r="K153" i="12"/>
  <c r="G154" i="12"/>
  <c r="H154" i="12"/>
  <c r="I154" i="12"/>
  <c r="J154" i="12"/>
  <c r="K154" i="12"/>
  <c r="G155" i="12"/>
  <c r="H155" i="12"/>
  <c r="I155" i="12"/>
  <c r="J155" i="12"/>
  <c r="K155" i="12"/>
  <c r="G156" i="12"/>
  <c r="H156" i="12"/>
  <c r="I156" i="12"/>
  <c r="J156" i="12"/>
  <c r="K156" i="12"/>
  <c r="G157" i="12"/>
  <c r="H157" i="12"/>
  <c r="I157" i="12"/>
  <c r="J157" i="12"/>
  <c r="K157" i="12"/>
  <c r="G158" i="12"/>
  <c r="H158" i="12"/>
  <c r="I158" i="12"/>
  <c r="J158" i="12"/>
  <c r="K158" i="12"/>
  <c r="G159" i="12"/>
  <c r="H159" i="12"/>
  <c r="I159" i="12"/>
  <c r="J159" i="12"/>
  <c r="K159" i="12"/>
  <c r="G160" i="12"/>
  <c r="H160" i="12"/>
  <c r="I160" i="12"/>
  <c r="J160" i="12"/>
  <c r="K160" i="12"/>
  <c r="G161" i="12"/>
  <c r="H161" i="12"/>
  <c r="I161" i="12"/>
  <c r="J161" i="12"/>
  <c r="K161" i="12"/>
  <c r="G162" i="12"/>
  <c r="H162" i="12"/>
  <c r="I162" i="12"/>
  <c r="J162" i="12"/>
  <c r="K162" i="12"/>
  <c r="G163" i="12"/>
  <c r="H163" i="12"/>
  <c r="I163" i="12"/>
  <c r="J163" i="12"/>
  <c r="K163" i="12"/>
  <c r="G164" i="12"/>
  <c r="H164" i="12"/>
  <c r="I164" i="12"/>
  <c r="J164" i="12"/>
  <c r="K164" i="12"/>
  <c r="G165" i="12"/>
  <c r="H165" i="12"/>
  <c r="I165" i="12"/>
  <c r="J165" i="12"/>
  <c r="K165" i="12"/>
  <c r="G166" i="12"/>
  <c r="H166" i="12"/>
  <c r="I166" i="12"/>
  <c r="J166" i="12"/>
  <c r="K166" i="12"/>
  <c r="G167" i="12"/>
  <c r="H167" i="12"/>
  <c r="I167" i="12"/>
  <c r="J167" i="12"/>
  <c r="K167" i="12"/>
  <c r="G168" i="12"/>
  <c r="H168" i="12"/>
  <c r="I168" i="12"/>
  <c r="J168" i="12"/>
  <c r="K168" i="12"/>
  <c r="G169" i="12"/>
  <c r="H169" i="12"/>
  <c r="I169" i="12"/>
  <c r="J169" i="12"/>
  <c r="K169" i="12"/>
  <c r="G170" i="12"/>
  <c r="H170" i="12"/>
  <c r="I170" i="12"/>
  <c r="J170" i="12"/>
  <c r="K170" i="12"/>
  <c r="G171" i="12"/>
  <c r="H171" i="12"/>
  <c r="I171" i="12"/>
  <c r="J171" i="12"/>
  <c r="K171" i="12"/>
  <c r="G172" i="12"/>
  <c r="H172" i="12"/>
  <c r="I172" i="12"/>
  <c r="J172" i="12"/>
  <c r="K172" i="12"/>
  <c r="G173" i="12"/>
  <c r="H173" i="12"/>
  <c r="I173" i="12"/>
  <c r="J173" i="12"/>
  <c r="K173" i="12"/>
  <c r="G174" i="12"/>
  <c r="H174" i="12"/>
  <c r="I174" i="12"/>
  <c r="J174" i="12"/>
  <c r="K174" i="12"/>
  <c r="G175" i="12"/>
  <c r="H175" i="12"/>
  <c r="I175" i="12"/>
  <c r="J175" i="12"/>
  <c r="K175" i="12"/>
  <c r="G176" i="12"/>
  <c r="H176" i="12"/>
  <c r="I176" i="12"/>
  <c r="J176" i="12"/>
  <c r="K176" i="12"/>
  <c r="G177" i="12"/>
  <c r="H177" i="12"/>
  <c r="I177" i="12"/>
  <c r="J177" i="12"/>
  <c r="K177" i="12"/>
  <c r="G178" i="12"/>
  <c r="H178" i="12"/>
  <c r="I178" i="12"/>
  <c r="J178" i="12"/>
  <c r="K178" i="12"/>
  <c r="G179" i="12"/>
  <c r="H179" i="12"/>
  <c r="I179" i="12"/>
  <c r="J179" i="12"/>
  <c r="K179" i="12"/>
  <c r="G180" i="12"/>
  <c r="H180" i="12"/>
  <c r="I180" i="12"/>
  <c r="J180" i="12"/>
  <c r="K180" i="12"/>
  <c r="G181" i="12"/>
  <c r="H181" i="12"/>
  <c r="I181" i="12"/>
  <c r="J181" i="12"/>
  <c r="K181" i="12"/>
  <c r="G182" i="12"/>
  <c r="H182" i="12"/>
  <c r="I182" i="12"/>
  <c r="J182" i="12"/>
  <c r="K182" i="12"/>
  <c r="G183" i="12"/>
  <c r="H183" i="12"/>
  <c r="I183" i="12"/>
  <c r="J183" i="12"/>
  <c r="K183" i="12"/>
  <c r="G184" i="12"/>
  <c r="H184" i="12"/>
  <c r="I184" i="12"/>
  <c r="J184" i="12"/>
  <c r="K184" i="12"/>
  <c r="G185" i="12"/>
  <c r="H185" i="12"/>
  <c r="I185" i="12"/>
  <c r="J185" i="12"/>
  <c r="K185" i="12"/>
  <c r="G186" i="12"/>
  <c r="H186" i="12"/>
  <c r="I186" i="12"/>
  <c r="J186" i="12"/>
  <c r="K186" i="12"/>
  <c r="G187" i="12"/>
  <c r="H187" i="12"/>
  <c r="I187" i="12"/>
  <c r="J187" i="12"/>
  <c r="K187" i="12"/>
  <c r="G188" i="12"/>
  <c r="H188" i="12"/>
  <c r="I188" i="12"/>
  <c r="J188" i="12"/>
  <c r="K188" i="12"/>
  <c r="G189" i="12"/>
  <c r="H189" i="12"/>
  <c r="I189" i="12"/>
  <c r="J189" i="12"/>
  <c r="K189" i="12"/>
  <c r="G190" i="12"/>
  <c r="H190" i="12"/>
  <c r="I190" i="12"/>
  <c r="J190" i="12"/>
  <c r="K190" i="12"/>
  <c r="G191" i="12"/>
  <c r="H191" i="12"/>
  <c r="I191" i="12"/>
  <c r="J191" i="12"/>
  <c r="K191" i="12"/>
  <c r="G192" i="12"/>
  <c r="H192" i="12"/>
  <c r="I192" i="12"/>
  <c r="J192" i="12"/>
  <c r="K192" i="12"/>
  <c r="G193" i="12"/>
  <c r="H193" i="12"/>
  <c r="I193" i="12"/>
  <c r="J193" i="12"/>
  <c r="K193" i="12"/>
  <c r="G194" i="12"/>
  <c r="H194" i="12"/>
  <c r="I194" i="12"/>
  <c r="J194" i="12"/>
  <c r="K194" i="12"/>
  <c r="G195" i="12"/>
  <c r="H195" i="12"/>
  <c r="I195" i="12"/>
  <c r="J195" i="12"/>
  <c r="K195" i="12"/>
  <c r="G196" i="12"/>
  <c r="H196" i="12"/>
  <c r="I196" i="12"/>
  <c r="J196" i="12"/>
  <c r="K196" i="12"/>
  <c r="G197" i="12"/>
  <c r="H197" i="12"/>
  <c r="I197" i="12"/>
  <c r="J197" i="12"/>
  <c r="K197" i="12"/>
  <c r="G198" i="12"/>
  <c r="H198" i="12"/>
  <c r="I198" i="12"/>
  <c r="J198" i="12"/>
  <c r="K198" i="12"/>
  <c r="G199" i="12"/>
  <c r="H199" i="12"/>
  <c r="I199" i="12"/>
  <c r="J199" i="12"/>
  <c r="K199" i="12"/>
  <c r="G200" i="12"/>
  <c r="H200" i="12"/>
  <c r="I200" i="12"/>
  <c r="J200" i="12"/>
  <c r="K200" i="12"/>
  <c r="G201" i="12"/>
  <c r="H201" i="12"/>
  <c r="I201" i="12"/>
  <c r="J201" i="12"/>
  <c r="K201" i="12"/>
  <c r="G202" i="12"/>
  <c r="H202" i="12"/>
  <c r="I202" i="12"/>
  <c r="J202" i="12"/>
  <c r="K202" i="12"/>
  <c r="G203" i="12"/>
  <c r="H203" i="12"/>
  <c r="I203" i="12"/>
  <c r="J203" i="12"/>
  <c r="K203" i="12"/>
  <c r="G204" i="12"/>
  <c r="H204" i="12"/>
  <c r="I204" i="12"/>
  <c r="J204" i="12"/>
  <c r="K204" i="12"/>
  <c r="G205" i="12"/>
  <c r="H205" i="12"/>
  <c r="I205" i="12"/>
  <c r="J205" i="12"/>
  <c r="K205" i="12"/>
  <c r="G206" i="12"/>
  <c r="H206" i="12"/>
  <c r="I206" i="12"/>
  <c r="J206" i="12"/>
  <c r="K206" i="12"/>
  <c r="G207" i="12"/>
  <c r="H207" i="12"/>
  <c r="I207" i="12"/>
  <c r="J207" i="12"/>
  <c r="K207" i="12"/>
  <c r="G208" i="12"/>
  <c r="H208" i="12"/>
  <c r="I208" i="12"/>
  <c r="J208" i="12"/>
  <c r="K208" i="12"/>
  <c r="G209" i="12"/>
  <c r="H209" i="12"/>
  <c r="I209" i="12"/>
  <c r="J209" i="12"/>
  <c r="K209" i="12"/>
  <c r="G210" i="12"/>
  <c r="H210" i="12"/>
  <c r="I210" i="12"/>
  <c r="J210" i="12"/>
  <c r="K210" i="12"/>
  <c r="G211" i="12"/>
  <c r="H211" i="12"/>
  <c r="I211" i="12"/>
  <c r="J211" i="12"/>
  <c r="K211" i="12"/>
  <c r="G212" i="12"/>
  <c r="H212" i="12"/>
  <c r="I212" i="12"/>
  <c r="J212" i="12"/>
  <c r="K212" i="12"/>
  <c r="G213" i="12"/>
  <c r="H213" i="12"/>
  <c r="I213" i="12"/>
  <c r="J213" i="12"/>
  <c r="K213" i="12"/>
  <c r="G214" i="12"/>
  <c r="H214" i="12"/>
  <c r="I214" i="12"/>
  <c r="J214" i="12"/>
  <c r="K214" i="12"/>
  <c r="G215" i="12"/>
  <c r="H215" i="12"/>
  <c r="I215" i="12"/>
  <c r="J215" i="12"/>
  <c r="K215" i="12"/>
  <c r="G216" i="12"/>
  <c r="H216" i="12"/>
  <c r="I216" i="12"/>
  <c r="J216" i="12"/>
  <c r="K216" i="12"/>
  <c r="G217" i="12"/>
  <c r="H217" i="12"/>
  <c r="I217" i="12"/>
  <c r="J217" i="12"/>
  <c r="K217" i="12"/>
  <c r="G218" i="12"/>
  <c r="H218" i="12"/>
  <c r="I218" i="12"/>
  <c r="J218" i="12"/>
  <c r="K218" i="12"/>
  <c r="G219" i="12"/>
  <c r="H219" i="12"/>
  <c r="I219" i="12"/>
  <c r="J219" i="12"/>
  <c r="K219" i="12"/>
  <c r="G220" i="12"/>
  <c r="H220" i="12"/>
  <c r="I220" i="12"/>
  <c r="J220" i="12"/>
  <c r="K220" i="12"/>
  <c r="G221" i="12"/>
  <c r="H221" i="12"/>
  <c r="I221" i="12"/>
  <c r="J221" i="12"/>
  <c r="K221" i="12"/>
  <c r="G222" i="12"/>
  <c r="H222" i="12"/>
  <c r="I222" i="12"/>
  <c r="J222" i="12"/>
  <c r="K222" i="12"/>
  <c r="G223" i="12"/>
  <c r="H223" i="12"/>
  <c r="I223" i="12"/>
  <c r="J223" i="12"/>
  <c r="K223" i="12"/>
  <c r="G224" i="12"/>
  <c r="H224" i="12"/>
  <c r="I224" i="12"/>
  <c r="J224" i="12"/>
  <c r="K224" i="12"/>
  <c r="G225" i="12"/>
  <c r="H225" i="12"/>
  <c r="I225" i="12"/>
  <c r="J225" i="12"/>
  <c r="K225" i="12"/>
  <c r="G226" i="12"/>
  <c r="H226" i="12"/>
  <c r="I226" i="12"/>
  <c r="J226" i="12"/>
  <c r="K226" i="12"/>
  <c r="G227" i="12"/>
  <c r="H227" i="12"/>
  <c r="I227" i="12"/>
  <c r="J227" i="12"/>
  <c r="K227" i="12"/>
  <c r="G228" i="12"/>
  <c r="H228" i="12"/>
  <c r="I228" i="12"/>
  <c r="J228" i="12"/>
  <c r="K228" i="12"/>
  <c r="G229" i="12"/>
  <c r="H229" i="12"/>
  <c r="I229" i="12"/>
  <c r="J229" i="12"/>
  <c r="K229" i="12"/>
  <c r="G230" i="12"/>
  <c r="H230" i="12"/>
  <c r="I230" i="12"/>
  <c r="J230" i="12"/>
  <c r="K230" i="12"/>
  <c r="G231" i="12"/>
  <c r="H231" i="12"/>
  <c r="I231" i="12"/>
  <c r="J231" i="12"/>
  <c r="K231" i="12"/>
  <c r="G232" i="12"/>
  <c r="H232" i="12"/>
  <c r="I232" i="12"/>
  <c r="J232" i="12"/>
  <c r="K232" i="12"/>
  <c r="G233" i="12"/>
  <c r="H233" i="12"/>
  <c r="I233" i="12"/>
  <c r="J233" i="12"/>
  <c r="K233" i="12"/>
  <c r="G234" i="12"/>
  <c r="H234" i="12"/>
  <c r="I234" i="12"/>
  <c r="J234" i="12"/>
  <c r="K234" i="12"/>
  <c r="G235" i="12"/>
  <c r="H235" i="12"/>
  <c r="I235" i="12"/>
  <c r="J235" i="12"/>
  <c r="K235" i="12"/>
  <c r="G236" i="12"/>
  <c r="H236" i="12"/>
  <c r="I236" i="12"/>
  <c r="J236" i="12"/>
  <c r="K236" i="12"/>
  <c r="G237" i="12"/>
  <c r="H237" i="12"/>
  <c r="I237" i="12"/>
  <c r="J237" i="12"/>
  <c r="K237" i="12"/>
  <c r="G238" i="12"/>
  <c r="H238" i="12"/>
  <c r="I238" i="12"/>
  <c r="J238" i="12"/>
  <c r="K238" i="12"/>
  <c r="G239" i="12"/>
  <c r="H239" i="12"/>
  <c r="I239" i="12"/>
  <c r="J239" i="12"/>
  <c r="K239" i="12"/>
  <c r="G240" i="12"/>
  <c r="H240" i="12"/>
  <c r="I240" i="12"/>
  <c r="J240" i="12"/>
  <c r="K240" i="12"/>
  <c r="G241" i="12"/>
  <c r="H241" i="12"/>
  <c r="I241" i="12"/>
  <c r="J241" i="12"/>
  <c r="K241" i="12"/>
  <c r="G242" i="12"/>
  <c r="H242" i="12"/>
  <c r="I242" i="12"/>
  <c r="J242" i="12"/>
  <c r="K242" i="12"/>
  <c r="G243" i="12"/>
  <c r="H243" i="12"/>
  <c r="I243" i="12"/>
  <c r="J243" i="12"/>
  <c r="K243" i="12"/>
  <c r="G244" i="12"/>
  <c r="H244" i="12"/>
  <c r="I244" i="12"/>
  <c r="J244" i="12"/>
  <c r="K244" i="12"/>
  <c r="G245" i="12"/>
  <c r="H245" i="12"/>
  <c r="I245" i="12"/>
  <c r="J245" i="12"/>
  <c r="K245" i="12"/>
  <c r="G246" i="12"/>
  <c r="H246" i="12"/>
  <c r="I246" i="12"/>
  <c r="J246" i="12"/>
  <c r="K246" i="12"/>
  <c r="G247" i="12"/>
  <c r="H247" i="12"/>
  <c r="I247" i="12"/>
  <c r="J247" i="12"/>
  <c r="K247" i="12"/>
  <c r="G248" i="12"/>
  <c r="H248" i="12"/>
  <c r="I248" i="12"/>
  <c r="J248" i="12"/>
  <c r="K248" i="12"/>
  <c r="G249" i="12"/>
  <c r="H249" i="12"/>
  <c r="I249" i="12"/>
  <c r="J249" i="12"/>
  <c r="K249" i="12"/>
  <c r="G250" i="12"/>
  <c r="H250" i="12"/>
  <c r="I250" i="12"/>
  <c r="J250" i="12"/>
  <c r="K250" i="12"/>
  <c r="G251" i="12"/>
  <c r="H251" i="12"/>
  <c r="I251" i="12"/>
  <c r="J251" i="12"/>
  <c r="K251" i="12"/>
  <c r="G252" i="12"/>
  <c r="H252" i="12"/>
  <c r="I252" i="12"/>
  <c r="J252" i="12"/>
  <c r="K252" i="12"/>
  <c r="G253" i="12"/>
  <c r="H253" i="12"/>
  <c r="I253" i="12"/>
  <c r="J253" i="12"/>
  <c r="K253" i="12"/>
  <c r="G254" i="12"/>
  <c r="H254" i="12"/>
  <c r="I254" i="12"/>
  <c r="J254" i="12"/>
  <c r="K254" i="12"/>
  <c r="G255" i="12"/>
  <c r="H255" i="12"/>
  <c r="I255" i="12"/>
  <c r="J255" i="12"/>
  <c r="K255" i="12"/>
  <c r="G256" i="12"/>
  <c r="H256" i="12"/>
  <c r="I256" i="12"/>
  <c r="J256" i="12"/>
  <c r="K256" i="12"/>
  <c r="G257" i="12"/>
  <c r="H257" i="12"/>
  <c r="I257" i="12"/>
  <c r="J257" i="12"/>
  <c r="K257" i="12"/>
  <c r="G258" i="12"/>
  <c r="H258" i="12"/>
  <c r="I258" i="12"/>
  <c r="J258" i="12"/>
  <c r="K258" i="12"/>
  <c r="G259" i="12"/>
  <c r="H259" i="12"/>
  <c r="I259" i="12"/>
  <c r="J259" i="12"/>
  <c r="K259" i="12"/>
  <c r="G260" i="12"/>
  <c r="H260" i="12"/>
  <c r="I260" i="12"/>
  <c r="J260" i="12"/>
  <c r="K260" i="12"/>
  <c r="G261" i="12"/>
  <c r="H261" i="12"/>
  <c r="I261" i="12"/>
  <c r="J261" i="12"/>
  <c r="K261" i="12"/>
  <c r="G262" i="12"/>
  <c r="H262" i="12"/>
  <c r="I262" i="12"/>
  <c r="J262" i="12"/>
  <c r="K262" i="12"/>
  <c r="G263" i="12"/>
  <c r="H263" i="12"/>
  <c r="I263" i="12"/>
  <c r="J263" i="12"/>
  <c r="K263" i="12"/>
  <c r="G264" i="12"/>
  <c r="H264" i="12"/>
  <c r="I264" i="12"/>
  <c r="J264" i="12"/>
  <c r="K264" i="12"/>
  <c r="G265" i="12"/>
  <c r="H265" i="12"/>
  <c r="I265" i="12"/>
  <c r="J265" i="12"/>
  <c r="K265" i="12"/>
  <c r="G266" i="12"/>
  <c r="H266" i="12"/>
  <c r="I266" i="12"/>
  <c r="J266" i="12"/>
  <c r="K266" i="12"/>
  <c r="G267" i="12"/>
  <c r="H267" i="12"/>
  <c r="I267" i="12"/>
  <c r="J267" i="12"/>
  <c r="K267" i="12"/>
  <c r="G268" i="12"/>
  <c r="H268" i="12"/>
  <c r="I268" i="12"/>
  <c r="J268" i="12"/>
  <c r="K268" i="12"/>
  <c r="G269" i="12"/>
  <c r="H269" i="12"/>
  <c r="I269" i="12"/>
  <c r="J269" i="12"/>
  <c r="K269" i="12"/>
  <c r="G270" i="12"/>
  <c r="H270" i="12"/>
  <c r="I270" i="12"/>
  <c r="J270" i="12"/>
  <c r="K270" i="12"/>
  <c r="G271" i="12"/>
  <c r="H271" i="12"/>
  <c r="I271" i="12"/>
  <c r="J271" i="12"/>
  <c r="K271" i="12"/>
  <c r="G272" i="12"/>
  <c r="H272" i="12"/>
  <c r="I272" i="12"/>
  <c r="J272" i="12"/>
  <c r="K272" i="12"/>
  <c r="G273" i="12"/>
  <c r="H273" i="12"/>
  <c r="I273" i="12"/>
  <c r="J273" i="12"/>
  <c r="K273" i="12"/>
  <c r="G274" i="12"/>
  <c r="H274" i="12"/>
  <c r="I274" i="12"/>
  <c r="J274" i="12"/>
  <c r="K274" i="12"/>
  <c r="G275" i="12"/>
  <c r="H275" i="12"/>
  <c r="I275" i="12"/>
  <c r="J275" i="12"/>
  <c r="K275" i="12"/>
  <c r="G276" i="12"/>
  <c r="H276" i="12"/>
  <c r="I276" i="12"/>
  <c r="J276" i="12"/>
  <c r="K276" i="12"/>
  <c r="G277" i="12"/>
  <c r="H277" i="12"/>
  <c r="I277" i="12"/>
  <c r="J277" i="12"/>
  <c r="K277" i="12"/>
  <c r="G278" i="12"/>
  <c r="H278" i="12"/>
  <c r="I278" i="12"/>
  <c r="J278" i="12"/>
  <c r="K278" i="12"/>
  <c r="G279" i="12"/>
  <c r="H279" i="12"/>
  <c r="I279" i="12"/>
  <c r="J279" i="12"/>
  <c r="K279" i="12"/>
  <c r="G280" i="12"/>
  <c r="H280" i="12"/>
  <c r="I280" i="12"/>
  <c r="J280" i="12"/>
  <c r="K280" i="12"/>
  <c r="G281" i="12"/>
  <c r="H281" i="12"/>
  <c r="I281" i="12"/>
  <c r="J281" i="12"/>
  <c r="K281" i="12"/>
  <c r="G282" i="12"/>
  <c r="H282" i="12"/>
  <c r="I282" i="12"/>
  <c r="J282" i="12"/>
  <c r="K282" i="12"/>
  <c r="G283" i="12"/>
  <c r="H283" i="12"/>
  <c r="I283" i="12"/>
  <c r="J283" i="12"/>
  <c r="K283" i="12"/>
  <c r="G284" i="12"/>
  <c r="H284" i="12"/>
  <c r="I284" i="12"/>
  <c r="J284" i="12"/>
  <c r="K284" i="12"/>
  <c r="G285" i="12"/>
  <c r="H285" i="12"/>
  <c r="I285" i="12"/>
  <c r="J285" i="12"/>
  <c r="K285" i="12"/>
  <c r="G286" i="12"/>
  <c r="H286" i="12"/>
  <c r="I286" i="12"/>
  <c r="J286" i="12"/>
  <c r="K286" i="12"/>
  <c r="G287" i="12"/>
  <c r="H287" i="12"/>
  <c r="I287" i="12"/>
  <c r="J287" i="12"/>
  <c r="K287" i="12"/>
  <c r="G288" i="12"/>
  <c r="H288" i="12"/>
  <c r="I288" i="12"/>
  <c r="J288" i="12"/>
  <c r="K288" i="12"/>
  <c r="G289" i="12"/>
  <c r="H289" i="12"/>
  <c r="I289" i="12"/>
  <c r="J289" i="12"/>
  <c r="K289" i="12"/>
  <c r="G290" i="12"/>
  <c r="H290" i="12"/>
  <c r="I290" i="12"/>
  <c r="J290" i="12"/>
  <c r="K290" i="12"/>
  <c r="G291" i="12"/>
  <c r="H291" i="12"/>
  <c r="I291" i="12"/>
  <c r="J291" i="12"/>
  <c r="K291" i="12"/>
  <c r="G292" i="12"/>
  <c r="H292" i="12"/>
  <c r="I292" i="12"/>
  <c r="J292" i="12"/>
  <c r="K292" i="12"/>
  <c r="G293" i="12"/>
  <c r="H293" i="12"/>
  <c r="I293" i="12"/>
  <c r="J293" i="12"/>
  <c r="K293" i="12"/>
  <c r="G294" i="12"/>
  <c r="H294" i="12"/>
  <c r="I294" i="12"/>
  <c r="J294" i="12"/>
  <c r="K294" i="12"/>
  <c r="G295" i="12"/>
  <c r="H295" i="12"/>
  <c r="I295" i="12"/>
  <c r="J295" i="12"/>
  <c r="K295" i="12"/>
  <c r="G296" i="12"/>
  <c r="H296" i="12"/>
  <c r="I296" i="12"/>
  <c r="J296" i="12"/>
  <c r="K296" i="12"/>
  <c r="G297" i="12"/>
  <c r="H297" i="12"/>
  <c r="I297" i="12"/>
  <c r="J297" i="12"/>
  <c r="K297" i="12"/>
  <c r="G298" i="12"/>
  <c r="H298" i="12"/>
  <c r="I298" i="12"/>
  <c r="J298" i="12"/>
  <c r="K298" i="12"/>
  <c r="G299" i="12"/>
  <c r="H299" i="12"/>
  <c r="I299" i="12"/>
  <c r="J299" i="12"/>
  <c r="K299" i="12"/>
  <c r="G300" i="12"/>
  <c r="H300" i="12"/>
  <c r="I300" i="12"/>
  <c r="J300" i="12"/>
  <c r="K300" i="12"/>
  <c r="G301" i="12"/>
  <c r="H301" i="12"/>
  <c r="I301" i="12"/>
  <c r="J301" i="12"/>
  <c r="K301" i="12"/>
  <c r="G302" i="12"/>
  <c r="H302" i="12"/>
  <c r="I302" i="12"/>
  <c r="J302" i="12"/>
  <c r="K302" i="12"/>
  <c r="G303" i="12"/>
  <c r="H303" i="12"/>
  <c r="I303" i="12"/>
  <c r="J303" i="12"/>
  <c r="K303" i="12"/>
  <c r="G304" i="12"/>
  <c r="H304" i="12"/>
  <c r="I304" i="12"/>
  <c r="J304" i="12"/>
  <c r="K304" i="12"/>
  <c r="G305" i="12"/>
  <c r="H305" i="12"/>
  <c r="I305" i="12"/>
  <c r="J305" i="12"/>
  <c r="K305" i="12"/>
  <c r="G306" i="12"/>
  <c r="H306" i="12"/>
  <c r="I306" i="12"/>
  <c r="J306" i="12"/>
  <c r="K306" i="12"/>
  <c r="G307" i="12"/>
  <c r="H307" i="12"/>
  <c r="I307" i="12"/>
  <c r="J307" i="12"/>
  <c r="K307" i="12"/>
  <c r="G308" i="12"/>
  <c r="H308" i="12"/>
  <c r="I308" i="12"/>
  <c r="J308" i="12"/>
  <c r="K308" i="12"/>
  <c r="G309" i="12"/>
  <c r="H309" i="12"/>
  <c r="I309" i="12"/>
  <c r="J309" i="12"/>
  <c r="K309" i="12"/>
  <c r="G310" i="12"/>
  <c r="H310" i="12"/>
  <c r="I310" i="12"/>
  <c r="J310" i="12"/>
  <c r="K310" i="12"/>
  <c r="G311" i="12"/>
  <c r="H311" i="12"/>
  <c r="I311" i="12"/>
  <c r="J311" i="12"/>
  <c r="K311" i="12"/>
  <c r="G312" i="12"/>
  <c r="H312" i="12"/>
  <c r="I312" i="12"/>
  <c r="J312" i="12"/>
  <c r="K312" i="12"/>
  <c r="G313" i="12"/>
  <c r="H313" i="12"/>
  <c r="I313" i="12"/>
  <c r="J313" i="12"/>
  <c r="K313" i="12"/>
  <c r="G314" i="12"/>
  <c r="H314" i="12"/>
  <c r="I314" i="12"/>
  <c r="J314" i="12"/>
  <c r="K314" i="12"/>
  <c r="G315" i="12"/>
  <c r="H315" i="12"/>
  <c r="I315" i="12"/>
  <c r="J315" i="12"/>
  <c r="K315" i="12"/>
  <c r="G316" i="12"/>
  <c r="H316" i="12"/>
  <c r="I316" i="12"/>
  <c r="J316" i="12"/>
  <c r="K316" i="12"/>
  <c r="G317" i="12"/>
  <c r="H317" i="12"/>
  <c r="I317" i="12"/>
  <c r="J317" i="12"/>
  <c r="K317" i="12"/>
  <c r="G318" i="12"/>
  <c r="H318" i="12"/>
  <c r="I318" i="12"/>
  <c r="J318" i="12"/>
  <c r="K318" i="12"/>
  <c r="G319" i="12"/>
  <c r="H319" i="12"/>
  <c r="I319" i="12"/>
  <c r="J319" i="12"/>
  <c r="K319" i="12"/>
  <c r="G320" i="12"/>
  <c r="H320" i="12"/>
  <c r="I320" i="12"/>
  <c r="J320" i="12"/>
  <c r="K320" i="12"/>
  <c r="G321" i="12"/>
  <c r="H321" i="12"/>
  <c r="I321" i="12"/>
  <c r="J321" i="12"/>
  <c r="K321" i="12"/>
  <c r="G322" i="12"/>
  <c r="H322" i="12"/>
  <c r="I322" i="12"/>
  <c r="J322" i="12"/>
  <c r="K322" i="12"/>
  <c r="G323" i="12"/>
  <c r="H323" i="12"/>
  <c r="I323" i="12"/>
  <c r="J323" i="12"/>
  <c r="K323" i="12"/>
  <c r="G324" i="12"/>
  <c r="H324" i="12"/>
  <c r="I324" i="12"/>
  <c r="J324" i="12"/>
  <c r="K324" i="12"/>
  <c r="G325" i="12"/>
  <c r="H325" i="12"/>
  <c r="I325" i="12"/>
  <c r="J325" i="12"/>
  <c r="K325" i="12"/>
  <c r="G326" i="12"/>
  <c r="H326" i="12"/>
  <c r="I326" i="12"/>
  <c r="J326" i="12"/>
  <c r="K326" i="12"/>
  <c r="G327" i="12"/>
  <c r="H327" i="12"/>
  <c r="I327" i="12"/>
  <c r="J327" i="12"/>
  <c r="K327" i="12"/>
  <c r="G328" i="12"/>
  <c r="H328" i="12"/>
  <c r="I328" i="12"/>
  <c r="J328" i="12"/>
  <c r="K328" i="12"/>
  <c r="G329" i="12"/>
  <c r="H329" i="12"/>
  <c r="I329" i="12"/>
  <c r="J329" i="12"/>
  <c r="K329" i="12"/>
  <c r="G330" i="12"/>
  <c r="H330" i="12"/>
  <c r="I330" i="12"/>
  <c r="J330" i="12"/>
  <c r="K330" i="12"/>
  <c r="G331" i="12"/>
  <c r="H331" i="12"/>
  <c r="I331" i="12"/>
  <c r="J331" i="12"/>
  <c r="K331" i="12"/>
  <c r="G332" i="12"/>
  <c r="H332" i="12"/>
  <c r="I332" i="12"/>
  <c r="J332" i="12"/>
  <c r="K332" i="12"/>
  <c r="G333" i="12"/>
  <c r="H333" i="12"/>
  <c r="I333" i="12"/>
  <c r="J333" i="12"/>
  <c r="K333" i="12"/>
  <c r="G334" i="12"/>
  <c r="H334" i="12"/>
  <c r="I334" i="12"/>
  <c r="J334" i="12"/>
  <c r="K334" i="12"/>
  <c r="G335" i="12"/>
  <c r="H335" i="12"/>
  <c r="I335" i="12"/>
  <c r="J335" i="12"/>
  <c r="K335" i="12"/>
  <c r="G336" i="12"/>
  <c r="H336" i="12"/>
  <c r="I336" i="12"/>
  <c r="J336" i="12"/>
  <c r="K336" i="12"/>
  <c r="G337" i="12"/>
  <c r="H337" i="12"/>
  <c r="I337" i="12"/>
  <c r="J337" i="12"/>
  <c r="K337" i="12"/>
  <c r="G338" i="12"/>
  <c r="H338" i="12"/>
  <c r="I338" i="12"/>
  <c r="J338" i="12"/>
  <c r="K338" i="12"/>
  <c r="G339" i="12"/>
  <c r="H339" i="12"/>
  <c r="I339" i="12"/>
  <c r="J339" i="12"/>
  <c r="K339" i="12"/>
  <c r="G340" i="12"/>
  <c r="H340" i="12"/>
  <c r="I340" i="12"/>
  <c r="J340" i="12"/>
  <c r="K340" i="12"/>
  <c r="G341" i="12"/>
  <c r="H341" i="12"/>
  <c r="I341" i="12"/>
  <c r="J341" i="12"/>
  <c r="K341" i="12"/>
  <c r="G342" i="12"/>
  <c r="H342" i="12"/>
  <c r="I342" i="12"/>
  <c r="J342" i="12"/>
  <c r="K342" i="12"/>
  <c r="G343" i="12"/>
  <c r="H343" i="12"/>
  <c r="I343" i="12"/>
  <c r="J343" i="12"/>
  <c r="K343" i="12"/>
  <c r="G344" i="12"/>
  <c r="H344" i="12"/>
  <c r="I344" i="12"/>
  <c r="J344" i="12"/>
  <c r="K344" i="12"/>
  <c r="G345" i="12"/>
  <c r="H345" i="12"/>
  <c r="I345" i="12"/>
  <c r="J345" i="12"/>
  <c r="K345" i="12"/>
  <c r="G346" i="12"/>
  <c r="H346" i="12"/>
  <c r="I346" i="12"/>
  <c r="J346" i="12"/>
  <c r="K346" i="12"/>
  <c r="G347" i="12"/>
  <c r="H347" i="12"/>
  <c r="I347" i="12"/>
  <c r="J347" i="12"/>
  <c r="K347" i="12"/>
  <c r="G348" i="12"/>
  <c r="H348" i="12"/>
  <c r="I348" i="12"/>
  <c r="J348" i="12"/>
  <c r="K348" i="12"/>
  <c r="G349" i="12"/>
  <c r="H349" i="12"/>
  <c r="I349" i="12"/>
  <c r="J349" i="12"/>
  <c r="K349" i="12"/>
  <c r="G350" i="12"/>
  <c r="H350" i="12"/>
  <c r="I350" i="12"/>
  <c r="J350" i="12"/>
  <c r="K350" i="12"/>
  <c r="G351" i="12"/>
  <c r="H351" i="12"/>
  <c r="I351" i="12"/>
  <c r="J351" i="12"/>
  <c r="K351" i="12"/>
  <c r="G352" i="12"/>
  <c r="H352" i="12"/>
  <c r="I352" i="12"/>
  <c r="J352" i="12"/>
  <c r="K352" i="12"/>
  <c r="G353" i="12"/>
  <c r="H353" i="12"/>
  <c r="I353" i="12"/>
  <c r="J353" i="12"/>
  <c r="K353" i="12"/>
  <c r="G354" i="12"/>
  <c r="H354" i="12"/>
  <c r="I354" i="12"/>
  <c r="J354" i="12"/>
  <c r="K354" i="12"/>
  <c r="G355" i="12"/>
  <c r="H355" i="12"/>
  <c r="I355" i="12"/>
  <c r="J355" i="12"/>
  <c r="K355" i="12"/>
  <c r="G356" i="12"/>
  <c r="H356" i="12"/>
  <c r="I356" i="12"/>
  <c r="J356" i="12"/>
  <c r="K356" i="12"/>
  <c r="G357" i="12"/>
  <c r="H357" i="12"/>
  <c r="I357" i="12"/>
  <c r="J357" i="12"/>
  <c r="K357" i="12"/>
  <c r="G358" i="12"/>
  <c r="H358" i="12"/>
  <c r="I358" i="12"/>
  <c r="J358" i="12"/>
  <c r="K358" i="12"/>
  <c r="G359" i="12"/>
  <c r="H359" i="12"/>
  <c r="I359" i="12"/>
  <c r="J359" i="12"/>
  <c r="K359" i="12"/>
  <c r="G360" i="12"/>
  <c r="H360" i="12"/>
  <c r="I360" i="12"/>
  <c r="J360" i="12"/>
  <c r="K360" i="12"/>
  <c r="G361" i="12"/>
  <c r="H361" i="12"/>
  <c r="I361" i="12"/>
  <c r="J361" i="12"/>
  <c r="K361" i="12"/>
  <c r="G362" i="12"/>
  <c r="H362" i="12"/>
  <c r="I362" i="12"/>
  <c r="J362" i="12"/>
  <c r="K362" i="12"/>
  <c r="G363" i="12"/>
  <c r="H363" i="12"/>
  <c r="I363" i="12"/>
  <c r="J363" i="12"/>
  <c r="K363" i="12"/>
  <c r="G364" i="12"/>
  <c r="H364" i="12"/>
  <c r="I364" i="12"/>
  <c r="J364" i="12"/>
  <c r="K364" i="12"/>
  <c r="G365" i="12"/>
  <c r="H365" i="12"/>
  <c r="I365" i="12"/>
  <c r="J365" i="12"/>
  <c r="K365" i="12"/>
  <c r="G366" i="12"/>
  <c r="H366" i="12"/>
  <c r="I366" i="12"/>
  <c r="J366" i="12"/>
  <c r="K366" i="12"/>
  <c r="G367" i="12"/>
  <c r="H367" i="12"/>
  <c r="I367" i="12"/>
  <c r="J367" i="12"/>
  <c r="K367" i="12"/>
  <c r="G368" i="12"/>
  <c r="H368" i="12"/>
  <c r="I368" i="12"/>
  <c r="J368" i="12"/>
  <c r="K368" i="12"/>
  <c r="G369" i="12"/>
  <c r="H369" i="12"/>
  <c r="I369" i="12"/>
  <c r="J369" i="12"/>
  <c r="K369" i="12"/>
  <c r="G370" i="12"/>
  <c r="H370" i="12"/>
  <c r="I370" i="12"/>
  <c r="J370" i="12"/>
  <c r="K370" i="12"/>
  <c r="G371" i="12"/>
  <c r="H371" i="12"/>
  <c r="I371" i="12"/>
  <c r="J371" i="12"/>
  <c r="K371" i="12"/>
  <c r="G372" i="12"/>
  <c r="H372" i="12"/>
  <c r="I372" i="12"/>
  <c r="J372" i="12"/>
  <c r="K372" i="12"/>
  <c r="G373" i="12"/>
  <c r="H373" i="12"/>
  <c r="I373" i="12"/>
  <c r="J373" i="12"/>
  <c r="K373" i="12"/>
  <c r="G374" i="12"/>
  <c r="H374" i="12"/>
  <c r="I374" i="12"/>
  <c r="J374" i="12"/>
  <c r="K374" i="12"/>
  <c r="G375" i="12"/>
  <c r="H375" i="12"/>
  <c r="I375" i="12"/>
  <c r="J375" i="12"/>
  <c r="K375" i="12"/>
  <c r="G376" i="12"/>
  <c r="H376" i="12"/>
  <c r="I376" i="12"/>
  <c r="J376" i="12"/>
  <c r="K376" i="12"/>
  <c r="G377" i="12"/>
  <c r="H377" i="12"/>
  <c r="I377" i="12"/>
  <c r="J377" i="12"/>
  <c r="K377" i="12"/>
  <c r="G378" i="12"/>
  <c r="H378" i="12"/>
  <c r="I378" i="12"/>
  <c r="J378" i="12"/>
  <c r="K378" i="12"/>
  <c r="G379" i="12"/>
  <c r="H379" i="12"/>
  <c r="I379" i="12"/>
  <c r="J379" i="12"/>
  <c r="K379" i="12"/>
  <c r="G380" i="12"/>
  <c r="H380" i="12"/>
  <c r="I380" i="12"/>
  <c r="J380" i="12"/>
  <c r="K380" i="12"/>
  <c r="G381" i="12"/>
  <c r="H381" i="12"/>
  <c r="I381" i="12"/>
  <c r="J381" i="12"/>
  <c r="K381" i="12"/>
  <c r="G382" i="12"/>
  <c r="H382" i="12"/>
  <c r="I382" i="12"/>
  <c r="J382" i="12"/>
  <c r="K382" i="12"/>
  <c r="G383" i="12"/>
  <c r="H383" i="12"/>
  <c r="I383" i="12"/>
  <c r="J383" i="12"/>
  <c r="K383" i="12"/>
  <c r="G384" i="12"/>
  <c r="H384" i="12"/>
  <c r="I384" i="12"/>
  <c r="J384" i="12"/>
  <c r="K384" i="12"/>
  <c r="G385" i="12"/>
  <c r="H385" i="12"/>
  <c r="I385" i="12"/>
  <c r="J385" i="12"/>
  <c r="K385" i="12"/>
  <c r="G386" i="12"/>
  <c r="H386" i="12"/>
  <c r="I386" i="12"/>
  <c r="J386" i="12"/>
  <c r="K386" i="12"/>
  <c r="G387" i="12"/>
  <c r="H387" i="12"/>
  <c r="I387" i="12"/>
  <c r="J387" i="12"/>
  <c r="K387" i="12"/>
  <c r="G388" i="12"/>
  <c r="H388" i="12"/>
  <c r="I388" i="12"/>
  <c r="J388" i="12"/>
  <c r="K388" i="12"/>
  <c r="G389" i="12"/>
  <c r="H389" i="12"/>
  <c r="I389" i="12"/>
  <c r="J389" i="12"/>
  <c r="K389" i="12"/>
  <c r="G390" i="12"/>
  <c r="H390" i="12"/>
  <c r="I390" i="12"/>
  <c r="J390" i="12"/>
  <c r="K390" i="12"/>
  <c r="G391" i="12"/>
  <c r="H391" i="12"/>
  <c r="I391" i="12"/>
  <c r="J391" i="12"/>
  <c r="K391" i="12"/>
  <c r="G392" i="12"/>
  <c r="H392" i="12"/>
  <c r="I392" i="12"/>
  <c r="J392" i="12"/>
  <c r="K392" i="12"/>
  <c r="G393" i="12"/>
  <c r="H393" i="12"/>
  <c r="I393" i="12"/>
  <c r="J393" i="12"/>
  <c r="K393" i="12"/>
  <c r="G394" i="12"/>
  <c r="H394" i="12"/>
  <c r="I394" i="12"/>
  <c r="J394" i="12"/>
  <c r="K394" i="12"/>
  <c r="G395" i="12"/>
  <c r="H395" i="12"/>
  <c r="I395" i="12"/>
  <c r="J395" i="12"/>
  <c r="K395" i="12"/>
  <c r="G396" i="12"/>
  <c r="H396" i="12"/>
  <c r="I396" i="12"/>
  <c r="J396" i="12"/>
  <c r="K396" i="12"/>
  <c r="G397" i="12"/>
  <c r="H397" i="12"/>
  <c r="I397" i="12"/>
  <c r="J397" i="12"/>
  <c r="K397" i="12"/>
  <c r="G398" i="12"/>
  <c r="H398" i="12"/>
  <c r="I398" i="12"/>
  <c r="J398" i="12"/>
  <c r="K398" i="12"/>
  <c r="G399" i="12"/>
  <c r="H399" i="12"/>
  <c r="I399" i="12"/>
  <c r="J399" i="12"/>
  <c r="K399" i="12"/>
  <c r="G400" i="12"/>
  <c r="H400" i="12"/>
  <c r="I400" i="12"/>
  <c r="J400" i="12"/>
  <c r="K400" i="12"/>
  <c r="G401" i="12"/>
  <c r="H401" i="12"/>
  <c r="I401" i="12"/>
  <c r="J401" i="12"/>
  <c r="K401" i="12"/>
  <c r="G402" i="12"/>
  <c r="H402" i="12"/>
  <c r="I402" i="12"/>
  <c r="J402" i="12"/>
  <c r="K402" i="12"/>
  <c r="G403" i="12"/>
  <c r="H403" i="12"/>
  <c r="I403" i="12"/>
  <c r="J403" i="12"/>
  <c r="K403" i="12"/>
  <c r="G404" i="12"/>
  <c r="H404" i="12"/>
  <c r="I404" i="12"/>
  <c r="J404" i="12"/>
  <c r="K404" i="12"/>
  <c r="G405" i="12"/>
  <c r="H405" i="12"/>
  <c r="I405" i="12"/>
  <c r="J405" i="12"/>
  <c r="K405" i="12"/>
  <c r="G406" i="12"/>
  <c r="H406" i="12"/>
  <c r="I406" i="12"/>
  <c r="J406" i="12"/>
  <c r="K406" i="12"/>
  <c r="G407" i="12"/>
  <c r="H407" i="12"/>
  <c r="I407" i="12"/>
  <c r="J407" i="12"/>
  <c r="K407" i="12"/>
  <c r="G408" i="12"/>
  <c r="H408" i="12"/>
  <c r="I408" i="12"/>
  <c r="J408" i="12"/>
  <c r="K408" i="12"/>
  <c r="G409" i="12"/>
  <c r="H409" i="12"/>
  <c r="I409" i="12"/>
  <c r="J409" i="12"/>
  <c r="K409" i="12"/>
  <c r="G410" i="12"/>
  <c r="H410" i="12"/>
  <c r="I410" i="12"/>
  <c r="J410" i="12"/>
  <c r="K410" i="12"/>
  <c r="G411" i="12"/>
  <c r="H411" i="12"/>
  <c r="I411" i="12"/>
  <c r="J411" i="12"/>
  <c r="K411" i="12"/>
  <c r="G412" i="12"/>
  <c r="H412" i="12"/>
  <c r="I412" i="12"/>
  <c r="J412" i="12"/>
  <c r="K412" i="12"/>
  <c r="G413" i="12"/>
  <c r="H413" i="12"/>
  <c r="I413" i="12"/>
  <c r="J413" i="12"/>
  <c r="K413" i="12"/>
  <c r="G414" i="12"/>
  <c r="H414" i="12"/>
  <c r="I414" i="12"/>
  <c r="J414" i="12"/>
  <c r="K414" i="12"/>
  <c r="G415" i="12"/>
  <c r="H415" i="12"/>
  <c r="I415" i="12"/>
  <c r="J415" i="12"/>
  <c r="K415" i="12"/>
  <c r="G416" i="12"/>
  <c r="H416" i="12"/>
  <c r="I416" i="12"/>
  <c r="J416" i="12"/>
  <c r="K416" i="12"/>
  <c r="G417" i="12"/>
  <c r="H417" i="12"/>
  <c r="I417" i="12"/>
  <c r="J417" i="12"/>
  <c r="K417" i="12"/>
  <c r="G418" i="12"/>
  <c r="H418" i="12"/>
  <c r="I418" i="12"/>
  <c r="J418" i="12"/>
  <c r="K418" i="12"/>
  <c r="G419" i="12"/>
  <c r="H419" i="12"/>
  <c r="I419" i="12"/>
  <c r="J419" i="12"/>
  <c r="K419" i="12"/>
  <c r="G420" i="12"/>
  <c r="H420" i="12"/>
  <c r="I420" i="12"/>
  <c r="J420" i="12"/>
  <c r="K420" i="12"/>
  <c r="G421" i="12"/>
  <c r="H421" i="12"/>
  <c r="I421" i="12"/>
  <c r="J421" i="12"/>
  <c r="K421" i="12"/>
  <c r="G422" i="12"/>
  <c r="H422" i="12"/>
  <c r="I422" i="12"/>
  <c r="J422" i="12"/>
  <c r="K422" i="12"/>
  <c r="G423" i="12"/>
  <c r="H423" i="12"/>
  <c r="I423" i="12"/>
  <c r="J423" i="12"/>
  <c r="K423" i="12"/>
  <c r="G424" i="12"/>
  <c r="H424" i="12"/>
  <c r="I424" i="12"/>
  <c r="J424" i="12"/>
  <c r="K424" i="12"/>
  <c r="G425" i="12"/>
  <c r="H425" i="12"/>
  <c r="I425" i="12"/>
  <c r="J425" i="12"/>
  <c r="K425" i="12"/>
  <c r="G426" i="12"/>
  <c r="H426" i="12"/>
  <c r="I426" i="12"/>
  <c r="J426" i="12"/>
  <c r="K426" i="12"/>
  <c r="G427" i="12"/>
  <c r="H427" i="12"/>
  <c r="I427" i="12"/>
  <c r="J427" i="12"/>
  <c r="K427" i="12"/>
  <c r="G428" i="12"/>
  <c r="H428" i="12"/>
  <c r="I428" i="12"/>
  <c r="J428" i="12"/>
  <c r="K428" i="12"/>
  <c r="G429" i="12"/>
  <c r="H429" i="12"/>
  <c r="I429" i="12"/>
  <c r="J429" i="12"/>
  <c r="K429" i="12"/>
  <c r="G430" i="12"/>
  <c r="H430" i="12"/>
  <c r="I430" i="12"/>
  <c r="J430" i="12"/>
  <c r="K430" i="12"/>
  <c r="G431" i="12"/>
  <c r="H431" i="12"/>
  <c r="I431" i="12"/>
  <c r="J431" i="12"/>
  <c r="K431" i="12"/>
  <c r="G432" i="12"/>
  <c r="H432" i="12"/>
  <c r="I432" i="12"/>
  <c r="J432" i="12"/>
  <c r="K432" i="12"/>
  <c r="G433" i="12"/>
  <c r="H433" i="12"/>
  <c r="I433" i="12"/>
  <c r="J433" i="12"/>
  <c r="K433" i="12"/>
  <c r="G434" i="12"/>
  <c r="H434" i="12"/>
  <c r="I434" i="12"/>
  <c r="J434" i="12"/>
  <c r="K434" i="12"/>
  <c r="G435" i="12"/>
  <c r="H435" i="12"/>
  <c r="I435" i="12"/>
  <c r="J435" i="12"/>
  <c r="K435" i="12"/>
  <c r="G436" i="12"/>
  <c r="H436" i="12"/>
  <c r="I436" i="12"/>
  <c r="J436" i="12"/>
  <c r="K436" i="12"/>
  <c r="G437" i="12"/>
  <c r="H437" i="12"/>
  <c r="I437" i="12"/>
  <c r="J437" i="12"/>
  <c r="K437" i="12"/>
  <c r="G438" i="12"/>
  <c r="H438" i="12"/>
  <c r="I438" i="12"/>
  <c r="J438" i="12"/>
  <c r="K438" i="12"/>
  <c r="G439" i="12"/>
  <c r="H439" i="12"/>
  <c r="I439" i="12"/>
  <c r="J439" i="12"/>
  <c r="K439" i="12"/>
  <c r="G440" i="12"/>
  <c r="H440" i="12"/>
  <c r="I440" i="12"/>
  <c r="J440" i="12"/>
  <c r="K440" i="12"/>
  <c r="G441" i="12"/>
  <c r="H441" i="12"/>
  <c r="I441" i="12"/>
  <c r="J441" i="12"/>
  <c r="K441" i="12"/>
  <c r="G442" i="12"/>
  <c r="H442" i="12"/>
  <c r="I442" i="12"/>
  <c r="J442" i="12"/>
  <c r="K442" i="12"/>
  <c r="G443" i="12"/>
  <c r="H443" i="12"/>
  <c r="I443" i="12"/>
  <c r="J443" i="12"/>
  <c r="K443" i="12"/>
  <c r="G444" i="12"/>
  <c r="H444" i="12"/>
  <c r="I444" i="12"/>
  <c r="J444" i="12"/>
  <c r="K444" i="12"/>
  <c r="G445" i="12"/>
  <c r="H445" i="12"/>
  <c r="I445" i="12"/>
  <c r="J445" i="12"/>
  <c r="K445" i="12"/>
  <c r="G446" i="12"/>
  <c r="H446" i="12"/>
  <c r="I446" i="12"/>
  <c r="J446" i="12"/>
  <c r="K446" i="12"/>
  <c r="G447" i="12"/>
  <c r="H447" i="12"/>
  <c r="I447" i="12"/>
  <c r="J447" i="12"/>
  <c r="K447" i="12"/>
  <c r="G448" i="12"/>
  <c r="H448" i="12"/>
  <c r="I448" i="12"/>
  <c r="J448" i="12"/>
  <c r="K448" i="12"/>
  <c r="G449" i="12"/>
  <c r="H449" i="12"/>
  <c r="I449" i="12"/>
  <c r="J449" i="12"/>
  <c r="K449" i="12"/>
  <c r="G450" i="12"/>
  <c r="H450" i="12"/>
  <c r="I450" i="12"/>
  <c r="J450" i="12"/>
  <c r="K450" i="12"/>
  <c r="G451" i="12"/>
  <c r="H451" i="12"/>
  <c r="I451" i="12"/>
  <c r="J451" i="12"/>
  <c r="K451" i="12"/>
  <c r="G452" i="12"/>
  <c r="H452" i="12"/>
  <c r="I452" i="12"/>
  <c r="J452" i="12"/>
  <c r="K452" i="12"/>
  <c r="G453" i="12"/>
  <c r="H453" i="12"/>
  <c r="I453" i="12"/>
  <c r="J453" i="12"/>
  <c r="K453" i="12"/>
  <c r="G454" i="12"/>
  <c r="H454" i="12"/>
  <c r="I454" i="12"/>
  <c r="J454" i="12"/>
  <c r="K454" i="12"/>
  <c r="G455" i="12"/>
  <c r="H455" i="12"/>
  <c r="I455" i="12"/>
  <c r="J455" i="12"/>
  <c r="K455" i="12"/>
  <c r="G456" i="12"/>
  <c r="H456" i="12"/>
  <c r="I456" i="12"/>
  <c r="J456" i="12"/>
  <c r="K456" i="12"/>
  <c r="G457" i="12"/>
  <c r="H457" i="12"/>
  <c r="I457" i="12"/>
  <c r="J457" i="12"/>
  <c r="K457" i="12"/>
  <c r="G458" i="12"/>
  <c r="H458" i="12"/>
  <c r="I458" i="12"/>
  <c r="J458" i="12"/>
  <c r="K458" i="12"/>
  <c r="G459" i="12"/>
  <c r="H459" i="12"/>
  <c r="I459" i="12"/>
  <c r="J459" i="12"/>
  <c r="K459" i="12"/>
  <c r="G460" i="12"/>
  <c r="H460" i="12"/>
  <c r="I460" i="12"/>
  <c r="J460" i="12"/>
  <c r="K460" i="12"/>
  <c r="G461" i="12"/>
  <c r="H461" i="12"/>
  <c r="I461" i="12"/>
  <c r="J461" i="12"/>
  <c r="K461" i="12"/>
  <c r="K2" i="12"/>
  <c r="J2" i="12"/>
  <c r="I2" i="12"/>
  <c r="H2" i="12"/>
  <c r="G2" i="12"/>
  <c r="G89" i="11"/>
  <c r="H89" i="11"/>
  <c r="I89" i="11"/>
  <c r="J89" i="11"/>
  <c r="K89" i="11"/>
  <c r="G80" i="11"/>
  <c r="H80" i="11"/>
  <c r="I80" i="11"/>
  <c r="J80" i="11"/>
  <c r="K80" i="11"/>
  <c r="G21" i="11"/>
  <c r="H21" i="11"/>
  <c r="I21" i="11"/>
  <c r="J21" i="11"/>
  <c r="K21" i="11"/>
  <c r="G11" i="11"/>
  <c r="H11" i="11"/>
  <c r="I11" i="11"/>
  <c r="J11" i="11"/>
  <c r="K11" i="11"/>
  <c r="G13" i="11"/>
  <c r="H13" i="11"/>
  <c r="I13" i="11"/>
  <c r="J13" i="11"/>
  <c r="K13" i="11"/>
  <c r="G18" i="11"/>
  <c r="H18" i="11"/>
  <c r="I18" i="11"/>
  <c r="J18" i="11"/>
  <c r="K18" i="11"/>
  <c r="G79" i="11"/>
  <c r="H79" i="11"/>
  <c r="I79" i="11"/>
  <c r="J79" i="11"/>
  <c r="K79" i="11"/>
  <c r="G101" i="11"/>
  <c r="H101" i="11"/>
  <c r="I101" i="11"/>
  <c r="J101" i="11"/>
  <c r="K101" i="11"/>
  <c r="G4" i="11"/>
  <c r="H4" i="11"/>
  <c r="I4" i="11"/>
  <c r="J4" i="11"/>
  <c r="K4" i="11"/>
  <c r="G39" i="11"/>
  <c r="H39" i="11"/>
  <c r="I39" i="11"/>
  <c r="J39" i="11"/>
  <c r="K39" i="11"/>
  <c r="G23" i="11"/>
  <c r="H23" i="11"/>
  <c r="I23" i="11"/>
  <c r="J23" i="11"/>
  <c r="K23" i="11"/>
  <c r="G74" i="11"/>
  <c r="H74" i="11"/>
  <c r="I74" i="11"/>
  <c r="J74" i="11"/>
  <c r="K74" i="11"/>
  <c r="G28" i="11"/>
  <c r="H28" i="11"/>
  <c r="I28" i="11"/>
  <c r="J28" i="11"/>
  <c r="K28" i="11"/>
  <c r="G47" i="11"/>
  <c r="H47" i="11"/>
  <c r="I47" i="11"/>
  <c r="J47" i="11"/>
  <c r="K47" i="11"/>
  <c r="G86" i="11"/>
  <c r="H86" i="11"/>
  <c r="I86" i="11"/>
  <c r="J86" i="11"/>
  <c r="K86" i="11"/>
  <c r="G24" i="11"/>
  <c r="H24" i="11"/>
  <c r="I24" i="11"/>
  <c r="J24" i="11"/>
  <c r="K24" i="11"/>
  <c r="G40" i="11"/>
  <c r="H40" i="11"/>
  <c r="I40" i="11"/>
  <c r="J40" i="11"/>
  <c r="K40" i="11"/>
  <c r="G73" i="11"/>
  <c r="H73" i="11"/>
  <c r="I73" i="11"/>
  <c r="J73" i="11"/>
  <c r="K73" i="11"/>
  <c r="G66" i="11"/>
  <c r="H66" i="11"/>
  <c r="I66" i="11"/>
  <c r="J66" i="11"/>
  <c r="K66" i="11"/>
  <c r="G83" i="11"/>
  <c r="H83" i="11"/>
  <c r="I83" i="11"/>
  <c r="J83" i="11"/>
  <c r="K83" i="11"/>
  <c r="G38" i="11"/>
  <c r="H38" i="11"/>
  <c r="I38" i="11"/>
  <c r="J38" i="11"/>
  <c r="K38" i="11"/>
  <c r="G78" i="11"/>
  <c r="H78" i="11"/>
  <c r="I78" i="11"/>
  <c r="J78" i="11"/>
  <c r="K78" i="11"/>
  <c r="G22" i="11"/>
  <c r="H22" i="11"/>
  <c r="I22" i="11"/>
  <c r="J22" i="11"/>
  <c r="K22" i="11"/>
  <c r="G35" i="11"/>
  <c r="H35" i="11"/>
  <c r="I35" i="11"/>
  <c r="J35" i="11"/>
  <c r="K35" i="11"/>
  <c r="G84" i="11"/>
  <c r="H84" i="11"/>
  <c r="I84" i="11"/>
  <c r="J84" i="11"/>
  <c r="K84" i="11"/>
  <c r="G36" i="11"/>
  <c r="H36" i="11"/>
  <c r="I36" i="11"/>
  <c r="J36" i="11"/>
  <c r="K36" i="11"/>
  <c r="G52" i="11"/>
  <c r="H52" i="11"/>
  <c r="I52" i="11"/>
  <c r="J52" i="11"/>
  <c r="K52" i="11"/>
  <c r="G54" i="11"/>
  <c r="H54" i="11"/>
  <c r="I54" i="11"/>
  <c r="J54" i="11"/>
  <c r="K54" i="11"/>
  <c r="G41" i="11"/>
  <c r="H41" i="11"/>
  <c r="I41" i="11"/>
  <c r="J41" i="11"/>
  <c r="K41" i="11"/>
  <c r="G77" i="11"/>
  <c r="H77" i="11"/>
  <c r="I77" i="11"/>
  <c r="J77" i="11"/>
  <c r="K77" i="11"/>
  <c r="G14" i="11"/>
  <c r="H14" i="11"/>
  <c r="I14" i="11"/>
  <c r="J14" i="11"/>
  <c r="K14" i="11"/>
  <c r="G53" i="11"/>
  <c r="H53" i="11"/>
  <c r="I53" i="11"/>
  <c r="J53" i="11"/>
  <c r="K53" i="11"/>
  <c r="G96" i="11"/>
  <c r="H96" i="11"/>
  <c r="I96" i="11"/>
  <c r="J96" i="11"/>
  <c r="K96" i="11"/>
  <c r="G98" i="11"/>
  <c r="H98" i="11"/>
  <c r="I98" i="11"/>
  <c r="J98" i="11"/>
  <c r="K98" i="11"/>
  <c r="G25" i="11"/>
  <c r="H25" i="11"/>
  <c r="I25" i="11"/>
  <c r="J25" i="11"/>
  <c r="K25" i="11"/>
  <c r="G5" i="11"/>
  <c r="H5" i="11"/>
  <c r="I5" i="11"/>
  <c r="J5" i="11"/>
  <c r="K5" i="11"/>
  <c r="G50" i="11"/>
  <c r="H50" i="11"/>
  <c r="I50" i="11"/>
  <c r="J50" i="11"/>
  <c r="K50" i="11"/>
  <c r="G31" i="11"/>
  <c r="H31" i="11"/>
  <c r="I31" i="11"/>
  <c r="J31" i="11"/>
  <c r="K31" i="11"/>
  <c r="G32" i="11"/>
  <c r="H32" i="11"/>
  <c r="I32" i="11"/>
  <c r="J32" i="11"/>
  <c r="K32" i="11"/>
  <c r="G57" i="11"/>
  <c r="H57" i="11"/>
  <c r="I57" i="11"/>
  <c r="J57" i="11"/>
  <c r="K57" i="11"/>
  <c r="G17" i="11"/>
  <c r="H17" i="11"/>
  <c r="I17" i="11"/>
  <c r="J17" i="11"/>
  <c r="K17" i="11"/>
  <c r="G91" i="11"/>
  <c r="H91" i="11"/>
  <c r="I91" i="11"/>
  <c r="J91" i="11"/>
  <c r="K91" i="11"/>
  <c r="G61" i="11"/>
  <c r="H61" i="11"/>
  <c r="I61" i="11"/>
  <c r="J61" i="11"/>
  <c r="K61" i="11"/>
  <c r="G26" i="11"/>
  <c r="H26" i="11"/>
  <c r="I26" i="11"/>
  <c r="J26" i="11"/>
  <c r="K26" i="11"/>
  <c r="G44" i="11"/>
  <c r="H44" i="11"/>
  <c r="I44" i="11"/>
  <c r="J44" i="11"/>
  <c r="K44" i="11"/>
  <c r="G94" i="11"/>
  <c r="H94" i="11"/>
  <c r="I94" i="11"/>
  <c r="J94" i="11"/>
  <c r="K94" i="11"/>
  <c r="G93" i="11"/>
  <c r="H93" i="11"/>
  <c r="I93" i="11"/>
  <c r="J93" i="11"/>
  <c r="K93" i="11"/>
  <c r="G87" i="11"/>
  <c r="H87" i="11"/>
  <c r="I87" i="11"/>
  <c r="J87" i="11"/>
  <c r="K87" i="11"/>
  <c r="G27" i="11"/>
  <c r="H27" i="11"/>
  <c r="I27" i="11"/>
  <c r="J27" i="11"/>
  <c r="K27" i="11"/>
  <c r="G8" i="11"/>
  <c r="H8" i="11"/>
  <c r="I8" i="11"/>
  <c r="J8" i="11"/>
  <c r="K8" i="11"/>
  <c r="G12" i="11"/>
  <c r="H12" i="11"/>
  <c r="I12" i="11"/>
  <c r="J12" i="11"/>
  <c r="K12" i="11"/>
  <c r="G49" i="11"/>
  <c r="H49" i="11"/>
  <c r="I49" i="11"/>
  <c r="J49" i="11"/>
  <c r="K49" i="11"/>
  <c r="G92" i="11"/>
  <c r="H92" i="11"/>
  <c r="I92" i="11"/>
  <c r="J92" i="11"/>
  <c r="K92" i="11"/>
  <c r="G75" i="11"/>
  <c r="H75" i="11"/>
  <c r="I75" i="11"/>
  <c r="J75" i="11"/>
  <c r="K75" i="11"/>
  <c r="G34" i="11"/>
  <c r="H34" i="11"/>
  <c r="I34" i="11"/>
  <c r="J34" i="11"/>
  <c r="K34" i="11"/>
  <c r="G42" i="11"/>
  <c r="H42" i="11"/>
  <c r="I42" i="11"/>
  <c r="J42" i="11"/>
  <c r="K42" i="11"/>
  <c r="G16" i="11"/>
  <c r="H16" i="11"/>
  <c r="I16" i="11"/>
  <c r="J16" i="11"/>
  <c r="K16" i="11"/>
  <c r="G90" i="11"/>
  <c r="H90" i="11"/>
  <c r="I90" i="11"/>
  <c r="J90" i="11"/>
  <c r="K90" i="11"/>
  <c r="G33" i="11"/>
  <c r="H33" i="11"/>
  <c r="I33" i="11"/>
  <c r="J33" i="11"/>
  <c r="K33" i="11"/>
  <c r="G97" i="11"/>
  <c r="H97" i="11"/>
  <c r="I97" i="11"/>
  <c r="J97" i="11"/>
  <c r="K97" i="11"/>
  <c r="G58" i="11"/>
  <c r="H58" i="11"/>
  <c r="I58" i="11"/>
  <c r="J58" i="11"/>
  <c r="K58" i="11"/>
  <c r="G68" i="11"/>
  <c r="H68" i="11"/>
  <c r="I68" i="11"/>
  <c r="J68" i="11"/>
  <c r="K68" i="11"/>
  <c r="G85" i="11"/>
  <c r="H85" i="11"/>
  <c r="I85" i="11"/>
  <c r="J85" i="11"/>
  <c r="K85" i="11"/>
  <c r="G63" i="11"/>
  <c r="H63" i="11"/>
  <c r="I63" i="11"/>
  <c r="J63" i="11"/>
  <c r="K63" i="11"/>
  <c r="G9" i="11"/>
  <c r="H9" i="11"/>
  <c r="I9" i="11"/>
  <c r="J9" i="11"/>
  <c r="K9" i="11"/>
  <c r="G64" i="11"/>
  <c r="H64" i="11"/>
  <c r="I64" i="11"/>
  <c r="J64" i="11"/>
  <c r="K64" i="11"/>
  <c r="G30" i="11"/>
  <c r="H30" i="11"/>
  <c r="I30" i="11"/>
  <c r="J30" i="11"/>
  <c r="K30" i="11"/>
  <c r="G51" i="11"/>
  <c r="H51" i="11"/>
  <c r="I51" i="11"/>
  <c r="J51" i="11"/>
  <c r="K51" i="11"/>
  <c r="G82" i="11"/>
  <c r="H82" i="11"/>
  <c r="I82" i="11"/>
  <c r="J82" i="11"/>
  <c r="K82" i="11"/>
  <c r="G37" i="11"/>
  <c r="H37" i="11"/>
  <c r="I37" i="11"/>
  <c r="J37" i="11"/>
  <c r="K37" i="11"/>
  <c r="G43" i="11"/>
  <c r="H43" i="11"/>
  <c r="I43" i="11"/>
  <c r="J43" i="11"/>
  <c r="K43" i="11"/>
  <c r="G29" i="11"/>
  <c r="H29" i="11"/>
  <c r="I29" i="11"/>
  <c r="J29" i="11"/>
  <c r="K29" i="11"/>
  <c r="G67" i="11"/>
  <c r="H67" i="11"/>
  <c r="I67" i="11"/>
  <c r="J67" i="11"/>
  <c r="K67" i="11"/>
  <c r="G2" i="11"/>
  <c r="H2" i="11"/>
  <c r="I2" i="11"/>
  <c r="J2" i="11"/>
  <c r="K2" i="11"/>
  <c r="G81" i="11"/>
  <c r="H81" i="11"/>
  <c r="I81" i="11"/>
  <c r="J81" i="11"/>
  <c r="K81" i="11"/>
  <c r="G15" i="11"/>
  <c r="H15" i="11"/>
  <c r="I15" i="11"/>
  <c r="J15" i="11"/>
  <c r="K15" i="11"/>
  <c r="G72" i="11"/>
  <c r="H72" i="11"/>
  <c r="I72" i="11"/>
  <c r="J72" i="11"/>
  <c r="K72" i="11"/>
  <c r="G62" i="11"/>
  <c r="H62" i="11"/>
  <c r="I62" i="11"/>
  <c r="J62" i="11"/>
  <c r="K62" i="11"/>
  <c r="G69" i="11"/>
  <c r="H69" i="11"/>
  <c r="I69" i="11"/>
  <c r="J69" i="11"/>
  <c r="K69" i="11"/>
  <c r="G76" i="11"/>
  <c r="H76" i="11"/>
  <c r="I76" i="11"/>
  <c r="J76" i="11"/>
  <c r="K76" i="11"/>
  <c r="G65" i="11"/>
  <c r="H65" i="11"/>
  <c r="I65" i="11"/>
  <c r="J65" i="11"/>
  <c r="K65" i="11"/>
  <c r="G19" i="11"/>
  <c r="H19" i="11"/>
  <c r="I19" i="11"/>
  <c r="J19" i="11"/>
  <c r="K19" i="11"/>
  <c r="G10" i="11"/>
  <c r="H10" i="11"/>
  <c r="I10" i="11"/>
  <c r="J10" i="11"/>
  <c r="K10" i="11"/>
  <c r="G55" i="11"/>
  <c r="H55" i="11"/>
  <c r="I55" i="11"/>
  <c r="J55" i="11"/>
  <c r="K55" i="11"/>
  <c r="G70" i="11"/>
  <c r="H70" i="11"/>
  <c r="I70" i="11"/>
  <c r="J70" i="11"/>
  <c r="K70" i="11"/>
  <c r="G46" i="11"/>
  <c r="H46" i="11"/>
  <c r="I46" i="11"/>
  <c r="J46" i="11"/>
  <c r="K46" i="11"/>
  <c r="G6" i="11"/>
  <c r="H6" i="11"/>
  <c r="I6" i="11"/>
  <c r="J6" i="11"/>
  <c r="K6" i="11"/>
  <c r="K45" i="11"/>
  <c r="J45" i="11"/>
  <c r="I45" i="11"/>
  <c r="H45" i="11"/>
  <c r="G45" i="11"/>
  <c r="L45" i="11" s="1"/>
  <c r="G510" i="8"/>
  <c r="H510" i="8"/>
  <c r="I510" i="8"/>
  <c r="J510" i="8"/>
  <c r="K510" i="8"/>
  <c r="G506" i="8"/>
  <c r="H506" i="8"/>
  <c r="I506" i="8"/>
  <c r="J506" i="8"/>
  <c r="K506" i="8"/>
  <c r="G497" i="8"/>
  <c r="H497" i="8"/>
  <c r="I497" i="8"/>
  <c r="J497" i="8"/>
  <c r="K497" i="8"/>
  <c r="G556" i="8"/>
  <c r="H556" i="8"/>
  <c r="I556" i="8"/>
  <c r="J556" i="8"/>
  <c r="K556" i="8"/>
  <c r="G478" i="8"/>
  <c r="H478" i="8"/>
  <c r="I478" i="8"/>
  <c r="J478" i="8"/>
  <c r="K478" i="8"/>
  <c r="G473" i="8"/>
  <c r="H473" i="8"/>
  <c r="I473" i="8"/>
  <c r="J473" i="8"/>
  <c r="K473" i="8"/>
  <c r="L3" i="16" l="1"/>
  <c r="L50" i="16"/>
  <c r="L60" i="16"/>
  <c r="L9" i="16"/>
  <c r="L31" i="16"/>
  <c r="L42" i="16"/>
  <c r="L85" i="16"/>
  <c r="L94" i="16"/>
  <c r="L49" i="16"/>
  <c r="L5" i="16"/>
  <c r="L54" i="16"/>
  <c r="L61" i="16"/>
  <c r="L58" i="16"/>
  <c r="L63" i="16"/>
  <c r="L65" i="16"/>
  <c r="L68" i="16"/>
  <c r="L13" i="16"/>
  <c r="L15" i="16"/>
  <c r="L71" i="16"/>
  <c r="L24" i="16"/>
  <c r="L26" i="16"/>
  <c r="L28" i="16"/>
  <c r="L30" i="16"/>
  <c r="L35" i="16"/>
  <c r="L39" i="16"/>
  <c r="L77" i="16"/>
  <c r="L41" i="16"/>
  <c r="L83" i="16"/>
  <c r="L45" i="16"/>
  <c r="L86" i="16"/>
  <c r="L89" i="16"/>
  <c r="L93" i="16"/>
  <c r="L97" i="16"/>
  <c r="L21" i="16"/>
  <c r="L25" i="16"/>
  <c r="L99" i="16"/>
  <c r="L38" i="16"/>
  <c r="L78" i="16"/>
  <c r="L43" i="16"/>
  <c r="L46" i="16"/>
  <c r="L48" i="16"/>
  <c r="L53" i="16"/>
  <c r="L51" i="16"/>
  <c r="L7" i="16"/>
  <c r="L57" i="16"/>
  <c r="L8" i="16"/>
  <c r="L59" i="16"/>
  <c r="L67" i="16"/>
  <c r="L66" i="16"/>
  <c r="L69" i="16"/>
  <c r="L17" i="16"/>
  <c r="L19" i="16"/>
  <c r="L22" i="16"/>
  <c r="L72" i="16"/>
  <c r="L29" i="16"/>
  <c r="L32" i="16"/>
  <c r="L36" i="16"/>
  <c r="L37" i="16"/>
  <c r="L75" i="16"/>
  <c r="L44" i="16"/>
  <c r="L84" i="16"/>
  <c r="L88" i="16"/>
  <c r="L87" i="16"/>
  <c r="L90" i="16"/>
  <c r="L91" i="16"/>
  <c r="L2" i="16"/>
  <c r="L95" i="16"/>
  <c r="L52" i="16"/>
  <c r="L55" i="16"/>
  <c r="L6" i="16"/>
  <c r="L96" i="16"/>
  <c r="L64" i="16"/>
  <c r="L10" i="16"/>
  <c r="L70" i="16"/>
  <c r="L14" i="16"/>
  <c r="L16" i="16"/>
  <c r="L20" i="16"/>
  <c r="L98" i="16"/>
  <c r="L23" i="16"/>
  <c r="L34" i="16"/>
  <c r="S567" i="17"/>
  <c r="L5" i="18"/>
  <c r="L9" i="18"/>
  <c r="L13" i="18"/>
  <c r="L17" i="18"/>
  <c r="L22" i="18"/>
  <c r="L21" i="18"/>
  <c r="L29" i="18"/>
  <c r="L33" i="18"/>
  <c r="L37" i="18"/>
  <c r="L41" i="18"/>
  <c r="L46" i="18"/>
  <c r="L48" i="18"/>
  <c r="L52" i="18"/>
  <c r="L57" i="18"/>
  <c r="L61" i="18"/>
  <c r="L65" i="18"/>
  <c r="L69" i="18"/>
  <c r="L73" i="18"/>
  <c r="L78" i="18"/>
  <c r="L83" i="18"/>
  <c r="L87" i="18"/>
  <c r="L95" i="18"/>
  <c r="L101" i="18"/>
  <c r="L266" i="18"/>
  <c r="L276" i="18"/>
  <c r="L284" i="18"/>
  <c r="L301" i="18"/>
  <c r="L339" i="18"/>
  <c r="L381" i="18"/>
  <c r="L385" i="18"/>
  <c r="L323" i="18"/>
  <c r="L335" i="18"/>
  <c r="S563" i="17"/>
  <c r="S564" i="17" s="1"/>
  <c r="L88" i="18"/>
  <c r="L303" i="18"/>
  <c r="L347" i="18"/>
  <c r="L351" i="18"/>
  <c r="L357" i="18"/>
  <c r="L369" i="18"/>
  <c r="L373" i="18"/>
  <c r="L159" i="18"/>
  <c r="L178" i="18"/>
  <c r="L188" i="18"/>
  <c r="L189" i="18"/>
  <c r="L198" i="18"/>
  <c r="L207" i="18"/>
  <c r="L209" i="18"/>
  <c r="L213" i="18"/>
  <c r="L218" i="18"/>
  <c r="L219" i="18"/>
  <c r="L222" i="18"/>
  <c r="L49" i="18"/>
  <c r="L66" i="18"/>
  <c r="L310" i="18"/>
  <c r="L353" i="18"/>
  <c r="L295" i="18"/>
  <c r="L329" i="18"/>
  <c r="L402" i="18"/>
  <c r="L406" i="18"/>
  <c r="L412" i="18"/>
  <c r="L419" i="18"/>
  <c r="L433" i="18"/>
  <c r="L442" i="18"/>
  <c r="L418" i="18"/>
  <c r="L423" i="18"/>
  <c r="L429" i="18"/>
  <c r="L436" i="18"/>
  <c r="L451" i="18"/>
  <c r="L443" i="18"/>
  <c r="L449" i="18"/>
  <c r="L456" i="18"/>
  <c r="L460" i="18"/>
  <c r="L464" i="18"/>
  <c r="L468" i="18"/>
  <c r="L472" i="18"/>
  <c r="L476" i="18"/>
  <c r="L480" i="18"/>
  <c r="L484" i="18"/>
  <c r="L488" i="18"/>
  <c r="L492" i="18"/>
  <c r="L496" i="18"/>
  <c r="L500" i="18"/>
  <c r="L504" i="18"/>
  <c r="L508" i="18"/>
  <c r="L512" i="18"/>
  <c r="L516" i="18"/>
  <c r="L519" i="18"/>
  <c r="L524" i="18"/>
  <c r="L528" i="18"/>
  <c r="L532" i="18"/>
  <c r="L536" i="18"/>
  <c r="L539" i="18"/>
  <c r="L543" i="18"/>
  <c r="L547" i="18"/>
  <c r="L551" i="18"/>
  <c r="L555" i="18"/>
  <c r="L559" i="18"/>
  <c r="L62" i="18"/>
  <c r="L79" i="18"/>
  <c r="L84" i="18"/>
  <c r="L361" i="18"/>
  <c r="L377" i="18"/>
  <c r="L197" i="18"/>
  <c r="L103" i="18"/>
  <c r="L109" i="18"/>
  <c r="L110" i="18"/>
  <c r="L117" i="18"/>
  <c r="L119" i="18"/>
  <c r="L89" i="18"/>
  <c r="L91" i="18"/>
  <c r="L97" i="18"/>
  <c r="L99" i="18"/>
  <c r="L107" i="18"/>
  <c r="L108" i="18"/>
  <c r="L113" i="18"/>
  <c r="L114" i="18"/>
  <c r="L121" i="18"/>
  <c r="L122" i="18"/>
  <c r="L125" i="18"/>
  <c r="L126" i="18"/>
  <c r="L129" i="18"/>
  <c r="L130" i="18"/>
  <c r="L133" i="18"/>
  <c r="L134" i="18"/>
  <c r="L137" i="18"/>
  <c r="L138" i="18"/>
  <c r="L141" i="18"/>
  <c r="L142" i="18"/>
  <c r="L145" i="18"/>
  <c r="L146" i="18"/>
  <c r="L149" i="18"/>
  <c r="L150" i="18"/>
  <c r="L153" i="18"/>
  <c r="L154" i="18"/>
  <c r="L157" i="18"/>
  <c r="L158" i="18"/>
  <c r="L164" i="18"/>
  <c r="L165" i="18"/>
  <c r="L168" i="18"/>
  <c r="L173" i="18"/>
  <c r="L177" i="18"/>
  <c r="L181" i="18"/>
  <c r="L205" i="18"/>
  <c r="L170" i="18"/>
  <c r="L183" i="18"/>
  <c r="L192" i="18"/>
  <c r="L201" i="18"/>
  <c r="L25" i="18"/>
  <c r="L34" i="18"/>
  <c r="L42" i="18"/>
  <c r="L47" i="18"/>
  <c r="L58" i="18"/>
  <c r="L70" i="18"/>
  <c r="L3" i="18"/>
  <c r="L4" i="18"/>
  <c r="L7" i="18"/>
  <c r="L8" i="18"/>
  <c r="L11" i="18"/>
  <c r="L12" i="18"/>
  <c r="L15" i="18"/>
  <c r="L16" i="18"/>
  <c r="L19" i="18"/>
  <c r="L20" i="18"/>
  <c r="L24" i="18"/>
  <c r="L28" i="18"/>
  <c r="L26" i="18"/>
  <c r="L30" i="18"/>
  <c r="L38" i="18"/>
  <c r="L53" i="18"/>
  <c r="L74" i="18"/>
  <c r="L96" i="18"/>
  <c r="L27" i="18"/>
  <c r="L31" i="18"/>
  <c r="L32" i="18"/>
  <c r="L35" i="18"/>
  <c r="L36" i="18"/>
  <c r="L39" i="18"/>
  <c r="L40" i="18"/>
  <c r="L44" i="18"/>
  <c r="L45" i="18"/>
  <c r="L54" i="18"/>
  <c r="L43" i="18"/>
  <c r="L50" i="18"/>
  <c r="L51" i="18"/>
  <c r="L55" i="18"/>
  <c r="L56" i="18"/>
  <c r="L59" i="18"/>
  <c r="L60" i="18"/>
  <c r="L63" i="18"/>
  <c r="L64" i="18"/>
  <c r="L67" i="18"/>
  <c r="L68" i="18"/>
  <c r="L71" i="18"/>
  <c r="L72" i="18"/>
  <c r="L75" i="18"/>
  <c r="L76" i="18"/>
  <c r="L80" i="18"/>
  <c r="L81" i="18"/>
  <c r="L85" i="18"/>
  <c r="L86" i="18"/>
  <c r="L90" i="18"/>
  <c r="L92" i="18"/>
  <c r="L98" i="18"/>
  <c r="L100" i="18"/>
  <c r="L105" i="18"/>
  <c r="L106" i="18"/>
  <c r="L115" i="18"/>
  <c r="L116" i="18"/>
  <c r="L77" i="18"/>
  <c r="L82" i="18"/>
  <c r="L93" i="18"/>
  <c r="L94" i="18"/>
  <c r="L102" i="18"/>
  <c r="L104" i="18"/>
  <c r="L111" i="18"/>
  <c r="L112" i="18"/>
  <c r="L118" i="18"/>
  <c r="L120" i="18"/>
  <c r="L123" i="18"/>
  <c r="L124" i="18"/>
  <c r="L127" i="18"/>
  <c r="L128" i="18"/>
  <c r="L131" i="18"/>
  <c r="L132" i="18"/>
  <c r="L135" i="18"/>
  <c r="L136" i="18"/>
  <c r="L139" i="18"/>
  <c r="L140" i="18"/>
  <c r="L143" i="18"/>
  <c r="L144" i="18"/>
  <c r="L147" i="18"/>
  <c r="L148" i="18"/>
  <c r="L151" i="18"/>
  <c r="L152" i="18"/>
  <c r="L155" i="18"/>
  <c r="L156" i="18"/>
  <c r="L160" i="18"/>
  <c r="L162" i="18"/>
  <c r="L166" i="18"/>
  <c r="L167" i="18"/>
  <c r="L174" i="18"/>
  <c r="L176" i="18"/>
  <c r="L187" i="18"/>
  <c r="L193" i="18"/>
  <c r="L163" i="18"/>
  <c r="L180" i="18"/>
  <c r="L190" i="18"/>
  <c r="L199" i="18"/>
  <c r="L210" i="18"/>
  <c r="L264" i="18"/>
  <c r="L274" i="18"/>
  <c r="L282" i="18"/>
  <c r="L290" i="18"/>
  <c r="L294" i="18"/>
  <c r="L394" i="18"/>
  <c r="L398" i="18"/>
  <c r="L211" i="18"/>
  <c r="L172" i="18"/>
  <c r="L185" i="18"/>
  <c r="L195" i="18"/>
  <c r="L203" i="18"/>
  <c r="L212" i="18"/>
  <c r="L215" i="18"/>
  <c r="L220" i="18"/>
  <c r="L221" i="18"/>
  <c r="L224" i="18"/>
  <c r="L229" i="18"/>
  <c r="L230" i="18"/>
  <c r="L235" i="18"/>
  <c r="L239" i="18"/>
  <c r="L241" i="18"/>
  <c r="L246" i="18"/>
  <c r="L273" i="18"/>
  <c r="L302" i="18"/>
  <c r="L225" i="18"/>
  <c r="L244" i="18"/>
  <c r="L247" i="18"/>
  <c r="L250" i="18"/>
  <c r="L408" i="18"/>
  <c r="L425" i="18"/>
  <c r="L432" i="18"/>
  <c r="L439" i="18"/>
  <c r="L453" i="18"/>
  <c r="L462" i="18"/>
  <c r="L466" i="18"/>
  <c r="L470" i="18"/>
  <c r="L474" i="18"/>
  <c r="L478" i="18"/>
  <c r="L482" i="18"/>
  <c r="L486" i="18"/>
  <c r="L490" i="18"/>
  <c r="L494" i="18"/>
  <c r="L498" i="18"/>
  <c r="L502" i="18"/>
  <c r="L506" i="18"/>
  <c r="L510" i="18"/>
  <c r="L514" i="18"/>
  <c r="L521" i="18"/>
  <c r="L526" i="18"/>
  <c r="L530" i="18"/>
  <c r="L534" i="18"/>
  <c r="L541" i="18"/>
  <c r="L545" i="18"/>
  <c r="L549" i="18"/>
  <c r="L553" i="18"/>
  <c r="L557" i="18"/>
  <c r="L561" i="18"/>
  <c r="L227" i="18"/>
  <c r="L228" i="18"/>
  <c r="L231" i="18"/>
  <c r="L237" i="18"/>
  <c r="L242" i="18"/>
  <c r="L261" i="18"/>
  <c r="L267" i="18"/>
  <c r="L305" i="18"/>
  <c r="L240" i="18"/>
  <c r="L243" i="18"/>
  <c r="L248" i="18"/>
  <c r="L252" i="18"/>
  <c r="L253" i="18"/>
  <c r="L256" i="18"/>
  <c r="L263" i="18"/>
  <c r="L268" i="18"/>
  <c r="L272" i="18"/>
  <c r="L277" i="18"/>
  <c r="L281" i="18"/>
  <c r="L285" i="18"/>
  <c r="L289" i="18"/>
  <c r="L304" i="18"/>
  <c r="L311" i="18"/>
  <c r="L327" i="18"/>
  <c r="L355" i="18"/>
  <c r="L411" i="18"/>
  <c r="L297" i="18"/>
  <c r="L307" i="18"/>
  <c r="L315" i="18"/>
  <c r="L320" i="18"/>
  <c r="L324" i="18"/>
  <c r="L332" i="18"/>
  <c r="L336" i="18"/>
  <c r="L340" i="18"/>
  <c r="L344" i="18"/>
  <c r="L348" i="18"/>
  <c r="L352" i="18"/>
  <c r="L358" i="18"/>
  <c r="L362" i="18"/>
  <c r="L366" i="18"/>
  <c r="L370" i="18"/>
  <c r="L374" i="18"/>
  <c r="L378" i="18"/>
  <c r="L382" i="18"/>
  <c r="L386" i="18"/>
  <c r="L393" i="18"/>
  <c r="L397" i="18"/>
  <c r="L401" i="18"/>
  <c r="L405" i="18"/>
  <c r="L410" i="18"/>
  <c r="L417" i="18"/>
  <c r="L431" i="18"/>
  <c r="L440" i="18"/>
  <c r="L389" i="18"/>
  <c r="L422" i="18"/>
  <c r="L428" i="18"/>
  <c r="L434" i="18"/>
  <c r="L441" i="18"/>
  <c r="L414" i="18"/>
  <c r="L447" i="18"/>
  <c r="L454" i="18"/>
  <c r="L459" i="18"/>
  <c r="L463" i="18"/>
  <c r="L467" i="18"/>
  <c r="L471" i="18"/>
  <c r="L475" i="18"/>
  <c r="L479" i="18"/>
  <c r="L483" i="18"/>
  <c r="L487" i="18"/>
  <c r="L491" i="18"/>
  <c r="L495" i="18"/>
  <c r="L499" i="18"/>
  <c r="L503" i="18"/>
  <c r="L507" i="18"/>
  <c r="L511" i="18"/>
  <c r="L515" i="18"/>
  <c r="L523" i="18"/>
  <c r="L527" i="18"/>
  <c r="L531" i="18"/>
  <c r="L535" i="18"/>
  <c r="L542" i="18"/>
  <c r="L546" i="18"/>
  <c r="L550" i="18"/>
  <c r="L554" i="18"/>
  <c r="L558" i="18"/>
  <c r="L254" i="18"/>
  <c r="L255" i="18"/>
  <c r="L259" i="18"/>
  <c r="L265" i="18"/>
  <c r="L270" i="18"/>
  <c r="L275" i="18"/>
  <c r="L279" i="18"/>
  <c r="L283" i="18"/>
  <c r="L287" i="18"/>
  <c r="L292" i="18"/>
  <c r="L465" i="18"/>
  <c r="L469" i="18"/>
  <c r="L473" i="18"/>
  <c r="L477" i="18"/>
  <c r="L481" i="18"/>
  <c r="L485" i="18"/>
  <c r="L489" i="18"/>
  <c r="L493" i="18"/>
  <c r="L497" i="18"/>
  <c r="L501" i="18"/>
  <c r="L505" i="18"/>
  <c r="L509" i="18"/>
  <c r="L513" i="18"/>
  <c r="L517" i="18"/>
  <c r="L520" i="18"/>
  <c r="L525" i="18"/>
  <c r="L529" i="18"/>
  <c r="L533" i="18"/>
  <c r="L537" i="18"/>
  <c r="L540" i="18"/>
  <c r="L544" i="18"/>
  <c r="L548" i="18"/>
  <c r="L552" i="18"/>
  <c r="L556" i="18"/>
  <c r="L560" i="18"/>
  <c r="V563" i="17"/>
  <c r="V564" i="17" s="1"/>
  <c r="X563" i="17"/>
  <c r="X564" i="17" s="1"/>
  <c r="T563" i="17"/>
  <c r="T564" i="17" s="1"/>
  <c r="Z563" i="17"/>
  <c r="Z564" i="17" s="1"/>
  <c r="W563" i="17"/>
  <c r="Y563" i="17"/>
  <c r="Y564" i="17" s="1"/>
  <c r="U563" i="17"/>
  <c r="U564" i="17" s="1"/>
  <c r="L538" i="18"/>
  <c r="L2" i="18"/>
  <c r="L10" i="18"/>
  <c r="L18" i="18"/>
  <c r="L6" i="18"/>
  <c r="L14" i="18"/>
  <c r="L23" i="18"/>
  <c r="L314" i="18"/>
  <c r="L319" i="18"/>
  <c r="L458" i="18"/>
  <c r="L234" i="18"/>
  <c r="L175" i="18"/>
  <c r="L186" i="18"/>
  <c r="L196" i="18"/>
  <c r="L206" i="18"/>
  <c r="L217" i="18"/>
  <c r="L226" i="18"/>
  <c r="L236" i="18"/>
  <c r="L258" i="18"/>
  <c r="L233" i="18"/>
  <c r="L251" i="18"/>
  <c r="L161" i="18"/>
  <c r="L179" i="18"/>
  <c r="L238" i="18"/>
  <c r="L326" i="18"/>
  <c r="L409" i="18"/>
  <c r="L343" i="18"/>
  <c r="L365" i="18"/>
  <c r="L392" i="18"/>
  <c r="L396" i="18"/>
  <c r="L400" i="18"/>
  <c r="L404" i="18"/>
  <c r="L416" i="18"/>
  <c r="L427" i="18"/>
  <c r="L438" i="18"/>
  <c r="L448" i="18"/>
  <c r="L421" i="18"/>
  <c r="L208" i="18"/>
  <c r="L171" i="18"/>
  <c r="L184" i="18"/>
  <c r="L194" i="18"/>
  <c r="L202" i="18"/>
  <c r="L214" i="18"/>
  <c r="L223" i="18"/>
  <c r="L232" i="18"/>
  <c r="L245" i="18"/>
  <c r="L216" i="18"/>
  <c r="L249" i="18"/>
  <c r="L257" i="18"/>
  <c r="L262" i="18"/>
  <c r="L271" i="18"/>
  <c r="L280" i="18"/>
  <c r="L288" i="18"/>
  <c r="L455" i="18"/>
  <c r="L446" i="18"/>
  <c r="L204" i="18"/>
  <c r="L169" i="18"/>
  <c r="L182" i="18"/>
  <c r="L191" i="18"/>
  <c r="L200" i="18"/>
  <c r="L269" i="18"/>
  <c r="L278" i="18"/>
  <c r="L286" i="18"/>
  <c r="L299" i="18"/>
  <c r="L296" i="18"/>
  <c r="L293" i="18"/>
  <c r="L306" i="18"/>
  <c r="L312" i="18"/>
  <c r="L330" i="18"/>
  <c r="L387" i="18"/>
  <c r="L415" i="18"/>
  <c r="L298" i="18"/>
  <c r="L308" i="18"/>
  <c r="L316" i="18"/>
  <c r="L321" i="18"/>
  <c r="L325" i="18"/>
  <c r="L333" i="18"/>
  <c r="L337" i="18"/>
  <c r="L341" i="18"/>
  <c r="L345" i="18"/>
  <c r="L349" i="18"/>
  <c r="L354" i="18"/>
  <c r="L359" i="18"/>
  <c r="L363" i="18"/>
  <c r="L367" i="18"/>
  <c r="L371" i="18"/>
  <c r="L375" i="18"/>
  <c r="L379" i="18"/>
  <c r="L383" i="18"/>
  <c r="L388" i="18"/>
  <c r="L291" i="18"/>
  <c r="L309" i="18"/>
  <c r="L318" i="18"/>
  <c r="L331" i="18"/>
  <c r="L391" i="18"/>
  <c r="L260" i="18"/>
  <c r="L300" i="18"/>
  <c r="L313" i="18"/>
  <c r="L317" i="18"/>
  <c r="L322" i="18"/>
  <c r="L328" i="18"/>
  <c r="L334" i="18"/>
  <c r="L338" i="18"/>
  <c r="L342" i="18"/>
  <c r="L346" i="18"/>
  <c r="L350" i="18"/>
  <c r="L356" i="18"/>
  <c r="L360" i="18"/>
  <c r="L364" i="18"/>
  <c r="L368" i="18"/>
  <c r="L372" i="18"/>
  <c r="L376" i="18"/>
  <c r="L380" i="18"/>
  <c r="L384" i="18"/>
  <c r="L390" i="18"/>
  <c r="L395" i="18"/>
  <c r="L399" i="18"/>
  <c r="L403" i="18"/>
  <c r="L407" i="18"/>
  <c r="L413" i="18"/>
  <c r="L426" i="18"/>
  <c r="L435" i="18"/>
  <c r="L444" i="18"/>
  <c r="L420" i="18"/>
  <c r="L424" i="18"/>
  <c r="L430" i="18"/>
  <c r="L437" i="18"/>
  <c r="L452" i="18"/>
  <c r="L445" i="18"/>
  <c r="L450" i="18"/>
  <c r="L457" i="18"/>
  <c r="L461" i="18"/>
  <c r="L88" i="11"/>
  <c r="L6" i="11"/>
  <c r="L10" i="11"/>
  <c r="L69" i="11"/>
  <c r="L81" i="11"/>
  <c r="M81" i="11" s="1"/>
  <c r="N81" i="11" s="1"/>
  <c r="L43" i="11"/>
  <c r="L30" i="11"/>
  <c r="L85" i="11"/>
  <c r="L33" i="11"/>
  <c r="P33" i="11" s="1"/>
  <c r="L34" i="11"/>
  <c r="L12" i="11"/>
  <c r="L93" i="11"/>
  <c r="L61" i="11"/>
  <c r="L32" i="11"/>
  <c r="L25" i="11"/>
  <c r="L14" i="11"/>
  <c r="L52" i="11"/>
  <c r="P52" i="11" s="1"/>
  <c r="L22" i="11"/>
  <c r="Q22" i="11" s="1"/>
  <c r="L66" i="11"/>
  <c r="L86" i="11"/>
  <c r="L23" i="11"/>
  <c r="M23" i="11" s="1"/>
  <c r="N23" i="11" s="1"/>
  <c r="L79" i="11"/>
  <c r="Q79" i="11" s="1"/>
  <c r="L21" i="11"/>
  <c r="L20" i="11"/>
  <c r="L71" i="11"/>
  <c r="Q71" i="11" s="1"/>
  <c r="L46" i="11"/>
  <c r="L19" i="11"/>
  <c r="L62" i="11"/>
  <c r="L2" i="11"/>
  <c r="L37" i="11"/>
  <c r="Q37" i="11" s="1"/>
  <c r="L64" i="11"/>
  <c r="L68" i="11"/>
  <c r="M68" i="11" s="1"/>
  <c r="N68" i="11" s="1"/>
  <c r="L90" i="11"/>
  <c r="L75" i="11"/>
  <c r="L8" i="11"/>
  <c r="L94" i="11"/>
  <c r="L91" i="11"/>
  <c r="P91" i="11" s="1"/>
  <c r="L31" i="11"/>
  <c r="L98" i="11"/>
  <c r="L77" i="11"/>
  <c r="M77" i="11" s="1"/>
  <c r="N77" i="11" s="1"/>
  <c r="L36" i="11"/>
  <c r="Q36" i="11" s="1"/>
  <c r="L78" i="11"/>
  <c r="L73" i="11"/>
  <c r="L47" i="11"/>
  <c r="L39" i="11"/>
  <c r="L18" i="11"/>
  <c r="Q18" i="11" s="1"/>
  <c r="L80" i="11"/>
  <c r="L56" i="11"/>
  <c r="Q56" i="11" s="1"/>
  <c r="L60" i="11"/>
  <c r="P60" i="11" s="1"/>
  <c r="L70" i="11"/>
  <c r="L65" i="11"/>
  <c r="L72" i="11"/>
  <c r="L67" i="11"/>
  <c r="Q67" i="11" s="1"/>
  <c r="L82" i="11"/>
  <c r="M82" i="11" s="1"/>
  <c r="N82" i="11" s="1"/>
  <c r="L9" i="11"/>
  <c r="L58" i="11"/>
  <c r="P58" i="11" s="1"/>
  <c r="L16" i="11"/>
  <c r="P16" i="11" s="1"/>
  <c r="L92" i="11"/>
  <c r="Q92" i="11" s="1"/>
  <c r="L27" i="11"/>
  <c r="L44" i="11"/>
  <c r="M44" i="11" s="1"/>
  <c r="N44" i="11" s="1"/>
  <c r="L17" i="11"/>
  <c r="Q17" i="11" s="1"/>
  <c r="L50" i="11"/>
  <c r="L96" i="11"/>
  <c r="L41" i="11"/>
  <c r="Q62" i="11" s="1"/>
  <c r="L84" i="11"/>
  <c r="Q84" i="11" s="1"/>
  <c r="L38" i="11"/>
  <c r="P38" i="11" s="1"/>
  <c r="L40" i="11"/>
  <c r="L28" i="11"/>
  <c r="Q28" i="11" s="1"/>
  <c r="L4" i="11"/>
  <c r="M4" i="11" s="1"/>
  <c r="N4" i="11" s="1"/>
  <c r="L13" i="11"/>
  <c r="L89" i="11"/>
  <c r="Q14" i="11" s="1"/>
  <c r="L48" i="11"/>
  <c r="P48" i="11" s="1"/>
  <c r="L99" i="11"/>
  <c r="P99" i="11" s="1"/>
  <c r="L55" i="11"/>
  <c r="Q55" i="11" s="1"/>
  <c r="L76" i="11"/>
  <c r="L15" i="11"/>
  <c r="Q15" i="11" s="1"/>
  <c r="L29" i="11"/>
  <c r="L51" i="11"/>
  <c r="Q51" i="11" s="1"/>
  <c r="L63" i="11"/>
  <c r="L97" i="11"/>
  <c r="M97" i="11" s="1"/>
  <c r="N97" i="11" s="1"/>
  <c r="L42" i="11"/>
  <c r="P42" i="11" s="1"/>
  <c r="L49" i="11"/>
  <c r="P49" i="11" s="1"/>
  <c r="L87" i="11"/>
  <c r="L26" i="11"/>
  <c r="M26" i="11" s="1"/>
  <c r="N26" i="11" s="1"/>
  <c r="L57" i="11"/>
  <c r="Q57" i="11" s="1"/>
  <c r="L5" i="11"/>
  <c r="Q5" i="11" s="1"/>
  <c r="L53" i="11"/>
  <c r="L54" i="11"/>
  <c r="M54" i="11" s="1"/>
  <c r="N54" i="11" s="1"/>
  <c r="L35" i="11"/>
  <c r="Q35" i="11" s="1"/>
  <c r="L83" i="11"/>
  <c r="P83" i="11" s="1"/>
  <c r="L24" i="11"/>
  <c r="L74" i="11"/>
  <c r="M74" i="11" s="1"/>
  <c r="N74" i="11" s="1"/>
  <c r="L101" i="11"/>
  <c r="Q101" i="11" s="1"/>
  <c r="L11" i="11"/>
  <c r="P11" i="11" s="1"/>
  <c r="L3" i="11"/>
  <c r="P3" i="11" s="1"/>
  <c r="L7" i="11"/>
  <c r="Q7" i="11" s="1"/>
  <c r="L95" i="11"/>
  <c r="P27" i="11"/>
  <c r="Q27" i="11"/>
  <c r="Q93" i="11"/>
  <c r="P93" i="11"/>
  <c r="Q60" i="11"/>
  <c r="Q73" i="11"/>
  <c r="P73" i="11"/>
  <c r="P69" i="11"/>
  <c r="Q69" i="11"/>
  <c r="Q91" i="11"/>
  <c r="Q89" i="11"/>
  <c r="P89" i="11"/>
  <c r="P81" i="11"/>
  <c r="P37" i="11"/>
  <c r="P80" i="11"/>
  <c r="Q80" i="11"/>
  <c r="Q24" i="11"/>
  <c r="P24" i="11"/>
  <c r="Q83" i="11"/>
  <c r="P15" i="11"/>
  <c r="Q39" i="11"/>
  <c r="P39" i="11"/>
  <c r="P13" i="11"/>
  <c r="Q13" i="11"/>
  <c r="P9" i="11"/>
  <c r="Q9" i="11"/>
  <c r="Q12" i="11"/>
  <c r="P12" i="11"/>
  <c r="P67" i="11"/>
  <c r="P25" i="11"/>
  <c r="Q25" i="11"/>
  <c r="P64" i="11"/>
  <c r="Q64" i="11"/>
  <c r="P85" i="11"/>
  <c r="Q85" i="11"/>
  <c r="P43" i="11"/>
  <c r="Q43" i="11"/>
  <c r="P41" i="11"/>
  <c r="P101" i="11"/>
  <c r="Q31" i="11"/>
  <c r="P31" i="11"/>
  <c r="P21" i="11"/>
  <c r="Q21" i="11"/>
  <c r="Q45" i="11"/>
  <c r="P45" i="11"/>
  <c r="Q87" i="11"/>
  <c r="P87" i="11"/>
  <c r="Q76" i="11"/>
  <c r="P76" i="11"/>
  <c r="P59" i="11"/>
  <c r="Q59" i="11"/>
  <c r="P53" i="11"/>
  <c r="Q53" i="11"/>
  <c r="P7" i="11"/>
  <c r="Q19" i="11"/>
  <c r="P19" i="11"/>
  <c r="Q65" i="11"/>
  <c r="P65" i="11"/>
  <c r="Q63" i="11"/>
  <c r="P63" i="11"/>
  <c r="P75" i="11"/>
  <c r="Q75" i="11"/>
  <c r="P55" i="11"/>
  <c r="P4" i="11"/>
  <c r="Q48" i="11"/>
  <c r="Q88" i="11"/>
  <c r="P88" i="11"/>
  <c r="Q40" i="11"/>
  <c r="P40" i="11"/>
  <c r="P61" i="11"/>
  <c r="P77" i="11"/>
  <c r="Q49" i="11"/>
  <c r="P68" i="11"/>
  <c r="P20" i="11"/>
  <c r="Q20" i="11"/>
  <c r="P79" i="11"/>
  <c r="Q29" i="11"/>
  <c r="P29" i="11"/>
  <c r="Q100" i="11"/>
  <c r="P100" i="11"/>
  <c r="P96" i="11"/>
  <c r="Q96" i="11"/>
  <c r="P8" i="11"/>
  <c r="Q8" i="11"/>
  <c r="P14" i="11"/>
  <c r="P98" i="11"/>
  <c r="P90" i="11"/>
  <c r="P86" i="11"/>
  <c r="P78" i="11"/>
  <c r="P70" i="11"/>
  <c r="P66" i="11"/>
  <c r="P54" i="11"/>
  <c r="P50" i="11"/>
  <c r="P46" i="11"/>
  <c r="P34" i="11"/>
  <c r="P30" i="11"/>
  <c r="Q10" i="11"/>
  <c r="Q6" i="11"/>
  <c r="M88" i="11"/>
  <c r="N88" i="11" s="1"/>
  <c r="M45" i="11"/>
  <c r="N45" i="11" s="1"/>
  <c r="M76" i="11"/>
  <c r="N76" i="11" s="1"/>
  <c r="M29" i="11"/>
  <c r="N29" i="11" s="1"/>
  <c r="M51" i="11"/>
  <c r="N51" i="11" s="1"/>
  <c r="M63" i="11"/>
  <c r="N63" i="11" s="1"/>
  <c r="M49" i="11"/>
  <c r="N49" i="11" s="1"/>
  <c r="M87" i="11"/>
  <c r="N87" i="11" s="1"/>
  <c r="M53" i="11"/>
  <c r="N53" i="11" s="1"/>
  <c r="M78" i="11"/>
  <c r="N78" i="11" s="1"/>
  <c r="M73" i="11"/>
  <c r="N73" i="11" s="1"/>
  <c r="M47" i="11"/>
  <c r="N47" i="11" s="1"/>
  <c r="M39" i="11"/>
  <c r="N39" i="11" s="1"/>
  <c r="M80" i="11"/>
  <c r="N80" i="11" s="1"/>
  <c r="M3" i="11"/>
  <c r="N3" i="11" s="1"/>
  <c r="M7" i="11"/>
  <c r="N7" i="11" s="1"/>
  <c r="M95" i="11"/>
  <c r="N95" i="11" s="1"/>
  <c r="M6" i="11"/>
  <c r="N6" i="11" s="1"/>
  <c r="M61" i="11"/>
  <c r="N61" i="11" s="1"/>
  <c r="M32" i="11"/>
  <c r="N32" i="11" s="1"/>
  <c r="M25" i="11"/>
  <c r="N25" i="11" s="1"/>
  <c r="M14" i="11"/>
  <c r="N14" i="11" s="1"/>
  <c r="M52" i="11"/>
  <c r="N52" i="11" s="1"/>
  <c r="M40" i="11"/>
  <c r="N40" i="11" s="1"/>
  <c r="M71" i="11"/>
  <c r="N71" i="11" s="1"/>
  <c r="M46" i="11"/>
  <c r="N46" i="11" s="1"/>
  <c r="M70" i="11"/>
  <c r="N70" i="11" s="1"/>
  <c r="M19" i="11"/>
  <c r="N19" i="11" s="1"/>
  <c r="M65" i="11"/>
  <c r="N65" i="11" s="1"/>
  <c r="M2" i="11"/>
  <c r="N2" i="11" s="1"/>
  <c r="M67" i="11"/>
  <c r="N67" i="11" s="1"/>
  <c r="M37" i="11"/>
  <c r="N37" i="11" s="1"/>
  <c r="M64" i="11"/>
  <c r="N64" i="11" s="1"/>
  <c r="M9" i="11"/>
  <c r="N9" i="11" s="1"/>
  <c r="M90" i="11"/>
  <c r="N90" i="11" s="1"/>
  <c r="M75" i="11"/>
  <c r="N75" i="11" s="1"/>
  <c r="M92" i="11"/>
  <c r="N92" i="11" s="1"/>
  <c r="M8" i="11"/>
  <c r="N8" i="11" s="1"/>
  <c r="M27" i="11"/>
  <c r="N27" i="11" s="1"/>
  <c r="M79" i="11"/>
  <c r="N79" i="11" s="1"/>
  <c r="M11" i="11"/>
  <c r="N11" i="11" s="1"/>
  <c r="M21" i="11"/>
  <c r="N21" i="11" s="1"/>
  <c r="M60" i="11"/>
  <c r="N60" i="11" s="1"/>
  <c r="M18" i="11"/>
  <c r="N18" i="11" s="1"/>
  <c r="M69" i="11"/>
  <c r="N69" i="11" s="1"/>
  <c r="M43" i="11"/>
  <c r="N43" i="11" s="1"/>
  <c r="M85" i="11"/>
  <c r="N85" i="11" s="1"/>
  <c r="M12" i="11"/>
  <c r="N12" i="11" s="1"/>
  <c r="M13" i="11"/>
  <c r="N13" i="11" s="1"/>
  <c r="M20" i="11"/>
  <c r="N20" i="11" s="1"/>
  <c r="M91" i="11"/>
  <c r="N91" i="11" s="1"/>
  <c r="M36" i="11"/>
  <c r="N36" i="11" s="1"/>
  <c r="M55" i="11"/>
  <c r="N55" i="11" s="1"/>
  <c r="M10" i="11"/>
  <c r="N10" i="11" s="1"/>
  <c r="M30" i="11"/>
  <c r="N30" i="11" s="1"/>
  <c r="M34" i="11"/>
  <c r="N34" i="11" s="1"/>
  <c r="M93" i="11"/>
  <c r="N93" i="11" s="1"/>
  <c r="M89" i="11"/>
  <c r="N89" i="11" s="1"/>
  <c r="M31" i="11"/>
  <c r="N31" i="11" s="1"/>
  <c r="M98" i="11"/>
  <c r="N98" i="11" s="1"/>
  <c r="M35" i="11"/>
  <c r="N35" i="11" s="1"/>
  <c r="M24" i="11"/>
  <c r="N24" i="11" s="1"/>
  <c r="M17" i="11"/>
  <c r="N17" i="11" s="1"/>
  <c r="M50" i="11"/>
  <c r="N50" i="11" s="1"/>
  <c r="M96" i="11"/>
  <c r="N96" i="11" s="1"/>
  <c r="M84" i="11"/>
  <c r="N84" i="11" s="1"/>
  <c r="M22" i="11"/>
  <c r="N22" i="11" s="1"/>
  <c r="M66" i="11"/>
  <c r="N66" i="11" s="1"/>
  <c r="M86" i="11"/>
  <c r="N86" i="11" s="1"/>
  <c r="K468" i="8"/>
  <c r="J468" i="8"/>
  <c r="I468" i="8"/>
  <c r="H468" i="8"/>
  <c r="G468" i="8"/>
  <c r="K495" i="8"/>
  <c r="J495" i="8"/>
  <c r="I495" i="8"/>
  <c r="H495" i="8"/>
  <c r="G495" i="8"/>
  <c r="K560" i="8"/>
  <c r="J560" i="8"/>
  <c r="I560" i="8"/>
  <c r="H560" i="8"/>
  <c r="G560" i="8"/>
  <c r="K491" i="8"/>
  <c r="J491" i="8"/>
  <c r="I491" i="8"/>
  <c r="H491" i="8"/>
  <c r="G491" i="8"/>
  <c r="G512" i="8"/>
  <c r="H512" i="8"/>
  <c r="I512" i="8"/>
  <c r="J512" i="8"/>
  <c r="K512" i="8"/>
  <c r="G516" i="8"/>
  <c r="H516" i="8"/>
  <c r="I516" i="8"/>
  <c r="J516" i="8"/>
  <c r="K516" i="8"/>
  <c r="G345" i="8"/>
  <c r="H345" i="8"/>
  <c r="I345" i="8"/>
  <c r="J345" i="8"/>
  <c r="K345" i="8"/>
  <c r="G480" i="8"/>
  <c r="H480" i="8"/>
  <c r="I480" i="8"/>
  <c r="J480" i="8"/>
  <c r="K480" i="8"/>
  <c r="G348" i="8"/>
  <c r="H348" i="8"/>
  <c r="I348" i="8"/>
  <c r="J348" i="8"/>
  <c r="K348" i="8"/>
  <c r="G481" i="8"/>
  <c r="H481" i="8"/>
  <c r="I481" i="8"/>
  <c r="J481" i="8"/>
  <c r="K481" i="8"/>
  <c r="G252" i="8"/>
  <c r="H252" i="8"/>
  <c r="I252" i="8"/>
  <c r="J252" i="8"/>
  <c r="K252" i="8"/>
  <c r="G313" i="8"/>
  <c r="H313" i="8"/>
  <c r="I313" i="8"/>
  <c r="J313" i="8"/>
  <c r="K313" i="8"/>
  <c r="G280" i="8"/>
  <c r="H280" i="8"/>
  <c r="I280" i="8"/>
  <c r="J280" i="8"/>
  <c r="K280" i="8"/>
  <c r="G269" i="8"/>
  <c r="H269" i="8"/>
  <c r="I269" i="8"/>
  <c r="J269" i="8"/>
  <c r="K269" i="8"/>
  <c r="G325" i="8"/>
  <c r="H325" i="8"/>
  <c r="I325" i="8"/>
  <c r="J325" i="8"/>
  <c r="K325" i="8"/>
  <c r="G328" i="8"/>
  <c r="H328" i="8"/>
  <c r="I328" i="8"/>
  <c r="J328" i="8"/>
  <c r="K328" i="8"/>
  <c r="G466" i="8"/>
  <c r="H466" i="8"/>
  <c r="I466" i="8"/>
  <c r="J466" i="8"/>
  <c r="K466" i="8"/>
  <c r="G342" i="8"/>
  <c r="H342" i="8"/>
  <c r="I342" i="8"/>
  <c r="J342" i="8"/>
  <c r="K342" i="8"/>
  <c r="G286" i="8"/>
  <c r="H286" i="8"/>
  <c r="I286" i="8"/>
  <c r="J286" i="8"/>
  <c r="K286" i="8"/>
  <c r="G254" i="8"/>
  <c r="H254" i="8"/>
  <c r="I254" i="8"/>
  <c r="J254" i="8"/>
  <c r="K254" i="8"/>
  <c r="G321" i="8"/>
  <c r="H321" i="8"/>
  <c r="I321" i="8"/>
  <c r="J321" i="8"/>
  <c r="K321" i="8"/>
  <c r="G279" i="8"/>
  <c r="H279" i="8"/>
  <c r="I279" i="8"/>
  <c r="J279" i="8"/>
  <c r="K279" i="8"/>
  <c r="G271" i="8"/>
  <c r="H271" i="8"/>
  <c r="I271" i="8"/>
  <c r="J271" i="8"/>
  <c r="K271" i="8"/>
  <c r="G378" i="8"/>
  <c r="H378" i="8"/>
  <c r="I378" i="8"/>
  <c r="J378" i="8"/>
  <c r="K378" i="8"/>
  <c r="G246" i="8"/>
  <c r="H246" i="8"/>
  <c r="I246" i="8"/>
  <c r="J246" i="8"/>
  <c r="K246" i="8"/>
  <c r="G248" i="8"/>
  <c r="H248" i="8"/>
  <c r="I248" i="8"/>
  <c r="J248" i="8"/>
  <c r="K248" i="8"/>
  <c r="G19" i="8"/>
  <c r="H19" i="8"/>
  <c r="I19" i="8"/>
  <c r="J19" i="8"/>
  <c r="K19" i="8"/>
  <c r="G52" i="8"/>
  <c r="H52" i="8"/>
  <c r="I52" i="8"/>
  <c r="J52" i="8"/>
  <c r="K52" i="8"/>
  <c r="G514" i="8"/>
  <c r="H514" i="8"/>
  <c r="I514" i="8"/>
  <c r="J514" i="8"/>
  <c r="K514" i="8"/>
  <c r="G533" i="8"/>
  <c r="H533" i="8"/>
  <c r="I533" i="8"/>
  <c r="J533" i="8"/>
  <c r="K533" i="8"/>
  <c r="G251" i="8"/>
  <c r="H251" i="8"/>
  <c r="I251" i="8"/>
  <c r="J251" i="8"/>
  <c r="K251" i="8"/>
  <c r="G530" i="8"/>
  <c r="H530" i="8"/>
  <c r="I530" i="8"/>
  <c r="J530" i="8"/>
  <c r="K530" i="8"/>
  <c r="G318" i="8"/>
  <c r="H318" i="8"/>
  <c r="I318" i="8"/>
  <c r="J318" i="8"/>
  <c r="K318" i="8"/>
  <c r="G414" i="8"/>
  <c r="H414" i="8"/>
  <c r="I414" i="8"/>
  <c r="J414" i="8"/>
  <c r="K414" i="8"/>
  <c r="G257" i="8"/>
  <c r="H257" i="8"/>
  <c r="I257" i="8"/>
  <c r="J257" i="8"/>
  <c r="K257" i="8"/>
  <c r="G281" i="8"/>
  <c r="H281" i="8"/>
  <c r="I281" i="8"/>
  <c r="J281" i="8"/>
  <c r="K281" i="8"/>
  <c r="G398" i="8"/>
  <c r="H398" i="8"/>
  <c r="I398" i="8"/>
  <c r="J398" i="8"/>
  <c r="K398" i="8"/>
  <c r="G496" i="8"/>
  <c r="H496" i="8"/>
  <c r="I496" i="8"/>
  <c r="J496" i="8"/>
  <c r="K496" i="8"/>
  <c r="G422" i="8"/>
  <c r="H422" i="8"/>
  <c r="I422" i="8"/>
  <c r="J422" i="8"/>
  <c r="K422" i="8"/>
  <c r="G511" i="8"/>
  <c r="H511" i="8"/>
  <c r="I511" i="8"/>
  <c r="J511" i="8"/>
  <c r="K511" i="8"/>
  <c r="G267" i="8"/>
  <c r="H267" i="8"/>
  <c r="I267" i="8"/>
  <c r="J267" i="8"/>
  <c r="K267" i="8"/>
  <c r="G400" i="8"/>
  <c r="H400" i="8"/>
  <c r="I400" i="8"/>
  <c r="J400" i="8"/>
  <c r="K400" i="8"/>
  <c r="G470" i="8"/>
  <c r="H470" i="8"/>
  <c r="I470" i="8"/>
  <c r="J470" i="8"/>
  <c r="K470" i="8"/>
  <c r="G334" i="8"/>
  <c r="H334" i="8"/>
  <c r="I334" i="8"/>
  <c r="J334" i="8"/>
  <c r="K334" i="8"/>
  <c r="G411" i="8"/>
  <c r="H411" i="8"/>
  <c r="I411" i="8"/>
  <c r="J411" i="8"/>
  <c r="K411" i="8"/>
  <c r="G347" i="8"/>
  <c r="H347" i="8"/>
  <c r="I347" i="8"/>
  <c r="J347" i="8"/>
  <c r="K347" i="8"/>
  <c r="G55" i="8"/>
  <c r="H55" i="8"/>
  <c r="I55" i="8"/>
  <c r="J55" i="8"/>
  <c r="K55" i="8"/>
  <c r="G253" i="8"/>
  <c r="H253" i="8"/>
  <c r="I253" i="8"/>
  <c r="J253" i="8"/>
  <c r="K253" i="8"/>
  <c r="G322" i="8"/>
  <c r="H322" i="8"/>
  <c r="I322" i="8"/>
  <c r="J322" i="8"/>
  <c r="K322" i="8"/>
  <c r="G272" i="8"/>
  <c r="H272" i="8"/>
  <c r="I272" i="8"/>
  <c r="J272" i="8"/>
  <c r="K272" i="8"/>
  <c r="G438" i="8"/>
  <c r="H438" i="8"/>
  <c r="I438" i="8"/>
  <c r="J438" i="8"/>
  <c r="K438" i="8"/>
  <c r="G500" i="8"/>
  <c r="H500" i="8"/>
  <c r="I500" i="8"/>
  <c r="J500" i="8"/>
  <c r="K500" i="8"/>
  <c r="G5" i="8"/>
  <c r="H5" i="8"/>
  <c r="I5" i="8"/>
  <c r="J5" i="8"/>
  <c r="K5" i="8"/>
  <c r="G18" i="8"/>
  <c r="H18" i="8"/>
  <c r="I18" i="8"/>
  <c r="J18" i="8"/>
  <c r="K18" i="8"/>
  <c r="G20" i="8"/>
  <c r="H20" i="8"/>
  <c r="I20" i="8"/>
  <c r="J20" i="8"/>
  <c r="K20" i="8"/>
  <c r="G360" i="8"/>
  <c r="H360" i="8"/>
  <c r="I360" i="8"/>
  <c r="J360" i="8"/>
  <c r="K360" i="8"/>
  <c r="G56" i="8"/>
  <c r="H56" i="8"/>
  <c r="I56" i="8"/>
  <c r="J56" i="8"/>
  <c r="K56" i="8"/>
  <c r="G115" i="8"/>
  <c r="H115" i="8"/>
  <c r="I115" i="8"/>
  <c r="J115" i="8"/>
  <c r="K115" i="8"/>
  <c r="G244" i="8"/>
  <c r="H244" i="8"/>
  <c r="I244" i="8"/>
  <c r="J244" i="8"/>
  <c r="K244" i="8"/>
  <c r="G326" i="8"/>
  <c r="H326" i="8"/>
  <c r="I326" i="8"/>
  <c r="J326" i="8"/>
  <c r="K326" i="8"/>
  <c r="G396" i="8"/>
  <c r="H396" i="8"/>
  <c r="I396" i="8"/>
  <c r="J396" i="8"/>
  <c r="K396" i="8"/>
  <c r="G10" i="8"/>
  <c r="H10" i="8"/>
  <c r="I10" i="8"/>
  <c r="J10" i="8"/>
  <c r="K10" i="8"/>
  <c r="G240" i="8"/>
  <c r="H240" i="8"/>
  <c r="I240" i="8"/>
  <c r="J240" i="8"/>
  <c r="K240" i="8"/>
  <c r="G489" i="8"/>
  <c r="H489" i="8"/>
  <c r="I489" i="8"/>
  <c r="J489" i="8"/>
  <c r="K489" i="8"/>
  <c r="G68" i="8"/>
  <c r="H68" i="8"/>
  <c r="I68" i="8"/>
  <c r="J68" i="8"/>
  <c r="K68" i="8"/>
  <c r="G233" i="8"/>
  <c r="H233" i="8"/>
  <c r="I233" i="8"/>
  <c r="J233" i="8"/>
  <c r="K233" i="8"/>
  <c r="G21" i="8"/>
  <c r="H21" i="8"/>
  <c r="I21" i="8"/>
  <c r="J21" i="8"/>
  <c r="K21" i="8"/>
  <c r="G36" i="8"/>
  <c r="H36" i="8"/>
  <c r="I36" i="8"/>
  <c r="J36" i="8"/>
  <c r="K36" i="8"/>
  <c r="G76" i="8"/>
  <c r="H76" i="8"/>
  <c r="I76" i="8"/>
  <c r="J76" i="8"/>
  <c r="K76" i="8"/>
  <c r="G140" i="8"/>
  <c r="H140" i="8"/>
  <c r="I140" i="8"/>
  <c r="J140" i="8"/>
  <c r="K140" i="8"/>
  <c r="G237" i="8"/>
  <c r="H237" i="8"/>
  <c r="I237" i="8"/>
  <c r="J237" i="8"/>
  <c r="K237" i="8"/>
  <c r="G245" i="8"/>
  <c r="H245" i="8"/>
  <c r="I245" i="8"/>
  <c r="J245" i="8"/>
  <c r="K245" i="8"/>
  <c r="G3" i="8"/>
  <c r="H3" i="8"/>
  <c r="I3" i="8"/>
  <c r="J3" i="8"/>
  <c r="K3" i="8"/>
  <c r="G513" i="8"/>
  <c r="H513" i="8"/>
  <c r="I513" i="8"/>
  <c r="J513" i="8"/>
  <c r="K513" i="8"/>
  <c r="G518" i="8"/>
  <c r="H518" i="8"/>
  <c r="I518" i="8"/>
  <c r="J518" i="8"/>
  <c r="K518" i="8"/>
  <c r="G537" i="8"/>
  <c r="H537" i="8"/>
  <c r="I537" i="8"/>
  <c r="J537" i="8"/>
  <c r="K537" i="8"/>
  <c r="G249" i="8"/>
  <c r="H249" i="8"/>
  <c r="I249" i="8"/>
  <c r="J249" i="8"/>
  <c r="K249" i="8"/>
  <c r="G295" i="8"/>
  <c r="H295" i="8"/>
  <c r="I295" i="8"/>
  <c r="J295" i="8"/>
  <c r="K295" i="8"/>
  <c r="G316" i="8"/>
  <c r="H316" i="8"/>
  <c r="I316" i="8"/>
  <c r="J316" i="8"/>
  <c r="K316" i="8"/>
  <c r="G260" i="8"/>
  <c r="H260" i="8"/>
  <c r="I260" i="8"/>
  <c r="J260" i="8"/>
  <c r="K260" i="8"/>
  <c r="G368" i="8"/>
  <c r="H368" i="8"/>
  <c r="I368" i="8"/>
  <c r="J368" i="8"/>
  <c r="K368" i="8"/>
  <c r="G278" i="8"/>
  <c r="H278" i="8"/>
  <c r="I278" i="8"/>
  <c r="J278" i="8"/>
  <c r="K278" i="8"/>
  <c r="G395" i="8"/>
  <c r="H395" i="8"/>
  <c r="I395" i="8"/>
  <c r="J395" i="8"/>
  <c r="K395" i="8"/>
  <c r="G266" i="8"/>
  <c r="H266" i="8"/>
  <c r="I266" i="8"/>
  <c r="J266" i="8"/>
  <c r="K266" i="8"/>
  <c r="G58" i="8"/>
  <c r="H58" i="8"/>
  <c r="I58" i="8"/>
  <c r="J58" i="8"/>
  <c r="K58" i="8"/>
  <c r="G373" i="8"/>
  <c r="H373" i="8"/>
  <c r="I373" i="8"/>
  <c r="J373" i="8"/>
  <c r="K373" i="8"/>
  <c r="G312" i="8"/>
  <c r="H312" i="8"/>
  <c r="I312" i="8"/>
  <c r="J312" i="8"/>
  <c r="K312" i="8"/>
  <c r="G449" i="8"/>
  <c r="H449" i="8"/>
  <c r="I449" i="8"/>
  <c r="J449" i="8"/>
  <c r="K449" i="8"/>
  <c r="G173" i="8"/>
  <c r="H173" i="8"/>
  <c r="I173" i="8"/>
  <c r="J173" i="8"/>
  <c r="K173" i="8"/>
  <c r="G9" i="8"/>
  <c r="H9" i="8"/>
  <c r="I9" i="8"/>
  <c r="J9" i="8"/>
  <c r="K9" i="8"/>
  <c r="G519" i="8"/>
  <c r="H519" i="8"/>
  <c r="I519" i="8"/>
  <c r="J519" i="8"/>
  <c r="K519" i="8"/>
  <c r="G57" i="8"/>
  <c r="H57" i="8"/>
  <c r="I57" i="8"/>
  <c r="J57" i="8"/>
  <c r="K57" i="8"/>
  <c r="G268" i="8"/>
  <c r="H268" i="8"/>
  <c r="I268" i="8"/>
  <c r="J268" i="8"/>
  <c r="K268" i="8"/>
  <c r="G222" i="8"/>
  <c r="H222" i="8"/>
  <c r="I222" i="8"/>
  <c r="J222" i="8"/>
  <c r="K222" i="8"/>
  <c r="G84" i="8"/>
  <c r="H84" i="8"/>
  <c r="I84" i="8"/>
  <c r="J84" i="8"/>
  <c r="K84" i="8"/>
  <c r="G302" i="8"/>
  <c r="H302" i="8"/>
  <c r="I302" i="8"/>
  <c r="J302" i="8"/>
  <c r="K302" i="8"/>
  <c r="G110" i="8"/>
  <c r="H110" i="8"/>
  <c r="I110" i="8"/>
  <c r="J110" i="8"/>
  <c r="K110" i="8"/>
  <c r="G371" i="8"/>
  <c r="H371" i="8"/>
  <c r="I371" i="8"/>
  <c r="J371" i="8"/>
  <c r="K371" i="8"/>
  <c r="G6" i="8"/>
  <c r="H6" i="8"/>
  <c r="I6" i="8"/>
  <c r="J6" i="8"/>
  <c r="K6" i="8"/>
  <c r="G517" i="8"/>
  <c r="H517" i="8"/>
  <c r="I517" i="8"/>
  <c r="J517" i="8"/>
  <c r="K517" i="8"/>
  <c r="G399" i="8"/>
  <c r="H399" i="8"/>
  <c r="I399" i="8"/>
  <c r="J399" i="8"/>
  <c r="K399" i="8"/>
  <c r="G277" i="8"/>
  <c r="H277" i="8"/>
  <c r="I277" i="8"/>
  <c r="J277" i="8"/>
  <c r="K277" i="8"/>
  <c r="G165" i="8"/>
  <c r="H165" i="8"/>
  <c r="I165" i="8"/>
  <c r="J165" i="8"/>
  <c r="K165" i="8"/>
  <c r="G37" i="8"/>
  <c r="H37" i="8"/>
  <c r="I37" i="8"/>
  <c r="J37" i="8"/>
  <c r="K37" i="8"/>
  <c r="G208" i="8"/>
  <c r="H208" i="8"/>
  <c r="I208" i="8"/>
  <c r="J208" i="8"/>
  <c r="K208" i="8"/>
  <c r="G124" i="8"/>
  <c r="H124" i="8"/>
  <c r="I124" i="8"/>
  <c r="J124" i="8"/>
  <c r="K124" i="8"/>
  <c r="G25" i="8"/>
  <c r="H25" i="8"/>
  <c r="I25" i="8"/>
  <c r="J25" i="8"/>
  <c r="K25" i="8"/>
  <c r="G99" i="8"/>
  <c r="H99" i="8"/>
  <c r="I99" i="8"/>
  <c r="J99" i="8"/>
  <c r="K99" i="8"/>
  <c r="G63" i="8"/>
  <c r="H63" i="8"/>
  <c r="I63" i="8"/>
  <c r="J63" i="8"/>
  <c r="K63" i="8"/>
  <c r="G159" i="8"/>
  <c r="H159" i="8"/>
  <c r="I159" i="8"/>
  <c r="J159" i="8"/>
  <c r="K159" i="8"/>
  <c r="G323" i="8"/>
  <c r="H323" i="8"/>
  <c r="I323" i="8"/>
  <c r="J323" i="8"/>
  <c r="K323" i="8"/>
  <c r="G135" i="8"/>
  <c r="H135" i="8"/>
  <c r="I135" i="8"/>
  <c r="J135" i="8"/>
  <c r="K135" i="8"/>
  <c r="G256" i="8"/>
  <c r="H256" i="8"/>
  <c r="I256" i="8"/>
  <c r="J256" i="8"/>
  <c r="K256" i="8"/>
  <c r="G327" i="8"/>
  <c r="H327" i="8"/>
  <c r="I327" i="8"/>
  <c r="J327" i="8"/>
  <c r="K327" i="8"/>
  <c r="G27" i="8"/>
  <c r="H27" i="8"/>
  <c r="I27" i="8"/>
  <c r="J27" i="8"/>
  <c r="K27" i="8"/>
  <c r="G458" i="8"/>
  <c r="H458" i="8"/>
  <c r="I458" i="8"/>
  <c r="J458" i="8"/>
  <c r="K458" i="8"/>
  <c r="G90" i="8"/>
  <c r="H90" i="8"/>
  <c r="I90" i="8"/>
  <c r="J90" i="8"/>
  <c r="K90" i="8"/>
  <c r="G151" i="8"/>
  <c r="H151" i="8"/>
  <c r="I151" i="8"/>
  <c r="J151" i="8"/>
  <c r="K151" i="8"/>
  <c r="G523" i="8"/>
  <c r="H523" i="8"/>
  <c r="I523" i="8"/>
  <c r="J523" i="8"/>
  <c r="K523" i="8"/>
  <c r="G324" i="8"/>
  <c r="H324" i="8"/>
  <c r="I324" i="8"/>
  <c r="J324" i="8"/>
  <c r="K324" i="8"/>
  <c r="G49" i="8"/>
  <c r="H49" i="8"/>
  <c r="I49" i="8"/>
  <c r="J49" i="8"/>
  <c r="K49" i="8"/>
  <c r="G148" i="8"/>
  <c r="H148" i="8"/>
  <c r="I148" i="8"/>
  <c r="J148" i="8"/>
  <c r="K148" i="8"/>
  <c r="G35" i="8"/>
  <c r="H35" i="8"/>
  <c r="I35" i="8"/>
  <c r="J35" i="8"/>
  <c r="K35" i="8"/>
  <c r="G138" i="8"/>
  <c r="H138" i="8"/>
  <c r="I138" i="8"/>
  <c r="J138" i="8"/>
  <c r="K138" i="8"/>
  <c r="G95" i="8"/>
  <c r="H95" i="8"/>
  <c r="I95" i="8"/>
  <c r="J95" i="8"/>
  <c r="K95" i="8"/>
  <c r="G134" i="8"/>
  <c r="H134" i="8"/>
  <c r="I134" i="8"/>
  <c r="J134" i="8"/>
  <c r="K134" i="8"/>
  <c r="G275" i="8"/>
  <c r="H275" i="8"/>
  <c r="I275" i="8"/>
  <c r="J275" i="8"/>
  <c r="K275" i="8"/>
  <c r="G389" i="8"/>
  <c r="H389" i="8"/>
  <c r="I389" i="8"/>
  <c r="J389" i="8"/>
  <c r="K389" i="8"/>
  <c r="G136" i="8"/>
  <c r="H136" i="8"/>
  <c r="I136" i="8"/>
  <c r="J136" i="8"/>
  <c r="K136" i="8"/>
  <c r="G221" i="8"/>
  <c r="H221" i="8"/>
  <c r="I221" i="8"/>
  <c r="J221" i="8"/>
  <c r="K221" i="8"/>
  <c r="G534" i="8"/>
  <c r="H534" i="8"/>
  <c r="I534" i="8"/>
  <c r="J534" i="8"/>
  <c r="K534" i="8"/>
  <c r="G387" i="8"/>
  <c r="H387" i="8"/>
  <c r="I387" i="8"/>
  <c r="J387" i="8"/>
  <c r="K387" i="8"/>
  <c r="G87" i="8"/>
  <c r="H87" i="8"/>
  <c r="I87" i="8"/>
  <c r="J87" i="8"/>
  <c r="K87" i="8"/>
  <c r="G59" i="8"/>
  <c r="H59" i="8"/>
  <c r="I59" i="8"/>
  <c r="J59" i="8"/>
  <c r="K59" i="8"/>
  <c r="G155" i="8"/>
  <c r="H155" i="8"/>
  <c r="I155" i="8"/>
  <c r="J155" i="8"/>
  <c r="K155" i="8"/>
  <c r="G333" i="8"/>
  <c r="H333" i="8"/>
  <c r="I333" i="8"/>
  <c r="J333" i="8"/>
  <c r="K333" i="8"/>
  <c r="G139" i="8"/>
  <c r="H139" i="8"/>
  <c r="I139" i="8"/>
  <c r="J139" i="8"/>
  <c r="K139" i="8"/>
  <c r="G103" i="8"/>
  <c r="H103" i="8"/>
  <c r="I103" i="8"/>
  <c r="J103" i="8"/>
  <c r="K103" i="8"/>
  <c r="G393" i="8"/>
  <c r="H393" i="8"/>
  <c r="I393" i="8"/>
  <c r="J393" i="8"/>
  <c r="K393" i="8"/>
  <c r="G176" i="8"/>
  <c r="H176" i="8"/>
  <c r="I176" i="8"/>
  <c r="J176" i="8"/>
  <c r="K176" i="8"/>
  <c r="G300" i="8"/>
  <c r="H300" i="8"/>
  <c r="I300" i="8"/>
  <c r="J300" i="8"/>
  <c r="K300" i="8"/>
  <c r="G293" i="8"/>
  <c r="H293" i="8"/>
  <c r="I293" i="8"/>
  <c r="J293" i="8"/>
  <c r="K293" i="8"/>
  <c r="G262" i="8"/>
  <c r="H262" i="8"/>
  <c r="I262" i="8"/>
  <c r="J262" i="8"/>
  <c r="K262" i="8"/>
  <c r="G367" i="8"/>
  <c r="H367" i="8"/>
  <c r="I367" i="8"/>
  <c r="J367" i="8"/>
  <c r="K367" i="8"/>
  <c r="G304" i="8"/>
  <c r="H304" i="8"/>
  <c r="I304" i="8"/>
  <c r="J304" i="8"/>
  <c r="K304" i="8"/>
  <c r="G486" i="8"/>
  <c r="H486" i="8"/>
  <c r="I486" i="8"/>
  <c r="J486" i="8"/>
  <c r="K486" i="8"/>
  <c r="G291" i="8"/>
  <c r="H291" i="8"/>
  <c r="I291" i="8"/>
  <c r="J291" i="8"/>
  <c r="K291" i="8"/>
  <c r="G263" i="8"/>
  <c r="H263" i="8"/>
  <c r="I263" i="8"/>
  <c r="J263" i="8"/>
  <c r="K263" i="8"/>
  <c r="G375" i="8"/>
  <c r="H375" i="8"/>
  <c r="I375" i="8"/>
  <c r="J375" i="8"/>
  <c r="K375" i="8"/>
  <c r="G290" i="8"/>
  <c r="H290" i="8"/>
  <c r="I290" i="8"/>
  <c r="J290" i="8"/>
  <c r="K290" i="8"/>
  <c r="G247" i="8"/>
  <c r="H247" i="8"/>
  <c r="I247" i="8"/>
  <c r="J247" i="8"/>
  <c r="K247" i="8"/>
  <c r="G265" i="8"/>
  <c r="H265" i="8"/>
  <c r="I265" i="8"/>
  <c r="J265" i="8"/>
  <c r="K265" i="8"/>
  <c r="G255" i="8"/>
  <c r="H255" i="8"/>
  <c r="I255" i="8"/>
  <c r="J255" i="8"/>
  <c r="K255" i="8"/>
  <c r="G431" i="8"/>
  <c r="H431" i="8"/>
  <c r="I431" i="8"/>
  <c r="J431" i="8"/>
  <c r="K431" i="8"/>
  <c r="G381" i="8"/>
  <c r="H381" i="8"/>
  <c r="I381" i="8"/>
  <c r="J381" i="8"/>
  <c r="K381" i="8"/>
  <c r="G447" i="8"/>
  <c r="H447" i="8"/>
  <c r="I447" i="8"/>
  <c r="J447" i="8"/>
  <c r="K447" i="8"/>
  <c r="G444" i="8"/>
  <c r="H444" i="8"/>
  <c r="I444" i="8"/>
  <c r="J444" i="8"/>
  <c r="K444" i="8"/>
  <c r="G340" i="8"/>
  <c r="H340" i="8"/>
  <c r="I340" i="8"/>
  <c r="J340" i="8"/>
  <c r="K340" i="8"/>
  <c r="G11" i="8"/>
  <c r="H11" i="8"/>
  <c r="I11" i="8"/>
  <c r="J11" i="8"/>
  <c r="K11" i="8"/>
  <c r="G74" i="8"/>
  <c r="H74" i="8"/>
  <c r="I74" i="8"/>
  <c r="J74" i="8"/>
  <c r="K74" i="8"/>
  <c r="G232" i="8"/>
  <c r="H232" i="8"/>
  <c r="I232" i="8"/>
  <c r="J232" i="8"/>
  <c r="K232" i="8"/>
  <c r="G39" i="8"/>
  <c r="H39" i="8"/>
  <c r="I39" i="8"/>
  <c r="J39" i="8"/>
  <c r="K39" i="8"/>
  <c r="G79" i="8"/>
  <c r="H79" i="8"/>
  <c r="I79" i="8"/>
  <c r="J79" i="8"/>
  <c r="K79" i="8"/>
  <c r="G507" i="8"/>
  <c r="H507" i="8"/>
  <c r="I507" i="8"/>
  <c r="J507" i="8"/>
  <c r="K507" i="8"/>
  <c r="G376" i="8"/>
  <c r="H376" i="8"/>
  <c r="I376" i="8"/>
  <c r="J376" i="8"/>
  <c r="K376" i="8"/>
  <c r="G509" i="8"/>
  <c r="H509" i="8"/>
  <c r="I509" i="8"/>
  <c r="J509" i="8"/>
  <c r="K509" i="8"/>
  <c r="G492" i="8"/>
  <c r="H492" i="8"/>
  <c r="I492" i="8"/>
  <c r="J492" i="8"/>
  <c r="K492" i="8"/>
  <c r="G493" i="8"/>
  <c r="H493" i="8"/>
  <c r="I493" i="8"/>
  <c r="J493" i="8"/>
  <c r="K493" i="8"/>
  <c r="G498" i="8"/>
  <c r="H498" i="8"/>
  <c r="I498" i="8"/>
  <c r="J498" i="8"/>
  <c r="K498" i="8"/>
  <c r="G502" i="8"/>
  <c r="H502" i="8"/>
  <c r="I502" i="8"/>
  <c r="J502" i="8"/>
  <c r="K502" i="8"/>
  <c r="G505" i="8"/>
  <c r="H505" i="8"/>
  <c r="I505" i="8"/>
  <c r="J505" i="8"/>
  <c r="K505" i="8"/>
  <c r="G488" i="8"/>
  <c r="H488" i="8"/>
  <c r="I488" i="8"/>
  <c r="J488" i="8"/>
  <c r="K488" i="8"/>
  <c r="G499" i="8"/>
  <c r="H499" i="8"/>
  <c r="I499" i="8"/>
  <c r="J499" i="8"/>
  <c r="K499" i="8"/>
  <c r="G501" i="8"/>
  <c r="H501" i="8"/>
  <c r="I501" i="8"/>
  <c r="J501" i="8"/>
  <c r="K501" i="8"/>
  <c r="G508" i="8"/>
  <c r="H508" i="8"/>
  <c r="I508" i="8"/>
  <c r="J508" i="8"/>
  <c r="K508" i="8"/>
  <c r="G490" i="8"/>
  <c r="H490" i="8"/>
  <c r="I490" i="8"/>
  <c r="J490" i="8"/>
  <c r="K490" i="8"/>
  <c r="G471" i="8"/>
  <c r="H471" i="8"/>
  <c r="I471" i="8"/>
  <c r="J471" i="8"/>
  <c r="K471" i="8"/>
  <c r="G459" i="8"/>
  <c r="H459" i="8"/>
  <c r="I459" i="8"/>
  <c r="J459" i="8"/>
  <c r="K459" i="8"/>
  <c r="G464" i="8"/>
  <c r="H464" i="8"/>
  <c r="I464" i="8"/>
  <c r="J464" i="8"/>
  <c r="K464" i="8"/>
  <c r="G485" i="8"/>
  <c r="H485" i="8"/>
  <c r="I485" i="8"/>
  <c r="J485" i="8"/>
  <c r="K485" i="8"/>
  <c r="G442" i="8"/>
  <c r="H442" i="8"/>
  <c r="I442" i="8"/>
  <c r="J442" i="8"/>
  <c r="K442" i="8"/>
  <c r="G443" i="8"/>
  <c r="H443" i="8"/>
  <c r="I443" i="8"/>
  <c r="J443" i="8"/>
  <c r="K443" i="8"/>
  <c r="G308" i="8"/>
  <c r="H308" i="8"/>
  <c r="I308" i="8"/>
  <c r="J308" i="8"/>
  <c r="K308" i="8"/>
  <c r="G383" i="8"/>
  <c r="H383" i="8"/>
  <c r="I383" i="8"/>
  <c r="J383" i="8"/>
  <c r="K383" i="8"/>
  <c r="G487" i="8"/>
  <c r="H487" i="8"/>
  <c r="I487" i="8"/>
  <c r="J487" i="8"/>
  <c r="K487" i="8"/>
  <c r="G69" i="8"/>
  <c r="H69" i="8"/>
  <c r="I69" i="8"/>
  <c r="J69" i="8"/>
  <c r="K69" i="8"/>
  <c r="G114" i="8"/>
  <c r="H114" i="8"/>
  <c r="I114" i="8"/>
  <c r="J114" i="8"/>
  <c r="K114" i="8"/>
  <c r="G351" i="8"/>
  <c r="H351" i="8"/>
  <c r="I351" i="8"/>
  <c r="J351" i="8"/>
  <c r="K351" i="8"/>
  <c r="G8" i="8"/>
  <c r="H8" i="8"/>
  <c r="I8" i="8"/>
  <c r="J8" i="8"/>
  <c r="K8" i="8"/>
  <c r="G23" i="8"/>
  <c r="H23" i="8"/>
  <c r="I23" i="8"/>
  <c r="J23" i="8"/>
  <c r="K23" i="8"/>
  <c r="G126" i="8"/>
  <c r="H126" i="8"/>
  <c r="I126" i="8"/>
  <c r="J126" i="8"/>
  <c r="K126" i="8"/>
  <c r="G54" i="8"/>
  <c r="H54" i="8"/>
  <c r="I54" i="8"/>
  <c r="J54" i="8"/>
  <c r="K54" i="8"/>
  <c r="G78" i="8"/>
  <c r="H78" i="8"/>
  <c r="I78" i="8"/>
  <c r="J78" i="8"/>
  <c r="K78" i="8"/>
  <c r="G220" i="8"/>
  <c r="H220" i="8"/>
  <c r="I220" i="8"/>
  <c r="J220" i="8"/>
  <c r="K220" i="8"/>
  <c r="G285" i="8"/>
  <c r="H285" i="8"/>
  <c r="I285" i="8"/>
  <c r="J285" i="8"/>
  <c r="K285" i="8"/>
  <c r="G366" i="8"/>
  <c r="H366" i="8"/>
  <c r="I366" i="8"/>
  <c r="J366" i="8"/>
  <c r="K366" i="8"/>
  <c r="G369" i="8"/>
  <c r="H369" i="8"/>
  <c r="I369" i="8"/>
  <c r="J369" i="8"/>
  <c r="K369" i="8"/>
  <c r="G16" i="8"/>
  <c r="H16" i="8"/>
  <c r="I16" i="8"/>
  <c r="J16" i="8"/>
  <c r="K16" i="8"/>
  <c r="G107" i="8"/>
  <c r="H107" i="8"/>
  <c r="I107" i="8"/>
  <c r="J107" i="8"/>
  <c r="K107" i="8"/>
  <c r="G370" i="8"/>
  <c r="H370" i="8"/>
  <c r="I370" i="8"/>
  <c r="J370" i="8"/>
  <c r="K370" i="8"/>
  <c r="G33" i="8"/>
  <c r="H33" i="8"/>
  <c r="I33" i="8"/>
  <c r="J33" i="8"/>
  <c r="K33" i="8"/>
  <c r="G64" i="8"/>
  <c r="H64" i="8"/>
  <c r="I64" i="8"/>
  <c r="J64" i="8"/>
  <c r="K64" i="8"/>
  <c r="G51" i="8"/>
  <c r="H51" i="8"/>
  <c r="I51" i="8"/>
  <c r="J51" i="8"/>
  <c r="K51" i="8"/>
  <c r="G131" i="8"/>
  <c r="H131" i="8"/>
  <c r="I131" i="8"/>
  <c r="J131" i="8"/>
  <c r="K131" i="8"/>
  <c r="G4" i="8"/>
  <c r="H4" i="8"/>
  <c r="I4" i="8"/>
  <c r="J4" i="8"/>
  <c r="K4" i="8"/>
  <c r="G515" i="8"/>
  <c r="H515" i="8"/>
  <c r="I515" i="8"/>
  <c r="J515" i="8"/>
  <c r="K515" i="8"/>
  <c r="G521" i="8"/>
  <c r="H521" i="8"/>
  <c r="I521" i="8"/>
  <c r="J521" i="8"/>
  <c r="K521" i="8"/>
  <c r="G535" i="8"/>
  <c r="H535" i="8"/>
  <c r="I535" i="8"/>
  <c r="J535" i="8"/>
  <c r="K535" i="8"/>
  <c r="G528" i="8"/>
  <c r="H528" i="8"/>
  <c r="I528" i="8"/>
  <c r="J528" i="8"/>
  <c r="K528" i="8"/>
  <c r="G362" i="8"/>
  <c r="H362" i="8"/>
  <c r="I362" i="8"/>
  <c r="J362" i="8"/>
  <c r="K362" i="8"/>
  <c r="G259" i="8"/>
  <c r="H259" i="8"/>
  <c r="I259" i="8"/>
  <c r="J259" i="8"/>
  <c r="K259" i="8"/>
  <c r="G343" i="8"/>
  <c r="H343" i="8"/>
  <c r="I343" i="8"/>
  <c r="J343" i="8"/>
  <c r="K343" i="8"/>
  <c r="G469" i="8"/>
  <c r="H469" i="8"/>
  <c r="I469" i="8"/>
  <c r="J469" i="8"/>
  <c r="K469" i="8"/>
  <c r="G284" i="8"/>
  <c r="H284" i="8"/>
  <c r="I284" i="8"/>
  <c r="J284" i="8"/>
  <c r="K284" i="8"/>
  <c r="G297" i="8"/>
  <c r="H297" i="8"/>
  <c r="I297" i="8"/>
  <c r="J297" i="8"/>
  <c r="K297" i="8"/>
  <c r="G361" i="8"/>
  <c r="H361" i="8"/>
  <c r="I361" i="8"/>
  <c r="J361" i="8"/>
  <c r="K361" i="8"/>
  <c r="G108" i="8"/>
  <c r="H108" i="8"/>
  <c r="I108" i="8"/>
  <c r="J108" i="8"/>
  <c r="K108" i="8"/>
  <c r="G22" i="8"/>
  <c r="H22" i="8"/>
  <c r="I22" i="8"/>
  <c r="J22" i="8"/>
  <c r="K22" i="8"/>
  <c r="G380" i="8"/>
  <c r="H380" i="8"/>
  <c r="I380" i="8"/>
  <c r="J380" i="8"/>
  <c r="K380" i="8"/>
  <c r="G118" i="8"/>
  <c r="H118" i="8"/>
  <c r="I118" i="8"/>
  <c r="J118" i="8"/>
  <c r="K118" i="8"/>
  <c r="G219" i="8"/>
  <c r="H219" i="8"/>
  <c r="I219" i="8"/>
  <c r="J219" i="8"/>
  <c r="K219" i="8"/>
  <c r="G65" i="8"/>
  <c r="H65" i="8"/>
  <c r="I65" i="8"/>
  <c r="J65" i="8"/>
  <c r="K65" i="8"/>
  <c r="G187" i="8"/>
  <c r="H187" i="8"/>
  <c r="I187" i="8"/>
  <c r="J187" i="8"/>
  <c r="K187" i="8"/>
  <c r="G315" i="8"/>
  <c r="H315" i="8"/>
  <c r="I315" i="8"/>
  <c r="J315" i="8"/>
  <c r="K315" i="8"/>
  <c r="G38" i="8"/>
  <c r="H38" i="8"/>
  <c r="I38" i="8"/>
  <c r="J38" i="8"/>
  <c r="K38" i="8"/>
  <c r="G149" i="8"/>
  <c r="H149" i="8"/>
  <c r="I149" i="8"/>
  <c r="J149" i="8"/>
  <c r="K149" i="8"/>
  <c r="G93" i="8"/>
  <c r="H93" i="8"/>
  <c r="I93" i="8"/>
  <c r="J93" i="8"/>
  <c r="K93" i="8"/>
  <c r="G147" i="8"/>
  <c r="H147" i="8"/>
  <c r="I147" i="8"/>
  <c r="J147" i="8"/>
  <c r="K147" i="8"/>
  <c r="G217" i="8"/>
  <c r="H217" i="8"/>
  <c r="I217" i="8"/>
  <c r="J217" i="8"/>
  <c r="K217" i="8"/>
  <c r="G130" i="8"/>
  <c r="H130" i="8"/>
  <c r="I130" i="8"/>
  <c r="J130" i="8"/>
  <c r="K130" i="8"/>
  <c r="G75" i="8"/>
  <c r="H75" i="8"/>
  <c r="I75" i="8"/>
  <c r="J75" i="8"/>
  <c r="K75" i="8"/>
  <c r="G184" i="8"/>
  <c r="H184" i="8"/>
  <c r="I184" i="8"/>
  <c r="J184" i="8"/>
  <c r="K184" i="8"/>
  <c r="G339" i="8"/>
  <c r="H339" i="8"/>
  <c r="I339" i="8"/>
  <c r="J339" i="8"/>
  <c r="K339" i="8"/>
  <c r="G12" i="8"/>
  <c r="H12" i="8"/>
  <c r="I12" i="8"/>
  <c r="J12" i="8"/>
  <c r="K12" i="8"/>
  <c r="G331" i="8"/>
  <c r="H331" i="8"/>
  <c r="I331" i="8"/>
  <c r="J331" i="8"/>
  <c r="K331" i="8"/>
  <c r="G391" i="8"/>
  <c r="H391" i="8"/>
  <c r="I391" i="8"/>
  <c r="J391" i="8"/>
  <c r="K391" i="8"/>
  <c r="G61" i="8"/>
  <c r="H61" i="8"/>
  <c r="I61" i="8"/>
  <c r="J61" i="8"/>
  <c r="K61" i="8"/>
  <c r="G201" i="8"/>
  <c r="H201" i="8"/>
  <c r="I201" i="8"/>
  <c r="J201" i="8"/>
  <c r="K201" i="8"/>
  <c r="G119" i="8"/>
  <c r="H119" i="8"/>
  <c r="I119" i="8"/>
  <c r="J119" i="8"/>
  <c r="K119" i="8"/>
  <c r="G191" i="8"/>
  <c r="H191" i="8"/>
  <c r="I191" i="8"/>
  <c r="J191" i="8"/>
  <c r="K191" i="8"/>
  <c r="G40" i="8"/>
  <c r="H40" i="8"/>
  <c r="I40" i="8"/>
  <c r="J40" i="8"/>
  <c r="K40" i="8"/>
  <c r="G164" i="8"/>
  <c r="H164" i="8"/>
  <c r="I164" i="8"/>
  <c r="J164" i="8"/>
  <c r="K164" i="8"/>
  <c r="G116" i="8"/>
  <c r="H116" i="8"/>
  <c r="I116" i="8"/>
  <c r="J116" i="8"/>
  <c r="K116" i="8"/>
  <c r="G193" i="8"/>
  <c r="H193" i="8"/>
  <c r="I193" i="8"/>
  <c r="J193" i="8"/>
  <c r="K193" i="8"/>
  <c r="G388" i="8"/>
  <c r="H388" i="8"/>
  <c r="I388" i="8"/>
  <c r="J388" i="8"/>
  <c r="K388" i="8"/>
  <c r="G71" i="8"/>
  <c r="H71" i="8"/>
  <c r="I71" i="8"/>
  <c r="J71" i="8"/>
  <c r="K71" i="8"/>
  <c r="G160" i="8"/>
  <c r="H160" i="8"/>
  <c r="I160" i="8"/>
  <c r="J160" i="8"/>
  <c r="K160" i="8"/>
  <c r="G189" i="8"/>
  <c r="H189" i="8"/>
  <c r="I189" i="8"/>
  <c r="J189" i="8"/>
  <c r="K189" i="8"/>
  <c r="G117" i="8"/>
  <c r="H117" i="8"/>
  <c r="I117" i="8"/>
  <c r="J117" i="8"/>
  <c r="K117" i="8"/>
  <c r="G276" i="8"/>
  <c r="H276" i="8"/>
  <c r="I276" i="8"/>
  <c r="J276" i="8"/>
  <c r="K276" i="8"/>
  <c r="G226" i="8"/>
  <c r="H226" i="8"/>
  <c r="I226" i="8"/>
  <c r="J226" i="8"/>
  <c r="K226" i="8"/>
  <c r="G29" i="8"/>
  <c r="H29" i="8"/>
  <c r="I29" i="8"/>
  <c r="J29" i="8"/>
  <c r="K29" i="8"/>
  <c r="G91" i="8"/>
  <c r="H91" i="8"/>
  <c r="I91" i="8"/>
  <c r="J91" i="8"/>
  <c r="K91" i="8"/>
  <c r="G154" i="8"/>
  <c r="H154" i="8"/>
  <c r="I154" i="8"/>
  <c r="J154" i="8"/>
  <c r="K154" i="8"/>
  <c r="G60" i="8"/>
  <c r="H60" i="8"/>
  <c r="I60" i="8"/>
  <c r="J60" i="8"/>
  <c r="K60" i="8"/>
  <c r="G180" i="8"/>
  <c r="H180" i="8"/>
  <c r="I180" i="8"/>
  <c r="J180" i="8"/>
  <c r="K180" i="8"/>
  <c r="G105" i="8"/>
  <c r="H105" i="8"/>
  <c r="I105" i="8"/>
  <c r="J105" i="8"/>
  <c r="K105" i="8"/>
  <c r="G170" i="8"/>
  <c r="H170" i="8"/>
  <c r="I170" i="8"/>
  <c r="J170" i="8"/>
  <c r="K170" i="8"/>
  <c r="G338" i="8"/>
  <c r="H338" i="8"/>
  <c r="I338" i="8"/>
  <c r="J338" i="8"/>
  <c r="K338" i="8"/>
  <c r="G141" i="8"/>
  <c r="H141" i="8"/>
  <c r="I141" i="8"/>
  <c r="J141" i="8"/>
  <c r="K141" i="8"/>
  <c r="G106" i="8"/>
  <c r="H106" i="8"/>
  <c r="I106" i="8"/>
  <c r="J106" i="8"/>
  <c r="K106" i="8"/>
  <c r="G181" i="8"/>
  <c r="H181" i="8"/>
  <c r="I181" i="8"/>
  <c r="J181" i="8"/>
  <c r="K181" i="8"/>
  <c r="G394" i="8"/>
  <c r="H394" i="8"/>
  <c r="I394" i="8"/>
  <c r="J394" i="8"/>
  <c r="K394" i="8"/>
  <c r="G179" i="8"/>
  <c r="H179" i="8"/>
  <c r="I179" i="8"/>
  <c r="J179" i="8"/>
  <c r="K179" i="8"/>
  <c r="G150" i="8"/>
  <c r="H150" i="8"/>
  <c r="I150" i="8"/>
  <c r="J150" i="8"/>
  <c r="K150" i="8"/>
  <c r="G223" i="8"/>
  <c r="H223" i="8"/>
  <c r="I223" i="8"/>
  <c r="J223" i="8"/>
  <c r="K223" i="8"/>
  <c r="G132" i="8"/>
  <c r="H132" i="8"/>
  <c r="I132" i="8"/>
  <c r="J132" i="8"/>
  <c r="K132" i="8"/>
  <c r="G382" i="8"/>
  <c r="H382" i="8"/>
  <c r="I382" i="8"/>
  <c r="J382" i="8"/>
  <c r="K382" i="8"/>
  <c r="G101" i="8"/>
  <c r="H101" i="8"/>
  <c r="I101" i="8"/>
  <c r="J101" i="8"/>
  <c r="K101" i="8"/>
  <c r="G194" i="8"/>
  <c r="H194" i="8"/>
  <c r="I194" i="8"/>
  <c r="J194" i="8"/>
  <c r="K194" i="8"/>
  <c r="G66" i="8"/>
  <c r="H66" i="8"/>
  <c r="I66" i="8"/>
  <c r="J66" i="8"/>
  <c r="K66" i="8"/>
  <c r="G190" i="8"/>
  <c r="H190" i="8"/>
  <c r="I190" i="8"/>
  <c r="J190" i="8"/>
  <c r="K190" i="8"/>
  <c r="G199" i="8"/>
  <c r="H199" i="8"/>
  <c r="I199" i="8"/>
  <c r="J199" i="8"/>
  <c r="K199" i="8"/>
  <c r="G330" i="8"/>
  <c r="H330" i="8"/>
  <c r="I330" i="8"/>
  <c r="J330" i="8"/>
  <c r="K330" i="8"/>
  <c r="G47" i="8"/>
  <c r="H47" i="8"/>
  <c r="I47" i="8"/>
  <c r="J47" i="8"/>
  <c r="K47" i="8"/>
  <c r="G133" i="8"/>
  <c r="H133" i="8"/>
  <c r="I133" i="8"/>
  <c r="J133" i="8"/>
  <c r="K133" i="8"/>
  <c r="G102" i="8"/>
  <c r="H102" i="8"/>
  <c r="I102" i="8"/>
  <c r="J102" i="8"/>
  <c r="K102" i="8"/>
  <c r="G175" i="8"/>
  <c r="H175" i="8"/>
  <c r="I175" i="8"/>
  <c r="J175" i="8"/>
  <c r="K175" i="8"/>
  <c r="G357" i="8"/>
  <c r="H357" i="8"/>
  <c r="I357" i="8"/>
  <c r="J357" i="8"/>
  <c r="K357" i="8"/>
  <c r="G294" i="8"/>
  <c r="H294" i="8"/>
  <c r="I294" i="8"/>
  <c r="J294" i="8"/>
  <c r="K294" i="8"/>
  <c r="G358" i="8"/>
  <c r="H358" i="8"/>
  <c r="I358" i="8"/>
  <c r="J358" i="8"/>
  <c r="K358" i="8"/>
  <c r="G406" i="8"/>
  <c r="H406" i="8"/>
  <c r="I406" i="8"/>
  <c r="J406" i="8"/>
  <c r="K406" i="8"/>
  <c r="G296" i="8"/>
  <c r="H296" i="8"/>
  <c r="I296" i="8"/>
  <c r="J296" i="8"/>
  <c r="K296" i="8"/>
  <c r="G359" i="8"/>
  <c r="H359" i="8"/>
  <c r="I359" i="8"/>
  <c r="J359" i="8"/>
  <c r="K359" i="8"/>
  <c r="G407" i="8"/>
  <c r="H407" i="8"/>
  <c r="I407" i="8"/>
  <c r="J407" i="8"/>
  <c r="K407" i="8"/>
  <c r="G250" i="8"/>
  <c r="H250" i="8"/>
  <c r="I250" i="8"/>
  <c r="J250" i="8"/>
  <c r="K250" i="8"/>
  <c r="G292" i="8"/>
  <c r="H292" i="8"/>
  <c r="I292" i="8"/>
  <c r="J292" i="8"/>
  <c r="K292" i="8"/>
  <c r="G273" i="8"/>
  <c r="H273" i="8"/>
  <c r="I273" i="8"/>
  <c r="J273" i="8"/>
  <c r="K273" i="8"/>
  <c r="G306" i="8"/>
  <c r="H306" i="8"/>
  <c r="I306" i="8"/>
  <c r="J306" i="8"/>
  <c r="K306" i="8"/>
  <c r="G24" i="8"/>
  <c r="H24" i="8"/>
  <c r="I24" i="8"/>
  <c r="J24" i="8"/>
  <c r="K24" i="8"/>
  <c r="G83" i="8"/>
  <c r="H83" i="8"/>
  <c r="I83" i="8"/>
  <c r="J83" i="8"/>
  <c r="K83" i="8"/>
  <c r="G145" i="8"/>
  <c r="H145" i="8"/>
  <c r="I145" i="8"/>
  <c r="J145" i="8"/>
  <c r="K145" i="8"/>
  <c r="G472" i="8"/>
  <c r="H472" i="8"/>
  <c r="I472" i="8"/>
  <c r="J472" i="8"/>
  <c r="K472" i="8"/>
  <c r="G484" i="8"/>
  <c r="H484" i="8"/>
  <c r="I484" i="8"/>
  <c r="J484" i="8"/>
  <c r="K484" i="8"/>
  <c r="G504" i="8"/>
  <c r="H504" i="8"/>
  <c r="I504" i="8"/>
  <c r="J504" i="8"/>
  <c r="K504" i="8"/>
  <c r="G503" i="8"/>
  <c r="H503" i="8"/>
  <c r="I503" i="8"/>
  <c r="J503" i="8"/>
  <c r="K503" i="8"/>
  <c r="G377" i="8"/>
  <c r="H377" i="8"/>
  <c r="I377" i="8"/>
  <c r="J377" i="8"/>
  <c r="K377" i="8"/>
  <c r="G416" i="8"/>
  <c r="H416" i="8"/>
  <c r="I416" i="8"/>
  <c r="J416" i="8"/>
  <c r="K416" i="8"/>
  <c r="G14" i="8"/>
  <c r="H14" i="8"/>
  <c r="I14" i="8"/>
  <c r="J14" i="8"/>
  <c r="K14" i="8"/>
  <c r="G146" i="8"/>
  <c r="H146" i="8"/>
  <c r="I146" i="8"/>
  <c r="J146" i="8"/>
  <c r="K146" i="8"/>
  <c r="G363" i="8"/>
  <c r="H363" i="8"/>
  <c r="I363" i="8"/>
  <c r="J363" i="8"/>
  <c r="K363" i="8"/>
  <c r="G32" i="8"/>
  <c r="H32" i="8"/>
  <c r="I32" i="8"/>
  <c r="J32" i="8"/>
  <c r="K32" i="8"/>
  <c r="G53" i="8"/>
  <c r="H53" i="8"/>
  <c r="I53" i="8"/>
  <c r="J53" i="8"/>
  <c r="K53" i="8"/>
  <c r="G96" i="8"/>
  <c r="H96" i="8"/>
  <c r="I96" i="8"/>
  <c r="J96" i="8"/>
  <c r="K96" i="8"/>
  <c r="G7" i="8"/>
  <c r="H7" i="8"/>
  <c r="I7" i="8"/>
  <c r="J7" i="8"/>
  <c r="K7" i="8"/>
  <c r="G520" i="8"/>
  <c r="H520" i="8"/>
  <c r="I520" i="8"/>
  <c r="J520" i="8"/>
  <c r="K520" i="8"/>
  <c r="G532" i="8"/>
  <c r="H532" i="8"/>
  <c r="I532" i="8"/>
  <c r="J532" i="8"/>
  <c r="K532" i="8"/>
  <c r="G538" i="8"/>
  <c r="H538" i="8"/>
  <c r="I538" i="8"/>
  <c r="J538" i="8"/>
  <c r="K538" i="8"/>
  <c r="G542" i="8"/>
  <c r="H542" i="8"/>
  <c r="I542" i="8"/>
  <c r="J542" i="8"/>
  <c r="K542" i="8"/>
  <c r="G405" i="8"/>
  <c r="H405" i="8"/>
  <c r="I405" i="8"/>
  <c r="J405" i="8"/>
  <c r="K405" i="8"/>
  <c r="G282" i="8"/>
  <c r="H282" i="8"/>
  <c r="I282" i="8"/>
  <c r="J282" i="8"/>
  <c r="K282" i="8"/>
  <c r="G355" i="8"/>
  <c r="H355" i="8"/>
  <c r="I355" i="8"/>
  <c r="J355" i="8"/>
  <c r="K355" i="8"/>
  <c r="G401" i="8"/>
  <c r="H401" i="8"/>
  <c r="I401" i="8"/>
  <c r="J401" i="8"/>
  <c r="K401" i="8"/>
  <c r="G34" i="8"/>
  <c r="H34" i="8"/>
  <c r="I34" i="8"/>
  <c r="J34" i="8"/>
  <c r="K34" i="8"/>
  <c r="G178" i="8"/>
  <c r="H178" i="8"/>
  <c r="I178" i="8"/>
  <c r="J178" i="8"/>
  <c r="K178" i="8"/>
  <c r="G111" i="8"/>
  <c r="H111" i="8"/>
  <c r="I111" i="8"/>
  <c r="J111" i="8"/>
  <c r="K111" i="8"/>
  <c r="G185" i="8"/>
  <c r="H185" i="8"/>
  <c r="I185" i="8"/>
  <c r="J185" i="8"/>
  <c r="K185" i="8"/>
  <c r="G372" i="8"/>
  <c r="H372" i="8"/>
  <c r="I372" i="8"/>
  <c r="J372" i="8"/>
  <c r="K372" i="8"/>
  <c r="G62" i="8"/>
  <c r="H62" i="8"/>
  <c r="I62" i="8"/>
  <c r="J62" i="8"/>
  <c r="K62" i="8"/>
  <c r="G143" i="8"/>
  <c r="H143" i="8"/>
  <c r="I143" i="8"/>
  <c r="J143" i="8"/>
  <c r="K143" i="8"/>
  <c r="G104" i="8"/>
  <c r="H104" i="8"/>
  <c r="I104" i="8"/>
  <c r="J104" i="8"/>
  <c r="K104" i="8"/>
  <c r="G207" i="8"/>
  <c r="H207" i="8"/>
  <c r="I207" i="8"/>
  <c r="J207" i="8"/>
  <c r="K207" i="8"/>
  <c r="G121" i="8"/>
  <c r="H121" i="8"/>
  <c r="I121" i="8"/>
  <c r="J121" i="8"/>
  <c r="K121" i="8"/>
  <c r="G182" i="8"/>
  <c r="H182" i="8"/>
  <c r="I182" i="8"/>
  <c r="J182" i="8"/>
  <c r="K182" i="8"/>
  <c r="G28" i="8"/>
  <c r="H28" i="8"/>
  <c r="I28" i="8"/>
  <c r="J28" i="8"/>
  <c r="K28" i="8"/>
  <c r="G385" i="8"/>
  <c r="H385" i="8"/>
  <c r="I385" i="8"/>
  <c r="J385" i="8"/>
  <c r="K385" i="8"/>
  <c r="G100" i="8"/>
  <c r="H100" i="8"/>
  <c r="I100" i="8"/>
  <c r="J100" i="8"/>
  <c r="K100" i="8"/>
  <c r="G188" i="8"/>
  <c r="H188" i="8"/>
  <c r="I188" i="8"/>
  <c r="J188" i="8"/>
  <c r="K188" i="8"/>
  <c r="G67" i="8"/>
  <c r="H67" i="8"/>
  <c r="I67" i="8"/>
  <c r="J67" i="8"/>
  <c r="K67" i="8"/>
  <c r="G183" i="8"/>
  <c r="H183" i="8"/>
  <c r="I183" i="8"/>
  <c r="J183" i="8"/>
  <c r="K183" i="8"/>
  <c r="G122" i="8"/>
  <c r="H122" i="8"/>
  <c r="I122" i="8"/>
  <c r="J122" i="8"/>
  <c r="K122" i="8"/>
  <c r="G192" i="8"/>
  <c r="H192" i="8"/>
  <c r="I192" i="8"/>
  <c r="J192" i="8"/>
  <c r="K192" i="8"/>
  <c r="G202" i="8"/>
  <c r="H202" i="8"/>
  <c r="I202" i="8"/>
  <c r="J202" i="8"/>
  <c r="K202" i="8"/>
  <c r="G329" i="8"/>
  <c r="H329" i="8"/>
  <c r="I329" i="8"/>
  <c r="J329" i="8"/>
  <c r="K329" i="8"/>
  <c r="G236" i="8"/>
  <c r="H236" i="8"/>
  <c r="I236" i="8"/>
  <c r="J236" i="8"/>
  <c r="K236" i="8"/>
  <c r="G43" i="8"/>
  <c r="H43" i="8"/>
  <c r="I43" i="8"/>
  <c r="J43" i="8"/>
  <c r="K43" i="8"/>
  <c r="G137" i="8"/>
  <c r="H137" i="8"/>
  <c r="I137" i="8"/>
  <c r="J137" i="8"/>
  <c r="K137" i="8"/>
  <c r="G98" i="8"/>
  <c r="H98" i="8"/>
  <c r="I98" i="8"/>
  <c r="J98" i="8"/>
  <c r="K98" i="8"/>
  <c r="G174" i="8"/>
  <c r="H174" i="8"/>
  <c r="I174" i="8"/>
  <c r="J174" i="8"/>
  <c r="K174" i="8"/>
  <c r="G392" i="8"/>
  <c r="H392" i="8"/>
  <c r="I392" i="8"/>
  <c r="J392" i="8"/>
  <c r="K392" i="8"/>
  <c r="G72" i="8"/>
  <c r="H72" i="8"/>
  <c r="I72" i="8"/>
  <c r="J72" i="8"/>
  <c r="K72" i="8"/>
  <c r="G171" i="8"/>
  <c r="H171" i="8"/>
  <c r="I171" i="8"/>
  <c r="J171" i="8"/>
  <c r="K171" i="8"/>
  <c r="G209" i="8"/>
  <c r="H209" i="8"/>
  <c r="I209" i="8"/>
  <c r="J209" i="8"/>
  <c r="K209" i="8"/>
  <c r="G158" i="8"/>
  <c r="H158" i="8"/>
  <c r="I158" i="8"/>
  <c r="J158" i="8"/>
  <c r="K158" i="8"/>
  <c r="G113" i="8"/>
  <c r="H113" i="8"/>
  <c r="I113" i="8"/>
  <c r="J113" i="8"/>
  <c r="K113" i="8"/>
  <c r="G203" i="8"/>
  <c r="H203" i="8"/>
  <c r="I203" i="8"/>
  <c r="J203" i="8"/>
  <c r="K203" i="8"/>
  <c r="G384" i="8"/>
  <c r="H384" i="8"/>
  <c r="I384" i="8"/>
  <c r="J384" i="8"/>
  <c r="K384" i="8"/>
  <c r="G77" i="8"/>
  <c r="H77" i="8"/>
  <c r="I77" i="8"/>
  <c r="J77" i="8"/>
  <c r="K77" i="8"/>
  <c r="G169" i="8"/>
  <c r="H169" i="8"/>
  <c r="I169" i="8"/>
  <c r="J169" i="8"/>
  <c r="K169" i="8"/>
  <c r="G123" i="8"/>
  <c r="H123" i="8"/>
  <c r="I123" i="8"/>
  <c r="J123" i="8"/>
  <c r="K123" i="8"/>
  <c r="G172" i="8"/>
  <c r="H172" i="8"/>
  <c r="I172" i="8"/>
  <c r="J172" i="8"/>
  <c r="K172" i="8"/>
  <c r="G166" i="8"/>
  <c r="H166" i="8"/>
  <c r="I166" i="8"/>
  <c r="J166" i="8"/>
  <c r="K166" i="8"/>
  <c r="G364" i="8"/>
  <c r="H364" i="8"/>
  <c r="I364" i="8"/>
  <c r="J364" i="8"/>
  <c r="K364" i="8"/>
  <c r="G410" i="8"/>
  <c r="H410" i="8"/>
  <c r="I410" i="8"/>
  <c r="J410" i="8"/>
  <c r="K410" i="8"/>
  <c r="G456" i="8"/>
  <c r="H456" i="8"/>
  <c r="I456" i="8"/>
  <c r="J456" i="8"/>
  <c r="K456" i="8"/>
  <c r="G365" i="8"/>
  <c r="H365" i="8"/>
  <c r="I365" i="8"/>
  <c r="J365" i="8"/>
  <c r="K365" i="8"/>
  <c r="G409" i="8"/>
  <c r="H409" i="8"/>
  <c r="I409" i="8"/>
  <c r="J409" i="8"/>
  <c r="K409" i="8"/>
  <c r="G457" i="8"/>
  <c r="H457" i="8"/>
  <c r="I457" i="8"/>
  <c r="J457" i="8"/>
  <c r="K457" i="8"/>
  <c r="G258" i="8"/>
  <c r="H258" i="8"/>
  <c r="I258" i="8"/>
  <c r="J258" i="8"/>
  <c r="K258" i="8"/>
  <c r="G356" i="8"/>
  <c r="H356" i="8"/>
  <c r="I356" i="8"/>
  <c r="J356" i="8"/>
  <c r="K356" i="8"/>
  <c r="G31" i="8"/>
  <c r="H31" i="8"/>
  <c r="I31" i="8"/>
  <c r="J31" i="8"/>
  <c r="K31" i="8"/>
  <c r="G94" i="8"/>
  <c r="H94" i="8"/>
  <c r="I94" i="8"/>
  <c r="J94" i="8"/>
  <c r="K94" i="8"/>
  <c r="G162" i="8"/>
  <c r="H162" i="8"/>
  <c r="I162" i="8"/>
  <c r="J162" i="8"/>
  <c r="K162" i="8"/>
  <c r="G15" i="8"/>
  <c r="H15" i="8"/>
  <c r="I15" i="8"/>
  <c r="J15" i="8"/>
  <c r="K15" i="8"/>
  <c r="G525" i="8"/>
  <c r="H525" i="8"/>
  <c r="I525" i="8"/>
  <c r="J525" i="8"/>
  <c r="K525" i="8"/>
  <c r="G539" i="8"/>
  <c r="H539" i="8"/>
  <c r="I539" i="8"/>
  <c r="J539" i="8"/>
  <c r="K539" i="8"/>
  <c r="G543" i="8"/>
  <c r="H543" i="8"/>
  <c r="I543" i="8"/>
  <c r="J543" i="8"/>
  <c r="K543" i="8"/>
  <c r="G546" i="8"/>
  <c r="H546" i="8"/>
  <c r="I546" i="8"/>
  <c r="J546" i="8"/>
  <c r="K546" i="8"/>
  <c r="G552" i="8"/>
  <c r="H552" i="8"/>
  <c r="I552" i="8"/>
  <c r="J552" i="8"/>
  <c r="K552" i="8"/>
  <c r="G350" i="8"/>
  <c r="H350" i="8"/>
  <c r="I350" i="8"/>
  <c r="J350" i="8"/>
  <c r="K350" i="8"/>
  <c r="G403" i="8"/>
  <c r="H403" i="8"/>
  <c r="I403" i="8"/>
  <c r="J403" i="8"/>
  <c r="K403" i="8"/>
  <c r="G177" i="8"/>
  <c r="H177" i="8"/>
  <c r="I177" i="8"/>
  <c r="J177" i="8"/>
  <c r="K177" i="8"/>
  <c r="G109" i="8"/>
  <c r="H109" i="8"/>
  <c r="I109" i="8"/>
  <c r="J109" i="8"/>
  <c r="K109" i="8"/>
  <c r="G167" i="8"/>
  <c r="H167" i="8"/>
  <c r="I167" i="8"/>
  <c r="J167" i="8"/>
  <c r="K167" i="8"/>
  <c r="G198" i="8"/>
  <c r="H198" i="8"/>
  <c r="I198" i="8"/>
  <c r="J198" i="8"/>
  <c r="K198" i="8"/>
  <c r="G41" i="8"/>
  <c r="H41" i="8"/>
  <c r="I41" i="8"/>
  <c r="J41" i="8"/>
  <c r="K41" i="8"/>
  <c r="G168" i="8"/>
  <c r="H168" i="8"/>
  <c r="I168" i="8"/>
  <c r="J168" i="8"/>
  <c r="K168" i="8"/>
  <c r="G120" i="8"/>
  <c r="H120" i="8"/>
  <c r="I120" i="8"/>
  <c r="J120" i="8"/>
  <c r="K120" i="8"/>
  <c r="G196" i="8"/>
  <c r="H196" i="8"/>
  <c r="I196" i="8"/>
  <c r="J196" i="8"/>
  <c r="K196" i="8"/>
  <c r="G386" i="8"/>
  <c r="H386" i="8"/>
  <c r="I386" i="8"/>
  <c r="J386" i="8"/>
  <c r="K386" i="8"/>
  <c r="G73" i="8"/>
  <c r="H73" i="8"/>
  <c r="I73" i="8"/>
  <c r="J73" i="8"/>
  <c r="K73" i="8"/>
  <c r="G156" i="8"/>
  <c r="H156" i="8"/>
  <c r="I156" i="8"/>
  <c r="J156" i="8"/>
  <c r="K156" i="8"/>
  <c r="G125" i="8"/>
  <c r="H125" i="8"/>
  <c r="I125" i="8"/>
  <c r="J125" i="8"/>
  <c r="K125" i="8"/>
  <c r="G204" i="8"/>
  <c r="H204" i="8"/>
  <c r="I204" i="8"/>
  <c r="J204" i="8"/>
  <c r="K204" i="8"/>
  <c r="G195" i="8"/>
  <c r="H195" i="8"/>
  <c r="I195" i="8"/>
  <c r="J195" i="8"/>
  <c r="K195" i="8"/>
  <c r="G127" i="8"/>
  <c r="H127" i="8"/>
  <c r="I127" i="8"/>
  <c r="J127" i="8"/>
  <c r="K127" i="8"/>
  <c r="G197" i="8"/>
  <c r="H197" i="8"/>
  <c r="I197" i="8"/>
  <c r="J197" i="8"/>
  <c r="K197" i="8"/>
  <c r="G412" i="8"/>
  <c r="H412" i="8"/>
  <c r="I412" i="8"/>
  <c r="J412" i="8"/>
  <c r="K412" i="8"/>
  <c r="G434" i="8"/>
  <c r="H434" i="8"/>
  <c r="I434" i="8"/>
  <c r="J434" i="8"/>
  <c r="K434" i="8"/>
  <c r="G413" i="8"/>
  <c r="H413" i="8"/>
  <c r="I413" i="8"/>
  <c r="J413" i="8"/>
  <c r="K413" i="8"/>
  <c r="G474" i="8"/>
  <c r="H474" i="8"/>
  <c r="I474" i="8"/>
  <c r="J474" i="8"/>
  <c r="K474" i="8"/>
  <c r="G283" i="8"/>
  <c r="H283" i="8"/>
  <c r="I283" i="8"/>
  <c r="J283" i="8"/>
  <c r="K283" i="8"/>
  <c r="G408" i="8"/>
  <c r="H408" i="8"/>
  <c r="I408" i="8"/>
  <c r="J408" i="8"/>
  <c r="K408" i="8"/>
  <c r="G161" i="8"/>
  <c r="H161" i="8"/>
  <c r="I161" i="8"/>
  <c r="J161" i="8"/>
  <c r="K161" i="8"/>
  <c r="G227" i="8"/>
  <c r="H227" i="8"/>
  <c r="I227" i="8"/>
  <c r="J227" i="8"/>
  <c r="K227" i="8"/>
  <c r="G30" i="8"/>
  <c r="H30" i="8"/>
  <c r="I30" i="8"/>
  <c r="J30" i="8"/>
  <c r="K30" i="8"/>
  <c r="G536" i="8"/>
  <c r="H536" i="8"/>
  <c r="I536" i="8"/>
  <c r="J536" i="8"/>
  <c r="K536" i="8"/>
  <c r="G544" i="8"/>
  <c r="H544" i="8"/>
  <c r="I544" i="8"/>
  <c r="J544" i="8"/>
  <c r="K544" i="8"/>
  <c r="G547" i="8"/>
  <c r="H547" i="8"/>
  <c r="I547" i="8"/>
  <c r="J547" i="8"/>
  <c r="K547" i="8"/>
  <c r="G402" i="8"/>
  <c r="H402" i="8"/>
  <c r="I402" i="8"/>
  <c r="J402" i="8"/>
  <c r="K402" i="8"/>
  <c r="G97" i="8"/>
  <c r="H97" i="8"/>
  <c r="I97" i="8"/>
  <c r="J97" i="8"/>
  <c r="K97" i="8"/>
  <c r="G186" i="8"/>
  <c r="H186" i="8"/>
  <c r="I186" i="8"/>
  <c r="J186" i="8"/>
  <c r="K186" i="8"/>
  <c r="G70" i="8"/>
  <c r="H70" i="8"/>
  <c r="I70" i="8"/>
  <c r="J70" i="8"/>
  <c r="K70" i="8"/>
  <c r="G200" i="8"/>
  <c r="H200" i="8"/>
  <c r="I200" i="8"/>
  <c r="J200" i="8"/>
  <c r="K200" i="8"/>
  <c r="G129" i="8"/>
  <c r="H129" i="8"/>
  <c r="I129" i="8"/>
  <c r="J129" i="8"/>
  <c r="K129" i="8"/>
  <c r="G205" i="8"/>
  <c r="H205" i="8"/>
  <c r="I205" i="8"/>
  <c r="J205" i="8"/>
  <c r="K205" i="8"/>
  <c r="G210" i="8"/>
  <c r="H210" i="8"/>
  <c r="I210" i="8"/>
  <c r="J210" i="8"/>
  <c r="K210" i="8"/>
  <c r="G476" i="8"/>
  <c r="H476" i="8"/>
  <c r="I476" i="8"/>
  <c r="J476" i="8"/>
  <c r="K476" i="8"/>
  <c r="G353" i="8"/>
  <c r="H353" i="8"/>
  <c r="I353" i="8"/>
  <c r="J353" i="8"/>
  <c r="K353" i="8"/>
  <c r="G239" i="8"/>
  <c r="H239" i="8"/>
  <c r="I239" i="8"/>
  <c r="J239" i="8"/>
  <c r="K239" i="8"/>
  <c r="G48" i="8"/>
  <c r="H48" i="8"/>
  <c r="I48" i="8"/>
  <c r="J48" i="8"/>
  <c r="K48" i="8"/>
  <c r="G540" i="8"/>
  <c r="H540" i="8"/>
  <c r="I540" i="8"/>
  <c r="J540" i="8"/>
  <c r="K540" i="8"/>
  <c r="G549" i="8"/>
  <c r="H549" i="8"/>
  <c r="I549" i="8"/>
  <c r="J549" i="8"/>
  <c r="K549" i="8"/>
  <c r="G553" i="8"/>
  <c r="H553" i="8"/>
  <c r="I553" i="8"/>
  <c r="J553" i="8"/>
  <c r="K553" i="8"/>
  <c r="G428" i="8"/>
  <c r="H428" i="8"/>
  <c r="I428" i="8"/>
  <c r="J428" i="8"/>
  <c r="K428" i="8"/>
  <c r="G152" i="8"/>
  <c r="H152" i="8"/>
  <c r="I152" i="8"/>
  <c r="J152" i="8"/>
  <c r="K152" i="8"/>
  <c r="G128" i="8"/>
  <c r="H128" i="8"/>
  <c r="I128" i="8"/>
  <c r="J128" i="8"/>
  <c r="K128" i="8"/>
  <c r="G213" i="8"/>
  <c r="H213" i="8"/>
  <c r="I213" i="8"/>
  <c r="J213" i="8"/>
  <c r="K213" i="8"/>
  <c r="G228" i="8"/>
  <c r="H228" i="8"/>
  <c r="I228" i="8"/>
  <c r="J228" i="8"/>
  <c r="K228" i="8"/>
  <c r="G404" i="8"/>
  <c r="H404" i="8"/>
  <c r="I404" i="8"/>
  <c r="J404" i="8"/>
  <c r="K404" i="8"/>
  <c r="G238" i="8"/>
  <c r="H238" i="8"/>
  <c r="I238" i="8"/>
  <c r="J238" i="8"/>
  <c r="K238" i="8"/>
  <c r="G243" i="8"/>
  <c r="H243" i="8"/>
  <c r="I243" i="8"/>
  <c r="J243" i="8"/>
  <c r="K243" i="8"/>
  <c r="G89" i="8"/>
  <c r="H89" i="8"/>
  <c r="I89" i="8"/>
  <c r="J89" i="8"/>
  <c r="K89" i="8"/>
  <c r="G545" i="8"/>
  <c r="H545" i="8"/>
  <c r="I545" i="8"/>
  <c r="J545" i="8"/>
  <c r="K545" i="8"/>
  <c r="G212" i="8"/>
  <c r="H212" i="8"/>
  <c r="I212" i="8"/>
  <c r="J212" i="8"/>
  <c r="K212" i="8"/>
  <c r="G230" i="8"/>
  <c r="H230" i="8"/>
  <c r="I230" i="8"/>
  <c r="J230" i="8"/>
  <c r="K230" i="8"/>
  <c r="G475" i="8"/>
  <c r="H475" i="8"/>
  <c r="I475" i="8"/>
  <c r="J475" i="8"/>
  <c r="K475" i="8"/>
  <c r="G483" i="8"/>
  <c r="H483" i="8"/>
  <c r="I483" i="8"/>
  <c r="J483" i="8"/>
  <c r="K483" i="8"/>
  <c r="G432" i="8"/>
  <c r="H432" i="8"/>
  <c r="I432" i="8"/>
  <c r="J432" i="8"/>
  <c r="K432" i="8"/>
  <c r="G142" i="8"/>
  <c r="H142" i="8"/>
  <c r="I142" i="8"/>
  <c r="J142" i="8"/>
  <c r="K142" i="8"/>
  <c r="G551" i="8"/>
  <c r="H551" i="8"/>
  <c r="I551" i="8"/>
  <c r="J551" i="8"/>
  <c r="K551" i="8"/>
  <c r="G559" i="8"/>
  <c r="H559" i="8"/>
  <c r="I559" i="8"/>
  <c r="J559" i="8"/>
  <c r="K559" i="8"/>
  <c r="G231" i="8"/>
  <c r="H231" i="8"/>
  <c r="I231" i="8"/>
  <c r="J231" i="8"/>
  <c r="K231" i="8"/>
  <c r="G455" i="8"/>
  <c r="H455" i="8"/>
  <c r="I455" i="8"/>
  <c r="J455" i="8"/>
  <c r="K455" i="8"/>
  <c r="G224" i="8"/>
  <c r="H224" i="8"/>
  <c r="I224" i="8"/>
  <c r="J224" i="8"/>
  <c r="K224" i="8"/>
  <c r="G555" i="8"/>
  <c r="H555" i="8"/>
  <c r="I555" i="8"/>
  <c r="J555" i="8"/>
  <c r="K555" i="8"/>
  <c r="G477" i="8"/>
  <c r="H477" i="8"/>
  <c r="I477" i="8"/>
  <c r="J477" i="8"/>
  <c r="K477" i="8"/>
  <c r="G234" i="8"/>
  <c r="H234" i="8"/>
  <c r="I234" i="8"/>
  <c r="J234" i="8"/>
  <c r="K234" i="8"/>
  <c r="G561" i="8"/>
  <c r="H561" i="8"/>
  <c r="I561" i="8"/>
  <c r="J561" i="8"/>
  <c r="K561" i="8"/>
  <c r="G494" i="8"/>
  <c r="H494" i="8"/>
  <c r="I494" i="8"/>
  <c r="J494" i="8"/>
  <c r="K494" i="8"/>
  <c r="G242" i="8"/>
  <c r="H242" i="8"/>
  <c r="I242" i="8"/>
  <c r="J242" i="8"/>
  <c r="K242" i="8"/>
  <c r="G13" i="8"/>
  <c r="H13" i="8"/>
  <c r="I13" i="8"/>
  <c r="J13" i="8"/>
  <c r="K13" i="8"/>
  <c r="G261" i="8"/>
  <c r="H261" i="8"/>
  <c r="I261" i="8"/>
  <c r="J261" i="8"/>
  <c r="K261" i="8"/>
  <c r="G17" i="8"/>
  <c r="H17" i="8"/>
  <c r="I17" i="8"/>
  <c r="J17" i="8"/>
  <c r="K17" i="8"/>
  <c r="G270" i="8"/>
  <c r="H270" i="8"/>
  <c r="I270" i="8"/>
  <c r="J270" i="8"/>
  <c r="K270" i="8"/>
  <c r="G264" i="8"/>
  <c r="H264" i="8"/>
  <c r="I264" i="8"/>
  <c r="J264" i="8"/>
  <c r="K264" i="8"/>
  <c r="G274" i="8"/>
  <c r="H274" i="8"/>
  <c r="I274" i="8"/>
  <c r="J274" i="8"/>
  <c r="K274" i="8"/>
  <c r="G287" i="8"/>
  <c r="H287" i="8"/>
  <c r="I287" i="8"/>
  <c r="J287" i="8"/>
  <c r="K287" i="8"/>
  <c r="G310" i="8"/>
  <c r="H310" i="8"/>
  <c r="I310" i="8"/>
  <c r="J310" i="8"/>
  <c r="K310" i="8"/>
  <c r="G309" i="8"/>
  <c r="H309" i="8"/>
  <c r="I309" i="8"/>
  <c r="J309" i="8"/>
  <c r="K309" i="8"/>
  <c r="G289" i="8"/>
  <c r="H289" i="8"/>
  <c r="I289" i="8"/>
  <c r="J289" i="8"/>
  <c r="K289" i="8"/>
  <c r="G526" i="8"/>
  <c r="H526" i="8"/>
  <c r="I526" i="8"/>
  <c r="J526" i="8"/>
  <c r="K526" i="8"/>
  <c r="G320" i="8"/>
  <c r="H320" i="8"/>
  <c r="I320" i="8"/>
  <c r="J320" i="8"/>
  <c r="K320" i="8"/>
  <c r="G307" i="8"/>
  <c r="H307" i="8"/>
  <c r="I307" i="8"/>
  <c r="J307" i="8"/>
  <c r="K307" i="8"/>
  <c r="G317" i="8"/>
  <c r="H317" i="8"/>
  <c r="I317" i="8"/>
  <c r="J317" i="8"/>
  <c r="K317" i="8"/>
  <c r="G311" i="8"/>
  <c r="H311" i="8"/>
  <c r="I311" i="8"/>
  <c r="J311" i="8"/>
  <c r="K311" i="8"/>
  <c r="G288" i="8"/>
  <c r="H288" i="8"/>
  <c r="I288" i="8"/>
  <c r="J288" i="8"/>
  <c r="K288" i="8"/>
  <c r="G314" i="8"/>
  <c r="H314" i="8"/>
  <c r="I314" i="8"/>
  <c r="J314" i="8"/>
  <c r="K314" i="8"/>
  <c r="G301" i="8"/>
  <c r="H301" i="8"/>
  <c r="I301" i="8"/>
  <c r="J301" i="8"/>
  <c r="K301" i="8"/>
  <c r="G522" i="8"/>
  <c r="H522" i="8"/>
  <c r="I522" i="8"/>
  <c r="J522" i="8"/>
  <c r="K522" i="8"/>
  <c r="G332" i="8"/>
  <c r="H332" i="8"/>
  <c r="I332" i="8"/>
  <c r="J332" i="8"/>
  <c r="K332" i="8"/>
  <c r="G298" i="8"/>
  <c r="H298" i="8"/>
  <c r="I298" i="8"/>
  <c r="J298" i="8"/>
  <c r="K298" i="8"/>
  <c r="G303" i="8"/>
  <c r="H303" i="8"/>
  <c r="I303" i="8"/>
  <c r="J303" i="8"/>
  <c r="K303" i="8"/>
  <c r="G299" i="8"/>
  <c r="H299" i="8"/>
  <c r="I299" i="8"/>
  <c r="J299" i="8"/>
  <c r="K299" i="8"/>
  <c r="G305" i="8"/>
  <c r="H305" i="8"/>
  <c r="I305" i="8"/>
  <c r="J305" i="8"/>
  <c r="K305" i="8"/>
  <c r="G26" i="8"/>
  <c r="H26" i="8"/>
  <c r="I26" i="8"/>
  <c r="J26" i="8"/>
  <c r="K26" i="8"/>
  <c r="G319" i="8"/>
  <c r="H319" i="8"/>
  <c r="I319" i="8"/>
  <c r="J319" i="8"/>
  <c r="K319" i="8"/>
  <c r="G341" i="8"/>
  <c r="H341" i="8"/>
  <c r="I341" i="8"/>
  <c r="J341" i="8"/>
  <c r="K341" i="8"/>
  <c r="G397" i="8"/>
  <c r="H397" i="8"/>
  <c r="I397" i="8"/>
  <c r="J397" i="8"/>
  <c r="K397" i="8"/>
  <c r="G374" i="8"/>
  <c r="H374" i="8"/>
  <c r="I374" i="8"/>
  <c r="J374" i="8"/>
  <c r="K374" i="8"/>
  <c r="G349" i="8"/>
  <c r="H349" i="8"/>
  <c r="I349" i="8"/>
  <c r="J349" i="8"/>
  <c r="K349" i="8"/>
  <c r="G352" i="8"/>
  <c r="H352" i="8"/>
  <c r="I352" i="8"/>
  <c r="J352" i="8"/>
  <c r="K352" i="8"/>
  <c r="G527" i="8"/>
  <c r="H527" i="8"/>
  <c r="I527" i="8"/>
  <c r="J527" i="8"/>
  <c r="K527" i="8"/>
  <c r="G524" i="8"/>
  <c r="H524" i="8"/>
  <c r="I524" i="8"/>
  <c r="J524" i="8"/>
  <c r="K524" i="8"/>
  <c r="G46" i="8"/>
  <c r="H46" i="8"/>
  <c r="I46" i="8"/>
  <c r="J46" i="8"/>
  <c r="K46" i="8"/>
  <c r="G531" i="8"/>
  <c r="H531" i="8"/>
  <c r="I531" i="8"/>
  <c r="J531" i="8"/>
  <c r="K531" i="8"/>
  <c r="G354" i="8"/>
  <c r="H354" i="8"/>
  <c r="I354" i="8"/>
  <c r="J354" i="8"/>
  <c r="K354" i="8"/>
  <c r="G379" i="8"/>
  <c r="H379" i="8"/>
  <c r="I379" i="8"/>
  <c r="J379" i="8"/>
  <c r="K379" i="8"/>
  <c r="G529" i="8"/>
  <c r="H529" i="8"/>
  <c r="I529" i="8"/>
  <c r="J529" i="8"/>
  <c r="K529" i="8"/>
  <c r="G336" i="8"/>
  <c r="H336" i="8"/>
  <c r="I336" i="8"/>
  <c r="J336" i="8"/>
  <c r="K336" i="8"/>
  <c r="G335" i="8"/>
  <c r="H335" i="8"/>
  <c r="I335" i="8"/>
  <c r="J335" i="8"/>
  <c r="K335" i="8"/>
  <c r="G337" i="8"/>
  <c r="H337" i="8"/>
  <c r="I337" i="8"/>
  <c r="J337" i="8"/>
  <c r="K337" i="8"/>
  <c r="G346" i="8"/>
  <c r="H346" i="8"/>
  <c r="I346" i="8"/>
  <c r="J346" i="8"/>
  <c r="K346" i="8"/>
  <c r="G344" i="8"/>
  <c r="H344" i="8"/>
  <c r="I344" i="8"/>
  <c r="J344" i="8"/>
  <c r="K344" i="8"/>
  <c r="G42" i="8"/>
  <c r="H42" i="8"/>
  <c r="I42" i="8"/>
  <c r="J42" i="8"/>
  <c r="K42" i="8"/>
  <c r="G44" i="8"/>
  <c r="H44" i="8"/>
  <c r="I44" i="8"/>
  <c r="J44" i="8"/>
  <c r="K44" i="8"/>
  <c r="G50" i="8"/>
  <c r="H50" i="8"/>
  <c r="I50" i="8"/>
  <c r="J50" i="8"/>
  <c r="K50" i="8"/>
  <c r="G45" i="8"/>
  <c r="H45" i="8"/>
  <c r="I45" i="8"/>
  <c r="J45" i="8"/>
  <c r="K45" i="8"/>
  <c r="G390" i="8"/>
  <c r="H390" i="8"/>
  <c r="I390" i="8"/>
  <c r="J390" i="8"/>
  <c r="K390" i="8"/>
  <c r="G92" i="8"/>
  <c r="H92" i="8"/>
  <c r="I92" i="8"/>
  <c r="J92" i="8"/>
  <c r="K92" i="8"/>
  <c r="G88" i="8"/>
  <c r="H88" i="8"/>
  <c r="I88" i="8"/>
  <c r="J88" i="8"/>
  <c r="K88" i="8"/>
  <c r="G81" i="8"/>
  <c r="H81" i="8"/>
  <c r="I81" i="8"/>
  <c r="J81" i="8"/>
  <c r="K81" i="8"/>
  <c r="G82" i="8"/>
  <c r="H82" i="8"/>
  <c r="I82" i="8"/>
  <c r="J82" i="8"/>
  <c r="K82" i="8"/>
  <c r="G85" i="8"/>
  <c r="H85" i="8"/>
  <c r="I85" i="8"/>
  <c r="J85" i="8"/>
  <c r="K85" i="8"/>
  <c r="G80" i="8"/>
  <c r="H80" i="8"/>
  <c r="I80" i="8"/>
  <c r="J80" i="8"/>
  <c r="K80" i="8"/>
  <c r="G86" i="8"/>
  <c r="H86" i="8"/>
  <c r="I86" i="8"/>
  <c r="J86" i="8"/>
  <c r="K86" i="8"/>
  <c r="G550" i="8"/>
  <c r="H550" i="8"/>
  <c r="I550" i="8"/>
  <c r="J550" i="8"/>
  <c r="K550" i="8"/>
  <c r="G112" i="8"/>
  <c r="H112" i="8"/>
  <c r="I112" i="8"/>
  <c r="J112" i="8"/>
  <c r="K112" i="8"/>
  <c r="G554" i="8"/>
  <c r="H554" i="8"/>
  <c r="I554" i="8"/>
  <c r="J554" i="8"/>
  <c r="K554" i="8"/>
  <c r="G548" i="8"/>
  <c r="H548" i="8"/>
  <c r="I548" i="8"/>
  <c r="J548" i="8"/>
  <c r="K548" i="8"/>
  <c r="G423" i="8"/>
  <c r="H423" i="8"/>
  <c r="I423" i="8"/>
  <c r="J423" i="8"/>
  <c r="K423" i="8"/>
  <c r="G424" i="8"/>
  <c r="H424" i="8"/>
  <c r="I424" i="8"/>
  <c r="J424" i="8"/>
  <c r="K424" i="8"/>
  <c r="G417" i="8"/>
  <c r="H417" i="8"/>
  <c r="I417" i="8"/>
  <c r="J417" i="8"/>
  <c r="K417" i="8"/>
  <c r="G435" i="8"/>
  <c r="H435" i="8"/>
  <c r="I435" i="8"/>
  <c r="J435" i="8"/>
  <c r="K435" i="8"/>
  <c r="G419" i="8"/>
  <c r="H419" i="8"/>
  <c r="I419" i="8"/>
  <c r="J419" i="8"/>
  <c r="K419" i="8"/>
  <c r="G211" i="8"/>
  <c r="H211" i="8"/>
  <c r="I211" i="8"/>
  <c r="J211" i="8"/>
  <c r="K211" i="8"/>
  <c r="G420" i="8"/>
  <c r="H420" i="8"/>
  <c r="I420" i="8"/>
  <c r="J420" i="8"/>
  <c r="K420" i="8"/>
  <c r="G437" i="8"/>
  <c r="H437" i="8"/>
  <c r="I437" i="8"/>
  <c r="J437" i="8"/>
  <c r="K437" i="8"/>
  <c r="G427" i="8"/>
  <c r="H427" i="8"/>
  <c r="I427" i="8"/>
  <c r="J427" i="8"/>
  <c r="K427" i="8"/>
  <c r="G454" i="8"/>
  <c r="H454" i="8"/>
  <c r="I454" i="8"/>
  <c r="J454" i="8"/>
  <c r="K454" i="8"/>
  <c r="G425" i="8"/>
  <c r="H425" i="8"/>
  <c r="I425" i="8"/>
  <c r="J425" i="8"/>
  <c r="K425" i="8"/>
  <c r="G541" i="8"/>
  <c r="H541" i="8"/>
  <c r="I541" i="8"/>
  <c r="J541" i="8"/>
  <c r="K541" i="8"/>
  <c r="G421" i="8"/>
  <c r="H421" i="8"/>
  <c r="I421" i="8"/>
  <c r="J421" i="8"/>
  <c r="K421" i="8"/>
  <c r="G429" i="8"/>
  <c r="H429" i="8"/>
  <c r="I429" i="8"/>
  <c r="J429" i="8"/>
  <c r="K429" i="8"/>
  <c r="G433" i="8"/>
  <c r="H433" i="8"/>
  <c r="I433" i="8"/>
  <c r="J433" i="8"/>
  <c r="K433" i="8"/>
  <c r="G430" i="8"/>
  <c r="H430" i="8"/>
  <c r="I430" i="8"/>
  <c r="J430" i="8"/>
  <c r="K430" i="8"/>
  <c r="G436" i="8"/>
  <c r="H436" i="8"/>
  <c r="I436" i="8"/>
  <c r="J436" i="8"/>
  <c r="K436" i="8"/>
  <c r="G426" i="8"/>
  <c r="H426" i="8"/>
  <c r="I426" i="8"/>
  <c r="J426" i="8"/>
  <c r="K426" i="8"/>
  <c r="G415" i="8"/>
  <c r="H415" i="8"/>
  <c r="I415" i="8"/>
  <c r="J415" i="8"/>
  <c r="K415" i="8"/>
  <c r="G218" i="8"/>
  <c r="H218" i="8"/>
  <c r="I218" i="8"/>
  <c r="J218" i="8"/>
  <c r="K218" i="8"/>
  <c r="G439" i="8"/>
  <c r="H439" i="8"/>
  <c r="I439" i="8"/>
  <c r="J439" i="8"/>
  <c r="K439" i="8"/>
  <c r="G157" i="8"/>
  <c r="H157" i="8"/>
  <c r="I157" i="8"/>
  <c r="J157" i="8"/>
  <c r="K157" i="8"/>
  <c r="G144" i="8"/>
  <c r="H144" i="8"/>
  <c r="I144" i="8"/>
  <c r="J144" i="8"/>
  <c r="K144" i="8"/>
  <c r="G418" i="8"/>
  <c r="H418" i="8"/>
  <c r="I418" i="8"/>
  <c r="J418" i="8"/>
  <c r="K418" i="8"/>
  <c r="G225" i="8"/>
  <c r="H225" i="8"/>
  <c r="I225" i="8"/>
  <c r="J225" i="8"/>
  <c r="K225" i="8"/>
  <c r="G558" i="8"/>
  <c r="H558" i="8"/>
  <c r="I558" i="8"/>
  <c r="J558" i="8"/>
  <c r="K558" i="8"/>
  <c r="G465" i="8"/>
  <c r="H465" i="8"/>
  <c r="I465" i="8"/>
  <c r="J465" i="8"/>
  <c r="K465" i="8"/>
  <c r="G445" i="8"/>
  <c r="H445" i="8"/>
  <c r="I445" i="8"/>
  <c r="J445" i="8"/>
  <c r="K445" i="8"/>
  <c r="G163" i="8"/>
  <c r="H163" i="8"/>
  <c r="I163" i="8"/>
  <c r="J163" i="8"/>
  <c r="K163" i="8"/>
  <c r="G460" i="8"/>
  <c r="H460" i="8"/>
  <c r="I460" i="8"/>
  <c r="J460" i="8"/>
  <c r="K460" i="8"/>
  <c r="G153" i="8"/>
  <c r="H153" i="8"/>
  <c r="I153" i="8"/>
  <c r="J153" i="8"/>
  <c r="K153" i="8"/>
  <c r="G441" i="8"/>
  <c r="H441" i="8"/>
  <c r="I441" i="8"/>
  <c r="J441" i="8"/>
  <c r="K441" i="8"/>
  <c r="G206" i="8"/>
  <c r="H206" i="8"/>
  <c r="I206" i="8"/>
  <c r="J206" i="8"/>
  <c r="K206" i="8"/>
  <c r="G463" i="8"/>
  <c r="H463" i="8"/>
  <c r="I463" i="8"/>
  <c r="J463" i="8"/>
  <c r="K463" i="8"/>
  <c r="G446" i="8"/>
  <c r="H446" i="8"/>
  <c r="I446" i="8"/>
  <c r="J446" i="8"/>
  <c r="K446" i="8"/>
  <c r="G216" i="8"/>
  <c r="H216" i="8"/>
  <c r="I216" i="8"/>
  <c r="J216" i="8"/>
  <c r="K216" i="8"/>
  <c r="G452" i="8"/>
  <c r="H452" i="8"/>
  <c r="I452" i="8"/>
  <c r="J452" i="8"/>
  <c r="K452" i="8"/>
  <c r="G450" i="8"/>
  <c r="H450" i="8"/>
  <c r="I450" i="8"/>
  <c r="J450" i="8"/>
  <c r="K450" i="8"/>
  <c r="G451" i="8"/>
  <c r="H451" i="8"/>
  <c r="I451" i="8"/>
  <c r="J451" i="8"/>
  <c r="K451" i="8"/>
  <c r="G462" i="8"/>
  <c r="H462" i="8"/>
  <c r="I462" i="8"/>
  <c r="J462" i="8"/>
  <c r="K462" i="8"/>
  <c r="G482" i="8"/>
  <c r="H482" i="8"/>
  <c r="I482" i="8"/>
  <c r="J482" i="8"/>
  <c r="K482" i="8"/>
  <c r="G467" i="8"/>
  <c r="H467" i="8"/>
  <c r="I467" i="8"/>
  <c r="J467" i="8"/>
  <c r="K467" i="8"/>
  <c r="G440" i="8"/>
  <c r="H440" i="8"/>
  <c r="I440" i="8"/>
  <c r="J440" i="8"/>
  <c r="K440" i="8"/>
  <c r="G453" i="8"/>
  <c r="H453" i="8"/>
  <c r="I453" i="8"/>
  <c r="J453" i="8"/>
  <c r="K453" i="8"/>
  <c r="G448" i="8"/>
  <c r="H448" i="8"/>
  <c r="I448" i="8"/>
  <c r="J448" i="8"/>
  <c r="K448" i="8"/>
  <c r="G461" i="8"/>
  <c r="H461" i="8"/>
  <c r="I461" i="8"/>
  <c r="J461" i="8"/>
  <c r="K461" i="8"/>
  <c r="G229" i="8"/>
  <c r="H229" i="8"/>
  <c r="I229" i="8"/>
  <c r="J229" i="8"/>
  <c r="K229" i="8"/>
  <c r="G241" i="8"/>
  <c r="H241" i="8"/>
  <c r="I241" i="8"/>
  <c r="J241" i="8"/>
  <c r="K241" i="8"/>
  <c r="G557" i="8"/>
  <c r="H557" i="8"/>
  <c r="I557" i="8"/>
  <c r="J557" i="8"/>
  <c r="K557" i="8"/>
  <c r="G235" i="8"/>
  <c r="H235" i="8"/>
  <c r="I235" i="8"/>
  <c r="J235" i="8"/>
  <c r="K235" i="8"/>
  <c r="G479" i="8"/>
  <c r="H479" i="8"/>
  <c r="I479" i="8"/>
  <c r="J479" i="8"/>
  <c r="K479" i="8"/>
  <c r="G215" i="8"/>
  <c r="H215" i="8"/>
  <c r="I215" i="8"/>
  <c r="J215" i="8"/>
  <c r="K215" i="8"/>
  <c r="G214" i="8"/>
  <c r="H214" i="8"/>
  <c r="I214" i="8"/>
  <c r="J214" i="8"/>
  <c r="K214" i="8"/>
  <c r="K2" i="8"/>
  <c r="J2" i="8"/>
  <c r="I2" i="8"/>
  <c r="H2" i="8"/>
  <c r="G2" i="8"/>
  <c r="M101" i="11" l="1"/>
  <c r="N101" i="11" s="1"/>
  <c r="M38" i="11"/>
  <c r="N38" i="11" s="1"/>
  <c r="M5" i="11"/>
  <c r="N5" i="11" s="1"/>
  <c r="M42" i="11"/>
  <c r="N42" i="11" s="1"/>
  <c r="P82" i="11"/>
  <c r="P92" i="11"/>
  <c r="Q16" i="11"/>
  <c r="P36" i="11"/>
  <c r="P57" i="11"/>
  <c r="P23" i="11"/>
  <c r="P35" i="11"/>
  <c r="P84" i="11"/>
  <c r="M83" i="11"/>
  <c r="N83" i="11" s="1"/>
  <c r="M16" i="11"/>
  <c r="N16" i="11" s="1"/>
  <c r="M99" i="11"/>
  <c r="N99" i="11" s="1"/>
  <c r="M57" i="11"/>
  <c r="N57" i="11" s="1"/>
  <c r="Q4" i="11"/>
  <c r="Q11" i="11"/>
  <c r="Q3" i="11"/>
  <c r="Q47" i="11"/>
  <c r="P94" i="11"/>
  <c r="P62" i="11"/>
  <c r="P2" i="11"/>
  <c r="Q2" i="11"/>
  <c r="Q72" i="11"/>
  <c r="Q52" i="11"/>
  <c r="Q61" i="11"/>
  <c r="Q33" i="11"/>
  <c r="Q32" i="11"/>
  <c r="P95" i="11"/>
  <c r="P32" i="11"/>
  <c r="Q98" i="11"/>
  <c r="P51" i="11"/>
  <c r="Q90" i="11"/>
  <c r="Q95" i="11"/>
  <c r="Q46" i="11"/>
  <c r="Q86" i="11"/>
  <c r="M48" i="11"/>
  <c r="N48" i="11" s="1"/>
  <c r="M33" i="11"/>
  <c r="N33" i="11" s="1"/>
  <c r="M58" i="11"/>
  <c r="N58" i="11" s="1"/>
  <c r="M72" i="11"/>
  <c r="N72" i="11" s="1"/>
  <c r="M28" i="11"/>
  <c r="N28" i="11" s="1"/>
  <c r="Q26" i="11"/>
  <c r="P74" i="11"/>
  <c r="Q68" i="11"/>
  <c r="Q77" i="11"/>
  <c r="Q41" i="11"/>
  <c r="Q23" i="11"/>
  <c r="P5" i="11"/>
  <c r="P28" i="11"/>
  <c r="Q81" i="11"/>
  <c r="P71" i="11"/>
  <c r="Q94" i="11"/>
  <c r="M56" i="11"/>
  <c r="N56" i="11" s="1"/>
  <c r="M94" i="11"/>
  <c r="N94" i="11" s="1"/>
  <c r="M62" i="11"/>
  <c r="N62" i="11" s="1"/>
  <c r="M15" i="11"/>
  <c r="N15" i="11" s="1"/>
  <c r="P47" i="11"/>
  <c r="P56" i="11"/>
  <c r="Q97" i="11"/>
  <c r="P72" i="11"/>
  <c r="M41" i="11"/>
  <c r="N41" i="11" s="1"/>
  <c r="P6" i="11"/>
  <c r="P17" i="11"/>
  <c r="P97" i="11"/>
  <c r="Q99" i="11"/>
  <c r="Q50" i="11"/>
  <c r="Q30" i="11"/>
  <c r="P10" i="11"/>
  <c r="Q66" i="11"/>
  <c r="Q44" i="11"/>
  <c r="P44" i="11"/>
  <c r="P26" i="11"/>
  <c r="Q42" i="11"/>
  <c r="Q70" i="11"/>
  <c r="P22" i="11"/>
  <c r="Q54" i="11"/>
  <c r="Q38" i="11"/>
  <c r="P18" i="11"/>
  <c r="Q34" i="11"/>
  <c r="Q74" i="11"/>
  <c r="Q82" i="11"/>
  <c r="Q78" i="11"/>
  <c r="Q58" i="11"/>
  <c r="T4" i="11" l="1"/>
  <c r="T3" i="11"/>
  <c r="L3" i="3"/>
  <c r="J44" i="3"/>
  <c r="K44" i="3"/>
  <c r="L44" i="3"/>
  <c r="J162" i="3"/>
  <c r="K162" i="3"/>
  <c r="L162" i="3"/>
  <c r="J383" i="3"/>
  <c r="K383" i="3"/>
  <c r="L383" i="3"/>
  <c r="J387" i="3"/>
  <c r="K387" i="3"/>
  <c r="L387" i="3"/>
  <c r="J30" i="3"/>
  <c r="K30" i="3"/>
  <c r="L30" i="3"/>
  <c r="J501" i="3"/>
  <c r="K501" i="3"/>
  <c r="L501" i="3"/>
  <c r="J350" i="3"/>
  <c r="K350" i="3"/>
  <c r="L350" i="3"/>
  <c r="J257" i="3"/>
  <c r="K257" i="3"/>
  <c r="L257" i="3"/>
  <c r="J50" i="3"/>
  <c r="K50" i="3"/>
  <c r="L50" i="3"/>
  <c r="J362" i="3"/>
  <c r="K362" i="3"/>
  <c r="L362" i="3"/>
  <c r="J525" i="3"/>
  <c r="K525" i="3"/>
  <c r="L525" i="3"/>
  <c r="J412" i="3"/>
  <c r="K412" i="3"/>
  <c r="L412" i="3"/>
  <c r="J260" i="3"/>
  <c r="K260" i="3"/>
  <c r="L260" i="3"/>
  <c r="J552" i="3"/>
  <c r="K552" i="3"/>
  <c r="L552" i="3"/>
  <c r="J28" i="3"/>
  <c r="K28" i="3"/>
  <c r="L28" i="3"/>
  <c r="J27" i="3"/>
  <c r="K27" i="3"/>
  <c r="L27" i="3"/>
  <c r="J104" i="3"/>
  <c r="K104" i="3"/>
  <c r="L104" i="3"/>
  <c r="J186" i="3"/>
  <c r="K186" i="3"/>
  <c r="L186" i="3"/>
  <c r="J22" i="3"/>
  <c r="K22" i="3"/>
  <c r="L22" i="3"/>
  <c r="L5" i="3"/>
  <c r="J29" i="3"/>
  <c r="K29" i="3"/>
  <c r="L29" i="3"/>
  <c r="J66" i="3"/>
  <c r="K66" i="3"/>
  <c r="L66" i="3"/>
  <c r="J450" i="3"/>
  <c r="K450" i="3"/>
  <c r="L450" i="3"/>
  <c r="J467" i="3"/>
  <c r="K467" i="3"/>
  <c r="L467" i="3"/>
  <c r="J197" i="3"/>
  <c r="K197" i="3"/>
  <c r="L197" i="3"/>
  <c r="J23" i="3"/>
  <c r="K23" i="3"/>
  <c r="L23" i="3"/>
  <c r="J465" i="3"/>
  <c r="K465" i="3"/>
  <c r="L465" i="3"/>
  <c r="J313" i="3"/>
  <c r="K313" i="3"/>
  <c r="L313" i="3"/>
  <c r="J446" i="3"/>
  <c r="K446" i="3"/>
  <c r="L446" i="3"/>
  <c r="J6" i="3"/>
  <c r="K6" i="3"/>
  <c r="L6" i="3"/>
  <c r="J59" i="3"/>
  <c r="K59" i="3"/>
  <c r="L59" i="3"/>
  <c r="J26" i="3"/>
  <c r="K26" i="3"/>
  <c r="L26" i="3"/>
  <c r="J207" i="3"/>
  <c r="K207" i="3"/>
  <c r="L207" i="3"/>
  <c r="J74" i="3"/>
  <c r="K74" i="3"/>
  <c r="L74" i="3"/>
  <c r="J62" i="3"/>
  <c r="K62" i="3"/>
  <c r="L62" i="3"/>
  <c r="J475" i="3"/>
  <c r="K475" i="3"/>
  <c r="L475" i="3"/>
  <c r="J138" i="3"/>
  <c r="K138" i="3"/>
  <c r="L138" i="3"/>
  <c r="J65" i="3"/>
  <c r="K65" i="3"/>
  <c r="L65" i="3"/>
  <c r="J14" i="3"/>
  <c r="K14" i="3"/>
  <c r="L14" i="3"/>
  <c r="J366" i="3"/>
  <c r="K366" i="3"/>
  <c r="L366" i="3"/>
  <c r="J502" i="3"/>
  <c r="K502" i="3"/>
  <c r="L502" i="3"/>
  <c r="J25" i="3"/>
  <c r="K25" i="3"/>
  <c r="L25" i="3"/>
  <c r="J156" i="3"/>
  <c r="K156" i="3"/>
  <c r="L156" i="3"/>
  <c r="J282" i="3"/>
  <c r="K282" i="3"/>
  <c r="L282" i="3"/>
  <c r="J336" i="3"/>
  <c r="K336" i="3"/>
  <c r="L336" i="3"/>
  <c r="J246" i="3"/>
  <c r="K246" i="3"/>
  <c r="L246" i="3"/>
  <c r="J10" i="3"/>
  <c r="K10" i="3"/>
  <c r="L10" i="3"/>
  <c r="J129" i="3"/>
  <c r="K129" i="3"/>
  <c r="L129" i="3"/>
  <c r="J559" i="3"/>
  <c r="K559" i="3"/>
  <c r="L559" i="3"/>
  <c r="J117" i="3"/>
  <c r="K117" i="3"/>
  <c r="L117" i="3"/>
  <c r="J134" i="3"/>
  <c r="K134" i="3"/>
  <c r="L134" i="3"/>
  <c r="J345" i="3"/>
  <c r="K345" i="3"/>
  <c r="L345" i="3"/>
  <c r="J556" i="3"/>
  <c r="K556" i="3"/>
  <c r="L556" i="3"/>
  <c r="J206" i="3"/>
  <c r="K206" i="3"/>
  <c r="L206" i="3"/>
  <c r="J205" i="3"/>
  <c r="K205" i="3"/>
  <c r="L205" i="3"/>
  <c r="J327" i="3"/>
  <c r="K327" i="3"/>
  <c r="L327" i="3"/>
  <c r="J119" i="3"/>
  <c r="K119" i="3"/>
  <c r="L119" i="3"/>
  <c r="J244" i="3"/>
  <c r="K244" i="3"/>
  <c r="L244" i="3"/>
  <c r="J144" i="3"/>
  <c r="K144" i="3"/>
  <c r="L144" i="3"/>
  <c r="J81" i="3"/>
  <c r="K81" i="3"/>
  <c r="L81" i="3"/>
  <c r="J20" i="3"/>
  <c r="K20" i="3"/>
  <c r="L20" i="3"/>
  <c r="J547" i="3"/>
  <c r="K547" i="3"/>
  <c r="L547" i="3"/>
  <c r="J209" i="3"/>
  <c r="K209" i="3"/>
  <c r="L209" i="3"/>
  <c r="J76" i="3"/>
  <c r="K76" i="3"/>
  <c r="L76" i="3"/>
  <c r="J439" i="3"/>
  <c r="K439" i="3"/>
  <c r="L439" i="3"/>
  <c r="J523" i="3"/>
  <c r="K523" i="3"/>
  <c r="L523" i="3"/>
  <c r="J188" i="3"/>
  <c r="K188" i="3"/>
  <c r="L188" i="3"/>
  <c r="J68" i="3"/>
  <c r="K68" i="3"/>
  <c r="L68" i="3"/>
  <c r="J116" i="3"/>
  <c r="K116" i="3"/>
  <c r="L116" i="3"/>
  <c r="J199" i="3"/>
  <c r="K199" i="3"/>
  <c r="L199" i="3"/>
  <c r="J539" i="3"/>
  <c r="K539" i="3"/>
  <c r="L539" i="3"/>
  <c r="J557" i="3"/>
  <c r="K557" i="3"/>
  <c r="L557" i="3"/>
  <c r="J560" i="3"/>
  <c r="K560" i="3"/>
  <c r="L560" i="3"/>
  <c r="J45" i="3"/>
  <c r="K45" i="3"/>
  <c r="L45" i="3"/>
  <c r="J61" i="3"/>
  <c r="K61" i="3"/>
  <c r="L61" i="3"/>
  <c r="J211" i="3"/>
  <c r="K211" i="3"/>
  <c r="L211" i="3"/>
  <c r="J561" i="3"/>
  <c r="K561" i="3"/>
  <c r="L561" i="3"/>
  <c r="J555" i="3"/>
  <c r="K555" i="3"/>
  <c r="L555" i="3"/>
  <c r="J351" i="3"/>
  <c r="K351" i="3"/>
  <c r="L351" i="3"/>
  <c r="J63" i="3"/>
  <c r="K63" i="3"/>
  <c r="L63" i="3"/>
  <c r="J494" i="3"/>
  <c r="K494" i="3"/>
  <c r="L494" i="3"/>
  <c r="J249" i="3"/>
  <c r="K249" i="3"/>
  <c r="L249" i="3"/>
  <c r="J408" i="3"/>
  <c r="K408" i="3"/>
  <c r="L408" i="3"/>
  <c r="J99" i="3"/>
  <c r="K99" i="3"/>
  <c r="L99" i="3"/>
  <c r="J135" i="3"/>
  <c r="K135" i="3"/>
  <c r="L135" i="3"/>
  <c r="J518" i="3"/>
  <c r="K518" i="3"/>
  <c r="L518" i="3"/>
  <c r="J353" i="3"/>
  <c r="K353" i="3"/>
  <c r="L353" i="3"/>
  <c r="J227" i="3"/>
  <c r="K227" i="3"/>
  <c r="L227" i="3"/>
  <c r="J46" i="3"/>
  <c r="K46" i="3"/>
  <c r="L46" i="3"/>
  <c r="J91" i="3"/>
  <c r="K91" i="3"/>
  <c r="L91" i="3"/>
  <c r="J243" i="3"/>
  <c r="K243" i="3"/>
  <c r="L243" i="3"/>
  <c r="J13" i="3"/>
  <c r="K13" i="3"/>
  <c r="L13" i="3"/>
  <c r="J18" i="3"/>
  <c r="K18" i="3"/>
  <c r="L18" i="3"/>
  <c r="J49" i="3"/>
  <c r="K49" i="3"/>
  <c r="L49" i="3"/>
  <c r="J232" i="3"/>
  <c r="K232" i="3"/>
  <c r="L232" i="3"/>
  <c r="J192" i="3"/>
  <c r="K192" i="3"/>
  <c r="L192" i="3"/>
  <c r="J72" i="3"/>
  <c r="K72" i="3"/>
  <c r="L72" i="3"/>
  <c r="J217" i="3"/>
  <c r="K217" i="3"/>
  <c r="L217" i="3"/>
  <c r="J356" i="3"/>
  <c r="K356" i="3"/>
  <c r="L356" i="3"/>
  <c r="J24" i="3"/>
  <c r="K24" i="3"/>
  <c r="L24" i="3"/>
  <c r="J38" i="3"/>
  <c r="K38" i="3"/>
  <c r="L38" i="3"/>
  <c r="J140" i="3"/>
  <c r="K140" i="3"/>
  <c r="L140" i="3"/>
  <c r="J241" i="3"/>
  <c r="K241" i="3"/>
  <c r="L241" i="3"/>
  <c r="J447" i="3"/>
  <c r="K447" i="3"/>
  <c r="L447" i="3"/>
  <c r="J558" i="3"/>
  <c r="K558" i="3"/>
  <c r="L558" i="3"/>
  <c r="J548" i="3"/>
  <c r="K548" i="3"/>
  <c r="L548" i="3"/>
  <c r="J172" i="3"/>
  <c r="K172" i="3"/>
  <c r="L172" i="3"/>
  <c r="J259" i="3"/>
  <c r="K259" i="3"/>
  <c r="L259" i="3"/>
  <c r="J142" i="3"/>
  <c r="K142" i="3"/>
  <c r="L142" i="3"/>
  <c r="J229" i="3"/>
  <c r="K229" i="3"/>
  <c r="L229" i="3"/>
  <c r="J289" i="3"/>
  <c r="K289" i="3"/>
  <c r="L289" i="3"/>
  <c r="J551" i="3"/>
  <c r="K551" i="3"/>
  <c r="L551" i="3"/>
  <c r="J127" i="3"/>
  <c r="K127" i="3"/>
  <c r="L127" i="3"/>
  <c r="J328" i="3"/>
  <c r="K328" i="3"/>
  <c r="L328" i="3"/>
  <c r="J423" i="3"/>
  <c r="K423" i="3"/>
  <c r="L423" i="3"/>
  <c r="J154" i="3"/>
  <c r="K154" i="3"/>
  <c r="L154" i="3"/>
  <c r="J280" i="3"/>
  <c r="K280" i="3"/>
  <c r="L280" i="3"/>
  <c r="J546" i="3"/>
  <c r="K546" i="3"/>
  <c r="L546" i="3"/>
  <c r="J454" i="3"/>
  <c r="K454" i="3"/>
  <c r="L454" i="3"/>
  <c r="J359" i="3"/>
  <c r="K359" i="3"/>
  <c r="L359" i="3"/>
  <c r="J164" i="3"/>
  <c r="K164" i="3"/>
  <c r="L164" i="3"/>
  <c r="J255" i="3"/>
  <c r="K255" i="3"/>
  <c r="L255" i="3"/>
  <c r="J284" i="3"/>
  <c r="K284" i="3"/>
  <c r="L284" i="3"/>
  <c r="J130" i="3"/>
  <c r="K130" i="3"/>
  <c r="L130" i="3"/>
  <c r="J515" i="3"/>
  <c r="K515" i="3"/>
  <c r="L515" i="3"/>
  <c r="J177" i="3"/>
  <c r="K177" i="3"/>
  <c r="L177" i="3"/>
  <c r="J132" i="3"/>
  <c r="K132" i="3"/>
  <c r="L132" i="3"/>
  <c r="J240" i="3"/>
  <c r="K240" i="3"/>
  <c r="L240" i="3"/>
  <c r="J309" i="3"/>
  <c r="K309" i="3"/>
  <c r="L309" i="3"/>
  <c r="J194" i="3"/>
  <c r="K194" i="3"/>
  <c r="L194" i="3"/>
  <c r="J82" i="3"/>
  <c r="K82" i="3"/>
  <c r="L82" i="3"/>
  <c r="J361" i="3"/>
  <c r="K361" i="3"/>
  <c r="L361" i="3"/>
  <c r="J175" i="3"/>
  <c r="K175" i="3"/>
  <c r="L175" i="3"/>
  <c r="J67" i="3"/>
  <c r="K67" i="3"/>
  <c r="L67" i="3"/>
  <c r="J78" i="3"/>
  <c r="K78" i="3"/>
  <c r="L78" i="3"/>
  <c r="J15" i="3"/>
  <c r="K15" i="3"/>
  <c r="L15" i="3"/>
  <c r="J147" i="3"/>
  <c r="K147" i="3"/>
  <c r="L147" i="3"/>
  <c r="J414" i="3"/>
  <c r="K414" i="3"/>
  <c r="L414" i="3"/>
  <c r="J322" i="3"/>
  <c r="K322" i="3"/>
  <c r="L322" i="3"/>
  <c r="J133" i="3"/>
  <c r="K133" i="3"/>
  <c r="L133" i="3"/>
  <c r="J473" i="3"/>
  <c r="K473" i="3"/>
  <c r="L473" i="3"/>
  <c r="J271" i="3"/>
  <c r="K271" i="3"/>
  <c r="L271" i="3"/>
  <c r="J226" i="3"/>
  <c r="K226" i="3"/>
  <c r="L226" i="3"/>
  <c r="J479" i="3"/>
  <c r="K479" i="3"/>
  <c r="L479" i="3"/>
  <c r="J56" i="3"/>
  <c r="K56" i="3"/>
  <c r="L56" i="3"/>
  <c r="J208" i="3"/>
  <c r="K208" i="3"/>
  <c r="L208" i="3"/>
  <c r="J120" i="3"/>
  <c r="K120" i="3"/>
  <c r="L120" i="3"/>
  <c r="J367" i="3"/>
  <c r="K367" i="3"/>
  <c r="L367" i="3"/>
  <c r="J148" i="3"/>
  <c r="K148" i="3"/>
  <c r="L148" i="3"/>
  <c r="J48" i="3"/>
  <c r="L48" i="3"/>
  <c r="J189" i="3"/>
  <c r="K189" i="3"/>
  <c r="L189" i="3"/>
  <c r="J401" i="3"/>
  <c r="K401" i="3"/>
  <c r="L401" i="3"/>
  <c r="J237" i="3"/>
  <c r="K237" i="3"/>
  <c r="L237" i="3"/>
  <c r="J89" i="3"/>
  <c r="K89" i="3"/>
  <c r="L89" i="3"/>
  <c r="J314" i="3"/>
  <c r="K314" i="3"/>
  <c r="L314" i="3"/>
  <c r="J221" i="3"/>
  <c r="K221" i="3"/>
  <c r="L221" i="3"/>
  <c r="J476" i="3"/>
  <c r="K476" i="3"/>
  <c r="L476" i="3"/>
  <c r="J92" i="3"/>
  <c r="K92" i="3"/>
  <c r="L92" i="3"/>
  <c r="J520" i="3"/>
  <c r="K520" i="3"/>
  <c r="L520" i="3"/>
  <c r="J213" i="3"/>
  <c r="K213" i="3"/>
  <c r="L213" i="3"/>
  <c r="J382" i="3"/>
  <c r="K382" i="3"/>
  <c r="L382" i="3"/>
  <c r="J242" i="3"/>
  <c r="K242" i="3"/>
  <c r="L242" i="3"/>
  <c r="J532" i="3"/>
  <c r="K532" i="3"/>
  <c r="L532" i="3"/>
  <c r="J543" i="3"/>
  <c r="K543" i="3"/>
  <c r="L543" i="3"/>
  <c r="J496" i="3"/>
  <c r="K496" i="3"/>
  <c r="L496" i="3"/>
  <c r="J33" i="3"/>
  <c r="K33" i="3"/>
  <c r="L33" i="3"/>
  <c r="J238" i="3"/>
  <c r="K238" i="3"/>
  <c r="L238" i="3"/>
  <c r="J272" i="3"/>
  <c r="K272" i="3"/>
  <c r="L272" i="3"/>
  <c r="J519" i="3"/>
  <c r="K519" i="3"/>
  <c r="L519" i="3"/>
  <c r="J88" i="3"/>
  <c r="K88" i="3"/>
  <c r="L88" i="3"/>
  <c r="J239" i="3"/>
  <c r="K239" i="3"/>
  <c r="L239" i="3"/>
  <c r="J224" i="3"/>
  <c r="K224" i="3"/>
  <c r="L224" i="3"/>
  <c r="J330" i="3"/>
  <c r="K330" i="3"/>
  <c r="L330" i="3"/>
  <c r="J369" i="3"/>
  <c r="K369" i="3"/>
  <c r="L369" i="3"/>
  <c r="J19" i="3"/>
  <c r="K19" i="3"/>
  <c r="L19" i="3"/>
  <c r="J54" i="3"/>
  <c r="K54" i="3"/>
  <c r="L54" i="3"/>
  <c r="J491" i="3"/>
  <c r="K491" i="3"/>
  <c r="L491" i="3"/>
  <c r="J248" i="3"/>
  <c r="K248" i="3"/>
  <c r="L248" i="3"/>
  <c r="J247" i="3"/>
  <c r="K247" i="3"/>
  <c r="L247" i="3"/>
  <c r="J432" i="3"/>
  <c r="K432" i="3"/>
  <c r="L432" i="3"/>
  <c r="J296" i="3"/>
  <c r="K296" i="3"/>
  <c r="L296" i="3"/>
  <c r="J319" i="3"/>
  <c r="K319" i="3"/>
  <c r="L319" i="3"/>
  <c r="J70" i="3"/>
  <c r="K70" i="3"/>
  <c r="L70" i="3"/>
  <c r="J311" i="3"/>
  <c r="K311" i="3"/>
  <c r="L311" i="3"/>
  <c r="J287" i="3"/>
  <c r="K287" i="3"/>
  <c r="L287" i="3"/>
  <c r="J368" i="3"/>
  <c r="K368" i="3"/>
  <c r="L368" i="3"/>
  <c r="J550" i="3"/>
  <c r="K550" i="3"/>
  <c r="L550" i="3"/>
  <c r="J315" i="3"/>
  <c r="K315" i="3"/>
  <c r="L315" i="3"/>
  <c r="J9" i="3"/>
  <c r="K9" i="3"/>
  <c r="L9" i="3"/>
  <c r="J250" i="3"/>
  <c r="K250" i="3"/>
  <c r="L250" i="3"/>
  <c r="J524" i="3"/>
  <c r="K524" i="3"/>
  <c r="L524" i="3"/>
  <c r="J153" i="3"/>
  <c r="K153" i="3"/>
  <c r="L153" i="3"/>
  <c r="J431" i="3"/>
  <c r="K431" i="3"/>
  <c r="L431" i="3"/>
  <c r="J370" i="3"/>
  <c r="K370" i="3"/>
  <c r="L370" i="3"/>
  <c r="J451" i="3"/>
  <c r="K451" i="3"/>
  <c r="L451" i="3"/>
  <c r="J489" i="3"/>
  <c r="K489" i="3"/>
  <c r="L489" i="3"/>
  <c r="J384" i="3"/>
  <c r="K384" i="3"/>
  <c r="L384" i="3"/>
  <c r="J193" i="3"/>
  <c r="K193" i="3"/>
  <c r="L193" i="3"/>
  <c r="J481" i="3"/>
  <c r="K481" i="3"/>
  <c r="L481" i="3"/>
  <c r="J258" i="3"/>
  <c r="K258" i="3"/>
  <c r="L258" i="3"/>
  <c r="J204" i="3"/>
  <c r="K204" i="3"/>
  <c r="L204" i="3"/>
  <c r="J429" i="3"/>
  <c r="K429" i="3"/>
  <c r="L429" i="3"/>
  <c r="J167" i="3"/>
  <c r="K167" i="3"/>
  <c r="L167" i="3"/>
  <c r="J426" i="3"/>
  <c r="K426" i="3"/>
  <c r="L426" i="3"/>
  <c r="J427" i="3"/>
  <c r="K427" i="3"/>
  <c r="L427" i="3"/>
  <c r="J513" i="3"/>
  <c r="K513" i="3"/>
  <c r="L513" i="3"/>
  <c r="J181" i="3"/>
  <c r="K181" i="3"/>
  <c r="L181" i="3"/>
  <c r="J425" i="3"/>
  <c r="K425" i="3"/>
  <c r="L425" i="3"/>
  <c r="J187" i="3"/>
  <c r="K187" i="3"/>
  <c r="L187" i="3"/>
  <c r="J228" i="3"/>
  <c r="K228" i="3"/>
  <c r="L228" i="3"/>
  <c r="J300" i="3"/>
  <c r="K300" i="3"/>
  <c r="L300" i="3"/>
  <c r="J293" i="3"/>
  <c r="K293" i="3"/>
  <c r="L293" i="3"/>
  <c r="J261" i="3"/>
  <c r="K261" i="3"/>
  <c r="L261" i="3"/>
  <c r="J137" i="3"/>
  <c r="K137" i="3"/>
  <c r="L137" i="3"/>
  <c r="J286" i="3"/>
  <c r="K286" i="3"/>
  <c r="L286" i="3"/>
  <c r="J538" i="3"/>
  <c r="K538" i="3"/>
  <c r="L538" i="3"/>
  <c r="J216" i="3"/>
  <c r="K216" i="3"/>
  <c r="L216" i="3"/>
  <c r="J373" i="3"/>
  <c r="K373" i="3"/>
  <c r="L373" i="3"/>
  <c r="J357" i="3"/>
  <c r="K357" i="3"/>
  <c r="L357" i="3"/>
  <c r="J531" i="3"/>
  <c r="K531" i="3"/>
  <c r="L531" i="3"/>
  <c r="J424" i="3"/>
  <c r="K424" i="3"/>
  <c r="L424" i="3"/>
  <c r="J310" i="3"/>
  <c r="K310" i="3"/>
  <c r="L310" i="3"/>
  <c r="J333" i="3"/>
  <c r="K333" i="3"/>
  <c r="L333" i="3"/>
  <c r="J332" i="3"/>
  <c r="K332" i="3"/>
  <c r="L332" i="3"/>
  <c r="J329" i="3"/>
  <c r="K329" i="3"/>
  <c r="L329" i="3"/>
  <c r="J215" i="3"/>
  <c r="K215" i="3"/>
  <c r="L215" i="3"/>
  <c r="J60" i="3"/>
  <c r="K60" i="3"/>
  <c r="L60" i="3"/>
  <c r="J183" i="3"/>
  <c r="K183" i="3"/>
  <c r="L183" i="3"/>
  <c r="J155" i="3"/>
  <c r="K155" i="3"/>
  <c r="L155" i="3"/>
  <c r="J73" i="3"/>
  <c r="K73" i="3"/>
  <c r="L73" i="3"/>
  <c r="J320" i="3"/>
  <c r="K320" i="3"/>
  <c r="L320" i="3"/>
  <c r="J395" i="3"/>
  <c r="K395" i="3"/>
  <c r="L395" i="3"/>
  <c r="J503" i="3"/>
  <c r="K503" i="3"/>
  <c r="L503" i="3"/>
  <c r="J388" i="3"/>
  <c r="K388" i="3"/>
  <c r="L388" i="3"/>
  <c r="J288" i="3"/>
  <c r="K288" i="3"/>
  <c r="L288" i="3"/>
  <c r="J168" i="3"/>
  <c r="K168" i="3"/>
  <c r="L168" i="3"/>
  <c r="J344" i="3"/>
  <c r="K344" i="3"/>
  <c r="L344" i="3"/>
  <c r="J394" i="3"/>
  <c r="K394" i="3"/>
  <c r="L394" i="3"/>
  <c r="J182" i="3"/>
  <c r="K182" i="3"/>
  <c r="L182" i="3"/>
  <c r="J196" i="3"/>
  <c r="K196" i="3"/>
  <c r="L196" i="3"/>
  <c r="J360" i="3"/>
  <c r="K360" i="3"/>
  <c r="L360" i="3"/>
  <c r="J420" i="3"/>
  <c r="K420" i="3"/>
  <c r="L420" i="3"/>
  <c r="J421" i="3"/>
  <c r="K421" i="3"/>
  <c r="L421" i="3"/>
  <c r="J12" i="3"/>
  <c r="K12" i="3"/>
  <c r="L12" i="3"/>
  <c r="J440" i="3"/>
  <c r="K440" i="3"/>
  <c r="L440" i="3"/>
  <c r="J441" i="3"/>
  <c r="K441" i="3"/>
  <c r="L441" i="3"/>
  <c r="J484" i="3"/>
  <c r="K484" i="3"/>
  <c r="L484" i="3"/>
  <c r="J485" i="3"/>
  <c r="K485" i="3"/>
  <c r="L485" i="3"/>
  <c r="J225" i="3"/>
  <c r="K225" i="3"/>
  <c r="L225" i="3"/>
  <c r="J398" i="3"/>
  <c r="K398" i="3"/>
  <c r="L398" i="3"/>
  <c r="J7" i="3"/>
  <c r="K7" i="3"/>
  <c r="L7" i="3"/>
  <c r="J504" i="3"/>
  <c r="K504" i="3"/>
  <c r="L504" i="3"/>
  <c r="J419" i="3"/>
  <c r="K419" i="3"/>
  <c r="L419" i="3"/>
  <c r="J396" i="3"/>
  <c r="K396" i="3"/>
  <c r="L396" i="3"/>
  <c r="J323" i="3"/>
  <c r="K323" i="3"/>
  <c r="L323" i="3"/>
  <c r="J165" i="3"/>
  <c r="K165" i="3"/>
  <c r="L165" i="3"/>
  <c r="J254" i="3"/>
  <c r="K254" i="3"/>
  <c r="L254" i="3"/>
  <c r="J124" i="3"/>
  <c r="K124" i="3"/>
  <c r="L124" i="3"/>
  <c r="J157" i="3"/>
  <c r="K157" i="3"/>
  <c r="L157" i="3"/>
  <c r="J505" i="3"/>
  <c r="K505" i="3"/>
  <c r="L505" i="3"/>
  <c r="J218" i="3"/>
  <c r="K218" i="3"/>
  <c r="L218" i="3"/>
  <c r="J150" i="3"/>
  <c r="K150" i="3"/>
  <c r="L150" i="3"/>
  <c r="J374" i="3"/>
  <c r="K374" i="3"/>
  <c r="L374" i="3"/>
  <c r="J253" i="3"/>
  <c r="K253" i="3"/>
  <c r="L253" i="3"/>
  <c r="J143" i="3"/>
  <c r="K143" i="3"/>
  <c r="L143" i="3"/>
  <c r="J506" i="3"/>
  <c r="K506" i="3"/>
  <c r="L506" i="3"/>
  <c r="J416" i="3"/>
  <c r="K416" i="3"/>
  <c r="L416" i="3"/>
  <c r="J11" i="3"/>
  <c r="K11" i="3"/>
  <c r="L11" i="3"/>
  <c r="J493" i="3"/>
  <c r="K493" i="3"/>
  <c r="L493" i="3"/>
  <c r="J75" i="3"/>
  <c r="K75" i="3"/>
  <c r="L75" i="3"/>
  <c r="J507" i="3"/>
  <c r="K507" i="3"/>
  <c r="L507" i="3"/>
  <c r="J230" i="3"/>
  <c r="K230" i="3"/>
  <c r="L230" i="3"/>
  <c r="J275" i="3"/>
  <c r="K275" i="3"/>
  <c r="L275" i="3"/>
  <c r="J376" i="3"/>
  <c r="K376" i="3"/>
  <c r="L376" i="3"/>
  <c r="J514" i="3"/>
  <c r="K514" i="3"/>
  <c r="L514" i="3"/>
  <c r="J438" i="3"/>
  <c r="K438" i="3"/>
  <c r="L438" i="3"/>
  <c r="J101" i="3"/>
  <c r="K101" i="3"/>
  <c r="L101" i="3"/>
  <c r="J508" i="3"/>
  <c r="K508" i="3"/>
  <c r="L508" i="3"/>
  <c r="J64" i="3"/>
  <c r="K64" i="3"/>
  <c r="L64" i="3"/>
  <c r="J16" i="3"/>
  <c r="K16" i="3"/>
  <c r="L16" i="3"/>
  <c r="J413" i="3"/>
  <c r="K413" i="3"/>
  <c r="L413" i="3"/>
  <c r="J79" i="3"/>
  <c r="K79" i="3"/>
  <c r="L79" i="3"/>
  <c r="J343" i="3"/>
  <c r="K343" i="3"/>
  <c r="L343" i="3"/>
  <c r="J233" i="3"/>
  <c r="K233" i="3"/>
  <c r="L233" i="3"/>
  <c r="J392" i="3"/>
  <c r="K392" i="3"/>
  <c r="L392" i="3"/>
  <c r="J298" i="3"/>
  <c r="K298" i="3"/>
  <c r="L298" i="3"/>
  <c r="J191" i="3"/>
  <c r="K191" i="3"/>
  <c r="L191" i="3"/>
  <c r="J47" i="3"/>
  <c r="K47" i="3"/>
  <c r="L47" i="3"/>
  <c r="J41" i="3"/>
  <c r="K41" i="3"/>
  <c r="L41" i="3"/>
  <c r="J96" i="3"/>
  <c r="L96" i="3"/>
  <c r="J93" i="3"/>
  <c r="K93" i="3"/>
  <c r="L93" i="3"/>
  <c r="J51" i="3"/>
  <c r="K51" i="3"/>
  <c r="L51" i="3"/>
  <c r="J252" i="3"/>
  <c r="K252" i="3"/>
  <c r="L252" i="3"/>
  <c r="J31" i="3"/>
  <c r="K31" i="3"/>
  <c r="L31" i="3"/>
  <c r="J437" i="3"/>
  <c r="K437" i="3"/>
  <c r="L437" i="3"/>
  <c r="J220" i="3"/>
  <c r="K220" i="3"/>
  <c r="L220" i="3"/>
  <c r="J341" i="3"/>
  <c r="K341" i="3"/>
  <c r="L341" i="3"/>
  <c r="J459" i="3"/>
  <c r="K459" i="3"/>
  <c r="L459" i="3"/>
  <c r="J234" i="3"/>
  <c r="K234" i="3"/>
  <c r="L234" i="3"/>
  <c r="J200" i="3"/>
  <c r="K200" i="3"/>
  <c r="L200" i="3"/>
  <c r="J299" i="3"/>
  <c r="K299" i="3"/>
  <c r="L299" i="3"/>
  <c r="J536" i="3"/>
  <c r="K536" i="3"/>
  <c r="L536" i="3"/>
  <c r="J535" i="3"/>
  <c r="K535" i="3"/>
  <c r="L535" i="3"/>
  <c r="J436" i="3"/>
  <c r="K436" i="3"/>
  <c r="L436" i="3"/>
  <c r="J263" i="3"/>
  <c r="K263" i="3"/>
  <c r="L263" i="3"/>
  <c r="J80" i="3"/>
  <c r="K80" i="3"/>
  <c r="L80" i="3"/>
  <c r="J527" i="3"/>
  <c r="K527" i="3"/>
  <c r="L527" i="3"/>
  <c r="J349" i="3"/>
  <c r="K349" i="3"/>
  <c r="L349" i="3"/>
  <c r="J400" i="3"/>
  <c r="K400" i="3"/>
  <c r="L400" i="3"/>
  <c r="J102" i="3"/>
  <c r="K102" i="3"/>
  <c r="L102" i="3"/>
  <c r="J190" i="3"/>
  <c r="K190" i="3"/>
  <c r="L190" i="3"/>
  <c r="J264" i="3"/>
  <c r="K264" i="3"/>
  <c r="L264" i="3"/>
  <c r="J235" i="3"/>
  <c r="K235" i="3"/>
  <c r="L235" i="3"/>
  <c r="J285" i="3"/>
  <c r="K285" i="3"/>
  <c r="L285" i="3"/>
  <c r="J179" i="3"/>
  <c r="K179" i="3"/>
  <c r="L179" i="3"/>
  <c r="J468" i="3"/>
  <c r="K468" i="3"/>
  <c r="L468" i="3"/>
  <c r="J109" i="3"/>
  <c r="K109" i="3"/>
  <c r="L109" i="3"/>
  <c r="J214" i="3"/>
  <c r="K214" i="3"/>
  <c r="L214" i="3"/>
  <c r="J434" i="3"/>
  <c r="K434" i="3"/>
  <c r="L434" i="3"/>
  <c r="J338" i="3"/>
  <c r="K338" i="3"/>
  <c r="L338" i="3"/>
  <c r="J375" i="3"/>
  <c r="K375" i="3"/>
  <c r="L375" i="3"/>
  <c r="J126" i="3"/>
  <c r="K126" i="3"/>
  <c r="L126" i="3"/>
  <c r="J131" i="3"/>
  <c r="K131" i="3"/>
  <c r="L131" i="3"/>
  <c r="J457" i="3"/>
  <c r="K457" i="3"/>
  <c r="L457" i="3"/>
  <c r="J381" i="3"/>
  <c r="K381" i="3"/>
  <c r="L381" i="3"/>
  <c r="J40" i="3"/>
  <c r="K40" i="3"/>
  <c r="L40" i="3"/>
  <c r="J404" i="3"/>
  <c r="K404" i="3"/>
  <c r="L404" i="3"/>
  <c r="J37" i="3"/>
  <c r="K37" i="3"/>
  <c r="L37" i="3"/>
  <c r="J526" i="3"/>
  <c r="K526" i="3"/>
  <c r="L526" i="3"/>
  <c r="J198" i="3"/>
  <c r="K198" i="3"/>
  <c r="L198" i="3"/>
  <c r="J474" i="3"/>
  <c r="K474" i="3"/>
  <c r="L474" i="3"/>
  <c r="J107" i="3"/>
  <c r="K107" i="3"/>
  <c r="L107" i="3"/>
  <c r="J433" i="3"/>
  <c r="K433" i="3"/>
  <c r="L433" i="3"/>
  <c r="J470" i="3"/>
  <c r="K470" i="3"/>
  <c r="L470" i="3"/>
  <c r="J471" i="3"/>
  <c r="K471" i="3"/>
  <c r="L471" i="3"/>
  <c r="J405" i="3"/>
  <c r="K405" i="3"/>
  <c r="L405" i="3"/>
  <c r="J533" i="3"/>
  <c r="K533" i="3"/>
  <c r="L533" i="3"/>
  <c r="J35" i="3"/>
  <c r="K35" i="3"/>
  <c r="L35" i="3"/>
  <c r="J283" i="3"/>
  <c r="K283" i="3"/>
  <c r="L283" i="3"/>
  <c r="J304" i="3"/>
  <c r="K304" i="3"/>
  <c r="L304" i="3"/>
  <c r="J90" i="3"/>
  <c r="K90" i="3"/>
  <c r="L90" i="3"/>
  <c r="J301" i="3"/>
  <c r="K301" i="3"/>
  <c r="L301" i="3"/>
  <c r="J178" i="3"/>
  <c r="K178" i="3"/>
  <c r="L178" i="3"/>
  <c r="J316" i="3"/>
  <c r="K316" i="3"/>
  <c r="L316" i="3"/>
  <c r="J231" i="3"/>
  <c r="K231" i="3"/>
  <c r="L231" i="3"/>
  <c r="J530" i="3"/>
  <c r="K530" i="3"/>
  <c r="L530" i="3"/>
  <c r="J121" i="3"/>
  <c r="K121" i="3"/>
  <c r="L121" i="3"/>
  <c r="J406" i="3"/>
  <c r="K406" i="3"/>
  <c r="L406" i="3"/>
  <c r="J210" i="3"/>
  <c r="K210" i="3"/>
  <c r="L210" i="3"/>
  <c r="J452" i="3"/>
  <c r="K452" i="3"/>
  <c r="L452" i="3"/>
  <c r="J39" i="3"/>
  <c r="K39" i="3"/>
  <c r="L39" i="3"/>
  <c r="J352" i="3"/>
  <c r="K352" i="3"/>
  <c r="L352" i="3"/>
  <c r="J161" i="3"/>
  <c r="K161" i="3"/>
  <c r="L161" i="3"/>
  <c r="J55" i="3"/>
  <c r="K55" i="3"/>
  <c r="L55" i="3"/>
  <c r="J303" i="3"/>
  <c r="K303" i="3"/>
  <c r="L303" i="3"/>
  <c r="J269" i="3"/>
  <c r="K269" i="3"/>
  <c r="L269" i="3"/>
  <c r="J100" i="3"/>
  <c r="K100" i="3"/>
  <c r="L100" i="3"/>
  <c r="J251" i="3"/>
  <c r="K251" i="3"/>
  <c r="L251" i="3"/>
  <c r="J469" i="3"/>
  <c r="K469" i="3"/>
  <c r="L469" i="3"/>
  <c r="J17" i="3"/>
  <c r="K17" i="3"/>
  <c r="L17" i="3"/>
  <c r="J541" i="3"/>
  <c r="K541" i="3"/>
  <c r="L541" i="3"/>
  <c r="J554" i="3"/>
  <c r="K554" i="3"/>
  <c r="L554" i="3"/>
  <c r="J549" i="3"/>
  <c r="K549" i="3"/>
  <c r="L549" i="3"/>
  <c r="J407" i="3"/>
  <c r="K407" i="3"/>
  <c r="L407" i="3"/>
  <c r="J302" i="3"/>
  <c r="K302" i="3"/>
  <c r="L302" i="3"/>
  <c r="J159" i="3"/>
  <c r="K159" i="3"/>
  <c r="L159" i="3"/>
  <c r="J430" i="3"/>
  <c r="K430" i="3"/>
  <c r="L430" i="3"/>
  <c r="J522" i="3"/>
  <c r="K522" i="3"/>
  <c r="L522" i="3"/>
  <c r="J201" i="3"/>
  <c r="K201" i="3"/>
  <c r="L201" i="3"/>
  <c r="J472" i="3"/>
  <c r="K472" i="3"/>
  <c r="L472" i="3"/>
  <c r="J256" i="3"/>
  <c r="K256" i="3"/>
  <c r="L256" i="3"/>
  <c r="J340" i="3"/>
  <c r="K340" i="3"/>
  <c r="L340" i="3"/>
  <c r="J312" i="3"/>
  <c r="K312" i="3"/>
  <c r="L312" i="3"/>
  <c r="J292" i="3"/>
  <c r="K292" i="3"/>
  <c r="L292" i="3"/>
  <c r="J511" i="3"/>
  <c r="K511" i="3"/>
  <c r="L511" i="3"/>
  <c r="J510" i="3"/>
  <c r="K510" i="3"/>
  <c r="L510" i="3"/>
  <c r="J335" i="3"/>
  <c r="K335" i="3"/>
  <c r="L335" i="3"/>
  <c r="J355" i="3"/>
  <c r="K355" i="3"/>
  <c r="L355" i="3"/>
  <c r="J202" i="3"/>
  <c r="K202" i="3"/>
  <c r="L202" i="3"/>
  <c r="J111" i="3"/>
  <c r="K111" i="3"/>
  <c r="L111" i="3"/>
  <c r="J500" i="3"/>
  <c r="K500" i="3"/>
  <c r="L500" i="3"/>
  <c r="J87" i="3"/>
  <c r="K87" i="3"/>
  <c r="L87" i="3"/>
  <c r="J445" i="3"/>
  <c r="K445" i="3"/>
  <c r="L445" i="3"/>
  <c r="J553" i="3"/>
  <c r="K553" i="3"/>
  <c r="L553" i="3"/>
  <c r="J409" i="3"/>
  <c r="K409" i="3"/>
  <c r="L409" i="3"/>
  <c r="J495" i="3"/>
  <c r="K495" i="3"/>
  <c r="L495" i="3"/>
  <c r="J403" i="3"/>
  <c r="K403" i="3"/>
  <c r="L403" i="3"/>
  <c r="J128" i="3"/>
  <c r="K128" i="3"/>
  <c r="L128" i="3"/>
  <c r="J139" i="3"/>
  <c r="K139" i="3"/>
  <c r="L139" i="3"/>
  <c r="J265" i="3"/>
  <c r="K265" i="3"/>
  <c r="L265" i="3"/>
  <c r="J544" i="3"/>
  <c r="K544" i="3"/>
  <c r="L544" i="3"/>
  <c r="J379" i="3"/>
  <c r="K379" i="3"/>
  <c r="L379" i="3"/>
  <c r="J222" i="3"/>
  <c r="K222" i="3"/>
  <c r="L222" i="3"/>
  <c r="J486" i="3"/>
  <c r="K486" i="3"/>
  <c r="L486" i="3"/>
  <c r="J386" i="3"/>
  <c r="K386" i="3"/>
  <c r="L386" i="3"/>
  <c r="J203" i="3"/>
  <c r="K203" i="3"/>
  <c r="L203" i="3"/>
  <c r="J497" i="3"/>
  <c r="K497" i="3"/>
  <c r="L497" i="3"/>
  <c r="J34" i="3"/>
  <c r="K34" i="3"/>
  <c r="L34" i="3"/>
  <c r="J410" i="3"/>
  <c r="K410" i="3"/>
  <c r="L410" i="3"/>
  <c r="J53" i="3"/>
  <c r="K53" i="3"/>
  <c r="L53" i="3"/>
  <c r="J516" i="3"/>
  <c r="K516" i="3"/>
  <c r="L516" i="3"/>
  <c r="J529" i="3"/>
  <c r="K529" i="3"/>
  <c r="L529" i="3"/>
  <c r="J305" i="3"/>
  <c r="K305" i="3"/>
  <c r="L305" i="3"/>
  <c r="J306" i="3"/>
  <c r="K306" i="3"/>
  <c r="L306" i="3"/>
  <c r="J57" i="3"/>
  <c r="K57" i="3"/>
  <c r="L57" i="3"/>
  <c r="J435" i="3"/>
  <c r="K435" i="3"/>
  <c r="L435" i="3"/>
  <c r="J270" i="3"/>
  <c r="K270" i="3"/>
  <c r="L270" i="3"/>
  <c r="J145" i="3"/>
  <c r="K145" i="3"/>
  <c r="L145" i="3"/>
  <c r="J294" i="3"/>
  <c r="K294" i="3"/>
  <c r="L294" i="3"/>
  <c r="J389" i="3"/>
  <c r="K389" i="3"/>
  <c r="L389" i="3"/>
  <c r="J273" i="3"/>
  <c r="K273" i="3"/>
  <c r="L273" i="3"/>
  <c r="J411" i="3"/>
  <c r="K411" i="3"/>
  <c r="L411" i="3"/>
  <c r="J422" i="3"/>
  <c r="K422" i="3"/>
  <c r="L422" i="3"/>
  <c r="J443" i="3"/>
  <c r="K443" i="3"/>
  <c r="L443" i="3"/>
  <c r="J295" i="3"/>
  <c r="K295" i="3"/>
  <c r="L295" i="3"/>
  <c r="J223" i="3"/>
  <c r="K223" i="3"/>
  <c r="L223" i="3"/>
  <c r="J391" i="3"/>
  <c r="K391" i="3"/>
  <c r="L391" i="3"/>
  <c r="J171" i="3"/>
  <c r="K171" i="3"/>
  <c r="L171" i="3"/>
  <c r="J274" i="3"/>
  <c r="K274" i="3"/>
  <c r="L274" i="3"/>
  <c r="J278" i="3"/>
  <c r="K278" i="3"/>
  <c r="L278" i="3"/>
  <c r="J185" i="3"/>
  <c r="K185" i="3"/>
  <c r="L185" i="3"/>
  <c r="J94" i="3"/>
  <c r="K94" i="3"/>
  <c r="L94" i="3"/>
  <c r="J86" i="3"/>
  <c r="K86" i="3"/>
  <c r="L86" i="3"/>
  <c r="J377" i="3"/>
  <c r="K377" i="3"/>
  <c r="L377" i="3"/>
  <c r="J262" i="3"/>
  <c r="K262" i="3"/>
  <c r="L262" i="3"/>
  <c r="J184" i="3"/>
  <c r="K184" i="3"/>
  <c r="L184" i="3"/>
  <c r="J21" i="3"/>
  <c r="K21" i="3"/>
  <c r="L21" i="3"/>
  <c r="J417" i="3"/>
  <c r="K417" i="3"/>
  <c r="L417" i="3"/>
  <c r="J418" i="3"/>
  <c r="K418" i="3"/>
  <c r="L418" i="3"/>
  <c r="J358" i="3"/>
  <c r="K358" i="3"/>
  <c r="L358" i="3"/>
  <c r="J77" i="3"/>
  <c r="K77" i="3"/>
  <c r="L77" i="3"/>
  <c r="J399" i="3"/>
  <c r="K399" i="3"/>
  <c r="L399" i="3"/>
  <c r="J393" i="3"/>
  <c r="K393" i="3"/>
  <c r="L393" i="3"/>
  <c r="J415" i="3"/>
  <c r="K415" i="3"/>
  <c r="L415" i="3"/>
  <c r="J346" i="3"/>
  <c r="K346" i="3"/>
  <c r="L346" i="3"/>
  <c r="J499" i="3"/>
  <c r="K499" i="3"/>
  <c r="L499" i="3"/>
  <c r="J307" i="3"/>
  <c r="K307" i="3"/>
  <c r="L307" i="3"/>
  <c r="J308" i="3"/>
  <c r="K308" i="3"/>
  <c r="L308" i="3"/>
  <c r="J276" i="3"/>
  <c r="K276" i="3"/>
  <c r="L276" i="3"/>
</calcChain>
</file>

<file path=xl/sharedStrings.xml><?xml version="1.0" encoding="utf-8"?>
<sst xmlns="http://schemas.openxmlformats.org/spreadsheetml/2006/main" count="15779" uniqueCount="1776">
  <si>
    <t>CAS</t>
  </si>
  <si>
    <t>Name</t>
  </si>
  <si>
    <t>SMILES</t>
  </si>
  <si>
    <t>Formular</t>
  </si>
  <si>
    <t>Tb (K)</t>
  </si>
  <si>
    <t>74-82-8</t>
  </si>
  <si>
    <t>methane</t>
  </si>
  <si>
    <t>C</t>
  </si>
  <si>
    <t>CH4</t>
  </si>
  <si>
    <t>74-86-2</t>
  </si>
  <si>
    <t>Acetylene</t>
  </si>
  <si>
    <t>C#C</t>
  </si>
  <si>
    <t>C2H2</t>
  </si>
  <si>
    <t>74-85-1</t>
  </si>
  <si>
    <t>ethylene</t>
  </si>
  <si>
    <t>C=C</t>
  </si>
  <si>
    <t>C2H4</t>
  </si>
  <si>
    <t>74-84-0</t>
  </si>
  <si>
    <t>ethane</t>
  </si>
  <si>
    <t>CC</t>
  </si>
  <si>
    <t>C2H6</t>
  </si>
  <si>
    <t>463-49-0</t>
  </si>
  <si>
    <t>Propadiene</t>
  </si>
  <si>
    <t>C=C=C</t>
  </si>
  <si>
    <t>C3H4</t>
  </si>
  <si>
    <t>74-99-7</t>
  </si>
  <si>
    <t>1-Propyne</t>
  </si>
  <si>
    <t>CC#C</t>
  </si>
  <si>
    <t>75-19-4</t>
  </si>
  <si>
    <t>Cyclopropane</t>
  </si>
  <si>
    <t>C1CC1</t>
  </si>
  <si>
    <t>C3H6</t>
  </si>
  <si>
    <t>115-07-1</t>
  </si>
  <si>
    <t>propylene</t>
  </si>
  <si>
    <t>CC=C</t>
  </si>
  <si>
    <t>74-98-6</t>
  </si>
  <si>
    <t>propane</t>
  </si>
  <si>
    <t>CCC</t>
  </si>
  <si>
    <t>C3H8</t>
  </si>
  <si>
    <t>460-12-8</t>
  </si>
  <si>
    <t>1,3-Butadiyne</t>
  </si>
  <si>
    <t>C#CC#C</t>
  </si>
  <si>
    <t>C4H2</t>
  </si>
  <si>
    <t>689-97-4</t>
  </si>
  <si>
    <t>1-Buten-3-yne</t>
  </si>
  <si>
    <t>C=CC#C</t>
  </si>
  <si>
    <t>C4H4</t>
  </si>
  <si>
    <t>590-19-2</t>
  </si>
  <si>
    <t>1,2-Butadiene</t>
  </si>
  <si>
    <t>CC=C=C</t>
  </si>
  <si>
    <t>C4H6</t>
  </si>
  <si>
    <t>106-99-0</t>
  </si>
  <si>
    <t>1,3-Butadiene</t>
  </si>
  <si>
    <t>C=CC=C</t>
  </si>
  <si>
    <t>107-00-6</t>
  </si>
  <si>
    <t>1-Butyne</t>
  </si>
  <si>
    <t>CCC#C</t>
  </si>
  <si>
    <t>503-17-3</t>
  </si>
  <si>
    <t>2-Butyne</t>
  </si>
  <si>
    <t>CC#CC</t>
  </si>
  <si>
    <t>822-35-5</t>
  </si>
  <si>
    <t>Cyclobutene</t>
  </si>
  <si>
    <t>C1CC=C1</t>
  </si>
  <si>
    <t>106-98-9</t>
  </si>
  <si>
    <t>1-Butene</t>
  </si>
  <si>
    <t>CCC=C</t>
  </si>
  <si>
    <t>C4H8</t>
  </si>
  <si>
    <t>624-64-6</t>
  </si>
  <si>
    <t>(E)-2-Butene</t>
  </si>
  <si>
    <t>C/C=C/C</t>
  </si>
  <si>
    <t>590-18-1</t>
  </si>
  <si>
    <t>(Z)-2-Butene</t>
  </si>
  <si>
    <t>C/C=C\C</t>
  </si>
  <si>
    <t>287-23-0</t>
  </si>
  <si>
    <t>Cyclobutane</t>
  </si>
  <si>
    <t>C1CCC1</t>
  </si>
  <si>
    <t>594-11-6</t>
  </si>
  <si>
    <t>Methylcyclopropane</t>
  </si>
  <si>
    <t>CC1CC1</t>
  </si>
  <si>
    <t>115-11-7</t>
  </si>
  <si>
    <t>2-Methylpropene</t>
  </si>
  <si>
    <t>CC(=C)C</t>
  </si>
  <si>
    <t>106-97-8</t>
  </si>
  <si>
    <t>n-butane</t>
  </si>
  <si>
    <t>CCCC</t>
  </si>
  <si>
    <t>C4H10</t>
  </si>
  <si>
    <t>75-28-5</t>
  </si>
  <si>
    <t>2-Methylpropane</t>
  </si>
  <si>
    <t>CC(C)C</t>
  </si>
  <si>
    <t>542-92-7</t>
  </si>
  <si>
    <t>Cyclopentadiene</t>
  </si>
  <si>
    <t>C1C=CC=C1</t>
  </si>
  <si>
    <t>C5H6</t>
  </si>
  <si>
    <t>185-94-4</t>
  </si>
  <si>
    <t>Bicyclo[2.1.0]pentane</t>
  </si>
  <si>
    <t>C1CC2C1C2</t>
  </si>
  <si>
    <t>C5H8</t>
  </si>
  <si>
    <t>142-29-0</t>
  </si>
  <si>
    <t>Cyclopentene</t>
  </si>
  <si>
    <t>C1CC=CC1</t>
  </si>
  <si>
    <t>598-23-2</t>
  </si>
  <si>
    <t>3-Methyl-1-butyne</t>
  </si>
  <si>
    <t>CC(C)C#C</t>
  </si>
  <si>
    <t>78-79-5</t>
  </si>
  <si>
    <t>2-Methyl-1, 3-butadiene</t>
  </si>
  <si>
    <t>CC(=C)C=C</t>
  </si>
  <si>
    <t>598-25-4</t>
  </si>
  <si>
    <t>3-Methyl-1, 2-butadiene</t>
  </si>
  <si>
    <t>CC(=C=C)C</t>
  </si>
  <si>
    <t>1120-56-5</t>
  </si>
  <si>
    <t>Methylenecyclobutane</t>
  </si>
  <si>
    <t>C=C1CCC1</t>
  </si>
  <si>
    <t>591-95-7</t>
  </si>
  <si>
    <t>1,2-Pentadiene</t>
  </si>
  <si>
    <t>CCC=C=C</t>
  </si>
  <si>
    <t>2004-70-8</t>
  </si>
  <si>
    <t>(E)-1,3-Pentadiene</t>
  </si>
  <si>
    <t>C/C=C/C=C</t>
  </si>
  <si>
    <t>1574-41-0</t>
  </si>
  <si>
    <t>(Z)-1,3-Pentadiene</t>
  </si>
  <si>
    <t>C/C=C\C=C</t>
  </si>
  <si>
    <t>591-93-5</t>
  </si>
  <si>
    <t>1,4-Pentadiene</t>
  </si>
  <si>
    <t>C=CCC=C</t>
  </si>
  <si>
    <t>627-19-0</t>
  </si>
  <si>
    <t>1-Pentyne</t>
  </si>
  <si>
    <t>CCCC#C</t>
  </si>
  <si>
    <t>627-21-4</t>
  </si>
  <si>
    <t>2-Pentyne</t>
  </si>
  <si>
    <t>CCC#CC</t>
  </si>
  <si>
    <t>157-40-4</t>
  </si>
  <si>
    <t>Spiro[2.2]pentane</t>
  </si>
  <si>
    <t>C1CC12CC2</t>
  </si>
  <si>
    <t>287-92-3</t>
  </si>
  <si>
    <t>Cyclopentane</t>
  </si>
  <si>
    <t>C1CCCC1</t>
  </si>
  <si>
    <t>C5H10</t>
  </si>
  <si>
    <t>1630-94-0</t>
  </si>
  <si>
    <t>1,1-Dimethylcyclopropane</t>
  </si>
  <si>
    <t>CC1(CC1)C</t>
  </si>
  <si>
    <t>1191-96-4</t>
  </si>
  <si>
    <t>Ethylcyclopropane</t>
  </si>
  <si>
    <t>CCC1CC1</t>
  </si>
  <si>
    <t>563-46-2</t>
  </si>
  <si>
    <t>2-Methyl-1-butene</t>
  </si>
  <si>
    <t>CCC(=C)C</t>
  </si>
  <si>
    <t>513-35-9</t>
  </si>
  <si>
    <t>2-Methyl-2-butene</t>
  </si>
  <si>
    <t>CC=C(C)C</t>
  </si>
  <si>
    <t>563-45-1</t>
  </si>
  <si>
    <t>3-Methyl-1-butene</t>
  </si>
  <si>
    <t>CC(C)C=C</t>
  </si>
  <si>
    <t>598-61-8</t>
  </si>
  <si>
    <t>Methylcyclobutane</t>
  </si>
  <si>
    <t>CC1CCC1</t>
  </si>
  <si>
    <t>109-67-1</t>
  </si>
  <si>
    <t>1-pentene</t>
  </si>
  <si>
    <t>CCCC=C</t>
  </si>
  <si>
    <t>646-04-8</t>
  </si>
  <si>
    <t>(E)-2-Pentene</t>
  </si>
  <si>
    <t>CC/C=C/C</t>
  </si>
  <si>
    <t>627-20-3</t>
  </si>
  <si>
    <t>(Z)-2-Pentene</t>
  </si>
  <si>
    <t>CC/C=C\C</t>
  </si>
  <si>
    <t>463-82-1</t>
  </si>
  <si>
    <t>2,2-Dimethylpropane</t>
  </si>
  <si>
    <t>CC(C)(C)C</t>
  </si>
  <si>
    <t>C5H12</t>
  </si>
  <si>
    <t>78-78-4</t>
  </si>
  <si>
    <t>2-Methylbutane</t>
  </si>
  <si>
    <t>CCC(C)C</t>
  </si>
  <si>
    <t>109-66-0</t>
  </si>
  <si>
    <t>n-pentane</t>
  </si>
  <si>
    <t>CCCCC</t>
  </si>
  <si>
    <t>C6H6</t>
  </si>
  <si>
    <t>10420-90-3</t>
  </si>
  <si>
    <t>1,3-Hexadien-5-yne</t>
  </si>
  <si>
    <t>C=CC=CC#C</t>
  </si>
  <si>
    <t>821-08-9</t>
  </si>
  <si>
    <t>1,5-Hexadien-3-yne</t>
  </si>
  <si>
    <t>C=CC#CC=C</t>
  </si>
  <si>
    <t>592-57-4</t>
  </si>
  <si>
    <t>1,3-Cyclohexadiene</t>
  </si>
  <si>
    <t>C1CC=CC=C1</t>
  </si>
  <si>
    <t>C6H8</t>
  </si>
  <si>
    <t>628-41-1</t>
  </si>
  <si>
    <t>1,4-Cyclohexadiene</t>
  </si>
  <si>
    <t>C1C=CCC=C1</t>
  </si>
  <si>
    <t>2612-46-6</t>
  </si>
  <si>
    <t>cis-1,3,5-Hexatriene</t>
  </si>
  <si>
    <t>C=CC=CC=C</t>
  </si>
  <si>
    <t>C6H10</t>
  </si>
  <si>
    <t>110-83-8</t>
  </si>
  <si>
    <t>Cyclohexene</t>
  </si>
  <si>
    <t>C1CCC=CC1</t>
  </si>
  <si>
    <t>926-56-7</t>
  </si>
  <si>
    <t>1,1-Dimethylbutadiene</t>
  </si>
  <si>
    <t>CC(=CC=C)C</t>
  </si>
  <si>
    <t>513-81-5</t>
  </si>
  <si>
    <t>2,3-Dimethyl-1,3-butadiene</t>
  </si>
  <si>
    <t>CC(=C)C(=C)C</t>
  </si>
  <si>
    <t>917-92-0</t>
  </si>
  <si>
    <t>3,3-Dimethyl-1-butyne</t>
  </si>
  <si>
    <t>CC(C)(C)C#C</t>
  </si>
  <si>
    <t>592-48-3</t>
  </si>
  <si>
    <t>1,3-Hexadiene</t>
  </si>
  <si>
    <t>CCC=CC=C</t>
  </si>
  <si>
    <t>20237-34-7</t>
  </si>
  <si>
    <t>trans-1,3-Hexadiene</t>
  </si>
  <si>
    <t>CC/C=C/C=C</t>
  </si>
  <si>
    <t>7319-00-8</t>
  </si>
  <si>
    <t>trans-1,4-Hexadiene</t>
  </si>
  <si>
    <t>C/C=C/CC=C</t>
  </si>
  <si>
    <t>592-42-7</t>
  </si>
  <si>
    <t>1,5-Hexadiene</t>
  </si>
  <si>
    <t>C=CCCC=C</t>
  </si>
  <si>
    <t>5194-51-4</t>
  </si>
  <si>
    <t>trans, trans-2,4-Hexadiene</t>
  </si>
  <si>
    <t>C/C=C/C=C/C</t>
  </si>
  <si>
    <t>5194-50-3</t>
  </si>
  <si>
    <t>(E, Z)-2,4-Hexadiene</t>
  </si>
  <si>
    <t>C/C=C/C=C\C</t>
  </si>
  <si>
    <t>693-02-7</t>
  </si>
  <si>
    <t>1-Hexyne</t>
  </si>
  <si>
    <t>CCCCC#C</t>
  </si>
  <si>
    <t>764-35-2</t>
  </si>
  <si>
    <t>2-Hexyne</t>
  </si>
  <si>
    <t>CCCC#CC</t>
  </si>
  <si>
    <t>928-49-4</t>
  </si>
  <si>
    <t>3-Hexyne</t>
  </si>
  <si>
    <t>CCC#CCC</t>
  </si>
  <si>
    <t>693-89-0</t>
  </si>
  <si>
    <t>1-Methylcyclopentene</t>
  </si>
  <si>
    <t>CC1=CCCC1</t>
  </si>
  <si>
    <t>1120-62-3</t>
  </si>
  <si>
    <t>3-Methylcyclopentene</t>
  </si>
  <si>
    <t>CC1CCC=C1</t>
  </si>
  <si>
    <t>763-30-4</t>
  </si>
  <si>
    <t>2-Methyl-1,4-pentadiene</t>
  </si>
  <si>
    <t>CC(=C)CC=C</t>
  </si>
  <si>
    <t>7417-48-3</t>
  </si>
  <si>
    <t>3-Methyl-1,2-pentadiene</t>
  </si>
  <si>
    <t>CCC(=C=C)C</t>
  </si>
  <si>
    <t>7154-75-8</t>
  </si>
  <si>
    <t>4-Methyl-1-pentyne</t>
  </si>
  <si>
    <t>CC(C)CC#C</t>
  </si>
  <si>
    <t>110-82-7</t>
  </si>
  <si>
    <t>Cyclohexane</t>
  </si>
  <si>
    <t>C1CCCCC1</t>
  </si>
  <si>
    <t>C6H12</t>
  </si>
  <si>
    <t>563-78-0</t>
  </si>
  <si>
    <t>2,3-Dimethyl-1-butene</t>
  </si>
  <si>
    <t>CC(C)C(=C)C</t>
  </si>
  <si>
    <t>558-37-2</t>
  </si>
  <si>
    <t>3,3-Dimethyl-1-butene</t>
  </si>
  <si>
    <t>CC(C)(C)C=C</t>
  </si>
  <si>
    <t>C11H14</t>
  </si>
  <si>
    <t>1755-05-1</t>
  </si>
  <si>
    <t>cis-Bicyclo[3.3.0]octane</t>
  </si>
  <si>
    <t>C1CC2CCCC2C1</t>
  </si>
  <si>
    <t>C8H14</t>
  </si>
  <si>
    <t>760-21-4</t>
  </si>
  <si>
    <t>2-Ethyl-1-butene</t>
  </si>
  <si>
    <t>CCC(=C)CC</t>
  </si>
  <si>
    <t>4806-61-5</t>
  </si>
  <si>
    <t>Ethylcyclobutane</t>
  </si>
  <si>
    <t>CCC1CCC1</t>
  </si>
  <si>
    <t>53778-43-1</t>
  </si>
  <si>
    <t>1-Ethyl-1-methylcyclopropane</t>
  </si>
  <si>
    <t>CCC1(CC1)C</t>
  </si>
  <si>
    <t>592-41-6</t>
  </si>
  <si>
    <t>1-hexene</t>
  </si>
  <si>
    <t>CCCCC=C</t>
  </si>
  <si>
    <t>4050-45-7</t>
  </si>
  <si>
    <t>(E)-2-Hexene</t>
  </si>
  <si>
    <t>CCC/C=C/C</t>
  </si>
  <si>
    <t>7688-21-3</t>
  </si>
  <si>
    <t>(Z)-2-Hexene</t>
  </si>
  <si>
    <t>CCC/C=C\C</t>
  </si>
  <si>
    <t>13269-52-8</t>
  </si>
  <si>
    <t>(E)-3-Hexene</t>
  </si>
  <si>
    <t>CC/C=C/CC</t>
  </si>
  <si>
    <t>7642-09-3</t>
  </si>
  <si>
    <t>(Z)-3-Hexene</t>
  </si>
  <si>
    <t>CC/C=C\CC</t>
  </si>
  <si>
    <t>3638-35-5</t>
  </si>
  <si>
    <t>Isopropylcyclo-propane</t>
  </si>
  <si>
    <t>CC(C)C1CC1</t>
  </si>
  <si>
    <t>96-37-7</t>
  </si>
  <si>
    <t>Methylcyclopentane</t>
  </si>
  <si>
    <t>CC1CCCC1</t>
  </si>
  <si>
    <t>763-29-1</t>
  </si>
  <si>
    <t>2-Methyl-1-pentene</t>
  </si>
  <si>
    <t>CCCC(=C)C</t>
  </si>
  <si>
    <t>625-27-4</t>
  </si>
  <si>
    <t>2-Methyl-2-pentene</t>
  </si>
  <si>
    <t>CCC=C(C)C</t>
  </si>
  <si>
    <t>760-20-3</t>
  </si>
  <si>
    <t>3-Methyl-1-pentene</t>
  </si>
  <si>
    <t>CCC(C)C=C</t>
  </si>
  <si>
    <t>616-12-6</t>
  </si>
  <si>
    <t>(E)-3-Methyl-2-pentene</t>
  </si>
  <si>
    <t>CC/C(=C/C)/C</t>
  </si>
  <si>
    <t>922-62-3</t>
  </si>
  <si>
    <t>(Z)-3-Methyl-2-pentene</t>
  </si>
  <si>
    <t>CC/C(=C\C)/C</t>
  </si>
  <si>
    <t>691-37-2</t>
  </si>
  <si>
    <t>4-Methyl-1-pentene</t>
  </si>
  <si>
    <t>CC(C)CC=C</t>
  </si>
  <si>
    <t>674-76-0</t>
  </si>
  <si>
    <t>(E)-4-Methyl-2-pentene</t>
  </si>
  <si>
    <t>C/C=C/C(C)C</t>
  </si>
  <si>
    <t>691-38-3</t>
  </si>
  <si>
    <t>(Z)-4-Methyl-2-pentene</t>
  </si>
  <si>
    <t>C/C=C\C(C)C</t>
  </si>
  <si>
    <t>2415-72-7</t>
  </si>
  <si>
    <t>Propylcyclopropane</t>
  </si>
  <si>
    <t>CCCC1CC1</t>
  </si>
  <si>
    <t>4127-45-1</t>
  </si>
  <si>
    <t>1,1,2-Trimethylcyclo-propane</t>
  </si>
  <si>
    <t>CC1CC1(C)C</t>
  </si>
  <si>
    <t>493-01-6</t>
  </si>
  <si>
    <t>cis-Decahydro-naphthalene</t>
  </si>
  <si>
    <t>C1CCC2CCCCC2C1</t>
  </si>
  <si>
    <t>C10H18</t>
  </si>
  <si>
    <t>293-96-9</t>
  </si>
  <si>
    <t>Cyclododecane</t>
  </si>
  <si>
    <t>C1CCCCCCCCC1</t>
  </si>
  <si>
    <t>C10H20</t>
  </si>
  <si>
    <t>75-83-2</t>
  </si>
  <si>
    <t>2, 2-Dimethylbutane</t>
  </si>
  <si>
    <t>CCC(C)(C)C</t>
  </si>
  <si>
    <t>C6H14</t>
  </si>
  <si>
    <t>79-29-8</t>
  </si>
  <si>
    <t>2,3-Dimethylbutane</t>
  </si>
  <si>
    <t>CC(C)C(C)C</t>
  </si>
  <si>
    <t>110-54-3</t>
  </si>
  <si>
    <t>n-hexane</t>
  </si>
  <si>
    <t>CCCCCC</t>
  </si>
  <si>
    <t>107-83-5</t>
  </si>
  <si>
    <t>2-Methylpentane</t>
  </si>
  <si>
    <t>CCCC(C)C</t>
  </si>
  <si>
    <t>96-14-0</t>
  </si>
  <si>
    <t>3-Methylpentane</t>
  </si>
  <si>
    <t>CCC(C)CC</t>
  </si>
  <si>
    <t>121-46-0</t>
  </si>
  <si>
    <t>Bicyclo[2.2.1]hepta-2,5-diene,(Norbornadiene)</t>
  </si>
  <si>
    <t>C1C2C=CC1C=C2</t>
  </si>
  <si>
    <t>C7H8</t>
  </si>
  <si>
    <t>544-25-2</t>
  </si>
  <si>
    <t>1,3,5-Cycloheptatriene</t>
  </si>
  <si>
    <t>C1C=CC=CC=C1</t>
  </si>
  <si>
    <t>498-66-8</t>
  </si>
  <si>
    <t>Bicyclo[2.2.1]hept-2-ene</t>
  </si>
  <si>
    <t>C1CC2CC1C=C2</t>
  </si>
  <si>
    <t>C7H10</t>
  </si>
  <si>
    <t>16554-83-9</t>
  </si>
  <si>
    <t>Bicyclo[4.1.0]hept-3-ene</t>
  </si>
  <si>
    <t>C1C=CCC2C1C2</t>
  </si>
  <si>
    <t>187-26-8</t>
  </si>
  <si>
    <t>Tricyclo[4.1.0.0(2,4)]heptane</t>
  </si>
  <si>
    <t>C1C2CC2C3C1C3</t>
  </si>
  <si>
    <t>279-23-2</t>
  </si>
  <si>
    <t>Bicyclo[2.2.1]heptane</t>
  </si>
  <si>
    <t>C1CC2CCC1C2</t>
  </si>
  <si>
    <t>C7H12</t>
  </si>
  <si>
    <t>286-08-8</t>
  </si>
  <si>
    <t>Bicyclo[4.1.0]heptene</t>
  </si>
  <si>
    <t>C1CCC2CC2C1</t>
  </si>
  <si>
    <t>628-92-2</t>
  </si>
  <si>
    <t>Cycloheptene</t>
  </si>
  <si>
    <t>C1CCC=CCC1</t>
  </si>
  <si>
    <t>765-47-9</t>
  </si>
  <si>
    <t>1,2-Dimethylcyclopentene</t>
  </si>
  <si>
    <t>CC1=C(CCC1)C</t>
  </si>
  <si>
    <t>19550-48-2</t>
  </si>
  <si>
    <t>1,4-Dimethylcyclopentene</t>
  </si>
  <si>
    <t>CC1CC=C(C1)C</t>
  </si>
  <si>
    <t>16491-15-9</t>
  </si>
  <si>
    <t>1,5-Dimethylcyclopentene</t>
  </si>
  <si>
    <t>CC1CCC=C1C</t>
  </si>
  <si>
    <t>19037-72-0</t>
  </si>
  <si>
    <t>4,4-Dimethylcyclopentene</t>
  </si>
  <si>
    <t>CC1(CC=CC1)C</t>
  </si>
  <si>
    <t>2146-38-5</t>
  </si>
  <si>
    <t>1-Ethylcyclopentene</t>
  </si>
  <si>
    <t>CCC1=CCCC1</t>
  </si>
  <si>
    <t>694-35-9</t>
  </si>
  <si>
    <t>3-Ethylcyclopentene</t>
  </si>
  <si>
    <t>CCC1CCC=C1</t>
  </si>
  <si>
    <t>628-71-7</t>
  </si>
  <si>
    <t>1-Heptyne</t>
  </si>
  <si>
    <t>CCCCCC#C</t>
  </si>
  <si>
    <t>1119-65-9</t>
  </si>
  <si>
    <t>2-Heptyne</t>
  </si>
  <si>
    <t>CCCCC#CC</t>
  </si>
  <si>
    <t>2586-89-2</t>
  </si>
  <si>
    <t>3-Heptyne</t>
  </si>
  <si>
    <t>CCCC#CCC</t>
  </si>
  <si>
    <t>591-49-1</t>
  </si>
  <si>
    <t>1-Methylcyclohexene</t>
  </si>
  <si>
    <t>CC1=CCCCC1</t>
  </si>
  <si>
    <t>591-48-0</t>
  </si>
  <si>
    <t>3-Methylcyclohexene</t>
  </si>
  <si>
    <t>CC1CCCC=C1</t>
  </si>
  <si>
    <t>591-47-9</t>
  </si>
  <si>
    <t>4-Methylcyclohexene</t>
  </si>
  <si>
    <t>CC1CCC=CC1</t>
  </si>
  <si>
    <t>1192-37-6</t>
  </si>
  <si>
    <t>Methylenecyclo-hexane</t>
  </si>
  <si>
    <t>C=C1CCCCC1</t>
  </si>
  <si>
    <t>36566-80-0</t>
  </si>
  <si>
    <t>2-Methyl-3-hexyne</t>
  </si>
  <si>
    <t>CCC#CC(C)C</t>
  </si>
  <si>
    <t>2203-80-7</t>
  </si>
  <si>
    <t>5-Methyl-1-hexyne</t>
  </si>
  <si>
    <t>CC(C)CCC#C</t>
  </si>
  <si>
    <t>53566-37-3</t>
  </si>
  <si>
    <t>5-Methyl-2-hexyne</t>
  </si>
  <si>
    <t>CC#CCC(C)C</t>
  </si>
  <si>
    <t>291-64-5</t>
  </si>
  <si>
    <t>Cycloheptane</t>
  </si>
  <si>
    <t>C1CCCCCC1</t>
  </si>
  <si>
    <t>C7H14</t>
  </si>
  <si>
    <t>1638-26-2</t>
  </si>
  <si>
    <t>1,1-Dimethylcyclopentane</t>
  </si>
  <si>
    <t>CC1(CCCC1)C</t>
  </si>
  <si>
    <t>3404-72-6</t>
  </si>
  <si>
    <t>2,3-Dimethyl-1-pentene</t>
  </si>
  <si>
    <t>CCC(C)C(=C)C</t>
  </si>
  <si>
    <t>10574-37-5</t>
  </si>
  <si>
    <t>2,3-Dimethyl-2-pentene</t>
  </si>
  <si>
    <t>CCC(=C(C)C)C</t>
  </si>
  <si>
    <t>2213-32-3</t>
  </si>
  <si>
    <t>2,4-Dimethyl-1-pentene</t>
  </si>
  <si>
    <t>CC(C)CC(=C)C</t>
  </si>
  <si>
    <t>625-65-0</t>
  </si>
  <si>
    <t>2,4-Dimethyl-2-pentene</t>
  </si>
  <si>
    <t>CC(C)C=C(C)C</t>
  </si>
  <si>
    <t>3404-73-7</t>
  </si>
  <si>
    <t>3,3-Dimethyl-1-pentene</t>
  </si>
  <si>
    <t>CCC(C)(C)C=C</t>
  </si>
  <si>
    <t>7385-78-6</t>
  </si>
  <si>
    <t>3,4-Dimethyl-1-pentene</t>
  </si>
  <si>
    <t>CC(C)C(C)C=C</t>
  </si>
  <si>
    <t>4914-92-5</t>
  </si>
  <si>
    <t>(E)-3,4-Dimethyl-2-pentene</t>
  </si>
  <si>
    <t>C/C=C(\C)/C(C)C</t>
  </si>
  <si>
    <t>4914-91-4</t>
  </si>
  <si>
    <t>(Z)-3,4-Dimethyl-2-pentene</t>
  </si>
  <si>
    <t>C/C=C(/C)\C(C)C</t>
  </si>
  <si>
    <t>762-62-9</t>
  </si>
  <si>
    <t>4,4-Dimethyl-1-pentene</t>
  </si>
  <si>
    <t>CC(C)(C)CC=C</t>
  </si>
  <si>
    <t>690-08-4</t>
  </si>
  <si>
    <t>(E)-4,4-Dimethyl-2-pentene</t>
  </si>
  <si>
    <t>C/C=C/C(C)(C)C</t>
  </si>
  <si>
    <t>762-63-0</t>
  </si>
  <si>
    <t>(Z)-4,4-Dimethyl-2-pentene</t>
  </si>
  <si>
    <t>C/C=C\C(C)(C)C</t>
  </si>
  <si>
    <t>1640-89-7</t>
  </si>
  <si>
    <t>Ethylcyclopentane</t>
  </si>
  <si>
    <t>CCC1CCCC1</t>
  </si>
  <si>
    <t>7357-93-9</t>
  </si>
  <si>
    <t>2-Ethyl-3-methyl-1-butene</t>
  </si>
  <si>
    <t>CCC(=C)C(C)C</t>
  </si>
  <si>
    <t>3404-71-5</t>
  </si>
  <si>
    <t>2-Ethyl-1-pentene</t>
  </si>
  <si>
    <t>CCCC(=C)CC</t>
  </si>
  <si>
    <t>4038-04-4</t>
  </si>
  <si>
    <t>3-Ethyl-1-pentene</t>
  </si>
  <si>
    <t>CCC(CC)C=C</t>
  </si>
  <si>
    <t>816-79-5</t>
  </si>
  <si>
    <t>3-Ethyl-2-pentene</t>
  </si>
  <si>
    <t>CCC(=CC)CC</t>
  </si>
  <si>
    <t>592-76-7</t>
  </si>
  <si>
    <t>1-Heptene</t>
  </si>
  <si>
    <t>CCCCCC=C</t>
  </si>
  <si>
    <t>14686-13-6</t>
  </si>
  <si>
    <t>(E)-2-Heptene</t>
  </si>
  <si>
    <t>CCCC/C=C/C</t>
  </si>
  <si>
    <t>6443-92-1</t>
  </si>
  <si>
    <t>(Z)-2-Heptene</t>
  </si>
  <si>
    <t>CCCC/C=C\C</t>
  </si>
  <si>
    <t>14686-14-7</t>
  </si>
  <si>
    <t>(E)-3-Heptene</t>
  </si>
  <si>
    <t>CCC/C=C/CC</t>
  </si>
  <si>
    <t>7642-10-6</t>
  </si>
  <si>
    <t>(Z)-3-Heptene</t>
  </si>
  <si>
    <t>CCC/C=C\CC</t>
  </si>
  <si>
    <t>108-87-2</t>
  </si>
  <si>
    <t>Methylcyclohexane</t>
  </si>
  <si>
    <t>CC1CCCCC1</t>
  </si>
  <si>
    <t>6094-02-6</t>
  </si>
  <si>
    <t>2-Methyl-1-hexene</t>
  </si>
  <si>
    <t>CCCCC(=C)C</t>
  </si>
  <si>
    <t>2738-19-4</t>
  </si>
  <si>
    <t>2-Methyl-2-hexene</t>
  </si>
  <si>
    <t>CCCC=C(C)C</t>
  </si>
  <si>
    <t>3404-61-3</t>
  </si>
  <si>
    <t>3-Methyl-1-hexene</t>
  </si>
  <si>
    <t>CCCC(C)C=C</t>
  </si>
  <si>
    <t>10574-36-4</t>
  </si>
  <si>
    <t>(Z)-3-Methyl-2-hexene</t>
  </si>
  <si>
    <t>CCC/C(=C\C)/C</t>
  </si>
  <si>
    <t>3769-23-1</t>
  </si>
  <si>
    <t>4-Methyl-1-hexene</t>
  </si>
  <si>
    <t>CCC(C)CC=C</t>
  </si>
  <si>
    <t>3683-22-5</t>
  </si>
  <si>
    <t>(E)-4-Methyl-2-hexene</t>
  </si>
  <si>
    <t>CCC(C)/C=C/C</t>
  </si>
  <si>
    <t>3524-73-0</t>
  </si>
  <si>
    <t>5-Methyl-1-hexene</t>
  </si>
  <si>
    <t>CC(C)CCC=C</t>
  </si>
  <si>
    <t>7385-82-2</t>
  </si>
  <si>
    <t>(E)-5-Methyl-2-hexene</t>
  </si>
  <si>
    <t>C/C=C/CC(C)C</t>
  </si>
  <si>
    <t>594-56-9</t>
  </si>
  <si>
    <t>2,3,3-Trimethyl-1-butene</t>
  </si>
  <si>
    <t>CC(=C)C(C)(C)C</t>
  </si>
  <si>
    <t>590-35-2</t>
  </si>
  <si>
    <t>2,2-Dimethylpentane</t>
  </si>
  <si>
    <t>CCCC(C)(C)C</t>
  </si>
  <si>
    <t>C7H16</t>
  </si>
  <si>
    <t>565-59-3</t>
  </si>
  <si>
    <t>2,3-Dimethylpentane</t>
  </si>
  <si>
    <t>CCC(C)C(C)C</t>
  </si>
  <si>
    <t>108-08-7</t>
  </si>
  <si>
    <t>2,4-Dimethylpentane</t>
  </si>
  <si>
    <t>CC(C)CC(C)C</t>
  </si>
  <si>
    <t>562-49-2</t>
  </si>
  <si>
    <t>3,3-Dimethylpentane</t>
  </si>
  <si>
    <t>CCC(C)(C)CC</t>
  </si>
  <si>
    <t>617-78-7</t>
  </si>
  <si>
    <t>3-ethylpentane</t>
  </si>
  <si>
    <t>CCC(CC)CC</t>
  </si>
  <si>
    <t>142-82-5</t>
  </si>
  <si>
    <t>n-heptane</t>
  </si>
  <si>
    <t>CCCCCCC</t>
  </si>
  <si>
    <t>591-76-4</t>
  </si>
  <si>
    <t>2-Methylhexane</t>
  </si>
  <si>
    <t>CCCCC(C)C</t>
  </si>
  <si>
    <t>589-34-4</t>
  </si>
  <si>
    <t>3-Methylhexane</t>
  </si>
  <si>
    <t>CCCC(C)CC</t>
  </si>
  <si>
    <t>464-06-2</t>
  </si>
  <si>
    <t>2,2,3-Trimethylbutane</t>
  </si>
  <si>
    <t>CC(C)C(C)(C)C</t>
  </si>
  <si>
    <t>629-20-9</t>
  </si>
  <si>
    <t>Cyclooctatetraene</t>
  </si>
  <si>
    <t>C1=CC=CC=CC=C1</t>
  </si>
  <si>
    <t>C8H8</t>
  </si>
  <si>
    <t>111-78-4</t>
  </si>
  <si>
    <t>1,5-Cyclooctadiene</t>
  </si>
  <si>
    <t>C1CC=CCCC=C1</t>
  </si>
  <si>
    <t>C8H12</t>
  </si>
  <si>
    <t>100-40-3</t>
  </si>
  <si>
    <t>4-Vinyl-1-Cyclohexene</t>
  </si>
  <si>
    <t>C=CC1CCC=CC1</t>
  </si>
  <si>
    <t>123-35-3</t>
  </si>
  <si>
    <t>7-Methyl-3-methylene-1,6-octadiene</t>
  </si>
  <si>
    <t>CC(=CCCC(=C)C=C)C</t>
  </si>
  <si>
    <t>C10H16</t>
  </si>
  <si>
    <t>16747-45-8</t>
  </si>
  <si>
    <t>2,2,3,4,4-Pentamethylpentane</t>
  </si>
  <si>
    <t>CC(C(C)(C)C)C(C)(C)C</t>
  </si>
  <si>
    <t>C10H22</t>
  </si>
  <si>
    <t>3178-22-1</t>
  </si>
  <si>
    <t>tert-Butylcyclohexane</t>
  </si>
  <si>
    <t>CC(C)(C)C1CCCCC1</t>
  </si>
  <si>
    <t>1071-81-4</t>
  </si>
  <si>
    <t>2,2,5,5-Tetramethylhexane</t>
  </si>
  <si>
    <t>CC(C)(C)CCC(C)(C)C</t>
  </si>
  <si>
    <t>13475-79-1</t>
  </si>
  <si>
    <t>2,4-Dimethyl-3-(1-methylethyl)pentane</t>
  </si>
  <si>
    <t>CC(C)C(C(C)C)C(C)C</t>
  </si>
  <si>
    <t>627-58-7</t>
  </si>
  <si>
    <t>2,5-Dimethyl-1,5-hexadiene</t>
  </si>
  <si>
    <t>CC(=C)CCC(=C)C</t>
  </si>
  <si>
    <t>1453-24-3</t>
  </si>
  <si>
    <t>1-Ethylcyclohexene</t>
  </si>
  <si>
    <t>CCC1=CCCCC1</t>
  </si>
  <si>
    <t>3710-30-3</t>
  </si>
  <si>
    <t>1,7-Octadiene</t>
  </si>
  <si>
    <t>C=CCCCCC=C</t>
  </si>
  <si>
    <t>629-05-0</t>
  </si>
  <si>
    <t>1-Octyne</t>
  </si>
  <si>
    <t>CCCCCCC#C</t>
  </si>
  <si>
    <t>2809-67-8</t>
  </si>
  <si>
    <t>2-Octyne</t>
  </si>
  <si>
    <t>CCCCCC#CC</t>
  </si>
  <si>
    <t>15232-76-5</t>
  </si>
  <si>
    <t>3-Octyne</t>
  </si>
  <si>
    <t>CCCCC#CCC</t>
  </si>
  <si>
    <t>1942-45-6</t>
  </si>
  <si>
    <t>4-Octyne</t>
  </si>
  <si>
    <t>CCCC#CCCC</t>
  </si>
  <si>
    <t>292-64-8</t>
  </si>
  <si>
    <t>Cyclooctane</t>
  </si>
  <si>
    <t>C1CCCCCCC1</t>
  </si>
  <si>
    <t>C8H16</t>
  </si>
  <si>
    <t>3875-51-2</t>
  </si>
  <si>
    <t>(1-Methylethyl)cyclo-pentane</t>
  </si>
  <si>
    <t>CC(C)C1CCCC1</t>
  </si>
  <si>
    <t>590-66-9</t>
  </si>
  <si>
    <t>1,1-Dimethylcyclohexane</t>
  </si>
  <si>
    <t>CC1(CCCCC1)C</t>
  </si>
  <si>
    <t>16747-44-7</t>
  </si>
  <si>
    <t>2,2,3,3,4-Pentamethylpentane</t>
  </si>
  <si>
    <t>CC(C)C(C)(C)C(C)(C)C</t>
  </si>
  <si>
    <t>690-93-7</t>
  </si>
  <si>
    <t>(E)-2,2-Dimethyl-3-hexene</t>
  </si>
  <si>
    <t>CC/C=C/C(C)(C)C</t>
  </si>
  <si>
    <t>690-92-6</t>
  </si>
  <si>
    <t>(Z)-2,2-Dimethyl-3-hexene</t>
  </si>
  <si>
    <t>CC/C=C\C(C)(C)C</t>
  </si>
  <si>
    <t>16746-86-4</t>
  </si>
  <si>
    <t>2,3-Dimethyl-1-hexene</t>
  </si>
  <si>
    <t>CCCC(C)C(=C)C</t>
  </si>
  <si>
    <t>7145-20-2</t>
  </si>
  <si>
    <t>2,3-Dimethyl-2-hexene</t>
  </si>
  <si>
    <t>CCCC(=C(C)C)C</t>
  </si>
  <si>
    <t>6975-92-4</t>
  </si>
  <si>
    <t>2,5-Dimethyl-1-hexene</t>
  </si>
  <si>
    <t>CC(C)CCC(=C)C</t>
  </si>
  <si>
    <t>3404-78-2</t>
  </si>
  <si>
    <t>2,5-Dimethyl-2-hexene</t>
  </si>
  <si>
    <t>CC(C)CC=C(C)C</t>
  </si>
  <si>
    <t>3404-77-1</t>
  </si>
  <si>
    <t>3,3-Dimethyl-1-hexene</t>
  </si>
  <si>
    <t>CCCC(C)(C)C=C</t>
  </si>
  <si>
    <t>16745-94-1</t>
  </si>
  <si>
    <t>3,4-Dimethyl-1-hexene</t>
  </si>
  <si>
    <t>CCC(C)C(C)C=C</t>
  </si>
  <si>
    <t>52897-15-1</t>
  </si>
  <si>
    <t>2,3,4,5-Tetramethylhexane</t>
  </si>
  <si>
    <t>CC(C)C(C)C(C)C(C)C</t>
  </si>
  <si>
    <t>16747-42-5</t>
  </si>
  <si>
    <t>2,2,4,5-Tetramethylhexane</t>
  </si>
  <si>
    <t>CC(C)C(C)CC(C)(C)C</t>
  </si>
  <si>
    <t>52897-11-7</t>
  </si>
  <si>
    <t>2,3,3,5-Tetramethylhexane</t>
  </si>
  <si>
    <t>CC(C)CC(C)(C)C(C)C</t>
  </si>
  <si>
    <t>16106-59-5</t>
  </si>
  <si>
    <t>4,5-Dimethyl-1-hexene</t>
  </si>
  <si>
    <t>CC=CC(C)C(C)C</t>
  </si>
  <si>
    <t>7116-86-1</t>
  </si>
  <si>
    <t>5,5-Dimethyl-1-hexene</t>
  </si>
  <si>
    <t>CC(C)(C)CCC=C</t>
  </si>
  <si>
    <t>39761-61-0</t>
  </si>
  <si>
    <t>(Z)-5,5-Dimethyl-2-hexene</t>
  </si>
  <si>
    <t>C/C=C\CC(C)(C)C</t>
  </si>
  <si>
    <t>1678-91-7</t>
  </si>
  <si>
    <t>Ethylcyclohexane</t>
  </si>
  <si>
    <t>CCC1CCCCC1</t>
  </si>
  <si>
    <t>1632-16-2</t>
  </si>
  <si>
    <t>2-Ethyl-1-hexene</t>
  </si>
  <si>
    <t>CCCCC(=C)CC</t>
  </si>
  <si>
    <t>3404-58-8</t>
  </si>
  <si>
    <t>3-Ethyl-1-hexene</t>
  </si>
  <si>
    <t>CCCC(CC)C=C</t>
  </si>
  <si>
    <t>16747-50-5</t>
  </si>
  <si>
    <t>1-Ethyl-1-methylcyclopentane</t>
  </si>
  <si>
    <t>CCC1(CCCC1)C</t>
  </si>
  <si>
    <t>3404-67-9</t>
  </si>
  <si>
    <t>2-Ethyl-3-methyl-1-pentene</t>
  </si>
  <si>
    <t>CCC(C)C(=C)CC</t>
  </si>
  <si>
    <t>19780-66-6</t>
  </si>
  <si>
    <t>3-Ethyl-2-methyl-1-pentene</t>
  </si>
  <si>
    <t>CCC(CC)C(=C)C</t>
  </si>
  <si>
    <t>15870-10-7</t>
  </si>
  <si>
    <t>2-Methyl-1-heptene</t>
  </si>
  <si>
    <t>CCCCCC(=C)C</t>
  </si>
  <si>
    <t>627-97-4</t>
  </si>
  <si>
    <t>2-Methyl-2-heptene</t>
  </si>
  <si>
    <t>CCCCC=C(C)C</t>
  </si>
  <si>
    <t>4810-09-7</t>
  </si>
  <si>
    <t>3-Methyl-1-heptene</t>
  </si>
  <si>
    <t>CCCCC(C)C=C</t>
  </si>
  <si>
    <t>52897-09-3</t>
  </si>
  <si>
    <t>2,2,3,5-Tetramethylhexane</t>
  </si>
  <si>
    <t>CC(C)CC(C)C(C)(C)C</t>
  </si>
  <si>
    <t>1678-98-4</t>
  </si>
  <si>
    <t>Isobutylcyclohexane</t>
  </si>
  <si>
    <t>CC(C)CC1CCCCC1</t>
  </si>
  <si>
    <t>13151-05-8</t>
  </si>
  <si>
    <t>4-Methyl-1-heptene</t>
  </si>
  <si>
    <t>CCCC(C)CC=C</t>
  </si>
  <si>
    <t>1190-83-6</t>
  </si>
  <si>
    <t>2,2,6-Trimethylheptane</t>
  </si>
  <si>
    <t>CC(C)CCCC(C)(C)C</t>
  </si>
  <si>
    <t>1072-16-8</t>
  </si>
  <si>
    <t>2,7-Dimethyloctane</t>
  </si>
  <si>
    <t>CC(C)CCCCC(C)C</t>
  </si>
  <si>
    <t>127-91-3</t>
  </si>
  <si>
    <t>(-)-β-Pinene</t>
  </si>
  <si>
    <t>CC1(C2CCC(=C)C1C2)C</t>
  </si>
  <si>
    <t>7785-26-4</t>
  </si>
  <si>
    <t>(1S)-(-)-α-Pinene</t>
  </si>
  <si>
    <t>CC1=CCC2CC1C2(C)C</t>
  </si>
  <si>
    <t>13151-04-7</t>
  </si>
  <si>
    <t>5-Methyl-1-heptene</t>
  </si>
  <si>
    <t>CCC(C)CCC=C</t>
  </si>
  <si>
    <t>80-56-8</t>
  </si>
  <si>
    <t>(+)-α-Pinene</t>
  </si>
  <si>
    <t>2613-72-1</t>
  </si>
  <si>
    <t>1,2,4-Trimethylcyclopentane</t>
  </si>
  <si>
    <t>CC1CC(C(C1)C)C</t>
  </si>
  <si>
    <t>1795-27-3</t>
  </si>
  <si>
    <t>1,3,5-Trimethylcyclohexane</t>
  </si>
  <si>
    <t>CC1CC(CC(C1)C)C</t>
  </si>
  <si>
    <t>C9H18</t>
  </si>
  <si>
    <t>2207-04-7</t>
  </si>
  <si>
    <t>1,4-Dimethylcyclohexane</t>
  </si>
  <si>
    <t>CC1CCC(CC1)C</t>
  </si>
  <si>
    <t>5026-76-6</t>
  </si>
  <si>
    <t>6-Methyl-1-heptene</t>
  </si>
  <si>
    <t>CC(C)CCCC=C</t>
  </si>
  <si>
    <t>99-82-1</t>
  </si>
  <si>
    <t>Pentylcyclopentane</t>
  </si>
  <si>
    <t>CC1CCC(CC1)C(C)C</t>
  </si>
  <si>
    <t>5171-84-6</t>
  </si>
  <si>
    <t>3,3,4,4-Tetramethylhexane</t>
  </si>
  <si>
    <t>CCC(C)(C)C(C)(C)CC</t>
  </si>
  <si>
    <t>52897-12-8</t>
  </si>
  <si>
    <t>2,3,4,4-Tetramethylhexane</t>
  </si>
  <si>
    <t>CCC(C)(C)C(C)C(C)C</t>
  </si>
  <si>
    <t>51750-65-3</t>
  </si>
  <si>
    <t>2,2,4,4-Tetramethylhexane</t>
  </si>
  <si>
    <t>CCC(C)(C)CC(C)(C)C</t>
  </si>
  <si>
    <t>111-66-0</t>
  </si>
  <si>
    <t>1-octene</t>
  </si>
  <si>
    <t>CCCCCCC=C</t>
  </si>
  <si>
    <t>7642-04-8</t>
  </si>
  <si>
    <t>cis-2-Octene</t>
  </si>
  <si>
    <t>CCCCC/C=C\C</t>
  </si>
  <si>
    <t>13389-42-9</t>
  </si>
  <si>
    <t>trans-2-Octene</t>
  </si>
  <si>
    <t>CCCCC/C=C/C</t>
  </si>
  <si>
    <t>14850-22-7</t>
  </si>
  <si>
    <t>cis-3-Octene</t>
  </si>
  <si>
    <t>CCCC/C=C\CC</t>
  </si>
  <si>
    <t>14919-01-8</t>
  </si>
  <si>
    <t>trans-3-Octene</t>
  </si>
  <si>
    <t>CCCC/C=C/CC</t>
  </si>
  <si>
    <t>7642-15-1</t>
  </si>
  <si>
    <t>cis-4-Octene</t>
  </si>
  <si>
    <t>CCC/C=C\CCC</t>
  </si>
  <si>
    <t>14850-23-8</t>
  </si>
  <si>
    <t>trans-4-Octene</t>
  </si>
  <si>
    <t>CCC/C=C/CCC</t>
  </si>
  <si>
    <t>52897-17-3</t>
  </si>
  <si>
    <t>3-Ethyl-2,2,3-trimethylpentane</t>
  </si>
  <si>
    <t>CCC(C)(CC)C(C)(C)C</t>
  </si>
  <si>
    <t>2040-96-2</t>
  </si>
  <si>
    <t>Propylcyclopentane</t>
  </si>
  <si>
    <t>CCCC1CCCC1</t>
  </si>
  <si>
    <t>15918-08-8</t>
  </si>
  <si>
    <t>2-Propyl-1-pentene</t>
  </si>
  <si>
    <t>CCCC(=C)CCC</t>
  </si>
  <si>
    <t>4259-00-1</t>
  </si>
  <si>
    <t>1,1,2-Trimethylcyclo-pentane</t>
  </si>
  <si>
    <t>CC1CCCC1(C)C</t>
  </si>
  <si>
    <t>4516-69-2</t>
  </si>
  <si>
    <t>1,1,3-Trimethylcyclo-pentane</t>
  </si>
  <si>
    <t>CC1CCC(C1)(C)C</t>
  </si>
  <si>
    <t>52897-03-7</t>
  </si>
  <si>
    <t>4-Ethyl-2,4-dimethylhexane</t>
  </si>
  <si>
    <t>CCC(C)(CC)CC(C)C</t>
  </si>
  <si>
    <t>560-23-6</t>
  </si>
  <si>
    <t>2,3,3-Trimethyl-1-pentene</t>
  </si>
  <si>
    <t>CCC(C)(C)C(=C)C</t>
  </si>
  <si>
    <t>52897-10-6</t>
  </si>
  <si>
    <t>2,3,3,4-Tetramethylhexane</t>
  </si>
  <si>
    <t>CCC(C)C(C)(C)C(C)C</t>
  </si>
  <si>
    <t>565-77-5</t>
  </si>
  <si>
    <t>2,3,4-Trimethyl-2-pentene</t>
  </si>
  <si>
    <t>CC(C)C(=C(C)C)C</t>
  </si>
  <si>
    <t>107-39-1</t>
  </si>
  <si>
    <t>2,4,4-Trimethyl-1-pentene</t>
  </si>
  <si>
    <t>CC(=C)CC(C)(C)C</t>
  </si>
  <si>
    <t>107-40-4</t>
  </si>
  <si>
    <t>2,4,4-Trimethyl-2-pentene</t>
  </si>
  <si>
    <t>CC(=CC(C)(C)C)C</t>
  </si>
  <si>
    <t>52897-06-0</t>
  </si>
  <si>
    <t>3-Ethyl-3,4-dimethylhexane</t>
  </si>
  <si>
    <t>CCC(C)C(C)(CC)CC</t>
  </si>
  <si>
    <t>52897-08-2</t>
  </si>
  <si>
    <t>2,2,3,4-Tetramethylhexane</t>
  </si>
  <si>
    <t>CCC(C)C(C)C(C)(C)C</t>
  </si>
  <si>
    <t>7220-26-0</t>
  </si>
  <si>
    <t>3-Ethyl-2,4-dimethylhexane</t>
  </si>
  <si>
    <t>CCC(C)C(CC)C(C)C</t>
  </si>
  <si>
    <t>7058-01-7</t>
  </si>
  <si>
    <t>sec-Butylcyclohexane</t>
  </si>
  <si>
    <t>CCC(C)C1CCCCC1</t>
  </si>
  <si>
    <t>590-73-8</t>
  </si>
  <si>
    <t>2,2-Dimethylhexane</t>
  </si>
  <si>
    <t>C8H18</t>
  </si>
  <si>
    <t>584-94-1</t>
  </si>
  <si>
    <t>2,3-Dimethylhexane</t>
  </si>
  <si>
    <t>CCCC(C)C(C)C</t>
  </si>
  <si>
    <t>589-43-5</t>
  </si>
  <si>
    <t>2,4-Dimethylhexane</t>
  </si>
  <si>
    <t>CCC(C)CC(C)C</t>
  </si>
  <si>
    <t>592-13-2</t>
  </si>
  <si>
    <t>2,5-Dimethylhexane</t>
  </si>
  <si>
    <t>CC(C)CCC(C)C</t>
  </si>
  <si>
    <t>563-16-6</t>
  </si>
  <si>
    <t>3,3-Dimethylhexane</t>
  </si>
  <si>
    <t>CCCC(C)(C)CC</t>
  </si>
  <si>
    <t>583-48-2</t>
  </si>
  <si>
    <t>CCC(C)C(C)CC</t>
  </si>
  <si>
    <t>619-99-8</t>
  </si>
  <si>
    <t>3-ethylhexane</t>
  </si>
  <si>
    <t>CCCC(CC)CC</t>
  </si>
  <si>
    <t>609-26-7</t>
  </si>
  <si>
    <t>3-Ethyl-2-methylpentane</t>
  </si>
  <si>
    <t>CCC(CC)C(C)C</t>
  </si>
  <si>
    <t>1067-08-9</t>
  </si>
  <si>
    <t>3-Ethyl-3-methylpentane</t>
  </si>
  <si>
    <t>CCC(C)(CC)CC</t>
  </si>
  <si>
    <t>592-27-8</t>
  </si>
  <si>
    <t>2-Methylheptane</t>
  </si>
  <si>
    <t>CCCCCC(C)C</t>
  </si>
  <si>
    <t>589-81-1</t>
  </si>
  <si>
    <t>3-Methylheptane</t>
  </si>
  <si>
    <t>CCCCC(C)CC</t>
  </si>
  <si>
    <t>589-53-7</t>
  </si>
  <si>
    <t>4-Methylheptane</t>
  </si>
  <si>
    <t>CCCC(C)CCC</t>
  </si>
  <si>
    <t>111-65-9</t>
  </si>
  <si>
    <t>n-octane</t>
  </si>
  <si>
    <t>CCCCCCCC</t>
  </si>
  <si>
    <t>594-82-1</t>
  </si>
  <si>
    <t>2,2,3,3-Tetramethylbutane</t>
  </si>
  <si>
    <t>CC(C)(C)C(C)(C)C</t>
  </si>
  <si>
    <t>564-02-3</t>
  </si>
  <si>
    <t>2,2,3-Trimethylpentane</t>
  </si>
  <si>
    <t>CCC(C)C(C)(C)C</t>
  </si>
  <si>
    <t>540-84-1</t>
  </si>
  <si>
    <t>2,2,4-Trimethylpentane</t>
  </si>
  <si>
    <t>CC(C)CC(C)(C)C</t>
  </si>
  <si>
    <t>560-21-4</t>
  </si>
  <si>
    <t>2,3,3-Trimethylpentane</t>
  </si>
  <si>
    <t>CCC(C)(C)C(C)C</t>
  </si>
  <si>
    <t>565-75-3</t>
  </si>
  <si>
    <t>2,3,4-Trimethylpentane</t>
  </si>
  <si>
    <t>CC(C)C(C)C(C)C</t>
  </si>
  <si>
    <t>95-13-6</t>
  </si>
  <si>
    <t>Indene, (1H-indene)</t>
  </si>
  <si>
    <t>C1C=CC2=CC=CC=C21</t>
  </si>
  <si>
    <t>C9H8</t>
  </si>
  <si>
    <t>C9H10</t>
  </si>
  <si>
    <t>20278-85-7</t>
  </si>
  <si>
    <t>2,3,5-Trimethylheptane</t>
  </si>
  <si>
    <t>CCC(C)CC(C)C(C)C</t>
  </si>
  <si>
    <t>873-66-5</t>
  </si>
  <si>
    <t>trans-1-Phenylpropene</t>
  </si>
  <si>
    <t>C/C=C/C1=CC=CC=C1</t>
  </si>
  <si>
    <t>52896-90-9</t>
  </si>
  <si>
    <t>3-Ethyl-(5RS)-methylheptane</t>
  </si>
  <si>
    <t>CCC(C)CC(CC)CC</t>
  </si>
  <si>
    <t>C9H12</t>
  </si>
  <si>
    <t>20291-95-6</t>
  </si>
  <si>
    <t>2,2,5-Trimethylheptane</t>
  </si>
  <si>
    <t>CCC(C)CCC(C)(C)C</t>
  </si>
  <si>
    <t>15869-94-0</t>
  </si>
  <si>
    <t>3,6-Dimethyloctane</t>
  </si>
  <si>
    <t>CCC(C)CCC(C)CC</t>
  </si>
  <si>
    <t>2051-30-1</t>
  </si>
  <si>
    <t>2,6-Dimethyloctane</t>
  </si>
  <si>
    <t>CCC(C)CCCC(C)C</t>
  </si>
  <si>
    <t>52897-04-8</t>
  </si>
  <si>
    <t>3-Ethyl-2,5-dimethylhexane</t>
  </si>
  <si>
    <t>CCC(CC(C)C)C(C)C</t>
  </si>
  <si>
    <t>52897-16-2</t>
  </si>
  <si>
    <t>3,3-Diethyl-2-methylpentane</t>
  </si>
  <si>
    <t>CCC(CC)(CC)C(C)C</t>
  </si>
  <si>
    <t>16219-75-3</t>
  </si>
  <si>
    <t>mix cis + trans-5-Ethylidenebicyclo[2.2.1]hept-2-ene</t>
  </si>
  <si>
    <t>CC=C1CC2CC1C=C2</t>
  </si>
  <si>
    <t>52897-05-9</t>
  </si>
  <si>
    <t>4-Ethyl-3,3-dimethylhexane</t>
  </si>
  <si>
    <t>CCC(CC)C(C)(C)CC</t>
  </si>
  <si>
    <t>52897-01-5</t>
  </si>
  <si>
    <t>4-Ethyl-2,3-dimethylhexane</t>
  </si>
  <si>
    <t>CCC(CC)C(C)C(C)C</t>
  </si>
  <si>
    <t>19398-77-7</t>
  </si>
  <si>
    <t>3,4-Diethylhexane</t>
  </si>
  <si>
    <t>CCC(CC)C(CC)CC</t>
  </si>
  <si>
    <t>52896-99-8</t>
  </si>
  <si>
    <t>4-Ethyl-2,2-dimethylhexane</t>
  </si>
  <si>
    <t>CCC(CC)CC(C)(C)C</t>
  </si>
  <si>
    <t>13475-78-0</t>
  </si>
  <si>
    <t>5-Ethyl-2-methylheptane</t>
  </si>
  <si>
    <t>CCC(CC)CCC(C)C</t>
  </si>
  <si>
    <t>13475-81-5</t>
  </si>
  <si>
    <t>2,2,3,3-Tetramethylhexane</t>
  </si>
  <si>
    <t>CCCC(C)(C)C(C)(C)C</t>
  </si>
  <si>
    <t>52897-00-4</t>
  </si>
  <si>
    <t>3-Ethyl-2,3-dimethylhexane</t>
  </si>
  <si>
    <t>CCCC(C)(CC)C(C)C</t>
  </si>
  <si>
    <t>17302-04-4</t>
  </si>
  <si>
    <t>4-Ethyl-4-methylheptane</t>
  </si>
  <si>
    <t>CCCC(C)(CC)CCC</t>
  </si>
  <si>
    <t>52896-95-4</t>
  </si>
  <si>
    <t>2,3,4-Trimethylheptane</t>
  </si>
  <si>
    <t>CCCC(C)C(C)C(C)C</t>
  </si>
  <si>
    <t>15869-96-2</t>
  </si>
  <si>
    <t>4,5-Dimethyloctane</t>
  </si>
  <si>
    <t>CCCC(C)C(C)CCC</t>
  </si>
  <si>
    <t>3452-09-3</t>
  </si>
  <si>
    <t>1-Nonyne</t>
  </si>
  <si>
    <t>CCCCCCCC#C</t>
  </si>
  <si>
    <t>C9H16</t>
  </si>
  <si>
    <t>19447-29-1</t>
  </si>
  <si>
    <t>2-Nonyne</t>
  </si>
  <si>
    <t>CCCCCCC#CC</t>
  </si>
  <si>
    <t>20184-89-8</t>
  </si>
  <si>
    <t>3-Nonyne</t>
  </si>
  <si>
    <t>CCCCCC#CCC</t>
  </si>
  <si>
    <t>20184-91-2</t>
  </si>
  <si>
    <t>4-Nonyne</t>
  </si>
  <si>
    <t>CCCCC#CCCC</t>
  </si>
  <si>
    <t>2040-95-1</t>
  </si>
  <si>
    <t>Butylcyclopentane</t>
  </si>
  <si>
    <t>CCCCC1CCCC1</t>
  </si>
  <si>
    <t>52896-91-0</t>
  </si>
  <si>
    <t>3-Ethyl-4-methylheptane</t>
  </si>
  <si>
    <t>CCCC(C)C(CC)CC</t>
  </si>
  <si>
    <t>3788-32-7</t>
  </si>
  <si>
    <t>(2-Methylpropyl)cyclo-pentane</t>
  </si>
  <si>
    <t>CC(C)CC1CCCC1</t>
  </si>
  <si>
    <t>14720-74-2</t>
  </si>
  <si>
    <t>2,2,4-Trimethylheptane</t>
  </si>
  <si>
    <t>CCCC(C)CC(C)(C)C</t>
  </si>
  <si>
    <t>15869-93-9</t>
  </si>
  <si>
    <t>3,5-Dimethyloctane</t>
  </si>
  <si>
    <t>CCCC(C)CC(C)CC</t>
  </si>
  <si>
    <t>15869-89-3</t>
  </si>
  <si>
    <t>2,5-Dimethyloctane</t>
  </si>
  <si>
    <t>CCCC(C)CCC(C)C</t>
  </si>
  <si>
    <t>17302-02-2</t>
  </si>
  <si>
    <t>3,3-Diethylhexane</t>
  </si>
  <si>
    <t>CCCC(CC)(CC)CC</t>
  </si>
  <si>
    <t>20291-91-2</t>
  </si>
  <si>
    <t>3-Ethyl-2,2-dimethylhexane</t>
  </si>
  <si>
    <t>CCCC(CC)C(C)(C)C</t>
  </si>
  <si>
    <t>52896-89-6</t>
  </si>
  <si>
    <t>4-Ethyl-3-methylheptane</t>
  </si>
  <si>
    <t>CCCC(CC)C(C)CC</t>
  </si>
  <si>
    <t>52896-88-5</t>
  </si>
  <si>
    <t>4-Ethyl-2-methylheptane</t>
  </si>
  <si>
    <t>CCCC(CC)CC(C)C</t>
  </si>
  <si>
    <t>52896-87-4</t>
  </si>
  <si>
    <t>4-(1-Methylethyl)heptane</t>
  </si>
  <si>
    <t>CCCC(CCC)C(C)C</t>
  </si>
  <si>
    <t>7433-56-9</t>
  </si>
  <si>
    <t>trans-5-Decene</t>
  </si>
  <si>
    <t>CCCC/C=C/CCCC</t>
  </si>
  <si>
    <t>7433-78-5</t>
  </si>
  <si>
    <t>cis-5-Decene</t>
  </si>
  <si>
    <t>CCCC/C=C\CCCC</t>
  </si>
  <si>
    <t>1942-46-7</t>
  </si>
  <si>
    <t>5-Decyne</t>
  </si>
  <si>
    <t>CCCCC#CCCCC</t>
  </si>
  <si>
    <t>52896-93-2</t>
  </si>
  <si>
    <t>2,3,3-Trimethylheptane</t>
  </si>
  <si>
    <t>CCCCC(C)(C)C(C)C</t>
  </si>
  <si>
    <t>15869-95-1</t>
  </si>
  <si>
    <t>4,4-Dimethyloctane</t>
  </si>
  <si>
    <t>CCCCC(C)(C)CCC</t>
  </si>
  <si>
    <t>17302-01-1</t>
  </si>
  <si>
    <t>3-Ethyl-3-methylheptane</t>
  </si>
  <si>
    <t>CCCCC(C)(CC)CC</t>
  </si>
  <si>
    <t>52896-92-1</t>
  </si>
  <si>
    <t>2,2,3-Trimethylheptane</t>
  </si>
  <si>
    <t>CCCCC(C)C(C)(C)C</t>
  </si>
  <si>
    <t>4926-90-3</t>
  </si>
  <si>
    <t>1-Ethyl-1-methylcyclohexane</t>
  </si>
  <si>
    <t>CCC1(CCCCC1)C</t>
  </si>
  <si>
    <t>15869-92-8</t>
  </si>
  <si>
    <t>3,4-Dimethyloctane</t>
  </si>
  <si>
    <t>CCCCC(C)C(C)CC</t>
  </si>
  <si>
    <t>4032-94-4</t>
  </si>
  <si>
    <t>2,4-Dimethyloctane</t>
  </si>
  <si>
    <t>CCCCC(C)CC(C)C</t>
  </si>
  <si>
    <t>696-29-7</t>
  </si>
  <si>
    <t>Isopropylcyclohexane</t>
  </si>
  <si>
    <t>CC(C)C1CCCCC1</t>
  </si>
  <si>
    <t>4588-18-5</t>
  </si>
  <si>
    <t>2-Methyl-1-octene</t>
  </si>
  <si>
    <t>CCCCCCC(=C)C</t>
  </si>
  <si>
    <t>14676-29-0</t>
  </si>
  <si>
    <t>3-Ethyl-2-methylheptane</t>
  </si>
  <si>
    <t>CCCCC(CC)C(C)C</t>
  </si>
  <si>
    <t>1678-93-9</t>
  </si>
  <si>
    <t>Butylcyclohexane</t>
  </si>
  <si>
    <t>CCCCC1CCCCC1</t>
  </si>
  <si>
    <t>4110-44-5</t>
  </si>
  <si>
    <t>3,3-Dimethyloctane</t>
  </si>
  <si>
    <t>CCCCCC(C)(C)CC</t>
  </si>
  <si>
    <t>2384-85-2</t>
  </si>
  <si>
    <t>3-Decyne</t>
  </si>
  <si>
    <t>CCCCCCC#CCC</t>
  </si>
  <si>
    <t>15869-87-1</t>
  </si>
  <si>
    <t>2,2-Dimethyloctane</t>
  </si>
  <si>
    <t>CCCCCCC(C)(C)C</t>
  </si>
  <si>
    <t>764-93-2</t>
  </si>
  <si>
    <t>1-Decyne</t>
  </si>
  <si>
    <t>CCCCCCCCC#C</t>
  </si>
  <si>
    <t>872-05-9</t>
  </si>
  <si>
    <t>1-Decene</t>
  </si>
  <si>
    <t>CCCCCCCCC=C</t>
  </si>
  <si>
    <t>124-11-8</t>
  </si>
  <si>
    <t>1-nonene</t>
  </si>
  <si>
    <t>CCCCCCCC=C</t>
  </si>
  <si>
    <t>20063-92-7</t>
  </si>
  <si>
    <t>trans-3-Nonene</t>
  </si>
  <si>
    <t>CCCCC/C=C/CC</t>
  </si>
  <si>
    <t>1678-92-8</t>
  </si>
  <si>
    <t>Propylcyclohexane</t>
  </si>
  <si>
    <t>CCCC1CCCCC1</t>
  </si>
  <si>
    <t>50876-33-0</t>
  </si>
  <si>
    <t>1,1,3,3-Tetramethyl-cyclopentane</t>
  </si>
  <si>
    <t>CC1(CCC(C1)(C)C)C</t>
  </si>
  <si>
    <t>7094-26-0</t>
  </si>
  <si>
    <t>1,1,2-Trimethylcyclohexane</t>
  </si>
  <si>
    <t>CC1CCCCC1(C)C</t>
  </si>
  <si>
    <t>3073-66-3</t>
  </si>
  <si>
    <t>1,1,3-Trimethylcyclohexane</t>
  </si>
  <si>
    <t>CC1CCCC(C1)(C)C</t>
  </si>
  <si>
    <t>7667-60-9</t>
  </si>
  <si>
    <t>r-1, t-2, t-4-Trimethylcyclohexane</t>
  </si>
  <si>
    <t>CC1CCC(C(C1)C)C</t>
  </si>
  <si>
    <t>1067-20-5</t>
  </si>
  <si>
    <t>3,3-Diethylpentane</t>
  </si>
  <si>
    <t>CCC(CC)(CC)CC</t>
  </si>
  <si>
    <t>C9H20</t>
  </si>
  <si>
    <t>1071-26-7</t>
  </si>
  <si>
    <t>2,2-Dimethylheptane</t>
  </si>
  <si>
    <t>CCCCCC(C)(C)C</t>
  </si>
  <si>
    <t>3074-71-3</t>
  </si>
  <si>
    <t>2,3-Dimethylheptane</t>
  </si>
  <si>
    <t>CCCCC(C)C(C)C</t>
  </si>
  <si>
    <t>2213-23-2</t>
  </si>
  <si>
    <t>2,4-Dimethylheptane</t>
  </si>
  <si>
    <t>CCCC(C)CC(C)C</t>
  </si>
  <si>
    <t>2216-30-0</t>
  </si>
  <si>
    <t>2,5-Dimethylheptane</t>
  </si>
  <si>
    <t>CCC(C)CCC(C)C</t>
  </si>
  <si>
    <t>1072-05-5</t>
  </si>
  <si>
    <t>2,6-Dimethylheptane</t>
  </si>
  <si>
    <t>CC(C)CCCC(C)C</t>
  </si>
  <si>
    <t>4032-86-4</t>
  </si>
  <si>
    <t>3,3-Dimethylheptane</t>
  </si>
  <si>
    <t>CCCCC(C)(C)CC</t>
  </si>
  <si>
    <t>922-28-1</t>
  </si>
  <si>
    <t>3,4-Dimethylheptane</t>
  </si>
  <si>
    <t>CCCC(C)C(C)CC</t>
  </si>
  <si>
    <t>926-82-9</t>
  </si>
  <si>
    <t>3 5-Dimethylheptane</t>
  </si>
  <si>
    <t>CCC(C)CC(C)CC</t>
  </si>
  <si>
    <t>1068-19-5</t>
  </si>
  <si>
    <t>4,4-Dimethylheptane</t>
  </si>
  <si>
    <t>CCCC(C)(C)CCC</t>
  </si>
  <si>
    <t>16747-32-3</t>
  </si>
  <si>
    <t>3-Ethyl-2,2-dimethylpentane</t>
  </si>
  <si>
    <t>CCC(CC)C(C)(C)C</t>
  </si>
  <si>
    <t>16747-33-4</t>
  </si>
  <si>
    <t>3-Ethyl-2,3-dimethylpentane</t>
  </si>
  <si>
    <t>CCC(C)(CC)C(C)C</t>
  </si>
  <si>
    <t>1068-87-7</t>
  </si>
  <si>
    <t>3-Ethyl-2,4-dimethylpentane</t>
  </si>
  <si>
    <t>CCC(C(C)C)C(C)C</t>
  </si>
  <si>
    <t>15869-80-4</t>
  </si>
  <si>
    <t>3-ethylheptane</t>
  </si>
  <si>
    <t>CCCCC(CC)CC</t>
  </si>
  <si>
    <t>2216-32-2</t>
  </si>
  <si>
    <t>4-ethylheptane</t>
  </si>
  <si>
    <t>CCCC(CC)CCC</t>
  </si>
  <si>
    <t>16789-46-1</t>
  </si>
  <si>
    <t>3-Ethyl-2-methylhexane</t>
  </si>
  <si>
    <t>CCCC(CC)C(C)C</t>
  </si>
  <si>
    <t>3074-76-8</t>
  </si>
  <si>
    <t>3-Ethyl-3-methylhexane</t>
  </si>
  <si>
    <t>CCCC(C)(CC)CC</t>
  </si>
  <si>
    <t>3074-77-9</t>
  </si>
  <si>
    <t>3-Ethyl-4-methylhexane</t>
  </si>
  <si>
    <t>CCC(C)C(CC)CC</t>
  </si>
  <si>
    <t>3074-75-7</t>
  </si>
  <si>
    <t>4-Ethyl-2-methylhexane</t>
  </si>
  <si>
    <t>CCC(CC)CC(C)C</t>
  </si>
  <si>
    <t>3221-61-2</t>
  </si>
  <si>
    <t>2-Methyloctane</t>
  </si>
  <si>
    <t>CCCCCCC(C)C</t>
  </si>
  <si>
    <t>2216-33-3</t>
  </si>
  <si>
    <t>3-Methyloctane</t>
  </si>
  <si>
    <t>CCCCCC(C)CC</t>
  </si>
  <si>
    <t>2216-34-4</t>
  </si>
  <si>
    <t>4-Methyloctane</t>
  </si>
  <si>
    <t>CCCCC(C)CCC</t>
  </si>
  <si>
    <t>111-84-2</t>
  </si>
  <si>
    <t>n-nonane</t>
  </si>
  <si>
    <t>CCCCCCCCC</t>
  </si>
  <si>
    <t>7154-79-2</t>
  </si>
  <si>
    <t>2,2,3,3-Tetramethylpentane</t>
  </si>
  <si>
    <t>CCC(C)(C)C(C)(C)C</t>
  </si>
  <si>
    <t>1186-53-4</t>
  </si>
  <si>
    <t>2,2,3,4-Tetramethylpentane</t>
  </si>
  <si>
    <t>CC(C)C(C)C(C)(C)C</t>
  </si>
  <si>
    <t>1070-87-7</t>
  </si>
  <si>
    <t>2,2,4,4-Tetramethylpentane</t>
  </si>
  <si>
    <t>CC(C)(C)CC(C)(C)C</t>
  </si>
  <si>
    <t>16747-38-9</t>
  </si>
  <si>
    <t>2,3,3,4-Tetramethylpentane</t>
  </si>
  <si>
    <t>CC(C)C(C)(C)C(C)C</t>
  </si>
  <si>
    <t>16747-25-4</t>
  </si>
  <si>
    <t>2,2,3-Trimethylhexane</t>
  </si>
  <si>
    <t>CCCC(C)C(C)(C)C</t>
  </si>
  <si>
    <t>16747-26-5</t>
  </si>
  <si>
    <t>2,2,4-Trimethylhexane</t>
  </si>
  <si>
    <t>CCC(C)CC(C)(C)C</t>
  </si>
  <si>
    <t>3522-94-9</t>
  </si>
  <si>
    <t>2,2,5-Trimethylhexane</t>
  </si>
  <si>
    <t>CC(C)CCC(C)(C)C</t>
  </si>
  <si>
    <t>16747-28-7</t>
  </si>
  <si>
    <t>2,3,3-Trimethylhexane</t>
  </si>
  <si>
    <t>CCCC(C)(C)C(C)C</t>
  </si>
  <si>
    <t>921-47-1</t>
  </si>
  <si>
    <t>2,3,4-Trimethylhexane</t>
  </si>
  <si>
    <t>CCC(C)C(C)C(C)C</t>
  </si>
  <si>
    <t>1069-53-0</t>
  </si>
  <si>
    <t>2,3,5-Trimethylhexane</t>
  </si>
  <si>
    <t>CC(C)CC(C)C(C)C</t>
  </si>
  <si>
    <t>16747-30-1</t>
  </si>
  <si>
    <t>2,4,4-Trimethylhexane</t>
  </si>
  <si>
    <t>CCC(C)(C)CC(C)C</t>
  </si>
  <si>
    <t>16747-31-2</t>
  </si>
  <si>
    <t>3,3,4-Trimethylhexane</t>
  </si>
  <si>
    <t>CCC(C)C(C)(C)CC</t>
  </si>
  <si>
    <t>91-20-3</t>
  </si>
  <si>
    <t>Naphthalene</t>
  </si>
  <si>
    <t>C1=CC=C2C=CC=CC2=C1</t>
  </si>
  <si>
    <t>C10H8</t>
  </si>
  <si>
    <t>767-59-9</t>
  </si>
  <si>
    <t>1-Methylindene</t>
  </si>
  <si>
    <t>CC1C=CC2=CC=CC=C12</t>
  </si>
  <si>
    <t>C10H10</t>
  </si>
  <si>
    <t>2177-47-1</t>
  </si>
  <si>
    <t>2-Methylindene</t>
  </si>
  <si>
    <t>CC1=CC2=CC=CC=C2C1</t>
  </si>
  <si>
    <t>7372-92-1</t>
  </si>
  <si>
    <t>7-Methylindene</t>
  </si>
  <si>
    <t>CC1=C2CC=CC2=CC=C1</t>
  </si>
  <si>
    <t>767-60-2</t>
  </si>
  <si>
    <t>3-Methyl-1H-indene</t>
  </si>
  <si>
    <t>CC1=CCC2=CC=CC=C12</t>
  </si>
  <si>
    <t>7344-34-5</t>
  </si>
  <si>
    <t>4-Methyl-1H-indene</t>
  </si>
  <si>
    <t>CC1=C2C=CCC2=CC=C1</t>
  </si>
  <si>
    <t>20232-11-5</t>
  </si>
  <si>
    <t>6-Methyl-1H-indene</t>
  </si>
  <si>
    <t>CC1=CC2=C(C=CC2)C=C1</t>
  </si>
  <si>
    <t>C10H12</t>
  </si>
  <si>
    <t>1005-64-7</t>
  </si>
  <si>
    <t>(E)-1-Phenyl-1-butene</t>
  </si>
  <si>
    <t>CC/C=C/C1=CC=CC=C1</t>
  </si>
  <si>
    <t>2039-93-2</t>
  </si>
  <si>
    <t>2-Phenyl-1-butene</t>
  </si>
  <si>
    <t>CCC(=C)C1=CC=CC=C1</t>
  </si>
  <si>
    <t>768-00-3</t>
  </si>
  <si>
    <t>(E)-2-Phenyl-2-butene</t>
  </si>
  <si>
    <t>C/C=C(\C)/C1=CC=CC=C1</t>
  </si>
  <si>
    <t>767-99-7</t>
  </si>
  <si>
    <t>(Z)-2-Phenyl-2-butene</t>
  </si>
  <si>
    <t>C/C=C(/C)\C1=CC=CC=C1</t>
  </si>
  <si>
    <t>119-64-2</t>
  </si>
  <si>
    <t>Tetrahydro-naphthalene</t>
  </si>
  <si>
    <t>C1CCC2=CC=CC=C2C1</t>
  </si>
  <si>
    <t>79-92-5</t>
  </si>
  <si>
    <t>Camphene</t>
  </si>
  <si>
    <t>CC1(C2CCC(C2)C1=C)C</t>
  </si>
  <si>
    <t>555-10-2</t>
  </si>
  <si>
    <t>p-Mentha-1(7),2-diene</t>
  </si>
  <si>
    <t>CC(C)C1CCC(=C)C=C1</t>
  </si>
  <si>
    <t>586-62-9</t>
  </si>
  <si>
    <t>p-Mentha-1,4(8)-diene</t>
  </si>
  <si>
    <t>CC1=CCC(=C(C)C)CC1</t>
  </si>
  <si>
    <t>99-83-2</t>
  </si>
  <si>
    <t>p-Mentha-1,5-diene</t>
  </si>
  <si>
    <t>CC1=CCC(C=C1)C(C)C</t>
  </si>
  <si>
    <t>7705-14-8</t>
  </si>
  <si>
    <t>(+,-)-1,8-p-Menthadiene, (+,-)-Limonene</t>
  </si>
  <si>
    <t>CC1=CCC(CC1)C(=C)C</t>
  </si>
  <si>
    <t>4926-78-7</t>
  </si>
  <si>
    <t>1-Ethyl-4-methylcyclohexane</t>
  </si>
  <si>
    <t>124-18-5</t>
  </si>
  <si>
    <t>n-decane</t>
  </si>
  <si>
    <t>CCCCCCCCCC</t>
  </si>
  <si>
    <t>5881-17-4</t>
  </si>
  <si>
    <t>3-ethyloctane</t>
  </si>
  <si>
    <t>CCCCCC(CC)CC</t>
  </si>
  <si>
    <t>15869-86-0</t>
  </si>
  <si>
    <t>4-ethyloctane</t>
  </si>
  <si>
    <t>CCCCC(CC)CCC</t>
  </si>
  <si>
    <t>871-83-0</t>
  </si>
  <si>
    <t>2-Methylnonane</t>
  </si>
  <si>
    <t>CCCCCCCC(C)C</t>
  </si>
  <si>
    <t>5911-04-6</t>
  </si>
  <si>
    <t>3-Methylnonane</t>
  </si>
  <si>
    <t>CCCCCCC(C)CC</t>
  </si>
  <si>
    <t>17301-94-9</t>
  </si>
  <si>
    <t>4-Methylnonane</t>
  </si>
  <si>
    <t>CCCCCC(C)CCC</t>
  </si>
  <si>
    <t>15869-85-9</t>
  </si>
  <si>
    <t>5-Methylnonane</t>
  </si>
  <si>
    <t>CCCCC(C)CCCC</t>
  </si>
  <si>
    <t>3178-29-8</t>
  </si>
  <si>
    <t>4-propylheptane</t>
  </si>
  <si>
    <t>CCCC(CCC)CCC</t>
  </si>
  <si>
    <t>4032-93-3</t>
  </si>
  <si>
    <t>2,3,6-Trimethylheptane</t>
  </si>
  <si>
    <t>CC(C)CCC(C)C(C)C</t>
  </si>
  <si>
    <t>4032-92-2</t>
  </si>
  <si>
    <t>2,4,4-Trimethylheptane</t>
  </si>
  <si>
    <t>CCCC(C)(C)CC(C)C</t>
  </si>
  <si>
    <t>20278-84-6</t>
  </si>
  <si>
    <t>2,4,5-Trimethylheptane</t>
  </si>
  <si>
    <t>CCC(C)C(C)CC(C)C</t>
  </si>
  <si>
    <t>2613-61-8</t>
  </si>
  <si>
    <t>2,4,6-Trimethylheptane</t>
  </si>
  <si>
    <t>CC(C)CC(C)CC(C)C</t>
  </si>
  <si>
    <t>1189-99-7</t>
  </si>
  <si>
    <t>2,5,5-Trimethylheptane</t>
  </si>
  <si>
    <t>CCC(C)(C)CCC(C)C</t>
  </si>
  <si>
    <t>20278-87-9</t>
  </si>
  <si>
    <t>3,3,4-Trimethylheptane</t>
  </si>
  <si>
    <t>CCCC(C)C(C)(C)CC</t>
  </si>
  <si>
    <t>7154-80-5</t>
  </si>
  <si>
    <t>3,3,5-Trimethylheptane</t>
  </si>
  <si>
    <t>CCC(C)CC(C)(C)CC</t>
  </si>
  <si>
    <t>20278-88-0</t>
  </si>
  <si>
    <t>3,4,4-Trimethylheptane</t>
  </si>
  <si>
    <t>CCCC(C)(C)C(C)CC</t>
  </si>
  <si>
    <t>20278-89-1</t>
  </si>
  <si>
    <t>3,4,5-Trimethylheptane</t>
  </si>
  <si>
    <t>CCC(C)C(C)C(C)CC</t>
  </si>
  <si>
    <t>7146-60-3</t>
  </si>
  <si>
    <t>2,3-Dimethyloctane</t>
  </si>
  <si>
    <t>CCCCCC(C)C(C)C</t>
  </si>
  <si>
    <t>90-12-0</t>
  </si>
  <si>
    <t>1-Methylnaphthalene</t>
  </si>
  <si>
    <t>CC1=CC=CC2=CC=CC=C12</t>
  </si>
  <si>
    <t>C11H10</t>
  </si>
  <si>
    <t>91-57-6</t>
  </si>
  <si>
    <t>2-Methylnaphthalene</t>
  </si>
  <si>
    <t>CC1=CC2=CC=CC=C2C=C1</t>
  </si>
  <si>
    <t>4912-92-9</t>
  </si>
  <si>
    <t>1,1-Dimethylindane</t>
  </si>
  <si>
    <t>CC1(CCC2=CC=CC=C21)C</t>
  </si>
  <si>
    <t>2809-64-5</t>
  </si>
  <si>
    <t>5-Methyl-1,2,3,4-tetrahydro-naphthalene</t>
  </si>
  <si>
    <t>CC1=C2CCCCC2=CC=C1</t>
  </si>
  <si>
    <t>1680-51-9</t>
  </si>
  <si>
    <t>6-Methyl-1,2,3,4-tetrahydro-naphthalene</t>
  </si>
  <si>
    <t>CC1=CC2=C(CCCC2)C=C1</t>
  </si>
  <si>
    <t>C11H16</t>
  </si>
  <si>
    <t>4920-99-4</t>
  </si>
  <si>
    <t>3-Ethylcumene</t>
  </si>
  <si>
    <t>CCC1=CC(=CC=C1)C(C)C</t>
  </si>
  <si>
    <t>4218-48-8</t>
  </si>
  <si>
    <t>4-Ethylcumene</t>
  </si>
  <si>
    <t>CCC1=CC=C(C=C1)C(C)C</t>
  </si>
  <si>
    <t>2719-52-0</t>
  </si>
  <si>
    <t>2-Phenylpentane</t>
  </si>
  <si>
    <t>CCCC(C)C1=CC=CC=C1</t>
  </si>
  <si>
    <t>C11H20</t>
  </si>
  <si>
    <t>180-43-8</t>
  </si>
  <si>
    <t>Spiro[5.5]undecane</t>
  </si>
  <si>
    <t>C1CCC2(CC1)CCCCC2</t>
  </si>
  <si>
    <t>2243-98-3</t>
  </si>
  <si>
    <t>1-Undecyne</t>
  </si>
  <si>
    <t>CCCCCCCCCC#C</t>
  </si>
  <si>
    <t>60212-29-5</t>
  </si>
  <si>
    <t>2-Undecyne</t>
  </si>
  <si>
    <t>CCCCCCCCC#CC</t>
  </si>
  <si>
    <t>2294-72-6</t>
  </si>
  <si>
    <t>5-Undecyne</t>
  </si>
  <si>
    <t>CCCCCC#CCCCC</t>
  </si>
  <si>
    <t>4292-92-6</t>
  </si>
  <si>
    <t>Pentylcyclohexane</t>
  </si>
  <si>
    <t>CCCCCC1CCCCC1</t>
  </si>
  <si>
    <t>C11H22</t>
  </si>
  <si>
    <t>4457-00-5</t>
  </si>
  <si>
    <t>Hexylcyclopentane</t>
  </si>
  <si>
    <t>CCCCCCC1CCCC1</t>
  </si>
  <si>
    <t>821-95-4</t>
  </si>
  <si>
    <t>1-undecene</t>
  </si>
  <si>
    <t>CCCCCCCCCC=C</t>
  </si>
  <si>
    <t>821-96-5</t>
  </si>
  <si>
    <t>cis-2-Undecene</t>
  </si>
  <si>
    <t>CCCCCCCC/C=C\C</t>
  </si>
  <si>
    <t>693-61-8</t>
  </si>
  <si>
    <t>trans-2-Undecene</t>
  </si>
  <si>
    <t>CCCCCCCC/C=C/C</t>
  </si>
  <si>
    <t>821-98-7</t>
  </si>
  <si>
    <t>cis-4-Undecene</t>
  </si>
  <si>
    <t>CCCCCC/C=C\CCC</t>
  </si>
  <si>
    <t>693-62-9</t>
  </si>
  <si>
    <t>trans-4-Undecene</t>
  </si>
  <si>
    <t>CCCCCC/C=C/CCC</t>
  </si>
  <si>
    <t>764-96-5</t>
  </si>
  <si>
    <t>cis-5-Undecene</t>
  </si>
  <si>
    <t>CCCCC/C=C\CCCC</t>
  </si>
  <si>
    <t>764-97-6</t>
  </si>
  <si>
    <t>trans-5-Undecene</t>
  </si>
  <si>
    <t>CCCCC/C=C/CCCC</t>
  </si>
  <si>
    <t>C11H24</t>
  </si>
  <si>
    <t>6975-98-0</t>
  </si>
  <si>
    <t>2-Methyldecane</t>
  </si>
  <si>
    <t>CCCCCCCCC(C)C</t>
  </si>
  <si>
    <t>13151-34-3</t>
  </si>
  <si>
    <t>3-Methyldecane</t>
  </si>
  <si>
    <t>CCCCCCCC(C)CC</t>
  </si>
  <si>
    <t>2847-72-5</t>
  </si>
  <si>
    <t>4-Methyldecane</t>
  </si>
  <si>
    <t>CCCCCCC(C)CCC</t>
  </si>
  <si>
    <t>1120-21-4</t>
  </si>
  <si>
    <t>n-undecane</t>
  </si>
  <si>
    <t>CCCCCCCCCCC</t>
  </si>
  <si>
    <t>208-96-8</t>
  </si>
  <si>
    <t>Acenaphthylene</t>
  </si>
  <si>
    <t>C1=CC2=C3C(=C1)C=CC3=CC=C2</t>
  </si>
  <si>
    <t>C12H8</t>
  </si>
  <si>
    <t>83-32-9</t>
  </si>
  <si>
    <t>Acenaphthene</t>
  </si>
  <si>
    <t>C1CC2=CC=CC3=C2C1=CC=C3</t>
  </si>
  <si>
    <t>C12H10</t>
  </si>
  <si>
    <t>573-98-8</t>
  </si>
  <si>
    <t>1,2-Dimethylnaphthalene</t>
  </si>
  <si>
    <t>CC1=C(C2=CC=CC=C2C=C1)C</t>
  </si>
  <si>
    <t>C12H12</t>
  </si>
  <si>
    <t>569-41-5</t>
  </si>
  <si>
    <t>1,8-Dimethylnaphthalene</t>
  </si>
  <si>
    <t>CC1=C2C(=CC=CC2=CC=C1)C</t>
  </si>
  <si>
    <t>581-40-8</t>
  </si>
  <si>
    <t>2,3-Dimthylnaphthalene</t>
  </si>
  <si>
    <t>CC1=CC2=CC=CC=C2C=C1C</t>
  </si>
  <si>
    <t>581-42-0</t>
  </si>
  <si>
    <t>2,6-Dimethylnaphthalene</t>
  </si>
  <si>
    <t>CC1=CC2=C(C=C1)C=C(C=C2)C</t>
  </si>
  <si>
    <t>582-16-1</t>
  </si>
  <si>
    <t>2,7-Dimethylnaphthalene</t>
  </si>
  <si>
    <t>CC1=CC2=C(C=C1)C=CC(=C2)C</t>
  </si>
  <si>
    <t>1127-76-0</t>
  </si>
  <si>
    <t>1-Ethylnaphthalene</t>
  </si>
  <si>
    <t>CCC1=CC=CC2=CC=CC=C21</t>
  </si>
  <si>
    <t>939-27-5</t>
  </si>
  <si>
    <t>2-Ethylnaphthalene</t>
  </si>
  <si>
    <t>CCC1=CC2=CC=CC=C2C=C1</t>
  </si>
  <si>
    <t>4904-61-4</t>
  </si>
  <si>
    <t>1-cis,-5-trans,9-trans-Cyclododekatriene</t>
  </si>
  <si>
    <t>C1CC=CCCC=CCCC=C1</t>
  </si>
  <si>
    <t>C12H18</t>
  </si>
  <si>
    <t>92-51-3</t>
  </si>
  <si>
    <t>cis,cis-Bicyclohexyl</t>
  </si>
  <si>
    <t>C1CCC(CC1)C2CCCCC2</t>
  </si>
  <si>
    <t>C12H22</t>
  </si>
  <si>
    <t>765-03-7</t>
  </si>
  <si>
    <t>1-Dodecyne</t>
  </si>
  <si>
    <t>CCCCCCCCCCC#C</t>
  </si>
  <si>
    <t>294-62-2</t>
  </si>
  <si>
    <t>C1CCCCCCCCCCC1</t>
  </si>
  <si>
    <t>C12H24</t>
  </si>
  <si>
    <t>112-41-4</t>
  </si>
  <si>
    <t>1-Dodecene</t>
  </si>
  <si>
    <t>CCCCCCCCCCC=C</t>
  </si>
  <si>
    <t>4292-75-5</t>
  </si>
  <si>
    <t>Hexylcyclohexane</t>
  </si>
  <si>
    <t>CCCCCCC1CCCCC1</t>
  </si>
  <si>
    <t>C12H26</t>
  </si>
  <si>
    <t>112-40-3</t>
  </si>
  <si>
    <t>n-dodecane</t>
  </si>
  <si>
    <t>CCCCCCCCCCCC</t>
  </si>
  <si>
    <t>CCC1CCC(CC1)C</t>
  </si>
  <si>
    <t>Type</t>
  </si>
  <si>
    <t>=</t>
  </si>
  <si>
    <t>#</t>
  </si>
  <si>
    <t>(</t>
  </si>
  <si>
    <t>Num</t>
  </si>
  <si>
    <t>alkane</t>
  </si>
  <si>
    <t>alkyne</t>
  </si>
  <si>
    <t>alkene</t>
  </si>
  <si>
    <t>RMSE</t>
  </si>
  <si>
    <t>MAPE</t>
  </si>
  <si>
    <t>MG</t>
  </si>
  <si>
    <t>CG</t>
  </si>
  <si>
    <t>JR</t>
  </si>
  <si>
    <t>-</t>
  </si>
  <si>
    <t>Tb</t>
  </si>
  <si>
    <t>2207-01-4</t>
  </si>
  <si>
    <t>cis-1,2-Dimethylcyclohexane</t>
  </si>
  <si>
    <t>2207-03-6</t>
  </si>
  <si>
    <t>trans-1,3-Dimethylcyclohexane</t>
  </si>
  <si>
    <t>2402-06-4</t>
  </si>
  <si>
    <t>trans-1,2-Dimethylcyclopropane</t>
  </si>
  <si>
    <t>2532-58-3</t>
  </si>
  <si>
    <t>2613-65-2</t>
  </si>
  <si>
    <t>trans-1-Ethyl-3-methylcyclopentane</t>
  </si>
  <si>
    <t>2613-66-3</t>
  </si>
  <si>
    <t>cis-1-Ethyl-3-methylcyclopentane</t>
  </si>
  <si>
    <t>2613-69-6</t>
  </si>
  <si>
    <t>4923-77-7</t>
  </si>
  <si>
    <t>cis-1-Ethyl-2-methylcyclohexane</t>
  </si>
  <si>
    <t>4923-78-8</t>
  </si>
  <si>
    <t>trans-1-Ethyl-2-methylcyclohexane</t>
  </si>
  <si>
    <t>638-04-0</t>
  </si>
  <si>
    <t>cis-1,3-Dimethylcyclohexane</t>
  </si>
  <si>
    <t>6553-48-6</t>
  </si>
  <si>
    <t>trans-1,2-Divinylcyclobutane</t>
  </si>
  <si>
    <t>6876-23-9</t>
  </si>
  <si>
    <t>trans-1,2-Dimethylcyclohexane</t>
  </si>
  <si>
    <t>25377-72-4</t>
  </si>
  <si>
    <t>Pentene</t>
  </si>
  <si>
    <t>592-46-1</t>
  </si>
  <si>
    <t>2,4-Hexadiene</t>
  </si>
  <si>
    <t>CC=CC=CC</t>
  </si>
  <si>
    <t>1,4-Hexadiene</t>
  </si>
  <si>
    <t>592-45-0</t>
  </si>
  <si>
    <t>504-60-9</t>
  </si>
  <si>
    <t>1,3-Pentadiene</t>
  </si>
  <si>
    <t>CC1CCCCC1C</t>
  </si>
  <si>
    <t>CC1CCCC(C1)C</t>
  </si>
  <si>
    <t>CC1CC1C</t>
  </si>
  <si>
    <t>CC1CCC(C1)C</t>
  </si>
  <si>
    <t>CCC1CCC(C1)C</t>
  </si>
  <si>
    <t>1,2,3-Trimethylcyclopentane</t>
  </si>
  <si>
    <t>CC1CCC(C1C)C</t>
  </si>
  <si>
    <t>CCC1CCCCC1C</t>
  </si>
  <si>
    <t>C=CC1CCC1C=C</t>
  </si>
  <si>
    <t>CC=CCC=C</t>
  </si>
  <si>
    <t>CC=CC=C</t>
  </si>
  <si>
    <t>trans-1,3,5-Hexatriene</t>
  </si>
  <si>
    <t>2,3-DIMETHYL-2-BUTENE</t>
  </si>
  <si>
    <t>821-07-8</t>
  </si>
  <si>
    <t>563-79-1</t>
  </si>
  <si>
    <t>CYCLOHEXANE,1-METHYL-2-PROPYL-</t>
  </si>
  <si>
    <t>4291-79-6</t>
  </si>
  <si>
    <t>Cyclobutane,1,2-dimethyl-,trans-</t>
  </si>
  <si>
    <t>15679-02-4</t>
  </si>
  <si>
    <t>CYCLOPROPANE,1,2-DIMETHYL-,CIS-</t>
  </si>
  <si>
    <t>930-18-7</t>
  </si>
  <si>
    <t>4-Octene,2-methyl-</t>
  </si>
  <si>
    <t>64501-77-5</t>
  </si>
  <si>
    <t>CCCC1CCCCC1C</t>
  </si>
  <si>
    <t>CC(=C(C)C)C</t>
  </si>
  <si>
    <t>CC1CCC1C</t>
  </si>
  <si>
    <t>CCCC=CCC(C)C</t>
  </si>
  <si>
    <t>Cyclobutene,1-methyl-</t>
  </si>
  <si>
    <t>2,3-PENTADIENE</t>
  </si>
  <si>
    <t>CC=C=CC</t>
  </si>
  <si>
    <t>1489-60-7</t>
  </si>
  <si>
    <t>591-96-8</t>
  </si>
  <si>
    <t>CC1=CCC1</t>
  </si>
  <si>
    <t>1501-60-6</t>
  </si>
  <si>
    <t>1,3-Pentadiene,2-methyl-,(Z)-</t>
  </si>
  <si>
    <t>1528-30-9</t>
  </si>
  <si>
    <t>Cyclopentane,methylene-</t>
  </si>
  <si>
    <t>7318-67-4</t>
  </si>
  <si>
    <t>1,4-Hexadiene,(Z)-</t>
  </si>
  <si>
    <t>21020-27-9</t>
  </si>
  <si>
    <t>2-Pentyne,4-methyl-</t>
  </si>
  <si>
    <t>3404-63-5</t>
  </si>
  <si>
    <t>1-Pentene,3-methylene-</t>
  </si>
  <si>
    <t>592-49-4</t>
  </si>
  <si>
    <t>2,3-Hexadiene</t>
  </si>
  <si>
    <t>592-44-9</t>
  </si>
  <si>
    <t>1,2-hexadiene</t>
  </si>
  <si>
    <t>1759-81-5</t>
  </si>
  <si>
    <t>4-METHYLCYCLOPENTENE</t>
  </si>
  <si>
    <t>4549-74-0</t>
  </si>
  <si>
    <t>3-Methyl-1,3-pentadiene</t>
  </si>
  <si>
    <t>CC=C(C)C=C</t>
  </si>
  <si>
    <t>3043-33-2</t>
  </si>
  <si>
    <t>2,3-Pentadiene,2-methyl-</t>
  </si>
  <si>
    <t>922-59-8</t>
  </si>
  <si>
    <t>1-Pentyne,3-methyl-</t>
  </si>
  <si>
    <t>6108-61-8</t>
  </si>
  <si>
    <t>2,4-Hexadiene,(Z,Z)-</t>
  </si>
  <si>
    <t>4663-22-3</t>
  </si>
  <si>
    <t>CYCLOPROPANE,(1-METHYLETHENYL)-</t>
  </si>
  <si>
    <t>14596-92-0</t>
  </si>
  <si>
    <t>1,3-Hexadiene,(Z)-</t>
  </si>
  <si>
    <t>13643-05-5</t>
  </si>
  <si>
    <t>1,2-Pentadiene,4-methyl-</t>
  </si>
  <si>
    <t>C/C=C(/C)\C=C</t>
  </si>
  <si>
    <t>C=C1CCCC1</t>
  </si>
  <si>
    <t>C/C=C\CC=C</t>
  </si>
  <si>
    <t>CC#CC(C)C</t>
  </si>
  <si>
    <t>CCC(=C)C=C</t>
  </si>
  <si>
    <t>CCC=C=CC</t>
  </si>
  <si>
    <t>CCCC=C=C</t>
  </si>
  <si>
    <t>CC1CC=CC1</t>
  </si>
  <si>
    <t>CC=C=C(C)C</t>
  </si>
  <si>
    <t>CCC(C)C#C</t>
  </si>
  <si>
    <t>C/C=C\C=C/C</t>
  </si>
  <si>
    <t>CC(=C)C1CC1</t>
  </si>
  <si>
    <t>CC/C=C\C=C</t>
  </si>
  <si>
    <t>CC(C)C=C=C</t>
  </si>
  <si>
    <t>15840-60-5</t>
  </si>
  <si>
    <t>3-Hexene,2-methyl-,(Z)-</t>
  </si>
  <si>
    <t>692-24-0</t>
  </si>
  <si>
    <t>3-HEXENE,2-METHYL-,(E)-</t>
  </si>
  <si>
    <t>3683-19-0</t>
  </si>
  <si>
    <t>2-Hexene,4-methyl-,(Z)-</t>
  </si>
  <si>
    <t>2-Hexene,5-methyl-,(Z)-</t>
  </si>
  <si>
    <t>24910-63-2</t>
  </si>
  <si>
    <t>3,4-DIMETHYL-2-PENTENE</t>
  </si>
  <si>
    <t>cis-1,3-DIMETHYLCYCLOPENTANE</t>
  </si>
  <si>
    <t>1759-58-6</t>
  </si>
  <si>
    <t>trans-1,3-DIMETHYLCYCLOPENTANE</t>
  </si>
  <si>
    <t>1192-18-3</t>
  </si>
  <si>
    <t>cis-1,2-DIMETHYLCYCLOPENTANE</t>
  </si>
  <si>
    <t>CC1CCCC1C</t>
  </si>
  <si>
    <t>822-50-4</t>
  </si>
  <si>
    <t>trans-1,2-DIMETHYLCYCLOPENTANE</t>
  </si>
  <si>
    <t>CC/C=C\C(C)C</t>
  </si>
  <si>
    <t>CC/C=C/C(C)C</t>
  </si>
  <si>
    <t>CCC(C)/C=C\C</t>
  </si>
  <si>
    <t>CC=C(C)C(C)C</t>
  </si>
  <si>
    <t>13151-17-2</t>
  </si>
  <si>
    <t>C/C=C\CC(C)C</t>
  </si>
  <si>
    <t>4049-81-4</t>
  </si>
  <si>
    <t>2-Methyl-1,5-hexadiene</t>
  </si>
  <si>
    <t>2146-37-4</t>
  </si>
  <si>
    <t>CYCLOPENTANE,ETHYLIDENE-</t>
  </si>
  <si>
    <t>2384-90-9</t>
  </si>
  <si>
    <t>1,2-HEPTADIENE</t>
  </si>
  <si>
    <t>62184-82-1</t>
  </si>
  <si>
    <t>Cyclopentene,1,3-dimethyl-</t>
  </si>
  <si>
    <t>1000-86-8</t>
  </si>
  <si>
    <t>1,3-PENTADIENE,2,4-DIMETHYL-</t>
  </si>
  <si>
    <t>13361-63-2</t>
  </si>
  <si>
    <t>1-Pentyne,4,4-dimethyl-</t>
  </si>
  <si>
    <t>918-82-1</t>
  </si>
  <si>
    <t>1-Pentyne,3,3-dimethyl-</t>
  </si>
  <si>
    <t>4625-24-5</t>
  </si>
  <si>
    <t>Bicyclo[3.1.0]hexane,1-methyl-</t>
  </si>
  <si>
    <t>21020-26-8</t>
  </si>
  <si>
    <t>1-Pentyne,3-ethyl-</t>
  </si>
  <si>
    <t>1541-23-7</t>
  </si>
  <si>
    <t>1,5-Heptadiene</t>
  </si>
  <si>
    <t>628-72-8</t>
  </si>
  <si>
    <t>2,4-Heptadiene</t>
  </si>
  <si>
    <t>999-78-0</t>
  </si>
  <si>
    <t>2-Pentyne,4,4-dimethyl-</t>
  </si>
  <si>
    <t>CC(=C)CCC=C</t>
  </si>
  <si>
    <t>CC=C1CCCC1</t>
  </si>
  <si>
    <t>CCCCC=C=C</t>
  </si>
  <si>
    <t>CC1CCC(=C1)C</t>
  </si>
  <si>
    <t>CC(=CC(=C)C)C</t>
  </si>
  <si>
    <t>CC(C)(C)CC#C</t>
  </si>
  <si>
    <t>CCC(C)(C)C#C</t>
  </si>
  <si>
    <t>CC12CCCC1C2</t>
  </si>
  <si>
    <t>CCC(CC)C#C</t>
  </si>
  <si>
    <t>CC=CCCC=C</t>
  </si>
  <si>
    <t>CCC=CC=CC</t>
  </si>
  <si>
    <t>CC#CC(C)(C)C</t>
  </si>
  <si>
    <t>1,8-Nonadiyne</t>
  </si>
  <si>
    <t>C#CCCCCCC#C</t>
  </si>
  <si>
    <t>Cyclononyne</t>
  </si>
  <si>
    <t>C9H14</t>
  </si>
  <si>
    <t>3643-64-9</t>
  </si>
  <si>
    <t>CIS,TRANS-1,3,5-TRIMETHYLCYCLOHEXANE</t>
  </si>
  <si>
    <t>74421-05-9</t>
  </si>
  <si>
    <t>2,4-HEPTADIENE,2,4-DIMETHYL-</t>
  </si>
  <si>
    <t>2216-70-8</t>
  </si>
  <si>
    <t>2,4-Octadiene,7-methyl-</t>
  </si>
  <si>
    <t>3419-71-4</t>
  </si>
  <si>
    <t>Cyclohexane,1,4,4-trimethyl-</t>
  </si>
  <si>
    <t>496-10-6</t>
  </si>
  <si>
    <t>Bicyclo[4.3.0]nonane</t>
  </si>
  <si>
    <t>C1CCC2CCCC2C1</t>
  </si>
  <si>
    <t>116724-18-6</t>
  </si>
  <si>
    <t>Cyclohexene,1,5,6-trimethyl-</t>
  </si>
  <si>
    <t>72312-48-2</t>
  </si>
  <si>
    <t>Cyclohexene,1,2,3-trimethyl-</t>
  </si>
  <si>
    <t>6709-39-3</t>
  </si>
  <si>
    <t>1,5-Heptadiene,2,6-dimethyl-</t>
  </si>
  <si>
    <t>933-21-1</t>
  </si>
  <si>
    <t>Cyclononene,(Z)-</t>
  </si>
  <si>
    <t>101935-28-8</t>
  </si>
  <si>
    <t>2,4-Heptaddiene,3,5-dimethyl-</t>
  </si>
  <si>
    <t>19549-97-4</t>
  </si>
  <si>
    <t>3-Heptyne,2,6-dimethyl-</t>
  </si>
  <si>
    <t>503-46-8</t>
  </si>
  <si>
    <t>Cyclohexene,1,5,5-trimethyl-</t>
  </si>
  <si>
    <t>20030-32-4</t>
  </si>
  <si>
    <t>Cyclohexene,1,4,5-trimethyl-</t>
  </si>
  <si>
    <t>69745-49-9</t>
  </si>
  <si>
    <t>Cyclohexene,1,6,6-trimethyl-</t>
  </si>
  <si>
    <t>73398-15-9</t>
  </si>
  <si>
    <t>1,5-Hexadiene,3-ethyl-2-methyl-</t>
  </si>
  <si>
    <t>36903-95-4</t>
  </si>
  <si>
    <t>3,5-Octadiene,4-methyl-</t>
  </si>
  <si>
    <t>4900-30-5</t>
  </si>
  <si>
    <t>1,8-Nonadiene</t>
  </si>
  <si>
    <t>2114-42-3</t>
  </si>
  <si>
    <t>CYCLOHEXANE,2-PROPENYL-</t>
  </si>
  <si>
    <t>280-65-9</t>
  </si>
  <si>
    <t>BICYCLO[3.3.1]NONANE</t>
  </si>
  <si>
    <t>51333-70-1</t>
  </si>
  <si>
    <t>2,7-Nonadiene</t>
  </si>
  <si>
    <t>2396-65-8</t>
  </si>
  <si>
    <t>6573-52-0</t>
  </si>
  <si>
    <t>CC1CC(C=C(C1)C)C</t>
  </si>
  <si>
    <t>CCC=C(C)C=C(C)C</t>
  </si>
  <si>
    <t>CC=CC=CCC(C)C</t>
  </si>
  <si>
    <t>CC1=CCC(CC1)(C)C</t>
  </si>
  <si>
    <t>CC1CCC=C(C1C)C</t>
  </si>
  <si>
    <t>CC1CCCC(=C1C)C</t>
  </si>
  <si>
    <t>CC(=CCCC(=C)C)C</t>
  </si>
  <si>
    <t>C1CCC/C=C\CCC1</t>
  </si>
  <si>
    <t>CCC(=CC(=CC)C)C</t>
  </si>
  <si>
    <t>CC(C)CC#CC(C)C</t>
  </si>
  <si>
    <t>CC1=CCCC(C1)(C)C</t>
  </si>
  <si>
    <t>CC1CC=C(CC1C)C</t>
  </si>
  <si>
    <t>CC1=CCCCC1(C)C</t>
  </si>
  <si>
    <t>CCC(CC=C)C(=C)C</t>
  </si>
  <si>
    <t>CCC=CC(=CCC)C</t>
  </si>
  <si>
    <t>C=CCCCCCC=C</t>
  </si>
  <si>
    <t>C=CCC1CCCCC1</t>
  </si>
  <si>
    <t>C1CC2CCCC(C1)C2</t>
  </si>
  <si>
    <t>CC=CCCCC=CC</t>
  </si>
  <si>
    <t>C1CCCC#CCCC1</t>
  </si>
  <si>
    <t>473-02-9</t>
  </si>
  <si>
    <t>Tricyclo[2.2.1.02,6]heptane,3,3-dimethyl-</t>
  </si>
  <si>
    <t>17715-00-3</t>
  </si>
  <si>
    <t>Propyne,3-cyclohexyl-</t>
  </si>
  <si>
    <t>529-16-8</t>
  </si>
  <si>
    <t>BICYCLO[2.2.1]HEPT-2-ENE,2,3-DIMETHYL-</t>
  </si>
  <si>
    <t>CC1(C2CC3C1C3C2)C</t>
  </si>
  <si>
    <t>C#CCC1CCCCC1</t>
  </si>
  <si>
    <t>CC1=C(C2CCC1C2)C</t>
  </si>
  <si>
    <t>3022-41-1</t>
  </si>
  <si>
    <t>138-86-3</t>
  </si>
  <si>
    <t>Cyclohexene,1-methyl-4-(1-methylethenyl)-</t>
  </si>
  <si>
    <t>4755-36-6</t>
  </si>
  <si>
    <t>Cycloheptene,1,4,4-trimethyl-</t>
  </si>
  <si>
    <t>471-12-5</t>
  </si>
  <si>
    <t>Bicyclo[3.1.0]hexane,4-methyl-1-(1-methylethyl)-</t>
  </si>
  <si>
    <t>1195-31-9</t>
  </si>
  <si>
    <t>CYCLOHEXENE,1-METHYL-4-(1-METHYLETHYL)-,(R)-</t>
  </si>
  <si>
    <t>91-17-8</t>
  </si>
  <si>
    <t>Naphthalene,decahydro-</t>
  </si>
  <si>
    <t>116668-49-6</t>
  </si>
  <si>
    <t>2,6-Octadiene,3,6-dimethyl-</t>
  </si>
  <si>
    <t>473-19-8</t>
  </si>
  <si>
    <t>Bicyclo[2.2.1]heptane,2,2,3-trimethyl-</t>
  </si>
  <si>
    <t>5502-88-5</t>
  </si>
  <si>
    <t>Cyclohexene,1-methyl-4-(1-methylethyl)-</t>
  </si>
  <si>
    <t>56523-26-3</t>
  </si>
  <si>
    <t>2,4-Octadiene,3,7-dimethyl-</t>
  </si>
  <si>
    <t>2778-68-9</t>
  </si>
  <si>
    <t>Bicyclo[4.1.0]heptane,3,7,7-trimethyl-,[1S-(1.alpha.,3.beta.,6.alpha.)]--(9CI)</t>
  </si>
  <si>
    <t>619-52-3</t>
  </si>
  <si>
    <t>CYCLOHEXENE,4-METHYL-1-(1-METHYLETHYL)-,(R)-</t>
  </si>
  <si>
    <t>5113-93-9</t>
  </si>
  <si>
    <t>Cyclohexene,3-methyl-6-(1-methylethyl)-,(3R-trans)-</t>
  </si>
  <si>
    <t>1647-16-1</t>
  </si>
  <si>
    <t>1,9-Decadiene</t>
  </si>
  <si>
    <t>13828-34-7</t>
  </si>
  <si>
    <t>CYCLOHEXANE,1-METHYL-3-(1-METHYLETHYLIDENE)-</t>
  </si>
  <si>
    <t>935-31-9</t>
  </si>
  <si>
    <t>CYCLODECENE,(Z)-</t>
  </si>
  <si>
    <t>4291-98-9</t>
  </si>
  <si>
    <t>CYCLOPENTENE,1-PENTYL-</t>
  </si>
  <si>
    <t>18476-57-8</t>
  </si>
  <si>
    <t>2,6-OCTADIENE,4,5-DIMETHYL-</t>
  </si>
  <si>
    <t>2492-22-0</t>
  </si>
  <si>
    <t>2,6-Octadiene,2,6-dimethyl-,(Z)-</t>
  </si>
  <si>
    <t>16736-42-8</t>
  </si>
  <si>
    <t>2,6-OCTADIENE,2,7-DIMETHYL-</t>
  </si>
  <si>
    <t>1124-27-2</t>
  </si>
  <si>
    <t>p-Menth-4(8)-ene</t>
  </si>
  <si>
    <t>493-02-7</t>
  </si>
  <si>
    <t>trans-DECAHYDRONAPHTHALENE</t>
  </si>
  <si>
    <t>C1CCCCC#CCCC1</t>
  </si>
  <si>
    <t>CC1=CCC(CCC1)(C)C</t>
  </si>
  <si>
    <t>CC1CCC2(C1C2)C(C)C</t>
  </si>
  <si>
    <t>CC1=CCC(CC1)C(C)C</t>
  </si>
  <si>
    <t>CC=C(C)CCC(=CC)C</t>
  </si>
  <si>
    <t>CC1C2CCC(C2)C1(C)C</t>
  </si>
  <si>
    <t>CC=C(C)C=CCC(C)C</t>
  </si>
  <si>
    <t>CC1CCC2C(C1)C2(C)C</t>
  </si>
  <si>
    <t>CC1CCC(=CC1)C(C)C</t>
  </si>
  <si>
    <t>CC1CCC(C=C1)C(C)C</t>
  </si>
  <si>
    <t>C=CCCCCCCC=C</t>
  </si>
  <si>
    <t>CC1CCCC(=C(C)C)C1</t>
  </si>
  <si>
    <t>C1CCCCC=CCCC1</t>
  </si>
  <si>
    <t>CCCCCC1=CCCC1</t>
  </si>
  <si>
    <t>CC=CC(C)C(C)C=CC</t>
  </si>
  <si>
    <t>C/C=C(/C)\CCC=C(C)C</t>
  </si>
  <si>
    <t>CC(=CCCC=C(C)C)C</t>
  </si>
  <si>
    <t>CC1CCC(=C(C)C)CC1</t>
  </si>
  <si>
    <t>1606-08-2</t>
  </si>
  <si>
    <t>Cyclohexane,cyclopentyl-</t>
  </si>
  <si>
    <t>60212-31-9</t>
  </si>
  <si>
    <t>4-UNDECYNE</t>
  </si>
  <si>
    <t>54105-76-9</t>
  </si>
  <si>
    <t>Cyclohexane,(3-methylbutyl)-</t>
  </si>
  <si>
    <t>60669-40-1</t>
  </si>
  <si>
    <t>3-Undecene</t>
  </si>
  <si>
    <t>18932-14-4</t>
  </si>
  <si>
    <t>Octane,2,2,4-trimethyl-</t>
  </si>
  <si>
    <t>62016-38-0</t>
  </si>
  <si>
    <t>Octane,2,4,7-trimethyl-</t>
  </si>
  <si>
    <t>C1CCC(CC1)C2CCCC2</t>
  </si>
  <si>
    <t>CCCCCCC#CCCC</t>
  </si>
  <si>
    <t>CC(C)CCC1CCCCC1</t>
  </si>
  <si>
    <t>CCCCCCCC=CCC</t>
  </si>
  <si>
    <t>CCCCC(C)CC(C)(C)C</t>
  </si>
  <si>
    <t>CC(C)CCC(C)CC(C)C</t>
  </si>
  <si>
    <t>Cyclodecyne</t>
  </si>
  <si>
    <t>3,4-Dimethylhexane</t>
  </si>
  <si>
    <t>Cyclodecane</t>
  </si>
  <si>
    <t>5876-87-9</t>
  </si>
  <si>
    <t>1,11-DODECADIENE</t>
  </si>
  <si>
    <t>6975-99-1</t>
  </si>
  <si>
    <t>6-Dodecyne</t>
  </si>
  <si>
    <t>54411-01-7</t>
  </si>
  <si>
    <t>Cyclohexane,1-methyl-2-pentyl-</t>
  </si>
  <si>
    <t>5617-42-5</t>
  </si>
  <si>
    <t>Cyclopentane,heptyl-</t>
  </si>
  <si>
    <t>7756-94-7</t>
  </si>
  <si>
    <t>TRIISOBUTYLENE</t>
  </si>
  <si>
    <t>C=CCCCCCCCCC=C</t>
  </si>
  <si>
    <t>CCCCCC#CCCCCC</t>
  </si>
  <si>
    <t>CCCCCC1CCCCC1C</t>
  </si>
  <si>
    <t>CCCCCCCC1CCCC1</t>
  </si>
  <si>
    <t>CC(=CC(CC(C)(C)C)(C)C)C</t>
  </si>
  <si>
    <r>
      <t>y = 129.09x</t>
    </r>
    <r>
      <rPr>
        <vertAlign val="superscript"/>
        <sz val="9"/>
        <color rgb="FF595959"/>
        <rFont val="Tahoma"/>
        <family val="2"/>
        <scheme val="minor"/>
      </rPr>
      <t>0.5371</t>
    </r>
  </si>
  <si>
    <t>R² = 0.956</t>
  </si>
  <si>
    <t>Tb_pre</t>
  </si>
  <si>
    <t>absDel</t>
  </si>
  <si>
    <t>%PRE</t>
  </si>
  <si>
    <t>()^2</t>
  </si>
  <si>
    <t>abs()</t>
  </si>
  <si>
    <t>0.536 * ln C</t>
  </si>
  <si>
    <t>This work</t>
  </si>
  <si>
    <t>dMG</t>
  </si>
  <si>
    <t>dCG</t>
  </si>
  <si>
    <t>dJR</t>
  </si>
  <si>
    <t>Delta</t>
  </si>
  <si>
    <t>count</t>
  </si>
  <si>
    <t>Tb_est</t>
  </si>
  <si>
    <t>Dataset</t>
  </si>
  <si>
    <t>Training</t>
  </si>
  <si>
    <t>Test</t>
  </si>
  <si>
    <t>AAD</t>
  </si>
  <si>
    <t>EXP(4.861)*(G2^0.536)+(5.132*H2)+(10.035*I2)-(4.246*J2)+(7.175*K2)-2.963</t>
  </si>
  <si>
    <t>Database</t>
  </si>
  <si>
    <t>Test set</t>
  </si>
  <si>
    <t>Training set</t>
  </si>
  <si>
    <t>Sum</t>
  </si>
  <si>
    <t>Alkanes</t>
  </si>
  <si>
    <t>Alkenes</t>
  </si>
  <si>
    <t>Alkynes</t>
  </si>
  <si>
    <t>Numper of point</t>
  </si>
  <si>
    <t>Percentage</t>
  </si>
  <si>
    <t>Double</t>
  </si>
  <si>
    <t>Triple</t>
  </si>
  <si>
    <t>Bracket</t>
  </si>
  <si>
    <t>Cyclic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</si>
</sst>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87" formatCode="0.000"/>
    <numFmt numFmtId="188" formatCode="0.0"/>
    <numFmt numFmtId="189" formatCode="0.0000"/>
  </numFmts>
  <fonts count="10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name val="Tahoma"/>
      <family val="2"/>
      <charset val="222"/>
      <scheme val="minor"/>
    </font>
    <font>
      <sz val="11"/>
      <color rgb="FF212121"/>
      <name val="Tahoma"/>
      <family val="2"/>
      <scheme val="minor"/>
    </font>
    <font>
      <sz val="11"/>
      <name val="Tahoma"/>
      <family val="2"/>
      <scheme val="minor"/>
    </font>
    <font>
      <sz val="11"/>
      <color theme="1"/>
      <name val="Tahoma"/>
      <family val="2"/>
      <scheme val="minor"/>
    </font>
    <font>
      <sz val="9"/>
      <color rgb="FF595959"/>
      <name val="Tahoma"/>
      <family val="2"/>
      <scheme val="minor"/>
    </font>
    <font>
      <vertAlign val="superscript"/>
      <sz val="9"/>
      <color rgb="FF595959"/>
      <name val="Tahoma"/>
      <family val="2"/>
      <scheme val="minor"/>
    </font>
    <font>
      <sz val="10"/>
      <color theme="1"/>
      <name val="Arial Unicode MS"/>
      <family val="2"/>
    </font>
    <font>
      <b/>
      <sz val="11"/>
      <color theme="1"/>
      <name val="Tahoma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49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2" fontId="0" fillId="0" borderId="0" xfId="0" applyNumberFormat="1"/>
    <xf numFmtId="187" fontId="0" fillId="0" borderId="0" xfId="0" applyNumberFormat="1"/>
    <xf numFmtId="0" fontId="0" fillId="0" borderId="0" xfId="0" quotePrefix="1"/>
    <xf numFmtId="49" fontId="1" fillId="2" borderId="0" xfId="0" applyNumberFormat="1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/>
    <xf numFmtId="0" fontId="0" fillId="0" borderId="0" xfId="0" quotePrefix="1" applyAlignment="1">
      <alignment horizontal="left" vertical="center"/>
    </xf>
    <xf numFmtId="0" fontId="2" fillId="3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2" fontId="1" fillId="2" borderId="0" xfId="0" applyNumberFormat="1" applyFont="1" applyFill="1"/>
    <xf numFmtId="2" fontId="0" fillId="0" borderId="0" xfId="0" quotePrefix="1" applyNumberFormat="1"/>
    <xf numFmtId="49" fontId="4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1" fillId="0" borderId="0" xfId="0" applyFont="1"/>
    <xf numFmtId="49" fontId="1" fillId="5" borderId="0" xfId="0" applyNumberFormat="1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5" borderId="0" xfId="0" quotePrefix="1" applyFont="1" applyFill="1" applyAlignment="1">
      <alignment horizontal="center"/>
    </xf>
    <xf numFmtId="0" fontId="1" fillId="5" borderId="0" xfId="0" applyFont="1" applyFill="1"/>
    <xf numFmtId="49" fontId="2" fillId="0" borderId="0" xfId="0" applyNumberFormat="1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49" fontId="4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3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8" fillId="0" borderId="0" xfId="0" applyFont="1" applyAlignment="1">
      <alignment vertical="center"/>
    </xf>
    <xf numFmtId="0" fontId="0" fillId="0" borderId="0" xfId="0" applyAlignment="1"/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188" fontId="0" fillId="0" borderId="0" xfId="0" applyNumberFormat="1"/>
    <xf numFmtId="189" fontId="0" fillId="0" borderId="0" xfId="0" applyNumberFormat="1"/>
    <xf numFmtId="49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6" borderId="0" xfId="0" quotePrefix="1" applyFont="1" applyFill="1" applyAlignment="1">
      <alignment horizontal="center"/>
    </xf>
    <xf numFmtId="2" fontId="1" fillId="6" borderId="0" xfId="0" applyNumberFormat="1" applyFont="1" applyFill="1" applyAlignment="1">
      <alignment horizontal="center"/>
    </xf>
    <xf numFmtId="0" fontId="1" fillId="6" borderId="0" xfId="0" applyFont="1" applyFill="1"/>
    <xf numFmtId="2" fontId="1" fillId="6" borderId="0" xfId="0" applyNumberFormat="1" applyFont="1" applyFill="1"/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right" vertical="center"/>
    </xf>
    <xf numFmtId="0" fontId="2" fillId="0" borderId="0" xfId="0" applyFont="1" applyAlignment="1">
      <alignment horizontal="right" vertical="center"/>
    </xf>
    <xf numFmtId="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quotePrefix="1" applyNumberFormat="1" applyAlignment="1">
      <alignment horizontal="right"/>
    </xf>
    <xf numFmtId="0" fontId="2" fillId="3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/>
    </xf>
    <xf numFmtId="0" fontId="0" fillId="0" borderId="0" xfId="0" quotePrefix="1" applyAlignment="1">
      <alignment horizontal="right"/>
    </xf>
    <xf numFmtId="2" fontId="1" fillId="6" borderId="0" xfId="0" applyNumberFormat="1" applyFont="1" applyFill="1" applyAlignment="1">
      <alignment horizontal="right"/>
    </xf>
    <xf numFmtId="2" fontId="1" fillId="4" borderId="0" xfId="0" applyNumberFormat="1" applyFont="1" applyFill="1" applyAlignment="1">
      <alignment horizontal="right"/>
    </xf>
    <xf numFmtId="0" fontId="1" fillId="4" borderId="0" xfId="0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1" fillId="7" borderId="0" xfId="0" applyFont="1" applyFill="1"/>
    <xf numFmtId="2" fontId="1" fillId="7" borderId="0" xfId="0" applyNumberFormat="1" applyFont="1" applyFill="1" applyAlignment="1">
      <alignment horizontal="right"/>
    </xf>
    <xf numFmtId="2" fontId="1" fillId="5" borderId="0" xfId="0" applyNumberFormat="1" applyFont="1" applyFill="1"/>
    <xf numFmtId="2" fontId="1" fillId="5" borderId="0" xfId="0" applyNumberFormat="1" applyFont="1" applyFill="1" applyAlignment="1">
      <alignment horizontal="right"/>
    </xf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49" fontId="2" fillId="0" borderId="0" xfId="0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 readingOrder="1"/>
    </xf>
    <xf numFmtId="0" fontId="5" fillId="0" borderId="0" xfId="0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 wrapText="1"/>
    </xf>
    <xf numFmtId="0" fontId="0" fillId="0" borderId="0" xfId="0" applyFill="1" applyAlignment="1">
      <alignment horizontal="left"/>
    </xf>
    <xf numFmtId="49" fontId="4" fillId="0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center" wrapText="1"/>
    </xf>
    <xf numFmtId="49" fontId="1" fillId="6" borderId="0" xfId="0" applyNumberFormat="1" applyFont="1" applyFill="1" applyAlignment="1">
      <alignment horizontal="left" vertical="center"/>
    </xf>
    <xf numFmtId="2" fontId="0" fillId="0" borderId="0" xfId="0" applyNumberFormat="1" applyFill="1" applyAlignment="1">
      <alignment horizontal="center"/>
    </xf>
    <xf numFmtId="0" fontId="2" fillId="0" borderId="0" xfId="0" applyFont="1"/>
    <xf numFmtId="0" fontId="9" fillId="0" borderId="0" xfId="0" applyFont="1"/>
    <xf numFmtId="10" fontId="0" fillId="0" borderId="0" xfId="0" applyNumberFormat="1"/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03267797091796"/>
          <c:y val="4.636421694943503E-2"/>
          <c:w val="0.80304947450841591"/>
          <c:h val="0.811106736943889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016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AllDataSet!$G$2:$G$561</c:f>
              <c:numCache>
                <c:formatCode>General</c:formatCode>
                <c:ptCount val="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</c:numCache>
            </c:numRef>
          </c:xVal>
          <c:yVal>
            <c:numRef>
              <c:f>AllDataSet!$F$2:$F$561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273.85000000000002</c:v>
                </c:pt>
                <c:pt idx="7">
                  <c:v>282.55</c:v>
                </c:pt>
                <c:pt idx="8">
                  <c:v>285.75</c:v>
                </c:pt>
                <c:pt idx="9">
                  <c:v>293.75</c:v>
                </c:pt>
                <c:pt idx="10">
                  <c:v>300.95</c:v>
                </c:pt>
                <c:pt idx="11">
                  <c:v>301.35000000000002</c:v>
                </c:pt>
                <c:pt idx="12">
                  <c:v>309.05</c:v>
                </c:pt>
                <c:pt idx="13">
                  <c:v>309.14999999999998</c:v>
                </c:pt>
                <c:pt idx="14">
                  <c:v>309.45</c:v>
                </c:pt>
                <c:pt idx="15">
                  <c:v>310.14999999999998</c:v>
                </c:pt>
                <c:pt idx="16">
                  <c:v>312.14999999999998</c:v>
                </c:pt>
                <c:pt idx="17">
                  <c:v>315.35000000000002</c:v>
                </c:pt>
                <c:pt idx="18">
                  <c:v>318.64999999999998</c:v>
                </c:pt>
                <c:pt idx="19">
                  <c:v>322.45</c:v>
                </c:pt>
                <c:pt idx="20">
                  <c:v>322.85000000000002</c:v>
                </c:pt>
                <c:pt idx="21">
                  <c:v>327.14999999999998</c:v>
                </c:pt>
                <c:pt idx="22">
                  <c:v>329.95</c:v>
                </c:pt>
                <c:pt idx="23">
                  <c:v>331.05</c:v>
                </c:pt>
                <c:pt idx="24">
                  <c:v>331.15</c:v>
                </c:pt>
                <c:pt idx="25">
                  <c:v>331.45</c:v>
                </c:pt>
                <c:pt idx="26">
                  <c:v>333.35</c:v>
                </c:pt>
                <c:pt idx="27">
                  <c:v>336.35</c:v>
                </c:pt>
                <c:pt idx="28">
                  <c:v>341.85</c:v>
                </c:pt>
                <c:pt idx="29">
                  <c:v>342.25</c:v>
                </c:pt>
                <c:pt idx="30">
                  <c:v>343.95</c:v>
                </c:pt>
                <c:pt idx="31">
                  <c:v>344.95</c:v>
                </c:pt>
                <c:pt idx="32">
                  <c:v>352.35</c:v>
                </c:pt>
                <c:pt idx="33">
                  <c:v>353.55</c:v>
                </c:pt>
                <c:pt idx="34">
                  <c:v>353.85</c:v>
                </c:pt>
                <c:pt idx="35">
                  <c:v>353.95</c:v>
                </c:pt>
                <c:pt idx="36">
                  <c:v>359.15</c:v>
                </c:pt>
                <c:pt idx="37">
                  <c:v>360.65</c:v>
                </c:pt>
                <c:pt idx="38">
                  <c:v>362.85</c:v>
                </c:pt>
                <c:pt idx="39">
                  <c:v>363.15</c:v>
                </c:pt>
                <c:pt idx="40">
                  <c:v>363.95</c:v>
                </c:pt>
                <c:pt idx="41">
                  <c:v>364.15</c:v>
                </c:pt>
                <c:pt idx="42">
                  <c:v>364.85</c:v>
                </c:pt>
                <c:pt idx="43">
                  <c:v>365.05</c:v>
                </c:pt>
                <c:pt idx="44">
                  <c:v>366.25</c:v>
                </c:pt>
                <c:pt idx="45">
                  <c:v>366.65</c:v>
                </c:pt>
                <c:pt idx="46">
                  <c:v>371.65</c:v>
                </c:pt>
                <c:pt idx="47">
                  <c:v>372.35</c:v>
                </c:pt>
                <c:pt idx="48">
                  <c:v>372.65</c:v>
                </c:pt>
                <c:pt idx="49">
                  <c:v>374.05</c:v>
                </c:pt>
                <c:pt idx="50">
                  <c:v>375.65</c:v>
                </c:pt>
                <c:pt idx="51">
                  <c:v>376.65</c:v>
                </c:pt>
                <c:pt idx="52">
                  <c:v>378.05</c:v>
                </c:pt>
                <c:pt idx="53">
                  <c:v>378.15</c:v>
                </c:pt>
                <c:pt idx="54">
                  <c:v>378.45</c:v>
                </c:pt>
                <c:pt idx="55">
                  <c:v>379.55</c:v>
                </c:pt>
                <c:pt idx="56">
                  <c:v>379.95</c:v>
                </c:pt>
                <c:pt idx="57">
                  <c:v>382.25</c:v>
                </c:pt>
                <c:pt idx="58">
                  <c:v>382.65</c:v>
                </c:pt>
                <c:pt idx="59">
                  <c:v>383.15</c:v>
                </c:pt>
                <c:pt idx="60">
                  <c:v>385.05</c:v>
                </c:pt>
                <c:pt idx="61">
                  <c:v>386.65</c:v>
                </c:pt>
                <c:pt idx="62">
                  <c:v>387.15</c:v>
                </c:pt>
                <c:pt idx="63">
                  <c:v>387.95</c:v>
                </c:pt>
                <c:pt idx="64">
                  <c:v>388.75</c:v>
                </c:pt>
                <c:pt idx="65">
                  <c:v>388.75</c:v>
                </c:pt>
                <c:pt idx="66">
                  <c:v>389.65</c:v>
                </c:pt>
                <c:pt idx="67">
                  <c:v>389.95</c:v>
                </c:pt>
                <c:pt idx="68">
                  <c:v>390.75</c:v>
                </c:pt>
                <c:pt idx="69">
                  <c:v>390.85</c:v>
                </c:pt>
                <c:pt idx="70">
                  <c:v>390.85</c:v>
                </c:pt>
                <c:pt idx="71">
                  <c:v>391.15</c:v>
                </c:pt>
                <c:pt idx="72">
                  <c:v>391.15</c:v>
                </c:pt>
                <c:pt idx="73">
                  <c:v>391.35</c:v>
                </c:pt>
                <c:pt idx="74">
                  <c:v>391.55</c:v>
                </c:pt>
                <c:pt idx="75">
                  <c:v>391.75</c:v>
                </c:pt>
                <c:pt idx="76">
                  <c:v>392.55</c:v>
                </c:pt>
                <c:pt idx="77">
                  <c:v>392.75</c:v>
                </c:pt>
                <c:pt idx="78">
                  <c:v>393.25</c:v>
                </c:pt>
                <c:pt idx="79">
                  <c:v>394.15</c:v>
                </c:pt>
                <c:pt idx="80">
                  <c:v>394.15</c:v>
                </c:pt>
                <c:pt idx="81">
                  <c:v>394.75</c:v>
                </c:pt>
                <c:pt idx="82">
                  <c:v>395.35</c:v>
                </c:pt>
                <c:pt idx="83">
                  <c:v>396.15</c:v>
                </c:pt>
                <c:pt idx="84">
                  <c:v>396.65</c:v>
                </c:pt>
                <c:pt idx="85">
                  <c:v>397.15</c:v>
                </c:pt>
                <c:pt idx="86">
                  <c:v>397.65</c:v>
                </c:pt>
                <c:pt idx="87">
                  <c:v>398.75</c:v>
                </c:pt>
                <c:pt idx="88">
                  <c:v>399.65</c:v>
                </c:pt>
                <c:pt idx="89">
                  <c:v>399.65</c:v>
                </c:pt>
                <c:pt idx="90">
                  <c:v>402.95</c:v>
                </c:pt>
                <c:pt idx="91">
                  <c:v>403.85</c:v>
                </c:pt>
                <c:pt idx="92">
                  <c:v>404.15</c:v>
                </c:pt>
                <c:pt idx="93">
                  <c:v>404.55</c:v>
                </c:pt>
                <c:pt idx="94">
                  <c:v>405.05</c:v>
                </c:pt>
                <c:pt idx="95">
                  <c:v>405.85</c:v>
                </c:pt>
                <c:pt idx="96">
                  <c:v>406.05</c:v>
                </c:pt>
                <c:pt idx="97">
                  <c:v>406.15</c:v>
                </c:pt>
                <c:pt idx="98">
                  <c:v>406.75</c:v>
                </c:pt>
                <c:pt idx="99">
                  <c:v>406.95</c:v>
                </c:pt>
                <c:pt idx="100">
                  <c:v>406.95</c:v>
                </c:pt>
                <c:pt idx="101">
                  <c:v>408.35</c:v>
                </c:pt>
                <c:pt idx="102">
                  <c:v>408.35</c:v>
                </c:pt>
                <c:pt idx="103">
                  <c:v>409.15</c:v>
                </c:pt>
                <c:pt idx="104">
                  <c:v>409.15</c:v>
                </c:pt>
                <c:pt idx="105">
                  <c:v>409.75</c:v>
                </c:pt>
                <c:pt idx="106">
                  <c:v>409.85</c:v>
                </c:pt>
                <c:pt idx="107">
                  <c:v>410.45</c:v>
                </c:pt>
                <c:pt idx="108">
                  <c:v>410.55</c:v>
                </c:pt>
                <c:pt idx="109">
                  <c:v>410.85</c:v>
                </c:pt>
                <c:pt idx="110">
                  <c:v>411.15</c:v>
                </c:pt>
                <c:pt idx="111">
                  <c:v>411.15</c:v>
                </c:pt>
                <c:pt idx="112">
                  <c:v>411.65</c:v>
                </c:pt>
                <c:pt idx="113">
                  <c:v>412.15</c:v>
                </c:pt>
                <c:pt idx="114">
                  <c:v>412.25</c:v>
                </c:pt>
                <c:pt idx="115">
                  <c:v>413.15</c:v>
                </c:pt>
                <c:pt idx="116">
                  <c:v>413.35</c:v>
                </c:pt>
                <c:pt idx="117">
                  <c:v>413.65</c:v>
                </c:pt>
                <c:pt idx="118">
                  <c:v>413.65</c:v>
                </c:pt>
                <c:pt idx="119">
                  <c:v>413.75</c:v>
                </c:pt>
                <c:pt idx="120">
                  <c:v>413.75</c:v>
                </c:pt>
                <c:pt idx="121">
                  <c:v>414.35</c:v>
                </c:pt>
                <c:pt idx="122">
                  <c:v>414.65</c:v>
                </c:pt>
                <c:pt idx="123">
                  <c:v>415.55</c:v>
                </c:pt>
                <c:pt idx="124">
                  <c:v>416.05</c:v>
                </c:pt>
                <c:pt idx="125">
                  <c:v>416.15</c:v>
                </c:pt>
                <c:pt idx="126">
                  <c:v>416.35</c:v>
                </c:pt>
                <c:pt idx="127">
                  <c:v>417.35</c:v>
                </c:pt>
                <c:pt idx="128">
                  <c:v>417.85</c:v>
                </c:pt>
                <c:pt idx="129">
                  <c:v>418.35</c:v>
                </c:pt>
                <c:pt idx="130">
                  <c:v>419.45</c:v>
                </c:pt>
                <c:pt idx="131">
                  <c:v>420.15</c:v>
                </c:pt>
                <c:pt idx="132">
                  <c:v>420.75</c:v>
                </c:pt>
                <c:pt idx="133">
                  <c:v>421.05</c:v>
                </c:pt>
                <c:pt idx="134">
                  <c:v>421.15</c:v>
                </c:pt>
                <c:pt idx="135">
                  <c:v>421.45</c:v>
                </c:pt>
                <c:pt idx="136">
                  <c:v>421.55</c:v>
                </c:pt>
                <c:pt idx="137">
                  <c:v>422.05</c:v>
                </c:pt>
                <c:pt idx="138">
                  <c:v>422.15</c:v>
                </c:pt>
                <c:pt idx="139">
                  <c:v>423.95</c:v>
                </c:pt>
                <c:pt idx="140">
                  <c:v>423.95</c:v>
                </c:pt>
                <c:pt idx="141">
                  <c:v>424.15</c:v>
                </c:pt>
                <c:pt idx="142">
                  <c:v>424.85</c:v>
                </c:pt>
                <c:pt idx="143">
                  <c:v>425.35</c:v>
                </c:pt>
                <c:pt idx="144">
                  <c:v>425.75</c:v>
                </c:pt>
                <c:pt idx="145">
                  <c:v>425.95</c:v>
                </c:pt>
                <c:pt idx="146">
                  <c:v>426.25</c:v>
                </c:pt>
                <c:pt idx="147">
                  <c:v>426.95</c:v>
                </c:pt>
                <c:pt idx="148">
                  <c:v>427.25</c:v>
                </c:pt>
                <c:pt idx="149">
                  <c:v>427.95</c:v>
                </c:pt>
                <c:pt idx="150">
                  <c:v>428.15</c:v>
                </c:pt>
                <c:pt idx="151">
                  <c:v>428.65</c:v>
                </c:pt>
                <c:pt idx="152">
                  <c:v>428.85</c:v>
                </c:pt>
                <c:pt idx="153">
                  <c:v>429.15</c:v>
                </c:pt>
                <c:pt idx="154">
                  <c:v>429.15</c:v>
                </c:pt>
                <c:pt idx="155">
                  <c:v>429.15</c:v>
                </c:pt>
                <c:pt idx="156">
                  <c:v>429.25</c:v>
                </c:pt>
                <c:pt idx="157">
                  <c:v>429.35</c:v>
                </c:pt>
                <c:pt idx="158">
                  <c:v>429.65</c:v>
                </c:pt>
                <c:pt idx="159">
                  <c:v>429.75</c:v>
                </c:pt>
                <c:pt idx="160">
                  <c:v>429.85</c:v>
                </c:pt>
                <c:pt idx="161">
                  <c:v>430.15</c:v>
                </c:pt>
                <c:pt idx="162">
                  <c:v>430.15</c:v>
                </c:pt>
                <c:pt idx="163">
                  <c:v>430.25</c:v>
                </c:pt>
                <c:pt idx="164">
                  <c:v>430.65</c:v>
                </c:pt>
                <c:pt idx="165">
                  <c:v>430.65</c:v>
                </c:pt>
                <c:pt idx="166">
                  <c:v>430.95</c:v>
                </c:pt>
                <c:pt idx="167">
                  <c:v>431.15</c:v>
                </c:pt>
                <c:pt idx="168">
                  <c:v>431.35</c:v>
                </c:pt>
                <c:pt idx="169">
                  <c:v>431.65</c:v>
                </c:pt>
                <c:pt idx="170">
                  <c:v>432.05</c:v>
                </c:pt>
                <c:pt idx="171">
                  <c:v>432.45</c:v>
                </c:pt>
                <c:pt idx="172">
                  <c:v>432.55</c:v>
                </c:pt>
                <c:pt idx="173">
                  <c:v>432.85</c:v>
                </c:pt>
                <c:pt idx="174">
                  <c:v>433.05</c:v>
                </c:pt>
                <c:pt idx="175">
                  <c:v>433.35</c:v>
                </c:pt>
                <c:pt idx="176">
                  <c:v>433.45</c:v>
                </c:pt>
                <c:pt idx="177">
                  <c:v>433.55</c:v>
                </c:pt>
                <c:pt idx="178">
                  <c:v>433.85</c:v>
                </c:pt>
                <c:pt idx="179">
                  <c:v>433.95</c:v>
                </c:pt>
                <c:pt idx="180">
                  <c:v>433.95</c:v>
                </c:pt>
                <c:pt idx="181">
                  <c:v>434.15</c:v>
                </c:pt>
                <c:pt idx="182">
                  <c:v>434.25</c:v>
                </c:pt>
                <c:pt idx="183">
                  <c:v>434.25</c:v>
                </c:pt>
                <c:pt idx="184">
                  <c:v>434.35</c:v>
                </c:pt>
                <c:pt idx="185">
                  <c:v>434.75</c:v>
                </c:pt>
                <c:pt idx="186">
                  <c:v>435.05</c:v>
                </c:pt>
                <c:pt idx="187">
                  <c:v>435.15</c:v>
                </c:pt>
                <c:pt idx="188">
                  <c:v>435.15</c:v>
                </c:pt>
                <c:pt idx="189">
                  <c:v>435.25</c:v>
                </c:pt>
                <c:pt idx="190">
                  <c:v>435.3</c:v>
                </c:pt>
                <c:pt idx="191">
                  <c:v>435.65</c:v>
                </c:pt>
                <c:pt idx="192">
                  <c:v>436.05</c:v>
                </c:pt>
                <c:pt idx="193">
                  <c:v>436.15</c:v>
                </c:pt>
                <c:pt idx="194">
                  <c:v>436.55</c:v>
                </c:pt>
                <c:pt idx="195">
                  <c:v>436.85</c:v>
                </c:pt>
                <c:pt idx="196">
                  <c:v>436.95</c:v>
                </c:pt>
                <c:pt idx="197">
                  <c:v>437.05</c:v>
                </c:pt>
                <c:pt idx="198">
                  <c:v>437.45</c:v>
                </c:pt>
                <c:pt idx="199">
                  <c:v>437.75</c:v>
                </c:pt>
                <c:pt idx="200">
                  <c:v>438.15</c:v>
                </c:pt>
                <c:pt idx="201">
                  <c:v>438.15</c:v>
                </c:pt>
                <c:pt idx="202">
                  <c:v>438.25</c:v>
                </c:pt>
                <c:pt idx="203">
                  <c:v>438.85</c:v>
                </c:pt>
                <c:pt idx="204">
                  <c:v>439.15</c:v>
                </c:pt>
                <c:pt idx="205">
                  <c:v>439.15</c:v>
                </c:pt>
                <c:pt idx="206">
                  <c:v>439.25</c:v>
                </c:pt>
                <c:pt idx="207">
                  <c:v>439.45</c:v>
                </c:pt>
                <c:pt idx="208">
                  <c:v>439.65</c:v>
                </c:pt>
                <c:pt idx="209">
                  <c:v>440.15</c:v>
                </c:pt>
                <c:pt idx="210">
                  <c:v>440.25</c:v>
                </c:pt>
                <c:pt idx="211">
                  <c:v>441.05</c:v>
                </c:pt>
                <c:pt idx="212">
                  <c:v>441.25</c:v>
                </c:pt>
                <c:pt idx="213">
                  <c:v>441.65</c:v>
                </c:pt>
                <c:pt idx="214">
                  <c:v>442.15</c:v>
                </c:pt>
                <c:pt idx="215">
                  <c:v>442.65</c:v>
                </c:pt>
                <c:pt idx="216">
                  <c:v>442.65</c:v>
                </c:pt>
                <c:pt idx="217">
                  <c:v>443.15</c:v>
                </c:pt>
                <c:pt idx="218">
                  <c:v>443.85</c:v>
                </c:pt>
                <c:pt idx="219">
                  <c:v>444.45</c:v>
                </c:pt>
                <c:pt idx="220">
                  <c:v>444.65</c:v>
                </c:pt>
                <c:pt idx="221">
                  <c:v>445.15</c:v>
                </c:pt>
                <c:pt idx="222">
                  <c:v>447.25</c:v>
                </c:pt>
                <c:pt idx="223">
                  <c:v>449.15</c:v>
                </c:pt>
                <c:pt idx="224">
                  <c:v>452.45</c:v>
                </c:pt>
                <c:pt idx="225">
                  <c:v>454.05</c:v>
                </c:pt>
                <c:pt idx="226">
                  <c:v>460.15</c:v>
                </c:pt>
                <c:pt idx="227">
                  <c:v>460.45</c:v>
                </c:pt>
                <c:pt idx="228">
                  <c:v>461.25</c:v>
                </c:pt>
                <c:pt idx="229">
                  <c:v>462.45</c:v>
                </c:pt>
                <c:pt idx="230">
                  <c:v>464.15</c:v>
                </c:pt>
                <c:pt idx="231">
                  <c:v>468.95</c:v>
                </c:pt>
                <c:pt idx="232">
                  <c:v>469.05</c:v>
                </c:pt>
                <c:pt idx="233">
                  <c:v>469.65</c:v>
                </c:pt>
                <c:pt idx="234">
                  <c:v>472.15</c:v>
                </c:pt>
                <c:pt idx="235">
                  <c:v>475.15</c:v>
                </c:pt>
                <c:pt idx="236">
                  <c:v>476.15</c:v>
                </c:pt>
                <c:pt idx="237">
                  <c:v>476.85</c:v>
                </c:pt>
                <c:pt idx="238">
                  <c:v>480.15</c:v>
                </c:pt>
                <c:pt idx="239">
                  <c:v>488.25</c:v>
                </c:pt>
                <c:pt idx="240">
                  <c:v>489.45</c:v>
                </c:pt>
                <c:pt idx="241">
                  <c:v>497.15</c:v>
                </c:pt>
                <c:pt idx="242">
                  <c:v>511.15</c:v>
                </c:pt>
                <c:pt idx="243">
                  <c:v>520.15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266.25</c:v>
                </c:pt>
                <c:pt idx="248">
                  <c:v>266.95</c:v>
                </c:pt>
                <c:pt idx="249">
                  <c:v>268.75</c:v>
                </c:pt>
                <c:pt idx="250">
                  <c:v>273.95</c:v>
                </c:pt>
                <c:pt idx="251">
                  <c:v>275.14999999999998</c:v>
                </c:pt>
                <c:pt idx="252">
                  <c:v>276.85000000000002</c:v>
                </c:pt>
                <c:pt idx="253">
                  <c:v>284.05</c:v>
                </c:pt>
                <c:pt idx="254">
                  <c:v>293.25</c:v>
                </c:pt>
                <c:pt idx="255">
                  <c:v>299.14999999999998</c:v>
                </c:pt>
                <c:pt idx="256">
                  <c:v>303.05</c:v>
                </c:pt>
                <c:pt idx="257">
                  <c:v>304.35000000000002</c:v>
                </c:pt>
                <c:pt idx="258">
                  <c:v>307.14999999999998</c:v>
                </c:pt>
                <c:pt idx="259">
                  <c:v>308.14999999999998</c:v>
                </c:pt>
                <c:pt idx="260">
                  <c:v>309.45</c:v>
                </c:pt>
                <c:pt idx="261">
                  <c:v>310.05</c:v>
                </c:pt>
                <c:pt idx="262">
                  <c:v>310.14999999999998</c:v>
                </c:pt>
                <c:pt idx="263">
                  <c:v>311.64999999999998</c:v>
                </c:pt>
                <c:pt idx="264">
                  <c:v>313.98</c:v>
                </c:pt>
                <c:pt idx="265">
                  <c:v>314.14999999999998</c:v>
                </c:pt>
                <c:pt idx="266">
                  <c:v>314.35000000000002</c:v>
                </c:pt>
                <c:pt idx="267">
                  <c:v>315.14999999999998</c:v>
                </c:pt>
                <c:pt idx="268">
                  <c:v>315.14999999999998</c:v>
                </c:pt>
                <c:pt idx="269">
                  <c:v>317.25</c:v>
                </c:pt>
                <c:pt idx="270">
                  <c:v>317.35000000000002</c:v>
                </c:pt>
                <c:pt idx="271">
                  <c:v>318.05</c:v>
                </c:pt>
                <c:pt idx="272">
                  <c:v>321.35000000000002</c:v>
                </c:pt>
                <c:pt idx="273">
                  <c:v>327.05</c:v>
                </c:pt>
                <c:pt idx="274">
                  <c:v>327.35000000000002</c:v>
                </c:pt>
                <c:pt idx="275">
                  <c:v>328.75</c:v>
                </c:pt>
                <c:pt idx="276">
                  <c:v>329.15</c:v>
                </c:pt>
                <c:pt idx="277">
                  <c:v>329.45</c:v>
                </c:pt>
                <c:pt idx="278">
                  <c:v>331.75</c:v>
                </c:pt>
                <c:pt idx="279">
                  <c:v>332.55</c:v>
                </c:pt>
                <c:pt idx="280">
                  <c:v>335.25</c:v>
                </c:pt>
                <c:pt idx="281">
                  <c:v>336.55</c:v>
                </c:pt>
                <c:pt idx="282">
                  <c:v>337.85</c:v>
                </c:pt>
                <c:pt idx="283">
                  <c:v>338.05</c:v>
                </c:pt>
                <c:pt idx="284">
                  <c:v>338.15</c:v>
                </c:pt>
                <c:pt idx="285">
                  <c:v>338.15</c:v>
                </c:pt>
                <c:pt idx="286">
                  <c:v>338.85</c:v>
                </c:pt>
                <c:pt idx="287">
                  <c:v>339.45</c:v>
                </c:pt>
                <c:pt idx="288">
                  <c:v>339.55</c:v>
                </c:pt>
                <c:pt idx="289">
                  <c:v>340.25</c:v>
                </c:pt>
                <c:pt idx="290">
                  <c:v>340.45</c:v>
                </c:pt>
                <c:pt idx="291">
                  <c:v>340.85</c:v>
                </c:pt>
                <c:pt idx="292">
                  <c:v>341.05</c:v>
                </c:pt>
                <c:pt idx="293">
                  <c:v>341.95</c:v>
                </c:pt>
                <c:pt idx="294">
                  <c:v>341.95</c:v>
                </c:pt>
                <c:pt idx="295">
                  <c:v>343.15</c:v>
                </c:pt>
                <c:pt idx="296">
                  <c:v>343.15</c:v>
                </c:pt>
                <c:pt idx="297">
                  <c:v>343.15</c:v>
                </c:pt>
                <c:pt idx="298">
                  <c:v>343.55</c:v>
                </c:pt>
                <c:pt idx="299">
                  <c:v>345.15</c:v>
                </c:pt>
                <c:pt idx="300">
                  <c:v>345.65</c:v>
                </c:pt>
                <c:pt idx="301">
                  <c:v>346.25</c:v>
                </c:pt>
                <c:pt idx="302">
                  <c:v>346.35</c:v>
                </c:pt>
                <c:pt idx="303">
                  <c:v>346.45</c:v>
                </c:pt>
                <c:pt idx="304">
                  <c:v>346.65</c:v>
                </c:pt>
                <c:pt idx="305">
                  <c:v>348.15</c:v>
                </c:pt>
                <c:pt idx="306">
                  <c:v>348.65</c:v>
                </c:pt>
                <c:pt idx="307">
                  <c:v>348.65</c:v>
                </c:pt>
                <c:pt idx="308">
                  <c:v>349.15</c:v>
                </c:pt>
                <c:pt idx="309">
                  <c:v>349.15</c:v>
                </c:pt>
                <c:pt idx="310">
                  <c:v>349.65</c:v>
                </c:pt>
                <c:pt idx="311">
                  <c:v>349.85</c:v>
                </c:pt>
                <c:pt idx="312">
                  <c:v>350.15</c:v>
                </c:pt>
                <c:pt idx="313">
                  <c:v>350.65</c:v>
                </c:pt>
                <c:pt idx="314">
                  <c:v>351.05</c:v>
                </c:pt>
                <c:pt idx="315">
                  <c:v>351.15</c:v>
                </c:pt>
                <c:pt idx="316">
                  <c:v>351.15</c:v>
                </c:pt>
                <c:pt idx="317">
                  <c:v>351.65</c:v>
                </c:pt>
                <c:pt idx="318">
                  <c:v>353.15</c:v>
                </c:pt>
                <c:pt idx="319">
                  <c:v>353.55</c:v>
                </c:pt>
                <c:pt idx="320">
                  <c:v>353.65</c:v>
                </c:pt>
                <c:pt idx="321">
                  <c:v>353.95</c:v>
                </c:pt>
                <c:pt idx="322">
                  <c:v>354.75</c:v>
                </c:pt>
                <c:pt idx="323">
                  <c:v>355.35</c:v>
                </c:pt>
                <c:pt idx="324">
                  <c:v>356.05</c:v>
                </c:pt>
                <c:pt idx="325">
                  <c:v>356.55</c:v>
                </c:pt>
                <c:pt idx="326">
                  <c:v>356.65</c:v>
                </c:pt>
                <c:pt idx="327">
                  <c:v>357.05</c:v>
                </c:pt>
                <c:pt idx="328">
                  <c:v>357.25</c:v>
                </c:pt>
                <c:pt idx="329">
                  <c:v>357.45</c:v>
                </c:pt>
                <c:pt idx="330">
                  <c:v>358.15</c:v>
                </c:pt>
                <c:pt idx="331">
                  <c:v>358.45</c:v>
                </c:pt>
                <c:pt idx="332">
                  <c:v>358.65</c:v>
                </c:pt>
                <c:pt idx="333">
                  <c:v>359.05</c:v>
                </c:pt>
                <c:pt idx="334">
                  <c:v>359.15</c:v>
                </c:pt>
                <c:pt idx="335">
                  <c:v>359.45</c:v>
                </c:pt>
                <c:pt idx="336">
                  <c:v>359.85</c:v>
                </c:pt>
                <c:pt idx="337">
                  <c:v>360.75</c:v>
                </c:pt>
                <c:pt idx="338">
                  <c:v>361.15</c:v>
                </c:pt>
                <c:pt idx="339">
                  <c:v>361.25</c:v>
                </c:pt>
                <c:pt idx="340">
                  <c:v>361.25</c:v>
                </c:pt>
                <c:pt idx="341">
                  <c:v>362.15</c:v>
                </c:pt>
                <c:pt idx="342">
                  <c:v>362.15</c:v>
                </c:pt>
                <c:pt idx="343">
                  <c:v>362.45</c:v>
                </c:pt>
                <c:pt idx="344">
                  <c:v>362.65</c:v>
                </c:pt>
                <c:pt idx="345">
                  <c:v>362.65</c:v>
                </c:pt>
                <c:pt idx="346">
                  <c:v>364.65</c:v>
                </c:pt>
                <c:pt idx="347">
                  <c:v>365.15</c:v>
                </c:pt>
                <c:pt idx="348">
                  <c:v>365.15</c:v>
                </c:pt>
                <c:pt idx="349">
                  <c:v>366.35</c:v>
                </c:pt>
                <c:pt idx="350">
                  <c:v>366.35</c:v>
                </c:pt>
                <c:pt idx="351">
                  <c:v>366.75</c:v>
                </c:pt>
                <c:pt idx="352">
                  <c:v>367.15</c:v>
                </c:pt>
                <c:pt idx="353">
                  <c:v>367.15</c:v>
                </c:pt>
                <c:pt idx="354">
                  <c:v>368.55</c:v>
                </c:pt>
                <c:pt idx="355">
                  <c:v>368.75</c:v>
                </c:pt>
                <c:pt idx="356">
                  <c:v>368.85</c:v>
                </c:pt>
                <c:pt idx="357">
                  <c:v>368.95</c:v>
                </c:pt>
                <c:pt idx="358">
                  <c:v>369.15</c:v>
                </c:pt>
                <c:pt idx="359">
                  <c:v>369.15</c:v>
                </c:pt>
                <c:pt idx="360">
                  <c:v>370.65</c:v>
                </c:pt>
                <c:pt idx="361">
                  <c:v>370.95</c:v>
                </c:pt>
                <c:pt idx="362">
                  <c:v>371.15</c:v>
                </c:pt>
                <c:pt idx="363">
                  <c:v>371.55</c:v>
                </c:pt>
                <c:pt idx="364">
                  <c:v>372.15</c:v>
                </c:pt>
                <c:pt idx="365">
                  <c:v>373.95</c:v>
                </c:pt>
                <c:pt idx="366">
                  <c:v>374.55</c:v>
                </c:pt>
                <c:pt idx="367">
                  <c:v>375.85</c:v>
                </c:pt>
                <c:pt idx="368">
                  <c:v>376.15</c:v>
                </c:pt>
                <c:pt idx="369">
                  <c:v>377.15</c:v>
                </c:pt>
                <c:pt idx="370">
                  <c:v>377.15</c:v>
                </c:pt>
                <c:pt idx="371">
                  <c:v>378.05</c:v>
                </c:pt>
                <c:pt idx="372">
                  <c:v>378.65</c:v>
                </c:pt>
                <c:pt idx="373">
                  <c:v>378.65</c:v>
                </c:pt>
                <c:pt idx="374">
                  <c:v>378.95</c:v>
                </c:pt>
                <c:pt idx="375">
                  <c:v>379.45</c:v>
                </c:pt>
                <c:pt idx="376">
                  <c:v>380.05</c:v>
                </c:pt>
                <c:pt idx="377">
                  <c:v>381.15</c:v>
                </c:pt>
                <c:pt idx="378">
                  <c:v>381.45</c:v>
                </c:pt>
                <c:pt idx="379">
                  <c:v>382.15</c:v>
                </c:pt>
                <c:pt idx="380">
                  <c:v>382.65</c:v>
                </c:pt>
                <c:pt idx="381">
                  <c:v>383.45</c:v>
                </c:pt>
                <c:pt idx="382">
                  <c:v>383.45</c:v>
                </c:pt>
                <c:pt idx="383">
                  <c:v>383.65</c:v>
                </c:pt>
                <c:pt idx="384">
                  <c:v>384.15</c:v>
                </c:pt>
                <c:pt idx="385">
                  <c:v>384.75</c:v>
                </c:pt>
                <c:pt idx="386">
                  <c:v>385.15</c:v>
                </c:pt>
                <c:pt idx="387">
                  <c:v>385.35</c:v>
                </c:pt>
                <c:pt idx="388">
                  <c:v>385.65</c:v>
                </c:pt>
                <c:pt idx="389">
                  <c:v>385.65</c:v>
                </c:pt>
                <c:pt idx="390">
                  <c:v>385.95</c:v>
                </c:pt>
                <c:pt idx="391">
                  <c:v>386.35</c:v>
                </c:pt>
                <c:pt idx="392">
                  <c:v>386.45</c:v>
                </c:pt>
                <c:pt idx="393">
                  <c:v>387.45</c:v>
                </c:pt>
                <c:pt idx="394">
                  <c:v>388.15</c:v>
                </c:pt>
                <c:pt idx="395">
                  <c:v>388.15</c:v>
                </c:pt>
                <c:pt idx="396">
                  <c:v>388.65</c:v>
                </c:pt>
                <c:pt idx="397">
                  <c:v>389.65</c:v>
                </c:pt>
                <c:pt idx="398">
                  <c:v>390.15</c:v>
                </c:pt>
                <c:pt idx="399">
                  <c:v>390.85</c:v>
                </c:pt>
                <c:pt idx="400">
                  <c:v>392.45</c:v>
                </c:pt>
                <c:pt idx="401">
                  <c:v>393.15</c:v>
                </c:pt>
                <c:pt idx="402">
                  <c:v>394.35</c:v>
                </c:pt>
                <c:pt idx="403">
                  <c:v>394.95</c:v>
                </c:pt>
                <c:pt idx="404">
                  <c:v>395.45</c:v>
                </c:pt>
                <c:pt idx="405">
                  <c:v>395.65</c:v>
                </c:pt>
                <c:pt idx="406">
                  <c:v>395.75</c:v>
                </c:pt>
                <c:pt idx="407">
                  <c:v>396.05</c:v>
                </c:pt>
                <c:pt idx="408">
                  <c:v>396.45</c:v>
                </c:pt>
                <c:pt idx="409">
                  <c:v>398.15</c:v>
                </c:pt>
                <c:pt idx="410">
                  <c:v>398.15</c:v>
                </c:pt>
                <c:pt idx="411">
                  <c:v>398.75</c:v>
                </c:pt>
                <c:pt idx="412">
                  <c:v>401.15</c:v>
                </c:pt>
                <c:pt idx="413">
                  <c:v>405.15</c:v>
                </c:pt>
                <c:pt idx="414">
                  <c:v>410.15</c:v>
                </c:pt>
                <c:pt idx="415">
                  <c:v>411.15</c:v>
                </c:pt>
                <c:pt idx="416">
                  <c:v>412.15</c:v>
                </c:pt>
                <c:pt idx="417">
                  <c:v>413.15</c:v>
                </c:pt>
                <c:pt idx="418">
                  <c:v>413.15</c:v>
                </c:pt>
                <c:pt idx="419">
                  <c:v>413.15</c:v>
                </c:pt>
                <c:pt idx="420">
                  <c:v>413.65</c:v>
                </c:pt>
                <c:pt idx="421">
                  <c:v>413.65</c:v>
                </c:pt>
                <c:pt idx="422">
                  <c:v>414.15</c:v>
                </c:pt>
                <c:pt idx="423">
                  <c:v>415.15</c:v>
                </c:pt>
                <c:pt idx="424">
                  <c:v>415.65</c:v>
                </c:pt>
                <c:pt idx="425">
                  <c:v>416.15</c:v>
                </c:pt>
                <c:pt idx="426">
                  <c:v>417.95</c:v>
                </c:pt>
                <c:pt idx="427">
                  <c:v>418.15</c:v>
                </c:pt>
                <c:pt idx="428">
                  <c:v>418.15</c:v>
                </c:pt>
                <c:pt idx="429">
                  <c:v>419.15</c:v>
                </c:pt>
                <c:pt idx="430">
                  <c:v>420.05</c:v>
                </c:pt>
                <c:pt idx="431">
                  <c:v>420.15</c:v>
                </c:pt>
                <c:pt idx="432">
                  <c:v>420.65</c:v>
                </c:pt>
                <c:pt idx="433">
                  <c:v>422.15</c:v>
                </c:pt>
                <c:pt idx="434">
                  <c:v>422.65</c:v>
                </c:pt>
                <c:pt idx="435">
                  <c:v>423.15</c:v>
                </c:pt>
                <c:pt idx="436">
                  <c:v>423.95</c:v>
                </c:pt>
                <c:pt idx="437">
                  <c:v>424.65</c:v>
                </c:pt>
                <c:pt idx="438">
                  <c:v>426.65</c:v>
                </c:pt>
                <c:pt idx="439">
                  <c:v>427.15</c:v>
                </c:pt>
                <c:pt idx="440">
                  <c:v>428.15</c:v>
                </c:pt>
                <c:pt idx="441">
                  <c:v>429.05</c:v>
                </c:pt>
                <c:pt idx="442">
                  <c:v>433.15</c:v>
                </c:pt>
                <c:pt idx="443">
                  <c:v>438.15</c:v>
                </c:pt>
                <c:pt idx="444">
                  <c:v>438.65</c:v>
                </c:pt>
                <c:pt idx="445">
                  <c:v>439.15</c:v>
                </c:pt>
                <c:pt idx="446">
                  <c:v>439.15</c:v>
                </c:pt>
                <c:pt idx="447">
                  <c:v>440.15</c:v>
                </c:pt>
                <c:pt idx="448">
                  <c:v>440.15</c:v>
                </c:pt>
                <c:pt idx="449">
                  <c:v>440.15</c:v>
                </c:pt>
                <c:pt idx="450">
                  <c:v>440.65</c:v>
                </c:pt>
                <c:pt idx="451">
                  <c:v>441.15</c:v>
                </c:pt>
                <c:pt idx="452">
                  <c:v>441.15</c:v>
                </c:pt>
                <c:pt idx="453">
                  <c:v>443.65</c:v>
                </c:pt>
                <c:pt idx="454">
                  <c:v>444.15</c:v>
                </c:pt>
                <c:pt idx="455">
                  <c:v>444.15</c:v>
                </c:pt>
                <c:pt idx="456">
                  <c:v>444.65</c:v>
                </c:pt>
                <c:pt idx="457">
                  <c:v>445.15</c:v>
                </c:pt>
                <c:pt idx="458">
                  <c:v>446.15</c:v>
                </c:pt>
                <c:pt idx="459">
                  <c:v>446.15</c:v>
                </c:pt>
                <c:pt idx="460">
                  <c:v>447.15</c:v>
                </c:pt>
                <c:pt idx="461">
                  <c:v>447.65</c:v>
                </c:pt>
                <c:pt idx="462">
                  <c:v>451.15</c:v>
                </c:pt>
                <c:pt idx="463">
                  <c:v>451.15</c:v>
                </c:pt>
                <c:pt idx="464">
                  <c:v>451.45</c:v>
                </c:pt>
                <c:pt idx="465">
                  <c:v>452.15</c:v>
                </c:pt>
                <c:pt idx="466">
                  <c:v>453.15</c:v>
                </c:pt>
                <c:pt idx="467">
                  <c:v>455.15</c:v>
                </c:pt>
                <c:pt idx="468">
                  <c:v>455.15</c:v>
                </c:pt>
                <c:pt idx="469">
                  <c:v>459.15</c:v>
                </c:pt>
                <c:pt idx="470">
                  <c:v>465.15</c:v>
                </c:pt>
                <c:pt idx="471">
                  <c:v>465.15</c:v>
                </c:pt>
                <c:pt idx="472">
                  <c:v>465.45</c:v>
                </c:pt>
                <c:pt idx="473">
                  <c:v>465.65</c:v>
                </c:pt>
                <c:pt idx="474">
                  <c:v>465.75</c:v>
                </c:pt>
                <c:pt idx="475">
                  <c:v>465.85</c:v>
                </c:pt>
                <c:pt idx="476">
                  <c:v>466.15</c:v>
                </c:pt>
                <c:pt idx="477">
                  <c:v>466.65</c:v>
                </c:pt>
                <c:pt idx="478">
                  <c:v>467.85</c:v>
                </c:pt>
                <c:pt idx="479">
                  <c:v>467.85</c:v>
                </c:pt>
                <c:pt idx="480">
                  <c:v>468.15</c:v>
                </c:pt>
                <c:pt idx="481">
                  <c:v>469.25</c:v>
                </c:pt>
                <c:pt idx="482">
                  <c:v>469.75</c:v>
                </c:pt>
                <c:pt idx="483">
                  <c:v>471.15</c:v>
                </c:pt>
                <c:pt idx="484">
                  <c:v>471.85</c:v>
                </c:pt>
                <c:pt idx="485">
                  <c:v>472.15</c:v>
                </c:pt>
                <c:pt idx="486">
                  <c:v>480.15</c:v>
                </c:pt>
                <c:pt idx="487">
                  <c:v>480.75</c:v>
                </c:pt>
                <c:pt idx="488">
                  <c:v>481.15</c:v>
                </c:pt>
                <c:pt idx="489">
                  <c:v>481.65</c:v>
                </c:pt>
                <c:pt idx="490">
                  <c:v>482.15</c:v>
                </c:pt>
                <c:pt idx="491">
                  <c:v>482.15</c:v>
                </c:pt>
                <c:pt idx="492">
                  <c:v>486.95</c:v>
                </c:pt>
                <c:pt idx="493">
                  <c:v>490.65</c:v>
                </c:pt>
                <c:pt idx="494">
                  <c:v>491.05</c:v>
                </c:pt>
                <c:pt idx="495">
                  <c:v>497.15</c:v>
                </c:pt>
                <c:pt idx="496">
                  <c:v>507.15</c:v>
                </c:pt>
                <c:pt idx="497">
                  <c:v>507.15</c:v>
                </c:pt>
                <c:pt idx="498">
                  <c:v>513.15</c:v>
                </c:pt>
                <c:pt idx="499">
                  <c:v>514.25</c:v>
                </c:pt>
                <c:pt idx="500">
                  <c:v>517.85</c:v>
                </c:pt>
                <c:pt idx="501">
                  <c:v>531.15</c:v>
                </c:pt>
                <c:pt idx="502">
                  <c:v>531.75</c:v>
                </c:pt>
                <c:pt idx="503">
                  <c:v>535.15</c:v>
                </c:pt>
                <c:pt idx="504">
                  <c:v>538.15</c:v>
                </c:pt>
                <c:pt idx="505">
                  <c:v>539.65</c:v>
                </c:pt>
                <c:pt idx="506">
                  <c:v>541.15</c:v>
                </c:pt>
                <c:pt idx="507">
                  <c:v>543.15</c:v>
                </c:pt>
                <c:pt idx="508">
                  <c:v>552.15</c:v>
                </c:pt>
                <c:pt idx="509">
                  <c:v>553.15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281.14999999999998</c:v>
                </c:pt>
                <c:pt idx="514">
                  <c:v>283.45</c:v>
                </c:pt>
                <c:pt idx="515">
                  <c:v>299.45</c:v>
                </c:pt>
                <c:pt idx="516">
                  <c:v>300.05</c:v>
                </c:pt>
                <c:pt idx="517">
                  <c:v>310.85000000000002</c:v>
                </c:pt>
                <c:pt idx="518">
                  <c:v>313.25</c:v>
                </c:pt>
                <c:pt idx="519">
                  <c:v>329.25</c:v>
                </c:pt>
                <c:pt idx="520">
                  <c:v>330.85</c:v>
                </c:pt>
                <c:pt idx="521">
                  <c:v>334.35</c:v>
                </c:pt>
                <c:pt idx="522">
                  <c:v>343.15</c:v>
                </c:pt>
                <c:pt idx="523">
                  <c:v>344.45</c:v>
                </c:pt>
                <c:pt idx="524">
                  <c:v>346.25</c:v>
                </c:pt>
                <c:pt idx="525">
                  <c:v>349.25</c:v>
                </c:pt>
                <c:pt idx="526">
                  <c:v>354.15</c:v>
                </c:pt>
                <c:pt idx="527">
                  <c:v>356.15</c:v>
                </c:pt>
                <c:pt idx="528">
                  <c:v>356.65</c:v>
                </c:pt>
                <c:pt idx="529">
                  <c:v>357.15</c:v>
                </c:pt>
                <c:pt idx="530">
                  <c:v>357.65</c:v>
                </c:pt>
                <c:pt idx="531">
                  <c:v>358.15</c:v>
                </c:pt>
                <c:pt idx="532">
                  <c:v>365.15</c:v>
                </c:pt>
                <c:pt idx="533">
                  <c:v>368.35</c:v>
                </c:pt>
                <c:pt idx="534">
                  <c:v>372.85</c:v>
                </c:pt>
                <c:pt idx="535">
                  <c:v>375.65</c:v>
                </c:pt>
                <c:pt idx="536">
                  <c:v>380.35</c:v>
                </c:pt>
                <c:pt idx="537">
                  <c:v>385.15</c:v>
                </c:pt>
                <c:pt idx="538">
                  <c:v>399.45</c:v>
                </c:pt>
                <c:pt idx="539">
                  <c:v>403.75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423.95</c:v>
                </c:pt>
                <c:pt idx="544">
                  <c:v>425.15</c:v>
                </c:pt>
                <c:pt idx="545">
                  <c:v>430.25</c:v>
                </c:pt>
                <c:pt idx="546">
                  <c:v>430.65</c:v>
                </c:pt>
                <c:pt idx="547">
                  <c:v>435.05</c:v>
                </c:pt>
                <c:pt idx="548">
                  <c:v>435.15</c:v>
                </c:pt>
                <c:pt idx="549">
                  <c:v>447.15</c:v>
                </c:pt>
                <c:pt idx="550">
                  <c:v>450.15</c:v>
                </c:pt>
                <c:pt idx="551">
                  <c:v>450.15</c:v>
                </c:pt>
                <c:pt idx="552">
                  <c:v>451.15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477.15</c:v>
                </c:pt>
                <c:pt idx="557">
                  <c:v>477.35</c:v>
                </c:pt>
                <c:pt idx="558">
                  <c:v>483.15</c:v>
                </c:pt>
                <c:pt idx="559">
                  <c:v>488.15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6B-4F22-A594-76A059FC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72336"/>
        <c:axId val="427357776"/>
      </c:scatterChart>
      <c:valAx>
        <c:axId val="42737233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Carbon atom</a:t>
                </a:r>
              </a:p>
            </c:rich>
          </c:tx>
          <c:layout>
            <c:manualLayout>
              <c:xMode val="edge"/>
              <c:yMode val="edge"/>
              <c:x val="0.35204181623700603"/>
              <c:y val="0.92340757364704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27357776"/>
        <c:crosses val="autoZero"/>
        <c:crossBetween val="midCat"/>
        <c:majorUnit val="2"/>
      </c:valAx>
      <c:valAx>
        <c:axId val="42735777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Experimental NBP (K)</a:t>
                </a:r>
              </a:p>
            </c:rich>
          </c:tx>
          <c:layout>
            <c:manualLayout>
              <c:xMode val="edge"/>
              <c:yMode val="edge"/>
              <c:x val="1.1339251858016479E-2"/>
              <c:y val="0.24896534581982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273723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Alkynes (CG)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6C3-414A-9440-2D176FD7CF07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6C3-414A-9440-2D176FD7CF07}"/>
            </c:ext>
          </c:extLst>
        </c:ser>
        <c:ser>
          <c:idx val="2"/>
          <c:order val="2"/>
          <c:tx>
            <c:v>CG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7682630811955236"/>
                  <c:y val="9.4106976661469783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</c:trendlineLbl>
          </c:trendline>
          <c:xVal>
            <c:numRef>
              <c:f>Testall!$F$247:$F$512</c:f>
              <c:numCache>
                <c:formatCode>General</c:formatCode>
                <c:ptCount val="266"/>
                <c:pt idx="0">
                  <c:v>293.25</c:v>
                </c:pt>
                <c:pt idx="1">
                  <c:v>310.05</c:v>
                </c:pt>
                <c:pt idx="2">
                  <c:v>310.14999999999998</c:v>
                </c:pt>
                <c:pt idx="3">
                  <c:v>315.14999999999998</c:v>
                </c:pt>
                <c:pt idx="4">
                  <c:v>318.05</c:v>
                </c:pt>
                <c:pt idx="5">
                  <c:v>321.35000000000002</c:v>
                </c:pt>
                <c:pt idx="6">
                  <c:v>329.45</c:v>
                </c:pt>
                <c:pt idx="7">
                  <c:v>337.85</c:v>
                </c:pt>
                <c:pt idx="8">
                  <c:v>338.15</c:v>
                </c:pt>
                <c:pt idx="9">
                  <c:v>339.45</c:v>
                </c:pt>
                <c:pt idx="10">
                  <c:v>341.05</c:v>
                </c:pt>
                <c:pt idx="11">
                  <c:v>341.95</c:v>
                </c:pt>
                <c:pt idx="12">
                  <c:v>343.15</c:v>
                </c:pt>
                <c:pt idx="13">
                  <c:v>346.25</c:v>
                </c:pt>
                <c:pt idx="14">
                  <c:v>346.65</c:v>
                </c:pt>
                <c:pt idx="15">
                  <c:v>348.15</c:v>
                </c:pt>
                <c:pt idx="16">
                  <c:v>351.15</c:v>
                </c:pt>
                <c:pt idx="17">
                  <c:v>353.95</c:v>
                </c:pt>
                <c:pt idx="18">
                  <c:v>359.45</c:v>
                </c:pt>
                <c:pt idx="19">
                  <c:v>366.75</c:v>
                </c:pt>
                <c:pt idx="20">
                  <c:v>370.65</c:v>
                </c:pt>
                <c:pt idx="21">
                  <c:v>370.95</c:v>
                </c:pt>
                <c:pt idx="22">
                  <c:v>381.15</c:v>
                </c:pt>
                <c:pt idx="23">
                  <c:v>392.45</c:v>
                </c:pt>
                <c:pt idx="24">
                  <c:v>413.15</c:v>
                </c:pt>
                <c:pt idx="25">
                  <c:v>415.65</c:v>
                </c:pt>
                <c:pt idx="26">
                  <c:v>422.15</c:v>
                </c:pt>
                <c:pt idx="27">
                  <c:v>429.05</c:v>
                </c:pt>
                <c:pt idx="28">
                  <c:v>444.65</c:v>
                </c:pt>
                <c:pt idx="29">
                  <c:v>446.15</c:v>
                </c:pt>
                <c:pt idx="30">
                  <c:v>447.65</c:v>
                </c:pt>
                <c:pt idx="31">
                  <c:v>451.15</c:v>
                </c:pt>
                <c:pt idx="32">
                  <c:v>465.15</c:v>
                </c:pt>
                <c:pt idx="33">
                  <c:v>465.45</c:v>
                </c:pt>
                <c:pt idx="34">
                  <c:v>465.75</c:v>
                </c:pt>
                <c:pt idx="35">
                  <c:v>466.15</c:v>
                </c:pt>
                <c:pt idx="36">
                  <c:v>467.85</c:v>
                </c:pt>
                <c:pt idx="37">
                  <c:v>469.75</c:v>
                </c:pt>
                <c:pt idx="38">
                  <c:v>472.15</c:v>
                </c:pt>
                <c:pt idx="39">
                  <c:v>481.15</c:v>
                </c:pt>
                <c:pt idx="40">
                  <c:v>482.15</c:v>
                </c:pt>
                <c:pt idx="41">
                  <c:v>490.65</c:v>
                </c:pt>
                <c:pt idx="42">
                  <c:v>517.85</c:v>
                </c:pt>
                <c:pt idx="43">
                  <c:v>531.15</c:v>
                </c:pt>
                <c:pt idx="44">
                  <c:v>531.75</c:v>
                </c:pt>
                <c:pt idx="45">
                  <c:v>538.15</c:v>
                </c:pt>
                <c:pt idx="46">
                  <c:v>169.45</c:v>
                </c:pt>
                <c:pt idx="47">
                  <c:v>225.55</c:v>
                </c:pt>
                <c:pt idx="48">
                  <c:v>238.75</c:v>
                </c:pt>
                <c:pt idx="49">
                  <c:v>266.25</c:v>
                </c:pt>
                <c:pt idx="50">
                  <c:v>266.95</c:v>
                </c:pt>
                <c:pt idx="51">
                  <c:v>268.75</c:v>
                </c:pt>
                <c:pt idx="52">
                  <c:v>273.95</c:v>
                </c:pt>
                <c:pt idx="53">
                  <c:v>275.14999999999998</c:v>
                </c:pt>
                <c:pt idx="54">
                  <c:v>276.85000000000002</c:v>
                </c:pt>
                <c:pt idx="55">
                  <c:v>284.05</c:v>
                </c:pt>
                <c:pt idx="56">
                  <c:v>299.14999999999998</c:v>
                </c:pt>
                <c:pt idx="57">
                  <c:v>303.05</c:v>
                </c:pt>
                <c:pt idx="58">
                  <c:v>304.35000000000002</c:v>
                </c:pt>
                <c:pt idx="59">
                  <c:v>307.14999999999998</c:v>
                </c:pt>
                <c:pt idx="60">
                  <c:v>308.14999999999998</c:v>
                </c:pt>
                <c:pt idx="61">
                  <c:v>309.45</c:v>
                </c:pt>
                <c:pt idx="62">
                  <c:v>311.64999999999998</c:v>
                </c:pt>
                <c:pt idx="63">
                  <c:v>313.98</c:v>
                </c:pt>
                <c:pt idx="64">
                  <c:v>314.14999999999998</c:v>
                </c:pt>
                <c:pt idx="65">
                  <c:v>314.35000000000002</c:v>
                </c:pt>
                <c:pt idx="66">
                  <c:v>315.14999999999998</c:v>
                </c:pt>
                <c:pt idx="67">
                  <c:v>317.25</c:v>
                </c:pt>
                <c:pt idx="68">
                  <c:v>317.35000000000002</c:v>
                </c:pt>
                <c:pt idx="69">
                  <c:v>327.05</c:v>
                </c:pt>
                <c:pt idx="70">
                  <c:v>327.35000000000002</c:v>
                </c:pt>
                <c:pt idx="71">
                  <c:v>328.75</c:v>
                </c:pt>
                <c:pt idx="72">
                  <c:v>329.15</c:v>
                </c:pt>
                <c:pt idx="73">
                  <c:v>331.75</c:v>
                </c:pt>
                <c:pt idx="74">
                  <c:v>332.55</c:v>
                </c:pt>
                <c:pt idx="75">
                  <c:v>335.25</c:v>
                </c:pt>
                <c:pt idx="76">
                  <c:v>336.55</c:v>
                </c:pt>
                <c:pt idx="77">
                  <c:v>338.05</c:v>
                </c:pt>
                <c:pt idx="78">
                  <c:v>338.15</c:v>
                </c:pt>
                <c:pt idx="79">
                  <c:v>338.85</c:v>
                </c:pt>
                <c:pt idx="80">
                  <c:v>339.55</c:v>
                </c:pt>
                <c:pt idx="81">
                  <c:v>340.25</c:v>
                </c:pt>
                <c:pt idx="82">
                  <c:v>340.45</c:v>
                </c:pt>
                <c:pt idx="83">
                  <c:v>340.85</c:v>
                </c:pt>
                <c:pt idx="84">
                  <c:v>341.95</c:v>
                </c:pt>
                <c:pt idx="85">
                  <c:v>343.15</c:v>
                </c:pt>
                <c:pt idx="86">
                  <c:v>343.15</c:v>
                </c:pt>
                <c:pt idx="87">
                  <c:v>343.55</c:v>
                </c:pt>
                <c:pt idx="88">
                  <c:v>345.15</c:v>
                </c:pt>
                <c:pt idx="89">
                  <c:v>345.65</c:v>
                </c:pt>
                <c:pt idx="90">
                  <c:v>346.35</c:v>
                </c:pt>
                <c:pt idx="91">
                  <c:v>346.45</c:v>
                </c:pt>
                <c:pt idx="92">
                  <c:v>348.65</c:v>
                </c:pt>
                <c:pt idx="93">
                  <c:v>348.65</c:v>
                </c:pt>
                <c:pt idx="94">
                  <c:v>349.15</c:v>
                </c:pt>
                <c:pt idx="95">
                  <c:v>349.15</c:v>
                </c:pt>
                <c:pt idx="96">
                  <c:v>349.65</c:v>
                </c:pt>
                <c:pt idx="97">
                  <c:v>349.85</c:v>
                </c:pt>
                <c:pt idx="98">
                  <c:v>350.15</c:v>
                </c:pt>
                <c:pt idx="99">
                  <c:v>350.65</c:v>
                </c:pt>
                <c:pt idx="100">
                  <c:v>351.05</c:v>
                </c:pt>
                <c:pt idx="101">
                  <c:v>351.15</c:v>
                </c:pt>
                <c:pt idx="102">
                  <c:v>351.65</c:v>
                </c:pt>
                <c:pt idx="103">
                  <c:v>353.15</c:v>
                </c:pt>
                <c:pt idx="104">
                  <c:v>353.55</c:v>
                </c:pt>
                <c:pt idx="105">
                  <c:v>353.65</c:v>
                </c:pt>
                <c:pt idx="106">
                  <c:v>354.75</c:v>
                </c:pt>
                <c:pt idx="107">
                  <c:v>355.35</c:v>
                </c:pt>
                <c:pt idx="108">
                  <c:v>356.05</c:v>
                </c:pt>
                <c:pt idx="109">
                  <c:v>356.55</c:v>
                </c:pt>
                <c:pt idx="110">
                  <c:v>356.65</c:v>
                </c:pt>
                <c:pt idx="111">
                  <c:v>357.05</c:v>
                </c:pt>
                <c:pt idx="112">
                  <c:v>357.25</c:v>
                </c:pt>
                <c:pt idx="113">
                  <c:v>357.45</c:v>
                </c:pt>
                <c:pt idx="114">
                  <c:v>358.15</c:v>
                </c:pt>
                <c:pt idx="115">
                  <c:v>358.45</c:v>
                </c:pt>
                <c:pt idx="116">
                  <c:v>358.65</c:v>
                </c:pt>
                <c:pt idx="117">
                  <c:v>359.05</c:v>
                </c:pt>
                <c:pt idx="118">
                  <c:v>359.15</c:v>
                </c:pt>
                <c:pt idx="119">
                  <c:v>359.85</c:v>
                </c:pt>
                <c:pt idx="120">
                  <c:v>360.75</c:v>
                </c:pt>
                <c:pt idx="121">
                  <c:v>361.15</c:v>
                </c:pt>
                <c:pt idx="122">
                  <c:v>361.25</c:v>
                </c:pt>
                <c:pt idx="123">
                  <c:v>361.25</c:v>
                </c:pt>
                <c:pt idx="124">
                  <c:v>362.15</c:v>
                </c:pt>
                <c:pt idx="125">
                  <c:v>362.15</c:v>
                </c:pt>
                <c:pt idx="126">
                  <c:v>362.45</c:v>
                </c:pt>
                <c:pt idx="127">
                  <c:v>362.65</c:v>
                </c:pt>
                <c:pt idx="128">
                  <c:v>362.65</c:v>
                </c:pt>
                <c:pt idx="129">
                  <c:v>364.65</c:v>
                </c:pt>
                <c:pt idx="130">
                  <c:v>365.15</c:v>
                </c:pt>
                <c:pt idx="131">
                  <c:v>365.15</c:v>
                </c:pt>
                <c:pt idx="132">
                  <c:v>366.35</c:v>
                </c:pt>
                <c:pt idx="133">
                  <c:v>366.35</c:v>
                </c:pt>
                <c:pt idx="134">
                  <c:v>367.15</c:v>
                </c:pt>
                <c:pt idx="135">
                  <c:v>367.15</c:v>
                </c:pt>
                <c:pt idx="136">
                  <c:v>368.55</c:v>
                </c:pt>
                <c:pt idx="137">
                  <c:v>368.75</c:v>
                </c:pt>
                <c:pt idx="138">
                  <c:v>368.85</c:v>
                </c:pt>
                <c:pt idx="139">
                  <c:v>368.95</c:v>
                </c:pt>
                <c:pt idx="140">
                  <c:v>369.15</c:v>
                </c:pt>
                <c:pt idx="141">
                  <c:v>369.15</c:v>
                </c:pt>
                <c:pt idx="142">
                  <c:v>371.15</c:v>
                </c:pt>
                <c:pt idx="143">
                  <c:v>371.55</c:v>
                </c:pt>
                <c:pt idx="144">
                  <c:v>372.15</c:v>
                </c:pt>
                <c:pt idx="145">
                  <c:v>373.95</c:v>
                </c:pt>
                <c:pt idx="146">
                  <c:v>374.55</c:v>
                </c:pt>
                <c:pt idx="147">
                  <c:v>375.85</c:v>
                </c:pt>
                <c:pt idx="148">
                  <c:v>376.15</c:v>
                </c:pt>
                <c:pt idx="149">
                  <c:v>377.15</c:v>
                </c:pt>
                <c:pt idx="150">
                  <c:v>377.15</c:v>
                </c:pt>
                <c:pt idx="151">
                  <c:v>378.05</c:v>
                </c:pt>
                <c:pt idx="152">
                  <c:v>378.65</c:v>
                </c:pt>
                <c:pt idx="153">
                  <c:v>378.65</c:v>
                </c:pt>
                <c:pt idx="154">
                  <c:v>378.95</c:v>
                </c:pt>
                <c:pt idx="155">
                  <c:v>379.45</c:v>
                </c:pt>
                <c:pt idx="156">
                  <c:v>380.05</c:v>
                </c:pt>
                <c:pt idx="157">
                  <c:v>381.45</c:v>
                </c:pt>
                <c:pt idx="158">
                  <c:v>382.15</c:v>
                </c:pt>
                <c:pt idx="159">
                  <c:v>382.65</c:v>
                </c:pt>
                <c:pt idx="160">
                  <c:v>383.45</c:v>
                </c:pt>
                <c:pt idx="161">
                  <c:v>383.45</c:v>
                </c:pt>
                <c:pt idx="162">
                  <c:v>383.65</c:v>
                </c:pt>
                <c:pt idx="163">
                  <c:v>384.15</c:v>
                </c:pt>
                <c:pt idx="164">
                  <c:v>384.75</c:v>
                </c:pt>
                <c:pt idx="165">
                  <c:v>385.15</c:v>
                </c:pt>
                <c:pt idx="166">
                  <c:v>385.35</c:v>
                </c:pt>
                <c:pt idx="167">
                  <c:v>385.65</c:v>
                </c:pt>
                <c:pt idx="168">
                  <c:v>385.65</c:v>
                </c:pt>
                <c:pt idx="169">
                  <c:v>385.95</c:v>
                </c:pt>
                <c:pt idx="170">
                  <c:v>386.35</c:v>
                </c:pt>
                <c:pt idx="171">
                  <c:v>386.45</c:v>
                </c:pt>
                <c:pt idx="172">
                  <c:v>387.45</c:v>
                </c:pt>
                <c:pt idx="173">
                  <c:v>388.15</c:v>
                </c:pt>
                <c:pt idx="174">
                  <c:v>388.15</c:v>
                </c:pt>
                <c:pt idx="175">
                  <c:v>388.65</c:v>
                </c:pt>
                <c:pt idx="176">
                  <c:v>389.65</c:v>
                </c:pt>
                <c:pt idx="177">
                  <c:v>390.15</c:v>
                </c:pt>
                <c:pt idx="178">
                  <c:v>390.85</c:v>
                </c:pt>
                <c:pt idx="179">
                  <c:v>393.15</c:v>
                </c:pt>
                <c:pt idx="180">
                  <c:v>394.35</c:v>
                </c:pt>
                <c:pt idx="181">
                  <c:v>394.95</c:v>
                </c:pt>
                <c:pt idx="182">
                  <c:v>395.45</c:v>
                </c:pt>
                <c:pt idx="183">
                  <c:v>395.65</c:v>
                </c:pt>
                <c:pt idx="184">
                  <c:v>395.75</c:v>
                </c:pt>
                <c:pt idx="185">
                  <c:v>396.05</c:v>
                </c:pt>
                <c:pt idx="186">
                  <c:v>396.45</c:v>
                </c:pt>
                <c:pt idx="187">
                  <c:v>398.15</c:v>
                </c:pt>
                <c:pt idx="188">
                  <c:v>398.15</c:v>
                </c:pt>
                <c:pt idx="189">
                  <c:v>398.75</c:v>
                </c:pt>
                <c:pt idx="190">
                  <c:v>401.15</c:v>
                </c:pt>
                <c:pt idx="191">
                  <c:v>405.15</c:v>
                </c:pt>
                <c:pt idx="192">
                  <c:v>410.15</c:v>
                </c:pt>
                <c:pt idx="193">
                  <c:v>411.15</c:v>
                </c:pt>
                <c:pt idx="194">
                  <c:v>412.15</c:v>
                </c:pt>
                <c:pt idx="195">
                  <c:v>413.15</c:v>
                </c:pt>
                <c:pt idx="196">
                  <c:v>413.15</c:v>
                </c:pt>
                <c:pt idx="197">
                  <c:v>413.65</c:v>
                </c:pt>
                <c:pt idx="198">
                  <c:v>413.65</c:v>
                </c:pt>
                <c:pt idx="199">
                  <c:v>414.15</c:v>
                </c:pt>
                <c:pt idx="200">
                  <c:v>415.15</c:v>
                </c:pt>
                <c:pt idx="201">
                  <c:v>416.15</c:v>
                </c:pt>
                <c:pt idx="202">
                  <c:v>417.95</c:v>
                </c:pt>
                <c:pt idx="203">
                  <c:v>418.15</c:v>
                </c:pt>
                <c:pt idx="204">
                  <c:v>418.15</c:v>
                </c:pt>
                <c:pt idx="205">
                  <c:v>419.15</c:v>
                </c:pt>
                <c:pt idx="206">
                  <c:v>420.05</c:v>
                </c:pt>
                <c:pt idx="207">
                  <c:v>420.15</c:v>
                </c:pt>
                <c:pt idx="208">
                  <c:v>420.65</c:v>
                </c:pt>
                <c:pt idx="209">
                  <c:v>422.65</c:v>
                </c:pt>
                <c:pt idx="210">
                  <c:v>423.15</c:v>
                </c:pt>
                <c:pt idx="211">
                  <c:v>423.95</c:v>
                </c:pt>
                <c:pt idx="212">
                  <c:v>424.65</c:v>
                </c:pt>
                <c:pt idx="213">
                  <c:v>426.65</c:v>
                </c:pt>
                <c:pt idx="214">
                  <c:v>427.15</c:v>
                </c:pt>
                <c:pt idx="215">
                  <c:v>428.15</c:v>
                </c:pt>
                <c:pt idx="216">
                  <c:v>433.15</c:v>
                </c:pt>
                <c:pt idx="217">
                  <c:v>438.15</c:v>
                </c:pt>
                <c:pt idx="218">
                  <c:v>438.65</c:v>
                </c:pt>
                <c:pt idx="219">
                  <c:v>439.15</c:v>
                </c:pt>
                <c:pt idx="220">
                  <c:v>439.15</c:v>
                </c:pt>
                <c:pt idx="221">
                  <c:v>440.15</c:v>
                </c:pt>
                <c:pt idx="222">
                  <c:v>440.15</c:v>
                </c:pt>
                <c:pt idx="223">
                  <c:v>440.15</c:v>
                </c:pt>
                <c:pt idx="224">
                  <c:v>440.65</c:v>
                </c:pt>
                <c:pt idx="225">
                  <c:v>441.15</c:v>
                </c:pt>
                <c:pt idx="226">
                  <c:v>441.15</c:v>
                </c:pt>
                <c:pt idx="227">
                  <c:v>443.65</c:v>
                </c:pt>
                <c:pt idx="228">
                  <c:v>444.15</c:v>
                </c:pt>
                <c:pt idx="229">
                  <c:v>444.15</c:v>
                </c:pt>
                <c:pt idx="230">
                  <c:v>445.15</c:v>
                </c:pt>
                <c:pt idx="231">
                  <c:v>446.15</c:v>
                </c:pt>
                <c:pt idx="232">
                  <c:v>447.15</c:v>
                </c:pt>
                <c:pt idx="233">
                  <c:v>451.15</c:v>
                </c:pt>
                <c:pt idx="234">
                  <c:v>451.45</c:v>
                </c:pt>
                <c:pt idx="235">
                  <c:v>452.15</c:v>
                </c:pt>
                <c:pt idx="236">
                  <c:v>453.15</c:v>
                </c:pt>
                <c:pt idx="237">
                  <c:v>455.15</c:v>
                </c:pt>
                <c:pt idx="238">
                  <c:v>455.15</c:v>
                </c:pt>
                <c:pt idx="239">
                  <c:v>459.15</c:v>
                </c:pt>
                <c:pt idx="240">
                  <c:v>465.15</c:v>
                </c:pt>
                <c:pt idx="241">
                  <c:v>465.65</c:v>
                </c:pt>
                <c:pt idx="242">
                  <c:v>465.85</c:v>
                </c:pt>
                <c:pt idx="243">
                  <c:v>466.65</c:v>
                </c:pt>
                <c:pt idx="244">
                  <c:v>467.85</c:v>
                </c:pt>
                <c:pt idx="245">
                  <c:v>468.15</c:v>
                </c:pt>
                <c:pt idx="246">
                  <c:v>469.25</c:v>
                </c:pt>
                <c:pt idx="247">
                  <c:v>471.15</c:v>
                </c:pt>
                <c:pt idx="248">
                  <c:v>471.85</c:v>
                </c:pt>
                <c:pt idx="249">
                  <c:v>480.15</c:v>
                </c:pt>
                <c:pt idx="250">
                  <c:v>480.75</c:v>
                </c:pt>
                <c:pt idx="251">
                  <c:v>481.65</c:v>
                </c:pt>
                <c:pt idx="252">
                  <c:v>482.15</c:v>
                </c:pt>
                <c:pt idx="253">
                  <c:v>486.95</c:v>
                </c:pt>
                <c:pt idx="254">
                  <c:v>491.05</c:v>
                </c:pt>
                <c:pt idx="255">
                  <c:v>497.15</c:v>
                </c:pt>
                <c:pt idx="256">
                  <c:v>507.15</c:v>
                </c:pt>
                <c:pt idx="257">
                  <c:v>507.15</c:v>
                </c:pt>
                <c:pt idx="258">
                  <c:v>513.15</c:v>
                </c:pt>
                <c:pt idx="259">
                  <c:v>514.25</c:v>
                </c:pt>
                <c:pt idx="260">
                  <c:v>535.15</c:v>
                </c:pt>
                <c:pt idx="261">
                  <c:v>539.65</c:v>
                </c:pt>
                <c:pt idx="262">
                  <c:v>541.15</c:v>
                </c:pt>
                <c:pt idx="263">
                  <c:v>543.15</c:v>
                </c:pt>
                <c:pt idx="264">
                  <c:v>552.15</c:v>
                </c:pt>
                <c:pt idx="265">
                  <c:v>553.15</c:v>
                </c:pt>
              </c:numCache>
            </c:numRef>
          </c:xVal>
          <c:yVal>
            <c:numRef>
              <c:f>Testall!$I$247:$I$512</c:f>
              <c:numCache>
                <c:formatCode>General</c:formatCode>
                <c:ptCount val="266"/>
                <c:pt idx="0">
                  <c:v>281.2</c:v>
                </c:pt>
                <c:pt idx="1">
                  <c:v>306.04000000000002</c:v>
                </c:pt>
                <c:pt idx="2">
                  <c:v>324.20999999999998</c:v>
                </c:pt>
                <c:pt idx="3">
                  <c:v>318.04000000000002</c:v>
                </c:pt>
                <c:pt idx="4">
                  <c:v>326.27999999999997</c:v>
                </c:pt>
                <c:pt idx="6">
                  <c:v>327.92</c:v>
                </c:pt>
                <c:pt idx="7">
                  <c:v>331.11</c:v>
                </c:pt>
                <c:pt idx="8">
                  <c:v>337.84</c:v>
                </c:pt>
                <c:pt idx="9">
                  <c:v>337.84</c:v>
                </c:pt>
                <c:pt idx="10">
                  <c:v>344.38</c:v>
                </c:pt>
                <c:pt idx="11">
                  <c:v>348.18</c:v>
                </c:pt>
                <c:pt idx="12">
                  <c:v>344.28</c:v>
                </c:pt>
                <c:pt idx="13">
                  <c:v>346.75</c:v>
                </c:pt>
                <c:pt idx="14">
                  <c:v>346.75</c:v>
                </c:pt>
                <c:pt idx="15">
                  <c:v>341.76</c:v>
                </c:pt>
                <c:pt idx="17">
                  <c:v>353.21</c:v>
                </c:pt>
                <c:pt idx="18">
                  <c:v>366.64</c:v>
                </c:pt>
                <c:pt idx="19">
                  <c:v>373.57</c:v>
                </c:pt>
                <c:pt idx="20">
                  <c:v>380.24</c:v>
                </c:pt>
                <c:pt idx="21">
                  <c:v>377.64</c:v>
                </c:pt>
                <c:pt idx="22">
                  <c:v>381.67</c:v>
                </c:pt>
                <c:pt idx="23">
                  <c:v>400.76</c:v>
                </c:pt>
                <c:pt idx="24">
                  <c:v>417.54</c:v>
                </c:pt>
                <c:pt idx="25">
                  <c:v>422.3</c:v>
                </c:pt>
                <c:pt idx="26">
                  <c:v>421.08</c:v>
                </c:pt>
                <c:pt idx="27">
                  <c:v>438.56</c:v>
                </c:pt>
                <c:pt idx="28">
                  <c:v>437.74</c:v>
                </c:pt>
                <c:pt idx="29">
                  <c:v>450.05</c:v>
                </c:pt>
                <c:pt idx="30">
                  <c:v>439</c:v>
                </c:pt>
                <c:pt idx="31">
                  <c:v>447.19</c:v>
                </c:pt>
                <c:pt idx="32">
                  <c:v>466.39</c:v>
                </c:pt>
                <c:pt idx="33">
                  <c:v>466.39</c:v>
                </c:pt>
                <c:pt idx="34">
                  <c:v>466.39</c:v>
                </c:pt>
                <c:pt idx="35">
                  <c:v>466.39</c:v>
                </c:pt>
                <c:pt idx="36">
                  <c:v>470.19</c:v>
                </c:pt>
                <c:pt idx="37">
                  <c:v>469.81</c:v>
                </c:pt>
                <c:pt idx="38">
                  <c:v>470.82</c:v>
                </c:pt>
                <c:pt idx="39">
                  <c:v>473.98</c:v>
                </c:pt>
                <c:pt idx="40">
                  <c:v>477.87</c:v>
                </c:pt>
                <c:pt idx="41">
                  <c:v>482.7</c:v>
                </c:pt>
                <c:pt idx="42">
                  <c:v>503.09</c:v>
                </c:pt>
                <c:pt idx="43">
                  <c:v>517.72</c:v>
                </c:pt>
                <c:pt idx="44">
                  <c:v>517.72</c:v>
                </c:pt>
                <c:pt idx="45">
                  <c:v>520.41</c:v>
                </c:pt>
                <c:pt idx="47">
                  <c:v>205.9</c:v>
                </c:pt>
                <c:pt idx="49">
                  <c:v>263.13</c:v>
                </c:pt>
                <c:pt idx="50">
                  <c:v>253.31</c:v>
                </c:pt>
                <c:pt idx="51">
                  <c:v>268.70999999999998</c:v>
                </c:pt>
                <c:pt idx="52">
                  <c:v>270.42</c:v>
                </c:pt>
                <c:pt idx="53">
                  <c:v>285.57</c:v>
                </c:pt>
                <c:pt idx="54">
                  <c:v>270.42</c:v>
                </c:pt>
                <c:pt idx="55">
                  <c:v>284</c:v>
                </c:pt>
                <c:pt idx="56">
                  <c:v>293.60000000000002</c:v>
                </c:pt>
                <c:pt idx="57">
                  <c:v>301.68</c:v>
                </c:pt>
                <c:pt idx="58">
                  <c:v>299.94</c:v>
                </c:pt>
                <c:pt idx="59">
                  <c:v>312.27999999999997</c:v>
                </c:pt>
                <c:pt idx="60">
                  <c:v>301.68</c:v>
                </c:pt>
                <c:pt idx="61">
                  <c:v>306.04000000000002</c:v>
                </c:pt>
                <c:pt idx="62">
                  <c:v>314.7</c:v>
                </c:pt>
                <c:pt idx="64">
                  <c:v>320.60000000000002</c:v>
                </c:pt>
                <c:pt idx="65">
                  <c:v>317.93</c:v>
                </c:pt>
                <c:pt idx="66">
                  <c:v>318.04000000000002</c:v>
                </c:pt>
                <c:pt idx="67">
                  <c:v>318.04000000000002</c:v>
                </c:pt>
                <c:pt idx="68">
                  <c:v>320.68</c:v>
                </c:pt>
                <c:pt idx="69">
                  <c:v>321.88</c:v>
                </c:pt>
                <c:pt idx="70">
                  <c:v>328.79</c:v>
                </c:pt>
                <c:pt idx="71">
                  <c:v>322.44</c:v>
                </c:pt>
                <c:pt idx="72">
                  <c:v>332.63</c:v>
                </c:pt>
                <c:pt idx="73">
                  <c:v>327.92</c:v>
                </c:pt>
                <c:pt idx="74">
                  <c:v>334.12</c:v>
                </c:pt>
                <c:pt idx="75">
                  <c:v>339.33</c:v>
                </c:pt>
                <c:pt idx="76">
                  <c:v>340.77</c:v>
                </c:pt>
                <c:pt idx="77">
                  <c:v>343.6</c:v>
                </c:pt>
                <c:pt idx="78">
                  <c:v>337.84</c:v>
                </c:pt>
                <c:pt idx="79">
                  <c:v>343.6</c:v>
                </c:pt>
                <c:pt idx="80">
                  <c:v>336.36</c:v>
                </c:pt>
                <c:pt idx="81">
                  <c:v>336.36</c:v>
                </c:pt>
                <c:pt idx="82">
                  <c:v>343.85</c:v>
                </c:pt>
                <c:pt idx="83">
                  <c:v>343.85</c:v>
                </c:pt>
                <c:pt idx="84">
                  <c:v>344.38</c:v>
                </c:pt>
                <c:pt idx="86">
                  <c:v>351.72</c:v>
                </c:pt>
                <c:pt idx="87">
                  <c:v>343.85</c:v>
                </c:pt>
                <c:pt idx="89">
                  <c:v>347.33</c:v>
                </c:pt>
                <c:pt idx="90">
                  <c:v>346.75</c:v>
                </c:pt>
                <c:pt idx="91">
                  <c:v>356.14</c:v>
                </c:pt>
                <c:pt idx="92">
                  <c:v>353.68</c:v>
                </c:pt>
                <c:pt idx="93">
                  <c:v>351.83</c:v>
                </c:pt>
                <c:pt idx="94">
                  <c:v>353.87</c:v>
                </c:pt>
                <c:pt idx="95">
                  <c:v>361.29</c:v>
                </c:pt>
                <c:pt idx="96">
                  <c:v>353.87</c:v>
                </c:pt>
                <c:pt idx="97">
                  <c:v>352.67</c:v>
                </c:pt>
                <c:pt idx="98">
                  <c:v>353.87</c:v>
                </c:pt>
                <c:pt idx="99">
                  <c:v>351.01</c:v>
                </c:pt>
                <c:pt idx="100">
                  <c:v>347.82</c:v>
                </c:pt>
                <c:pt idx="101">
                  <c:v>356.63</c:v>
                </c:pt>
                <c:pt idx="102">
                  <c:v>356.63</c:v>
                </c:pt>
                <c:pt idx="103">
                  <c:v>357.75</c:v>
                </c:pt>
                <c:pt idx="104">
                  <c:v>352.67</c:v>
                </c:pt>
                <c:pt idx="105">
                  <c:v>356.66</c:v>
                </c:pt>
                <c:pt idx="106">
                  <c:v>356.26</c:v>
                </c:pt>
                <c:pt idx="107">
                  <c:v>357.75</c:v>
                </c:pt>
                <c:pt idx="108">
                  <c:v>356.72</c:v>
                </c:pt>
                <c:pt idx="109">
                  <c:v>362.19</c:v>
                </c:pt>
                <c:pt idx="110">
                  <c:v>357.75</c:v>
                </c:pt>
                <c:pt idx="111">
                  <c:v>363.41</c:v>
                </c:pt>
                <c:pt idx="112">
                  <c:v>363.41</c:v>
                </c:pt>
                <c:pt idx="113">
                  <c:v>362.12</c:v>
                </c:pt>
                <c:pt idx="114">
                  <c:v>357.75</c:v>
                </c:pt>
                <c:pt idx="115">
                  <c:v>357.59</c:v>
                </c:pt>
                <c:pt idx="116">
                  <c:v>356.66</c:v>
                </c:pt>
                <c:pt idx="117">
                  <c:v>355.36</c:v>
                </c:pt>
                <c:pt idx="118">
                  <c:v>355.36</c:v>
                </c:pt>
                <c:pt idx="119">
                  <c:v>361.66</c:v>
                </c:pt>
                <c:pt idx="120">
                  <c:v>366.64</c:v>
                </c:pt>
                <c:pt idx="121">
                  <c:v>364.34</c:v>
                </c:pt>
                <c:pt idx="122">
                  <c:v>360.91</c:v>
                </c:pt>
                <c:pt idx="123">
                  <c:v>366.65</c:v>
                </c:pt>
                <c:pt idx="124">
                  <c:v>350.58</c:v>
                </c:pt>
                <c:pt idx="125">
                  <c:v>362.19</c:v>
                </c:pt>
                <c:pt idx="126">
                  <c:v>362.19</c:v>
                </c:pt>
                <c:pt idx="127">
                  <c:v>372.85</c:v>
                </c:pt>
                <c:pt idx="128">
                  <c:v>360.91</c:v>
                </c:pt>
                <c:pt idx="129">
                  <c:v>362.19</c:v>
                </c:pt>
                <c:pt idx="130">
                  <c:v>372.34</c:v>
                </c:pt>
                <c:pt idx="131">
                  <c:v>373.35</c:v>
                </c:pt>
                <c:pt idx="132">
                  <c:v>373.35</c:v>
                </c:pt>
                <c:pt idx="133">
                  <c:v>383.61</c:v>
                </c:pt>
                <c:pt idx="134">
                  <c:v>365.37</c:v>
                </c:pt>
                <c:pt idx="135">
                  <c:v>371.08</c:v>
                </c:pt>
                <c:pt idx="136">
                  <c:v>376.19</c:v>
                </c:pt>
                <c:pt idx="137">
                  <c:v>376.19</c:v>
                </c:pt>
                <c:pt idx="138">
                  <c:v>369.82</c:v>
                </c:pt>
                <c:pt idx="139">
                  <c:v>369.82</c:v>
                </c:pt>
                <c:pt idx="140">
                  <c:v>372.9</c:v>
                </c:pt>
                <c:pt idx="141">
                  <c:v>369.36</c:v>
                </c:pt>
                <c:pt idx="142">
                  <c:v>376.64</c:v>
                </c:pt>
                <c:pt idx="143">
                  <c:v>376.64</c:v>
                </c:pt>
                <c:pt idx="144">
                  <c:v>373.35</c:v>
                </c:pt>
                <c:pt idx="145">
                  <c:v>377.16</c:v>
                </c:pt>
                <c:pt idx="146">
                  <c:v>377.97</c:v>
                </c:pt>
                <c:pt idx="147">
                  <c:v>376.11</c:v>
                </c:pt>
                <c:pt idx="148">
                  <c:v>376.11</c:v>
                </c:pt>
                <c:pt idx="149">
                  <c:v>379.17</c:v>
                </c:pt>
                <c:pt idx="150">
                  <c:v>382.32</c:v>
                </c:pt>
                <c:pt idx="151">
                  <c:v>383.31</c:v>
                </c:pt>
                <c:pt idx="152">
                  <c:v>377.16</c:v>
                </c:pt>
                <c:pt idx="153">
                  <c:v>391.17</c:v>
                </c:pt>
                <c:pt idx="154">
                  <c:v>386.45</c:v>
                </c:pt>
                <c:pt idx="155">
                  <c:v>384.62</c:v>
                </c:pt>
                <c:pt idx="156">
                  <c:v>382.16</c:v>
                </c:pt>
                <c:pt idx="157">
                  <c:v>381.14</c:v>
                </c:pt>
                <c:pt idx="158">
                  <c:v>382.63</c:v>
                </c:pt>
                <c:pt idx="159">
                  <c:v>391.89</c:v>
                </c:pt>
                <c:pt idx="160">
                  <c:v>384.73</c:v>
                </c:pt>
                <c:pt idx="161">
                  <c:v>393.01</c:v>
                </c:pt>
                <c:pt idx="162">
                  <c:v>391.89</c:v>
                </c:pt>
                <c:pt idx="163">
                  <c:v>393.01</c:v>
                </c:pt>
                <c:pt idx="164">
                  <c:v>386.83</c:v>
                </c:pt>
                <c:pt idx="165">
                  <c:v>387.79</c:v>
                </c:pt>
                <c:pt idx="166">
                  <c:v>390.43</c:v>
                </c:pt>
                <c:pt idx="167">
                  <c:v>385.57</c:v>
                </c:pt>
                <c:pt idx="168">
                  <c:v>396.88</c:v>
                </c:pt>
                <c:pt idx="169">
                  <c:v>391.49</c:v>
                </c:pt>
                <c:pt idx="170">
                  <c:v>387.98</c:v>
                </c:pt>
                <c:pt idx="171">
                  <c:v>391.49</c:v>
                </c:pt>
                <c:pt idx="172">
                  <c:v>394.71</c:v>
                </c:pt>
                <c:pt idx="173">
                  <c:v>391.88</c:v>
                </c:pt>
                <c:pt idx="174">
                  <c:v>384.62</c:v>
                </c:pt>
                <c:pt idx="175">
                  <c:v>396.91</c:v>
                </c:pt>
                <c:pt idx="176">
                  <c:v>395.7</c:v>
                </c:pt>
                <c:pt idx="177">
                  <c:v>391.78</c:v>
                </c:pt>
                <c:pt idx="178">
                  <c:v>394.7</c:v>
                </c:pt>
                <c:pt idx="179">
                  <c:v>394.7</c:v>
                </c:pt>
                <c:pt idx="180">
                  <c:v>401.83</c:v>
                </c:pt>
                <c:pt idx="181">
                  <c:v>407.65</c:v>
                </c:pt>
                <c:pt idx="182">
                  <c:v>398.56</c:v>
                </c:pt>
                <c:pt idx="183">
                  <c:v>398.56</c:v>
                </c:pt>
                <c:pt idx="184">
                  <c:v>404.11</c:v>
                </c:pt>
                <c:pt idx="185">
                  <c:v>398.56</c:v>
                </c:pt>
                <c:pt idx="186">
                  <c:v>398.56</c:v>
                </c:pt>
                <c:pt idx="187">
                  <c:v>382.13</c:v>
                </c:pt>
                <c:pt idx="188">
                  <c:v>404.51</c:v>
                </c:pt>
                <c:pt idx="189">
                  <c:v>404.51</c:v>
                </c:pt>
                <c:pt idx="190">
                  <c:v>403.21</c:v>
                </c:pt>
                <c:pt idx="191">
                  <c:v>425.65</c:v>
                </c:pt>
                <c:pt idx="192">
                  <c:v>411.58</c:v>
                </c:pt>
                <c:pt idx="193">
                  <c:v>432.23</c:v>
                </c:pt>
                <c:pt idx="194">
                  <c:v>411.37</c:v>
                </c:pt>
                <c:pt idx="195">
                  <c:v>417.44</c:v>
                </c:pt>
                <c:pt idx="196">
                  <c:v>417.54</c:v>
                </c:pt>
                <c:pt idx="197">
                  <c:v>408.28</c:v>
                </c:pt>
                <c:pt idx="198">
                  <c:v>425.59</c:v>
                </c:pt>
                <c:pt idx="199">
                  <c:v>417.44</c:v>
                </c:pt>
                <c:pt idx="200">
                  <c:v>432.23</c:v>
                </c:pt>
                <c:pt idx="201">
                  <c:v>423.41</c:v>
                </c:pt>
                <c:pt idx="202">
                  <c:v>425.7</c:v>
                </c:pt>
                <c:pt idx="203">
                  <c:v>417.44</c:v>
                </c:pt>
                <c:pt idx="204">
                  <c:v>413.33</c:v>
                </c:pt>
                <c:pt idx="205">
                  <c:v>424.03</c:v>
                </c:pt>
                <c:pt idx="206">
                  <c:v>426.64</c:v>
                </c:pt>
                <c:pt idx="207">
                  <c:v>417.54</c:v>
                </c:pt>
                <c:pt idx="208">
                  <c:v>423.76</c:v>
                </c:pt>
                <c:pt idx="209">
                  <c:v>427.41</c:v>
                </c:pt>
                <c:pt idx="210">
                  <c:v>428.07</c:v>
                </c:pt>
                <c:pt idx="211">
                  <c:v>408.37</c:v>
                </c:pt>
                <c:pt idx="212">
                  <c:v>427.12</c:v>
                </c:pt>
                <c:pt idx="213">
                  <c:v>439.36</c:v>
                </c:pt>
                <c:pt idx="214">
                  <c:v>448.57</c:v>
                </c:pt>
                <c:pt idx="215">
                  <c:v>438.56</c:v>
                </c:pt>
                <c:pt idx="216">
                  <c:v>428.4</c:v>
                </c:pt>
                <c:pt idx="217">
                  <c:v>444.21</c:v>
                </c:pt>
                <c:pt idx="218">
                  <c:v>443.47</c:v>
                </c:pt>
                <c:pt idx="219">
                  <c:v>437.34</c:v>
                </c:pt>
                <c:pt idx="220">
                  <c:v>448.57</c:v>
                </c:pt>
                <c:pt idx="221">
                  <c:v>447.32</c:v>
                </c:pt>
                <c:pt idx="222">
                  <c:v>432.41</c:v>
                </c:pt>
                <c:pt idx="223">
                  <c:v>444.88</c:v>
                </c:pt>
                <c:pt idx="224">
                  <c:v>437.77</c:v>
                </c:pt>
                <c:pt idx="225">
                  <c:v>432.5</c:v>
                </c:pt>
                <c:pt idx="226">
                  <c:v>448.57</c:v>
                </c:pt>
                <c:pt idx="227">
                  <c:v>448.77</c:v>
                </c:pt>
                <c:pt idx="228">
                  <c:v>446.19</c:v>
                </c:pt>
                <c:pt idx="229">
                  <c:v>446.19</c:v>
                </c:pt>
                <c:pt idx="230">
                  <c:v>438.96</c:v>
                </c:pt>
                <c:pt idx="231">
                  <c:v>439</c:v>
                </c:pt>
                <c:pt idx="232">
                  <c:v>450.05</c:v>
                </c:pt>
                <c:pt idx="233">
                  <c:v>447.19</c:v>
                </c:pt>
                <c:pt idx="234">
                  <c:v>450.68</c:v>
                </c:pt>
                <c:pt idx="235">
                  <c:v>456.48</c:v>
                </c:pt>
                <c:pt idx="236">
                  <c:v>460.38</c:v>
                </c:pt>
                <c:pt idx="237">
                  <c:v>463.42</c:v>
                </c:pt>
                <c:pt idx="238">
                  <c:v>456.32</c:v>
                </c:pt>
                <c:pt idx="239">
                  <c:v>456.06</c:v>
                </c:pt>
                <c:pt idx="240">
                  <c:v>469.81</c:v>
                </c:pt>
                <c:pt idx="241">
                  <c:v>470.67</c:v>
                </c:pt>
                <c:pt idx="242">
                  <c:v>468.74</c:v>
                </c:pt>
                <c:pt idx="243">
                  <c:v>466.39</c:v>
                </c:pt>
                <c:pt idx="244">
                  <c:v>470.19</c:v>
                </c:pt>
                <c:pt idx="245">
                  <c:v>454.03</c:v>
                </c:pt>
                <c:pt idx="246">
                  <c:v>470.67</c:v>
                </c:pt>
                <c:pt idx="247">
                  <c:v>473.98</c:v>
                </c:pt>
                <c:pt idx="248">
                  <c:v>466.19</c:v>
                </c:pt>
                <c:pt idx="249">
                  <c:v>477.87</c:v>
                </c:pt>
                <c:pt idx="250">
                  <c:v>463.38</c:v>
                </c:pt>
                <c:pt idx="251">
                  <c:v>483.7</c:v>
                </c:pt>
                <c:pt idx="252">
                  <c:v>477.87</c:v>
                </c:pt>
                <c:pt idx="253">
                  <c:v>486.92</c:v>
                </c:pt>
                <c:pt idx="254">
                  <c:v>484.16</c:v>
                </c:pt>
                <c:pt idx="255">
                  <c:v>489.3</c:v>
                </c:pt>
                <c:pt idx="256">
                  <c:v>484.23</c:v>
                </c:pt>
                <c:pt idx="257">
                  <c:v>484.23</c:v>
                </c:pt>
                <c:pt idx="258">
                  <c:v>491.23</c:v>
                </c:pt>
                <c:pt idx="259">
                  <c:v>503.09</c:v>
                </c:pt>
                <c:pt idx="260">
                  <c:v>520.41</c:v>
                </c:pt>
                <c:pt idx="261">
                  <c:v>520.41</c:v>
                </c:pt>
                <c:pt idx="262">
                  <c:v>520.41</c:v>
                </c:pt>
                <c:pt idx="263">
                  <c:v>520.41</c:v>
                </c:pt>
                <c:pt idx="264">
                  <c:v>522.85</c:v>
                </c:pt>
                <c:pt idx="265">
                  <c:v>540.99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6C3-414A-9440-2D176FD7CF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This work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Testall!$G$3:$G$246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310.23452827760849</c:v>
                      </c:pt>
                      <c:pt idx="1">
                        <c:v>310.23452827760849</c:v>
                      </c:pt>
                      <c:pt idx="2">
                        <c:v>315.3665282776085</c:v>
                      </c:pt>
                      <c:pt idx="3">
                        <c:v>310.23452827760849</c:v>
                      </c:pt>
                      <c:pt idx="4">
                        <c:v>337.40443386893116</c:v>
                      </c:pt>
                      <c:pt idx="5">
                        <c:v>334.47543386893113</c:v>
                      </c:pt>
                      <c:pt idx="6">
                        <c:v>341.65043386893115</c:v>
                      </c:pt>
                      <c:pt idx="7">
                        <c:v>360.1804152706967</c:v>
                      </c:pt>
                      <c:pt idx="8">
                        <c:v>359.29441527069673</c:v>
                      </c:pt>
                      <c:pt idx="9">
                        <c:v>370.71541527069672</c:v>
                      </c:pt>
                      <c:pt idx="10">
                        <c:v>377.89041527069674</c:v>
                      </c:pt>
                      <c:pt idx="11">
                        <c:v>377.99564111974689</c:v>
                      </c:pt>
                      <c:pt idx="12">
                        <c:v>393.66264111974692</c:v>
                      </c:pt>
                      <c:pt idx="13">
                        <c:v>382.24164111974687</c:v>
                      </c:pt>
                      <c:pt idx="14">
                        <c:v>410.82671740594327</c:v>
                      </c:pt>
                      <c:pt idx="15">
                        <c:v>382.24164111974687</c:v>
                      </c:pt>
                      <c:pt idx="16">
                        <c:v>370.71541527069672</c:v>
                      </c:pt>
                      <c:pt idx="17">
                        <c:v>393.66264111974692</c:v>
                      </c:pt>
                      <c:pt idx="18">
                        <c:v>393.66264111974692</c:v>
                      </c:pt>
                      <c:pt idx="19">
                        <c:v>393.66264111974692</c:v>
                      </c:pt>
                      <c:pt idx="20">
                        <c:v>403.65171740594326</c:v>
                      </c:pt>
                      <c:pt idx="21">
                        <c:v>397.9086411197469</c:v>
                      </c:pt>
                      <c:pt idx="22">
                        <c:v>407.89771740594324</c:v>
                      </c:pt>
                      <c:pt idx="23">
                        <c:v>407.89771740594324</c:v>
                      </c:pt>
                      <c:pt idx="24">
                        <c:v>399.40571740594328</c:v>
                      </c:pt>
                      <c:pt idx="25">
                        <c:v>412.14371740594328</c:v>
                      </c:pt>
                      <c:pt idx="26">
                        <c:v>412.14371740594328</c:v>
                      </c:pt>
                      <c:pt idx="27">
                        <c:v>419.31871740594329</c:v>
                      </c:pt>
                      <c:pt idx="28">
                        <c:v>428.01539566569744</c:v>
                      </c:pt>
                      <c:pt idx="29">
                        <c:v>419.31871740594329</c:v>
                      </c:pt>
                      <c:pt idx="30">
                        <c:v>423.76939566569746</c:v>
                      </c:pt>
                      <c:pt idx="31">
                        <c:v>432.26139566569742</c:v>
                      </c:pt>
                      <c:pt idx="32">
                        <c:v>423.56471740594327</c:v>
                      </c:pt>
                      <c:pt idx="33">
                        <c:v>428.01539566569744</c:v>
                      </c:pt>
                      <c:pt idx="34">
                        <c:v>423.76939566569746</c:v>
                      </c:pt>
                      <c:pt idx="35">
                        <c:v>436.50739566569746</c:v>
                      </c:pt>
                      <c:pt idx="36">
                        <c:v>432.26139566569742</c:v>
                      </c:pt>
                      <c:pt idx="37">
                        <c:v>447.65739566569744</c:v>
                      </c:pt>
                      <c:pt idx="38">
                        <c:v>436.50739566569746</c:v>
                      </c:pt>
                      <c:pt idx="39">
                        <c:v>451.27219896241314</c:v>
                      </c:pt>
                      <c:pt idx="40">
                        <c:v>447.92839566569745</c:v>
                      </c:pt>
                      <c:pt idx="41">
                        <c:v>459.76419896241316</c:v>
                      </c:pt>
                      <c:pt idx="42">
                        <c:v>455.10339566569746</c:v>
                      </c:pt>
                      <c:pt idx="43">
                        <c:v>466.93919896241317</c:v>
                      </c:pt>
                      <c:pt idx="44">
                        <c:v>474.11419896241318</c:v>
                      </c:pt>
                      <c:pt idx="45">
                        <c:v>493.47978847985667</c:v>
                      </c:pt>
                      <c:pt idx="46">
                        <c:v>126.19029084309602</c:v>
                      </c:pt>
                      <c:pt idx="47">
                        <c:v>184.30240501382829</c:v>
                      </c:pt>
                      <c:pt idx="48">
                        <c:v>229.76169460066424</c:v>
                      </c:pt>
                      <c:pt idx="49">
                        <c:v>236.93669460066425</c:v>
                      </c:pt>
                      <c:pt idx="50">
                        <c:v>264.31588090757577</c:v>
                      </c:pt>
                      <c:pt idx="51">
                        <c:v>268.56188090757576</c:v>
                      </c:pt>
                      <c:pt idx="52">
                        <c:v>275.73688090757577</c:v>
                      </c:pt>
                      <c:pt idx="53">
                        <c:v>294.56752827760846</c:v>
                      </c:pt>
                      <c:pt idx="54">
                        <c:v>275.73688090757577</c:v>
                      </c:pt>
                      <c:pt idx="55">
                        <c:v>305.98852827760851</c:v>
                      </c:pt>
                      <c:pt idx="56">
                        <c:v>298.8135282776085</c:v>
                      </c:pt>
                      <c:pt idx="57">
                        <c:v>303.05952827760848</c:v>
                      </c:pt>
                      <c:pt idx="58">
                        <c:v>308.19152827760848</c:v>
                      </c:pt>
                      <c:pt idx="59">
                        <c:v>315.3665282776085</c:v>
                      </c:pt>
                      <c:pt idx="60">
                        <c:v>317.4095282776085</c:v>
                      </c:pt>
                      <c:pt idx="61">
                        <c:v>317.4095282776085</c:v>
                      </c:pt>
                      <c:pt idx="62">
                        <c:v>325.98343386893112</c:v>
                      </c:pt>
                      <c:pt idx="63">
                        <c:v>337.40443386893116</c:v>
                      </c:pt>
                      <c:pt idx="64">
                        <c:v>325.98343386893112</c:v>
                      </c:pt>
                      <c:pt idx="65">
                        <c:v>341.65043386893115</c:v>
                      </c:pt>
                      <c:pt idx="66">
                        <c:v>337.40443386893116</c:v>
                      </c:pt>
                      <c:pt idx="67">
                        <c:v>330.22943386893115</c:v>
                      </c:pt>
                      <c:pt idx="68">
                        <c:v>330.22943386893115</c:v>
                      </c:pt>
                      <c:pt idx="69">
                        <c:v>341.65043386893115</c:v>
                      </c:pt>
                      <c:pt idx="70">
                        <c:v>341.65043386893115</c:v>
                      </c:pt>
                      <c:pt idx="71">
                        <c:v>355.04841527069669</c:v>
                      </c:pt>
                      <c:pt idx="72">
                        <c:v>341.65043386893115</c:v>
                      </c:pt>
                      <c:pt idx="73">
                        <c:v>350.80241527069671</c:v>
                      </c:pt>
                      <c:pt idx="74">
                        <c:v>364.42641527069674</c:v>
                      </c:pt>
                      <c:pt idx="75">
                        <c:v>366.46941527069674</c:v>
                      </c:pt>
                      <c:pt idx="76">
                        <c:v>355.04841527069669</c:v>
                      </c:pt>
                      <c:pt idx="77">
                        <c:v>359.29441527069673</c:v>
                      </c:pt>
                      <c:pt idx="78">
                        <c:v>366.46941527069674</c:v>
                      </c:pt>
                      <c:pt idx="79">
                        <c:v>366.46941527069674</c:v>
                      </c:pt>
                      <c:pt idx="80">
                        <c:v>377.89041527069674</c:v>
                      </c:pt>
                      <c:pt idx="81">
                        <c:v>359.29441527069673</c:v>
                      </c:pt>
                      <c:pt idx="82">
                        <c:v>363.54041527069671</c:v>
                      </c:pt>
                      <c:pt idx="83">
                        <c:v>377.99564111974689</c:v>
                      </c:pt>
                      <c:pt idx="84">
                        <c:v>370.71541527069672</c:v>
                      </c:pt>
                      <c:pt idx="85">
                        <c:v>370.71541527069672</c:v>
                      </c:pt>
                      <c:pt idx="86">
                        <c:v>369.32941527069676</c:v>
                      </c:pt>
                      <c:pt idx="87">
                        <c:v>370.71541527069672</c:v>
                      </c:pt>
                      <c:pt idx="88">
                        <c:v>383.1276411197469</c:v>
                      </c:pt>
                      <c:pt idx="89">
                        <c:v>385.06541527069669</c:v>
                      </c:pt>
                      <c:pt idx="90">
                        <c:v>373.74964111974691</c:v>
                      </c:pt>
                      <c:pt idx="91">
                        <c:v>383.1276411197469</c:v>
                      </c:pt>
                      <c:pt idx="92">
                        <c:v>382.24164111974687</c:v>
                      </c:pt>
                      <c:pt idx="93">
                        <c:v>387.37364111974688</c:v>
                      </c:pt>
                      <c:pt idx="94">
                        <c:v>382.24164111974687</c:v>
                      </c:pt>
                      <c:pt idx="95">
                        <c:v>377.99564111974689</c:v>
                      </c:pt>
                      <c:pt idx="96">
                        <c:v>377.99564111974689</c:v>
                      </c:pt>
                      <c:pt idx="97">
                        <c:v>382.24164111974687</c:v>
                      </c:pt>
                      <c:pt idx="98">
                        <c:v>377.89041527069674</c:v>
                      </c:pt>
                      <c:pt idx="99">
                        <c:v>389.41664111974688</c:v>
                      </c:pt>
                      <c:pt idx="100">
                        <c:v>386.48764111974691</c:v>
                      </c:pt>
                      <c:pt idx="101">
                        <c:v>391.61964111974692</c:v>
                      </c:pt>
                      <c:pt idx="102">
                        <c:v>382.24164111974687</c:v>
                      </c:pt>
                      <c:pt idx="103">
                        <c:v>386.48764111974691</c:v>
                      </c:pt>
                      <c:pt idx="104">
                        <c:v>386.48764111974691</c:v>
                      </c:pt>
                      <c:pt idx="105">
                        <c:v>393.66264111974692</c:v>
                      </c:pt>
                      <c:pt idx="106">
                        <c:v>393.66264111974692</c:v>
                      </c:pt>
                      <c:pt idx="107">
                        <c:v>393.66264111974692</c:v>
                      </c:pt>
                      <c:pt idx="108">
                        <c:v>393.66264111974692</c:v>
                      </c:pt>
                      <c:pt idx="109">
                        <c:v>399.40571740594328</c:v>
                      </c:pt>
                      <c:pt idx="110">
                        <c:v>393.66264111974692</c:v>
                      </c:pt>
                      <c:pt idx="111">
                        <c:v>397.9086411197469</c:v>
                      </c:pt>
                      <c:pt idx="112">
                        <c:v>403.65171740594326</c:v>
                      </c:pt>
                      <c:pt idx="113">
                        <c:v>395.8656411197469</c:v>
                      </c:pt>
                      <c:pt idx="114">
                        <c:v>393.66264111974692</c:v>
                      </c:pt>
                      <c:pt idx="115">
                        <c:v>403.65171740594326</c:v>
                      </c:pt>
                      <c:pt idx="116">
                        <c:v>397.9086411197469</c:v>
                      </c:pt>
                      <c:pt idx="117">
                        <c:v>403.65171740594326</c:v>
                      </c:pt>
                      <c:pt idx="118">
                        <c:v>397.9086411197469</c:v>
                      </c:pt>
                      <c:pt idx="119">
                        <c:v>407.89771740594324</c:v>
                      </c:pt>
                      <c:pt idx="120">
                        <c:v>407.89771740594324</c:v>
                      </c:pt>
                      <c:pt idx="121">
                        <c:v>399.40571740594328</c:v>
                      </c:pt>
                      <c:pt idx="122">
                        <c:v>403.65171740594326</c:v>
                      </c:pt>
                      <c:pt idx="123">
                        <c:v>403.65171740594326</c:v>
                      </c:pt>
                      <c:pt idx="124">
                        <c:v>407.89771740594324</c:v>
                      </c:pt>
                      <c:pt idx="125">
                        <c:v>407.89771740594324</c:v>
                      </c:pt>
                      <c:pt idx="126">
                        <c:v>407.89771740594324</c:v>
                      </c:pt>
                      <c:pt idx="127">
                        <c:v>415.07271740594325</c:v>
                      </c:pt>
                      <c:pt idx="128">
                        <c:v>403.65171740594326</c:v>
                      </c:pt>
                      <c:pt idx="129">
                        <c:v>407.89771740594324</c:v>
                      </c:pt>
                      <c:pt idx="130">
                        <c:v>423.76939566569746</c:v>
                      </c:pt>
                      <c:pt idx="131">
                        <c:v>403.65171740594326</c:v>
                      </c:pt>
                      <c:pt idx="132">
                        <c:v>433.66871740594326</c:v>
                      </c:pt>
                      <c:pt idx="133">
                        <c:v>418.16171740594325</c:v>
                      </c:pt>
                      <c:pt idx="134">
                        <c:v>415.07271740594325</c:v>
                      </c:pt>
                      <c:pt idx="135">
                        <c:v>405.08364111974691</c:v>
                      </c:pt>
                      <c:pt idx="136">
                        <c:v>403.65171740594326</c:v>
                      </c:pt>
                      <c:pt idx="137">
                        <c:v>420.20471740594326</c:v>
                      </c:pt>
                      <c:pt idx="138">
                        <c:v>418.43664111974692</c:v>
                      </c:pt>
                      <c:pt idx="139">
                        <c:v>431.62571740594331</c:v>
                      </c:pt>
                      <c:pt idx="140">
                        <c:v>407.89771740594324</c:v>
                      </c:pt>
                      <c:pt idx="141">
                        <c:v>407.89771740594324</c:v>
                      </c:pt>
                      <c:pt idx="142">
                        <c:v>412.14371740594328</c:v>
                      </c:pt>
                      <c:pt idx="143">
                        <c:v>399.40571740594328</c:v>
                      </c:pt>
                      <c:pt idx="144">
                        <c:v>412.14371740594328</c:v>
                      </c:pt>
                      <c:pt idx="145">
                        <c:v>415.07271740594325</c:v>
                      </c:pt>
                      <c:pt idx="146">
                        <c:v>418.16171740594325</c:v>
                      </c:pt>
                      <c:pt idx="147">
                        <c:v>403.65171740594326</c:v>
                      </c:pt>
                      <c:pt idx="148">
                        <c:v>407.89771740594324</c:v>
                      </c:pt>
                      <c:pt idx="149">
                        <c:v>428.01539566569744</c:v>
                      </c:pt>
                      <c:pt idx="150">
                        <c:v>428.01539566569744</c:v>
                      </c:pt>
                      <c:pt idx="151">
                        <c:v>423.76939566569746</c:v>
                      </c:pt>
                      <c:pt idx="152">
                        <c:v>419.31871740594329</c:v>
                      </c:pt>
                      <c:pt idx="153">
                        <c:v>423.76939566569746</c:v>
                      </c:pt>
                      <c:pt idx="154">
                        <c:v>428.01539566569744</c:v>
                      </c:pt>
                      <c:pt idx="155">
                        <c:v>397.9086411197469</c:v>
                      </c:pt>
                      <c:pt idx="156">
                        <c:v>408.17264111974691</c:v>
                      </c:pt>
                      <c:pt idx="157">
                        <c:v>426.42471740594328</c:v>
                      </c:pt>
                      <c:pt idx="158">
                        <c:v>428.01539566569744</c:v>
                      </c:pt>
                      <c:pt idx="159">
                        <c:v>423.56471740594327</c:v>
                      </c:pt>
                      <c:pt idx="160">
                        <c:v>419.31871740594329</c:v>
                      </c:pt>
                      <c:pt idx="161">
                        <c:v>428.01539566569744</c:v>
                      </c:pt>
                      <c:pt idx="162">
                        <c:v>423.76939566569746</c:v>
                      </c:pt>
                      <c:pt idx="163">
                        <c:v>428.01539566569744</c:v>
                      </c:pt>
                      <c:pt idx="164">
                        <c:v>419.31871740594329</c:v>
                      </c:pt>
                      <c:pt idx="165">
                        <c:v>432.26139566569742</c:v>
                      </c:pt>
                      <c:pt idx="166">
                        <c:v>455.10339566569746</c:v>
                      </c:pt>
                      <c:pt idx="167">
                        <c:v>428.01539566569744</c:v>
                      </c:pt>
                      <c:pt idx="168">
                        <c:v>428.01539566569744</c:v>
                      </c:pt>
                      <c:pt idx="169">
                        <c:v>423.76939566569746</c:v>
                      </c:pt>
                      <c:pt idx="170">
                        <c:v>428.01539566569744</c:v>
                      </c:pt>
                      <c:pt idx="171">
                        <c:v>423.56471740594327</c:v>
                      </c:pt>
                      <c:pt idx="172">
                        <c:v>423.56471740594327</c:v>
                      </c:pt>
                      <c:pt idx="173">
                        <c:v>446.61139566569744</c:v>
                      </c:pt>
                      <c:pt idx="174">
                        <c:v>423.76939566569746</c:v>
                      </c:pt>
                      <c:pt idx="175">
                        <c:v>432.26139566569742</c:v>
                      </c:pt>
                      <c:pt idx="176">
                        <c:v>428.01539566569744</c:v>
                      </c:pt>
                      <c:pt idx="177">
                        <c:v>432.26139566569742</c:v>
                      </c:pt>
                      <c:pt idx="178">
                        <c:v>432.26139566569742</c:v>
                      </c:pt>
                      <c:pt idx="179">
                        <c:v>432.26139566569742</c:v>
                      </c:pt>
                      <c:pt idx="180">
                        <c:v>419.52339566569742</c:v>
                      </c:pt>
                      <c:pt idx="181">
                        <c:v>432.26139566569742</c:v>
                      </c:pt>
                      <c:pt idx="182">
                        <c:v>432.26139566569742</c:v>
                      </c:pt>
                      <c:pt idx="183">
                        <c:v>432.26139566569742</c:v>
                      </c:pt>
                      <c:pt idx="184">
                        <c:v>428.01539566569744</c:v>
                      </c:pt>
                      <c:pt idx="185">
                        <c:v>423.76939566569746</c:v>
                      </c:pt>
                      <c:pt idx="186">
                        <c:v>432.26139566569742</c:v>
                      </c:pt>
                      <c:pt idx="187">
                        <c:v>428.01539566569744</c:v>
                      </c:pt>
                      <c:pt idx="188">
                        <c:v>432.26139566569742</c:v>
                      </c:pt>
                      <c:pt idx="189">
                        <c:v>432.26139566569742</c:v>
                      </c:pt>
                      <c:pt idx="190">
                        <c:v>428.01539566569744</c:v>
                      </c:pt>
                      <c:pt idx="191">
                        <c:v>428.01539566569744</c:v>
                      </c:pt>
                      <c:pt idx="192">
                        <c:v>428.01539566569744</c:v>
                      </c:pt>
                      <c:pt idx="193">
                        <c:v>432.26139566569742</c:v>
                      </c:pt>
                      <c:pt idx="194">
                        <c:v>423.76939566569746</c:v>
                      </c:pt>
                      <c:pt idx="195">
                        <c:v>426.42471740594328</c:v>
                      </c:pt>
                      <c:pt idx="196">
                        <c:v>428.01539566569744</c:v>
                      </c:pt>
                      <c:pt idx="197">
                        <c:v>428.01539566569744</c:v>
                      </c:pt>
                      <c:pt idx="198">
                        <c:v>428.01539566569744</c:v>
                      </c:pt>
                      <c:pt idx="199">
                        <c:v>432.26139566569742</c:v>
                      </c:pt>
                      <c:pt idx="200">
                        <c:v>428.01539566569744</c:v>
                      </c:pt>
                      <c:pt idx="201">
                        <c:v>428.01539566569744</c:v>
                      </c:pt>
                      <c:pt idx="202">
                        <c:v>432.26139566569742</c:v>
                      </c:pt>
                      <c:pt idx="203">
                        <c:v>432.26139566569742</c:v>
                      </c:pt>
                      <c:pt idx="204">
                        <c:v>436.50739566569746</c:v>
                      </c:pt>
                      <c:pt idx="205">
                        <c:v>432.26139566569742</c:v>
                      </c:pt>
                      <c:pt idx="206">
                        <c:v>432.26139566569742</c:v>
                      </c:pt>
                      <c:pt idx="207">
                        <c:v>432.26139566569742</c:v>
                      </c:pt>
                      <c:pt idx="208">
                        <c:v>423.76939566569746</c:v>
                      </c:pt>
                      <c:pt idx="209">
                        <c:v>444.56839566569744</c:v>
                      </c:pt>
                      <c:pt idx="210">
                        <c:v>432.26139566569742</c:v>
                      </c:pt>
                      <c:pt idx="211">
                        <c:v>436.50739566569746</c:v>
                      </c:pt>
                      <c:pt idx="212">
                        <c:v>436.50739566569746</c:v>
                      </c:pt>
                      <c:pt idx="213">
                        <c:v>446.61139566569744</c:v>
                      </c:pt>
                      <c:pt idx="214">
                        <c:v>442.52539566569743</c:v>
                      </c:pt>
                      <c:pt idx="215">
                        <c:v>419.52339566569742</c:v>
                      </c:pt>
                      <c:pt idx="216">
                        <c:v>432.26139566569742</c:v>
                      </c:pt>
                      <c:pt idx="217">
                        <c:v>436.50739566569746</c:v>
                      </c:pt>
                      <c:pt idx="218">
                        <c:v>436.50739566569746</c:v>
                      </c:pt>
                      <c:pt idx="219">
                        <c:v>451.27219896241314</c:v>
                      </c:pt>
                      <c:pt idx="220">
                        <c:v>446.61139566569744</c:v>
                      </c:pt>
                      <c:pt idx="221">
                        <c:v>423.76939566569746</c:v>
                      </c:pt>
                      <c:pt idx="222">
                        <c:v>426.4937174059433</c:v>
                      </c:pt>
                      <c:pt idx="223">
                        <c:v>423.76939566569746</c:v>
                      </c:pt>
                      <c:pt idx="224">
                        <c:v>439.43639566569743</c:v>
                      </c:pt>
                      <c:pt idx="225">
                        <c:v>443.68239566569747</c:v>
                      </c:pt>
                      <c:pt idx="226">
                        <c:v>439.43639566569743</c:v>
                      </c:pt>
                      <c:pt idx="227">
                        <c:v>449.70039566569744</c:v>
                      </c:pt>
                      <c:pt idx="228">
                        <c:v>440.75339566569744</c:v>
                      </c:pt>
                      <c:pt idx="229">
                        <c:v>447.92839566569745</c:v>
                      </c:pt>
                      <c:pt idx="230">
                        <c:v>443.68239566569747</c:v>
                      </c:pt>
                      <c:pt idx="231">
                        <c:v>459.76419896241316</c:v>
                      </c:pt>
                      <c:pt idx="232">
                        <c:v>455.10339566569746</c:v>
                      </c:pt>
                      <c:pt idx="233">
                        <c:v>459.76419896241316</c:v>
                      </c:pt>
                      <c:pt idx="234">
                        <c:v>489.5101989624132</c:v>
                      </c:pt>
                      <c:pt idx="235">
                        <c:v>464.01019896241314</c:v>
                      </c:pt>
                      <c:pt idx="236">
                        <c:v>475.63139566569748</c:v>
                      </c:pt>
                      <c:pt idx="237">
                        <c:v>447.92839566569745</c:v>
                      </c:pt>
                      <c:pt idx="238">
                        <c:v>471.18519896241315</c:v>
                      </c:pt>
                      <c:pt idx="239">
                        <c:v>471.18519896241315</c:v>
                      </c:pt>
                      <c:pt idx="240">
                        <c:v>471.3853956656975</c:v>
                      </c:pt>
                      <c:pt idx="241">
                        <c:v>486.30478847985665</c:v>
                      </c:pt>
                      <c:pt idx="242">
                        <c:v>493.47978847985667</c:v>
                      </c:pt>
                      <c:pt idx="243">
                        <c:v>496.4087884798567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6C3-414A-9440-2D176FD7CF07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Alkynes (CG)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056-4167-A9D1-F96456EF0781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3056-4167-A9D1-F96456EF0781}"/>
            </c:ext>
          </c:extLst>
        </c:ser>
        <c:ser>
          <c:idx val="2"/>
          <c:order val="2"/>
          <c:tx>
            <c:v>CG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1463433646822543"/>
                  <c:y val="-4.990694947872240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Testall!$F$3:$F$246</c:f>
              <c:numCache>
                <c:formatCode>General</c:formatCode>
                <c:ptCount val="244"/>
                <c:pt idx="0">
                  <c:v>301.35000000000002</c:v>
                </c:pt>
                <c:pt idx="1">
                  <c:v>309.05</c:v>
                </c:pt>
                <c:pt idx="2">
                  <c:v>315.35000000000002</c:v>
                </c:pt>
                <c:pt idx="3">
                  <c:v>322.45</c:v>
                </c:pt>
                <c:pt idx="4">
                  <c:v>329.95</c:v>
                </c:pt>
                <c:pt idx="5">
                  <c:v>341.85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378.45</c:v>
                </c:pt>
                <c:pt idx="11">
                  <c:v>383.15</c:v>
                </c:pt>
                <c:pt idx="12">
                  <c:v>387.15</c:v>
                </c:pt>
                <c:pt idx="13">
                  <c:v>388.75</c:v>
                </c:pt>
                <c:pt idx="14">
                  <c:v>391.15</c:v>
                </c:pt>
                <c:pt idx="15">
                  <c:v>391.35</c:v>
                </c:pt>
                <c:pt idx="16">
                  <c:v>391.55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404.55</c:v>
                </c:pt>
                <c:pt idx="21">
                  <c:v>405.05</c:v>
                </c:pt>
                <c:pt idx="22">
                  <c:v>406.95</c:v>
                </c:pt>
                <c:pt idx="23">
                  <c:v>409.15</c:v>
                </c:pt>
                <c:pt idx="24">
                  <c:v>413.35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421.45</c:v>
                </c:pt>
                <c:pt idx="29">
                  <c:v>425.75</c:v>
                </c:pt>
                <c:pt idx="30">
                  <c:v>426.95</c:v>
                </c:pt>
                <c:pt idx="31">
                  <c:v>429.15</c:v>
                </c:pt>
                <c:pt idx="32">
                  <c:v>429.15</c:v>
                </c:pt>
                <c:pt idx="33">
                  <c:v>429.25</c:v>
                </c:pt>
                <c:pt idx="34">
                  <c:v>430.25</c:v>
                </c:pt>
                <c:pt idx="35">
                  <c:v>430.65</c:v>
                </c:pt>
                <c:pt idx="36">
                  <c:v>431.65</c:v>
                </c:pt>
                <c:pt idx="37">
                  <c:v>440.15</c:v>
                </c:pt>
                <c:pt idx="38">
                  <c:v>441.05</c:v>
                </c:pt>
                <c:pt idx="39">
                  <c:v>441.65</c:v>
                </c:pt>
                <c:pt idx="40">
                  <c:v>454.05</c:v>
                </c:pt>
                <c:pt idx="41">
                  <c:v>462.45</c:v>
                </c:pt>
                <c:pt idx="42">
                  <c:v>468.95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111.65</c:v>
                </c:pt>
                <c:pt idx="47">
                  <c:v>184.55</c:v>
                </c:pt>
                <c:pt idx="48">
                  <c:v>231.05</c:v>
                </c:pt>
                <c:pt idx="49">
                  <c:v>240.35</c:v>
                </c:pt>
                <c:pt idx="50">
                  <c:v>261.45</c:v>
                </c:pt>
                <c:pt idx="51">
                  <c:v>272.64999999999998</c:v>
                </c:pt>
                <c:pt idx="52">
                  <c:v>273.85000000000002</c:v>
                </c:pt>
                <c:pt idx="53">
                  <c:v>282.55</c:v>
                </c:pt>
                <c:pt idx="54">
                  <c:v>285.75</c:v>
                </c:pt>
                <c:pt idx="55">
                  <c:v>293.75</c:v>
                </c:pt>
                <c:pt idx="56">
                  <c:v>300.95</c:v>
                </c:pt>
                <c:pt idx="57">
                  <c:v>309.14999999999998</c:v>
                </c:pt>
                <c:pt idx="58">
                  <c:v>309.45</c:v>
                </c:pt>
                <c:pt idx="59">
                  <c:v>310.14999999999998</c:v>
                </c:pt>
                <c:pt idx="60">
                  <c:v>312.14999999999998</c:v>
                </c:pt>
                <c:pt idx="61">
                  <c:v>318.64999999999998</c:v>
                </c:pt>
                <c:pt idx="62">
                  <c:v>322.85000000000002</c:v>
                </c:pt>
                <c:pt idx="63">
                  <c:v>327.14999999999998</c:v>
                </c:pt>
                <c:pt idx="64">
                  <c:v>331.05</c:v>
                </c:pt>
                <c:pt idx="65">
                  <c:v>331.15</c:v>
                </c:pt>
                <c:pt idx="66">
                  <c:v>331.45</c:v>
                </c:pt>
                <c:pt idx="67">
                  <c:v>333.35</c:v>
                </c:pt>
                <c:pt idx="68">
                  <c:v>336.35</c:v>
                </c:pt>
                <c:pt idx="69">
                  <c:v>342.25</c:v>
                </c:pt>
                <c:pt idx="70">
                  <c:v>343.95</c:v>
                </c:pt>
                <c:pt idx="71">
                  <c:v>352.35</c:v>
                </c:pt>
                <c:pt idx="72">
                  <c:v>353.85</c:v>
                </c:pt>
                <c:pt idx="73">
                  <c:v>353.95</c:v>
                </c:pt>
                <c:pt idx="74">
                  <c:v>359.15</c:v>
                </c:pt>
                <c:pt idx="75">
                  <c:v>360.65</c:v>
                </c:pt>
                <c:pt idx="76">
                  <c:v>362.85</c:v>
                </c:pt>
                <c:pt idx="77">
                  <c:v>363.15</c:v>
                </c:pt>
                <c:pt idx="78">
                  <c:v>363.95</c:v>
                </c:pt>
                <c:pt idx="79">
                  <c:v>364.85</c:v>
                </c:pt>
                <c:pt idx="80">
                  <c:v>366.25</c:v>
                </c:pt>
                <c:pt idx="81">
                  <c:v>366.65</c:v>
                </c:pt>
                <c:pt idx="82">
                  <c:v>371.65</c:v>
                </c:pt>
                <c:pt idx="83">
                  <c:v>372.35</c:v>
                </c:pt>
                <c:pt idx="84">
                  <c:v>372.65</c:v>
                </c:pt>
                <c:pt idx="85">
                  <c:v>374.05</c:v>
                </c:pt>
                <c:pt idx="86">
                  <c:v>375.65</c:v>
                </c:pt>
                <c:pt idx="87">
                  <c:v>376.65</c:v>
                </c:pt>
                <c:pt idx="88">
                  <c:v>378.05</c:v>
                </c:pt>
                <c:pt idx="89">
                  <c:v>378.15</c:v>
                </c:pt>
                <c:pt idx="90">
                  <c:v>379.55</c:v>
                </c:pt>
                <c:pt idx="91">
                  <c:v>379.95</c:v>
                </c:pt>
                <c:pt idx="92">
                  <c:v>382.25</c:v>
                </c:pt>
                <c:pt idx="93">
                  <c:v>382.65</c:v>
                </c:pt>
                <c:pt idx="94">
                  <c:v>385.05</c:v>
                </c:pt>
                <c:pt idx="95">
                  <c:v>386.65</c:v>
                </c:pt>
                <c:pt idx="96">
                  <c:v>387.95</c:v>
                </c:pt>
                <c:pt idx="97">
                  <c:v>388.75</c:v>
                </c:pt>
                <c:pt idx="98">
                  <c:v>389.65</c:v>
                </c:pt>
                <c:pt idx="99">
                  <c:v>389.95</c:v>
                </c:pt>
                <c:pt idx="100">
                  <c:v>390.75</c:v>
                </c:pt>
                <c:pt idx="101">
                  <c:v>390.85</c:v>
                </c:pt>
                <c:pt idx="102">
                  <c:v>390.85</c:v>
                </c:pt>
                <c:pt idx="103">
                  <c:v>391.15</c:v>
                </c:pt>
                <c:pt idx="104">
                  <c:v>391.75</c:v>
                </c:pt>
                <c:pt idx="105">
                  <c:v>392.55</c:v>
                </c:pt>
                <c:pt idx="106">
                  <c:v>392.75</c:v>
                </c:pt>
                <c:pt idx="107">
                  <c:v>393.25</c:v>
                </c:pt>
                <c:pt idx="108">
                  <c:v>394.15</c:v>
                </c:pt>
                <c:pt idx="109">
                  <c:v>395.35</c:v>
                </c:pt>
                <c:pt idx="110">
                  <c:v>396.15</c:v>
                </c:pt>
                <c:pt idx="111">
                  <c:v>396.65</c:v>
                </c:pt>
                <c:pt idx="112">
                  <c:v>397.15</c:v>
                </c:pt>
                <c:pt idx="113">
                  <c:v>398.75</c:v>
                </c:pt>
                <c:pt idx="114">
                  <c:v>399.65</c:v>
                </c:pt>
                <c:pt idx="115">
                  <c:v>399.65</c:v>
                </c:pt>
                <c:pt idx="116">
                  <c:v>402.95</c:v>
                </c:pt>
                <c:pt idx="117">
                  <c:v>403.85</c:v>
                </c:pt>
                <c:pt idx="118">
                  <c:v>404.15</c:v>
                </c:pt>
                <c:pt idx="119">
                  <c:v>405.85</c:v>
                </c:pt>
                <c:pt idx="120">
                  <c:v>406.05</c:v>
                </c:pt>
                <c:pt idx="121">
                  <c:v>406.15</c:v>
                </c:pt>
                <c:pt idx="122">
                  <c:v>406.75</c:v>
                </c:pt>
                <c:pt idx="123">
                  <c:v>406.95</c:v>
                </c:pt>
                <c:pt idx="124">
                  <c:v>408.35</c:v>
                </c:pt>
                <c:pt idx="125">
                  <c:v>408.35</c:v>
                </c:pt>
                <c:pt idx="126">
                  <c:v>409.15</c:v>
                </c:pt>
                <c:pt idx="127">
                  <c:v>409.75</c:v>
                </c:pt>
                <c:pt idx="128">
                  <c:v>409.85</c:v>
                </c:pt>
                <c:pt idx="129">
                  <c:v>410.45</c:v>
                </c:pt>
                <c:pt idx="130">
                  <c:v>410.55</c:v>
                </c:pt>
                <c:pt idx="131">
                  <c:v>410.85</c:v>
                </c:pt>
                <c:pt idx="132">
                  <c:v>411.15</c:v>
                </c:pt>
                <c:pt idx="133">
                  <c:v>411.15</c:v>
                </c:pt>
                <c:pt idx="134">
                  <c:v>411.65</c:v>
                </c:pt>
                <c:pt idx="135">
                  <c:v>412.15</c:v>
                </c:pt>
                <c:pt idx="136">
                  <c:v>412.25</c:v>
                </c:pt>
                <c:pt idx="137">
                  <c:v>413.15</c:v>
                </c:pt>
                <c:pt idx="138">
                  <c:v>413.65</c:v>
                </c:pt>
                <c:pt idx="139">
                  <c:v>413.65</c:v>
                </c:pt>
                <c:pt idx="140">
                  <c:v>413.75</c:v>
                </c:pt>
                <c:pt idx="141">
                  <c:v>413.75</c:v>
                </c:pt>
                <c:pt idx="142">
                  <c:v>414.35</c:v>
                </c:pt>
                <c:pt idx="143">
                  <c:v>414.65</c:v>
                </c:pt>
                <c:pt idx="144">
                  <c:v>415.55</c:v>
                </c:pt>
                <c:pt idx="145">
                  <c:v>416.05</c:v>
                </c:pt>
                <c:pt idx="146">
                  <c:v>416.15</c:v>
                </c:pt>
                <c:pt idx="147">
                  <c:v>417.85</c:v>
                </c:pt>
                <c:pt idx="148">
                  <c:v>419.45</c:v>
                </c:pt>
                <c:pt idx="149">
                  <c:v>420.15</c:v>
                </c:pt>
                <c:pt idx="150">
                  <c:v>420.75</c:v>
                </c:pt>
                <c:pt idx="151">
                  <c:v>421.05</c:v>
                </c:pt>
                <c:pt idx="152">
                  <c:v>421.15</c:v>
                </c:pt>
                <c:pt idx="153">
                  <c:v>421.55</c:v>
                </c:pt>
                <c:pt idx="154">
                  <c:v>422.05</c:v>
                </c:pt>
                <c:pt idx="155">
                  <c:v>422.15</c:v>
                </c:pt>
                <c:pt idx="156">
                  <c:v>423.95</c:v>
                </c:pt>
                <c:pt idx="157">
                  <c:v>423.95</c:v>
                </c:pt>
                <c:pt idx="158">
                  <c:v>424.15</c:v>
                </c:pt>
                <c:pt idx="159">
                  <c:v>424.85</c:v>
                </c:pt>
                <c:pt idx="160">
                  <c:v>425.35</c:v>
                </c:pt>
                <c:pt idx="161">
                  <c:v>425.95</c:v>
                </c:pt>
                <c:pt idx="162">
                  <c:v>426.25</c:v>
                </c:pt>
                <c:pt idx="163">
                  <c:v>427.25</c:v>
                </c:pt>
                <c:pt idx="164">
                  <c:v>427.95</c:v>
                </c:pt>
                <c:pt idx="165">
                  <c:v>428.15</c:v>
                </c:pt>
                <c:pt idx="166">
                  <c:v>428.65</c:v>
                </c:pt>
                <c:pt idx="167">
                  <c:v>428.85</c:v>
                </c:pt>
                <c:pt idx="168">
                  <c:v>429.15</c:v>
                </c:pt>
                <c:pt idx="169">
                  <c:v>429.35</c:v>
                </c:pt>
                <c:pt idx="170">
                  <c:v>429.65</c:v>
                </c:pt>
                <c:pt idx="171">
                  <c:v>429.75</c:v>
                </c:pt>
                <c:pt idx="172">
                  <c:v>429.85</c:v>
                </c:pt>
                <c:pt idx="173">
                  <c:v>430.15</c:v>
                </c:pt>
                <c:pt idx="174">
                  <c:v>430.15</c:v>
                </c:pt>
                <c:pt idx="175">
                  <c:v>430.65</c:v>
                </c:pt>
                <c:pt idx="176">
                  <c:v>430.95</c:v>
                </c:pt>
                <c:pt idx="177">
                  <c:v>431.15</c:v>
                </c:pt>
                <c:pt idx="178">
                  <c:v>431.35</c:v>
                </c:pt>
                <c:pt idx="179">
                  <c:v>432.05</c:v>
                </c:pt>
                <c:pt idx="180">
                  <c:v>432.45</c:v>
                </c:pt>
                <c:pt idx="181">
                  <c:v>432.55</c:v>
                </c:pt>
                <c:pt idx="182">
                  <c:v>432.85</c:v>
                </c:pt>
                <c:pt idx="183">
                  <c:v>433.05</c:v>
                </c:pt>
                <c:pt idx="184">
                  <c:v>433.35</c:v>
                </c:pt>
                <c:pt idx="185">
                  <c:v>433.45</c:v>
                </c:pt>
                <c:pt idx="186">
                  <c:v>433.55</c:v>
                </c:pt>
                <c:pt idx="187">
                  <c:v>433.85</c:v>
                </c:pt>
                <c:pt idx="188">
                  <c:v>433.95</c:v>
                </c:pt>
                <c:pt idx="189">
                  <c:v>433.95</c:v>
                </c:pt>
                <c:pt idx="190">
                  <c:v>434.15</c:v>
                </c:pt>
                <c:pt idx="191">
                  <c:v>434.25</c:v>
                </c:pt>
                <c:pt idx="192">
                  <c:v>434.25</c:v>
                </c:pt>
                <c:pt idx="193">
                  <c:v>434.35</c:v>
                </c:pt>
                <c:pt idx="194">
                  <c:v>434.75</c:v>
                </c:pt>
                <c:pt idx="195">
                  <c:v>435.05</c:v>
                </c:pt>
                <c:pt idx="196">
                  <c:v>435.15</c:v>
                </c:pt>
                <c:pt idx="197">
                  <c:v>435.15</c:v>
                </c:pt>
                <c:pt idx="198">
                  <c:v>435.25</c:v>
                </c:pt>
                <c:pt idx="199">
                  <c:v>435.3</c:v>
                </c:pt>
                <c:pt idx="200">
                  <c:v>435.65</c:v>
                </c:pt>
                <c:pt idx="201">
                  <c:v>436.05</c:v>
                </c:pt>
                <c:pt idx="202">
                  <c:v>436.15</c:v>
                </c:pt>
                <c:pt idx="203">
                  <c:v>436.55</c:v>
                </c:pt>
                <c:pt idx="204">
                  <c:v>436.85</c:v>
                </c:pt>
                <c:pt idx="205">
                  <c:v>436.95</c:v>
                </c:pt>
                <c:pt idx="206">
                  <c:v>437.05</c:v>
                </c:pt>
                <c:pt idx="207">
                  <c:v>437.45</c:v>
                </c:pt>
                <c:pt idx="208">
                  <c:v>437.75</c:v>
                </c:pt>
                <c:pt idx="209">
                  <c:v>438.15</c:v>
                </c:pt>
                <c:pt idx="210">
                  <c:v>438.15</c:v>
                </c:pt>
                <c:pt idx="211">
                  <c:v>438.25</c:v>
                </c:pt>
                <c:pt idx="212">
                  <c:v>438.85</c:v>
                </c:pt>
                <c:pt idx="213">
                  <c:v>439.15</c:v>
                </c:pt>
                <c:pt idx="214">
                  <c:v>439.15</c:v>
                </c:pt>
                <c:pt idx="215">
                  <c:v>439.25</c:v>
                </c:pt>
                <c:pt idx="216">
                  <c:v>439.45</c:v>
                </c:pt>
                <c:pt idx="217">
                  <c:v>439.65</c:v>
                </c:pt>
                <c:pt idx="218">
                  <c:v>440.25</c:v>
                </c:pt>
                <c:pt idx="219">
                  <c:v>441.25</c:v>
                </c:pt>
                <c:pt idx="220">
                  <c:v>442.15</c:v>
                </c:pt>
                <c:pt idx="221">
                  <c:v>442.65</c:v>
                </c:pt>
                <c:pt idx="222">
                  <c:v>442.65</c:v>
                </c:pt>
                <c:pt idx="223">
                  <c:v>443.15</c:v>
                </c:pt>
                <c:pt idx="224">
                  <c:v>443.85</c:v>
                </c:pt>
                <c:pt idx="225">
                  <c:v>444.45</c:v>
                </c:pt>
                <c:pt idx="226">
                  <c:v>444.65</c:v>
                </c:pt>
                <c:pt idx="227">
                  <c:v>445.15</c:v>
                </c:pt>
                <c:pt idx="228">
                  <c:v>447.25</c:v>
                </c:pt>
                <c:pt idx="229">
                  <c:v>449.15</c:v>
                </c:pt>
                <c:pt idx="230">
                  <c:v>452.45</c:v>
                </c:pt>
                <c:pt idx="231">
                  <c:v>460.15</c:v>
                </c:pt>
                <c:pt idx="232">
                  <c:v>460.45</c:v>
                </c:pt>
                <c:pt idx="233">
                  <c:v>461.25</c:v>
                </c:pt>
                <c:pt idx="234">
                  <c:v>464.15</c:v>
                </c:pt>
                <c:pt idx="235">
                  <c:v>469.05</c:v>
                </c:pt>
                <c:pt idx="236">
                  <c:v>472.15</c:v>
                </c:pt>
                <c:pt idx="237">
                  <c:v>475.15</c:v>
                </c:pt>
                <c:pt idx="238">
                  <c:v>476.15</c:v>
                </c:pt>
                <c:pt idx="239">
                  <c:v>476.85</c:v>
                </c:pt>
                <c:pt idx="240">
                  <c:v>480.15</c:v>
                </c:pt>
                <c:pt idx="241">
                  <c:v>489.45</c:v>
                </c:pt>
                <c:pt idx="242">
                  <c:v>497.15</c:v>
                </c:pt>
                <c:pt idx="243">
                  <c:v>511.15</c:v>
                </c:pt>
              </c:numCache>
            </c:numRef>
          </c:xVal>
          <c:yVal>
            <c:numRef>
              <c:f>Testall!$I$3:$I$246</c:f>
              <c:numCache>
                <c:formatCode>General</c:formatCode>
                <c:ptCount val="244"/>
                <c:pt idx="0">
                  <c:v>301.95999999999998</c:v>
                </c:pt>
                <c:pt idx="1">
                  <c:v>319.95999999999998</c:v>
                </c:pt>
                <c:pt idx="2">
                  <c:v>322.07</c:v>
                </c:pt>
                <c:pt idx="3">
                  <c:v>320.75</c:v>
                </c:pt>
                <c:pt idx="4">
                  <c:v>341.14</c:v>
                </c:pt>
                <c:pt idx="5">
                  <c:v>347.22</c:v>
                </c:pt>
                <c:pt idx="6">
                  <c:v>343.67</c:v>
                </c:pt>
                <c:pt idx="7">
                  <c:v>346.71</c:v>
                </c:pt>
                <c:pt idx="8">
                  <c:v>367.49</c:v>
                </c:pt>
                <c:pt idx="9">
                  <c:v>364.27</c:v>
                </c:pt>
                <c:pt idx="10">
                  <c:v>372.96</c:v>
                </c:pt>
                <c:pt idx="11">
                  <c:v>383.48</c:v>
                </c:pt>
                <c:pt idx="12">
                  <c:v>383.11</c:v>
                </c:pt>
                <c:pt idx="13">
                  <c:v>382.32</c:v>
                </c:pt>
                <c:pt idx="14">
                  <c:v>396.54</c:v>
                </c:pt>
                <c:pt idx="15">
                  <c:v>386.04</c:v>
                </c:pt>
                <c:pt idx="16">
                  <c:v>391.93</c:v>
                </c:pt>
                <c:pt idx="17">
                  <c:v>395.27</c:v>
                </c:pt>
                <c:pt idx="18">
                  <c:v>393.86</c:v>
                </c:pt>
                <c:pt idx="19">
                  <c:v>393.87</c:v>
                </c:pt>
                <c:pt idx="20">
                  <c:v>401.36</c:v>
                </c:pt>
                <c:pt idx="21">
                  <c:v>405.52</c:v>
                </c:pt>
                <c:pt idx="22">
                  <c:v>409.46</c:v>
                </c:pt>
                <c:pt idx="23">
                  <c:v>412.63</c:v>
                </c:pt>
                <c:pt idx="24">
                  <c:v>412.11</c:v>
                </c:pt>
                <c:pt idx="25">
                  <c:v>418.95</c:v>
                </c:pt>
                <c:pt idx="26">
                  <c:v>421.97</c:v>
                </c:pt>
                <c:pt idx="27">
                  <c:v>410.26</c:v>
                </c:pt>
                <c:pt idx="28">
                  <c:v>426.4</c:v>
                </c:pt>
                <c:pt idx="29">
                  <c:v>420.95</c:v>
                </c:pt>
                <c:pt idx="30">
                  <c:v>417.36</c:v>
                </c:pt>
                <c:pt idx="31">
                  <c:v>426.23</c:v>
                </c:pt>
                <c:pt idx="32">
                  <c:v>420.95</c:v>
                </c:pt>
                <c:pt idx="33">
                  <c:v>426.4</c:v>
                </c:pt>
                <c:pt idx="34">
                  <c:v>409.09</c:v>
                </c:pt>
                <c:pt idx="35">
                  <c:v>436.33</c:v>
                </c:pt>
                <c:pt idx="36">
                  <c:v>433.42</c:v>
                </c:pt>
                <c:pt idx="37">
                  <c:v>426.27</c:v>
                </c:pt>
                <c:pt idx="38">
                  <c:v>444.58</c:v>
                </c:pt>
                <c:pt idx="39">
                  <c:v>448.55</c:v>
                </c:pt>
                <c:pt idx="40">
                  <c:v>451.72</c:v>
                </c:pt>
                <c:pt idx="41">
                  <c:v>462.49</c:v>
                </c:pt>
                <c:pt idx="42">
                  <c:v>448.52</c:v>
                </c:pt>
                <c:pt idx="43">
                  <c:v>461.66</c:v>
                </c:pt>
                <c:pt idx="44">
                  <c:v>468.43</c:v>
                </c:pt>
                <c:pt idx="45">
                  <c:v>491.33</c:v>
                </c:pt>
                <c:pt idx="46">
                  <c:v>0</c:v>
                </c:pt>
                <c:pt idx="47">
                  <c:v>0</c:v>
                </c:pt>
                <c:pt idx="48">
                  <c:v>203.08</c:v>
                </c:pt>
                <c:pt idx="49">
                  <c:v>240.37</c:v>
                </c:pt>
                <c:pt idx="50">
                  <c:v>227.22</c:v>
                </c:pt>
                <c:pt idx="51">
                  <c:v>263.12</c:v>
                </c:pt>
                <c:pt idx="52">
                  <c:v>273.47000000000003</c:v>
                </c:pt>
                <c:pt idx="53">
                  <c:v>269.98</c:v>
                </c:pt>
                <c:pt idx="54">
                  <c:v>285.64999999999998</c:v>
                </c:pt>
                <c:pt idx="55">
                  <c:v>302.13</c:v>
                </c:pt>
                <c:pt idx="56">
                  <c:v>287.26</c:v>
                </c:pt>
                <c:pt idx="57">
                  <c:v>309.45999999999998</c:v>
                </c:pt>
                <c:pt idx="58">
                  <c:v>312.60000000000002</c:v>
                </c:pt>
                <c:pt idx="59">
                  <c:v>301.95999999999998</c:v>
                </c:pt>
                <c:pt idx="60">
                  <c:v>325.89</c:v>
                </c:pt>
                <c:pt idx="61">
                  <c:v>320.77</c:v>
                </c:pt>
                <c:pt idx="62">
                  <c:v>317.08</c:v>
                </c:pt>
                <c:pt idx="63">
                  <c:v>327.11</c:v>
                </c:pt>
                <c:pt idx="64">
                  <c:v>316.81</c:v>
                </c:pt>
                <c:pt idx="65">
                  <c:v>336.39</c:v>
                </c:pt>
                <c:pt idx="66">
                  <c:v>338.5</c:v>
                </c:pt>
                <c:pt idx="67">
                  <c:v>328.94</c:v>
                </c:pt>
                <c:pt idx="68">
                  <c:v>333.61</c:v>
                </c:pt>
                <c:pt idx="69">
                  <c:v>355.98</c:v>
                </c:pt>
                <c:pt idx="70">
                  <c:v>351.7</c:v>
                </c:pt>
                <c:pt idx="71">
                  <c:v>353.57</c:v>
                </c:pt>
                <c:pt idx="72">
                  <c:v>356.78</c:v>
                </c:pt>
                <c:pt idx="73">
                  <c:v>348.1</c:v>
                </c:pt>
                <c:pt idx="74">
                  <c:v>355.34</c:v>
                </c:pt>
                <c:pt idx="75">
                  <c:v>364.4</c:v>
                </c:pt>
                <c:pt idx="76">
                  <c:v>357.49</c:v>
                </c:pt>
                <c:pt idx="77">
                  <c:v>363.53</c:v>
                </c:pt>
                <c:pt idx="78">
                  <c:v>364.27</c:v>
                </c:pt>
                <c:pt idx="79">
                  <c:v>364.27</c:v>
                </c:pt>
                <c:pt idx="80">
                  <c:v>370.77</c:v>
                </c:pt>
                <c:pt idx="81">
                  <c:v>367.49</c:v>
                </c:pt>
                <c:pt idx="82">
                  <c:v>379.07</c:v>
                </c:pt>
                <c:pt idx="83">
                  <c:v>369.41</c:v>
                </c:pt>
                <c:pt idx="84">
                  <c:v>364.27</c:v>
                </c:pt>
                <c:pt idx="85">
                  <c:v>376.16</c:v>
                </c:pt>
                <c:pt idx="86">
                  <c:v>383.14</c:v>
                </c:pt>
                <c:pt idx="87">
                  <c:v>377.69</c:v>
                </c:pt>
                <c:pt idx="88">
                  <c:v>383.11</c:v>
                </c:pt>
                <c:pt idx="89">
                  <c:v>376.83</c:v>
                </c:pt>
                <c:pt idx="90">
                  <c:v>383.82</c:v>
                </c:pt>
                <c:pt idx="91">
                  <c:v>384.52</c:v>
                </c:pt>
                <c:pt idx="92">
                  <c:v>378.64</c:v>
                </c:pt>
                <c:pt idx="93">
                  <c:v>382.32</c:v>
                </c:pt>
                <c:pt idx="94">
                  <c:v>386.04</c:v>
                </c:pt>
                <c:pt idx="95">
                  <c:v>378.87</c:v>
                </c:pt>
                <c:pt idx="96">
                  <c:v>381.38</c:v>
                </c:pt>
                <c:pt idx="97">
                  <c:v>387.9</c:v>
                </c:pt>
                <c:pt idx="98">
                  <c:v>382.18</c:v>
                </c:pt>
                <c:pt idx="99">
                  <c:v>382.99</c:v>
                </c:pt>
                <c:pt idx="100">
                  <c:v>393.11</c:v>
                </c:pt>
                <c:pt idx="101">
                  <c:v>396.54</c:v>
                </c:pt>
                <c:pt idx="102">
                  <c:v>391.41</c:v>
                </c:pt>
                <c:pt idx="103">
                  <c:v>400.35</c:v>
                </c:pt>
                <c:pt idx="104">
                  <c:v>396.54</c:v>
                </c:pt>
                <c:pt idx="105">
                  <c:v>393.87</c:v>
                </c:pt>
                <c:pt idx="106">
                  <c:v>393.98</c:v>
                </c:pt>
                <c:pt idx="107">
                  <c:v>393.87</c:v>
                </c:pt>
                <c:pt idx="108">
                  <c:v>395.27</c:v>
                </c:pt>
                <c:pt idx="109">
                  <c:v>389.83</c:v>
                </c:pt>
                <c:pt idx="110">
                  <c:v>382.99</c:v>
                </c:pt>
                <c:pt idx="111">
                  <c:v>393.87</c:v>
                </c:pt>
                <c:pt idx="112">
                  <c:v>398.2</c:v>
                </c:pt>
                <c:pt idx="113">
                  <c:v>406.63</c:v>
                </c:pt>
                <c:pt idx="114">
                  <c:v>401.55</c:v>
                </c:pt>
                <c:pt idx="115">
                  <c:v>391.82</c:v>
                </c:pt>
                <c:pt idx="116">
                  <c:v>393.87</c:v>
                </c:pt>
                <c:pt idx="117">
                  <c:v>399.62</c:v>
                </c:pt>
                <c:pt idx="118">
                  <c:v>405.42</c:v>
                </c:pt>
                <c:pt idx="119">
                  <c:v>411.4</c:v>
                </c:pt>
                <c:pt idx="120">
                  <c:v>409.46</c:v>
                </c:pt>
                <c:pt idx="121">
                  <c:v>402.42</c:v>
                </c:pt>
                <c:pt idx="122">
                  <c:v>410.48</c:v>
                </c:pt>
                <c:pt idx="123">
                  <c:v>401.55</c:v>
                </c:pt>
                <c:pt idx="124">
                  <c:v>406.25</c:v>
                </c:pt>
                <c:pt idx="125">
                  <c:v>412.73</c:v>
                </c:pt>
                <c:pt idx="126">
                  <c:v>409.46</c:v>
                </c:pt>
                <c:pt idx="127">
                  <c:v>410.26</c:v>
                </c:pt>
                <c:pt idx="128">
                  <c:v>396.14</c:v>
                </c:pt>
                <c:pt idx="129">
                  <c:v>412.73</c:v>
                </c:pt>
                <c:pt idx="130">
                  <c:v>416.06</c:v>
                </c:pt>
                <c:pt idx="131">
                  <c:v>408.64</c:v>
                </c:pt>
                <c:pt idx="132">
                  <c:v>409.46</c:v>
                </c:pt>
                <c:pt idx="133">
                  <c:v>408.33</c:v>
                </c:pt>
                <c:pt idx="134">
                  <c:v>410.16</c:v>
                </c:pt>
                <c:pt idx="135">
                  <c:v>401.29</c:v>
                </c:pt>
                <c:pt idx="136">
                  <c:v>409.66</c:v>
                </c:pt>
                <c:pt idx="137">
                  <c:v>412.63</c:v>
                </c:pt>
                <c:pt idx="138">
                  <c:v>411.82</c:v>
                </c:pt>
                <c:pt idx="139">
                  <c:v>414.36</c:v>
                </c:pt>
                <c:pt idx="140">
                  <c:v>412.73</c:v>
                </c:pt>
                <c:pt idx="141">
                  <c:v>417.45</c:v>
                </c:pt>
                <c:pt idx="142">
                  <c:v>421.97</c:v>
                </c:pt>
                <c:pt idx="143">
                  <c:v>404.47</c:v>
                </c:pt>
                <c:pt idx="144">
                  <c:v>421.97</c:v>
                </c:pt>
                <c:pt idx="145">
                  <c:v>410.16</c:v>
                </c:pt>
                <c:pt idx="146">
                  <c:v>421.97</c:v>
                </c:pt>
                <c:pt idx="147">
                  <c:v>399.62</c:v>
                </c:pt>
                <c:pt idx="148">
                  <c:v>412.73</c:v>
                </c:pt>
                <c:pt idx="149">
                  <c:v>426.4</c:v>
                </c:pt>
                <c:pt idx="150">
                  <c:v>421.62</c:v>
                </c:pt>
                <c:pt idx="151">
                  <c:v>418.95</c:v>
                </c:pt>
                <c:pt idx="152">
                  <c:v>417.81</c:v>
                </c:pt>
                <c:pt idx="153">
                  <c:v>422.58</c:v>
                </c:pt>
                <c:pt idx="154">
                  <c:v>423.44</c:v>
                </c:pt>
                <c:pt idx="155">
                  <c:v>408.47</c:v>
                </c:pt>
                <c:pt idx="156">
                  <c:v>430.9</c:v>
                </c:pt>
                <c:pt idx="157">
                  <c:v>426.4</c:v>
                </c:pt>
                <c:pt idx="158">
                  <c:v>424.69</c:v>
                </c:pt>
                <c:pt idx="159">
                  <c:v>420.95</c:v>
                </c:pt>
                <c:pt idx="160">
                  <c:v>419.71</c:v>
                </c:pt>
                <c:pt idx="161">
                  <c:v>424.69</c:v>
                </c:pt>
                <c:pt idx="162">
                  <c:v>420.84</c:v>
                </c:pt>
                <c:pt idx="163">
                  <c:v>421.62</c:v>
                </c:pt>
                <c:pt idx="164">
                  <c:v>417.91</c:v>
                </c:pt>
                <c:pt idx="165">
                  <c:v>435.14</c:v>
                </c:pt>
                <c:pt idx="166">
                  <c:v>448.52</c:v>
                </c:pt>
                <c:pt idx="167">
                  <c:v>427.63</c:v>
                </c:pt>
                <c:pt idx="168">
                  <c:v>433.42</c:v>
                </c:pt>
                <c:pt idx="169">
                  <c:v>426.42</c:v>
                </c:pt>
                <c:pt idx="170">
                  <c:v>429.15</c:v>
                </c:pt>
                <c:pt idx="171">
                  <c:v>429.83</c:v>
                </c:pt>
                <c:pt idx="172">
                  <c:v>429.92</c:v>
                </c:pt>
                <c:pt idx="173">
                  <c:v>430.08</c:v>
                </c:pt>
                <c:pt idx="174">
                  <c:v>427.09</c:v>
                </c:pt>
                <c:pt idx="175">
                  <c:v>444.58</c:v>
                </c:pt>
                <c:pt idx="176">
                  <c:v>434.33</c:v>
                </c:pt>
                <c:pt idx="177">
                  <c:v>433.42</c:v>
                </c:pt>
                <c:pt idx="178">
                  <c:v>436.24</c:v>
                </c:pt>
                <c:pt idx="179">
                  <c:v>433.42</c:v>
                </c:pt>
                <c:pt idx="180">
                  <c:v>423.54</c:v>
                </c:pt>
                <c:pt idx="181">
                  <c:v>436.24</c:v>
                </c:pt>
                <c:pt idx="182">
                  <c:v>433.42</c:v>
                </c:pt>
                <c:pt idx="183">
                  <c:v>430.57</c:v>
                </c:pt>
                <c:pt idx="184">
                  <c:v>432.69</c:v>
                </c:pt>
                <c:pt idx="185">
                  <c:v>435.78</c:v>
                </c:pt>
                <c:pt idx="186">
                  <c:v>433.42</c:v>
                </c:pt>
                <c:pt idx="187">
                  <c:v>429.15</c:v>
                </c:pt>
                <c:pt idx="188">
                  <c:v>436.24</c:v>
                </c:pt>
                <c:pt idx="189">
                  <c:v>436.33</c:v>
                </c:pt>
                <c:pt idx="190">
                  <c:v>433.6</c:v>
                </c:pt>
                <c:pt idx="191">
                  <c:v>424.69</c:v>
                </c:pt>
                <c:pt idx="192">
                  <c:v>435.52</c:v>
                </c:pt>
                <c:pt idx="193">
                  <c:v>436.33</c:v>
                </c:pt>
                <c:pt idx="194">
                  <c:v>428.41</c:v>
                </c:pt>
                <c:pt idx="195">
                  <c:v>435.52</c:v>
                </c:pt>
                <c:pt idx="196">
                  <c:v>424.6</c:v>
                </c:pt>
                <c:pt idx="197">
                  <c:v>429.15</c:v>
                </c:pt>
                <c:pt idx="198">
                  <c:v>427.63</c:v>
                </c:pt>
                <c:pt idx="199">
                  <c:v>440.54</c:v>
                </c:pt>
                <c:pt idx="200">
                  <c:v>436.41</c:v>
                </c:pt>
                <c:pt idx="201">
                  <c:v>427.63</c:v>
                </c:pt>
                <c:pt idx="202">
                  <c:v>433.42</c:v>
                </c:pt>
                <c:pt idx="203">
                  <c:v>440.54</c:v>
                </c:pt>
                <c:pt idx="204">
                  <c:v>444.58</c:v>
                </c:pt>
                <c:pt idx="205">
                  <c:v>436.33</c:v>
                </c:pt>
                <c:pt idx="206">
                  <c:v>436.24</c:v>
                </c:pt>
                <c:pt idx="207">
                  <c:v>472.21</c:v>
                </c:pt>
                <c:pt idx="208">
                  <c:v>431.87</c:v>
                </c:pt>
                <c:pt idx="209">
                  <c:v>436.24</c:v>
                </c:pt>
                <c:pt idx="210">
                  <c:v>436.24</c:v>
                </c:pt>
                <c:pt idx="211">
                  <c:v>444.58</c:v>
                </c:pt>
                <c:pt idx="212">
                  <c:v>444.58</c:v>
                </c:pt>
                <c:pt idx="213">
                  <c:v>424.69</c:v>
                </c:pt>
                <c:pt idx="214">
                  <c:v>422.83</c:v>
                </c:pt>
                <c:pt idx="215">
                  <c:v>432.14</c:v>
                </c:pt>
                <c:pt idx="216">
                  <c:v>436.33</c:v>
                </c:pt>
                <c:pt idx="217">
                  <c:v>444.58</c:v>
                </c:pt>
                <c:pt idx="218">
                  <c:v>441.88</c:v>
                </c:pt>
                <c:pt idx="219">
                  <c:v>444.27</c:v>
                </c:pt>
                <c:pt idx="220">
                  <c:v>430.09</c:v>
                </c:pt>
                <c:pt idx="221">
                  <c:v>417.36</c:v>
                </c:pt>
                <c:pt idx="222">
                  <c:v>426.37</c:v>
                </c:pt>
                <c:pt idx="223">
                  <c:v>436.96</c:v>
                </c:pt>
                <c:pt idx="224">
                  <c:v>432.46</c:v>
                </c:pt>
                <c:pt idx="225">
                  <c:v>440.95</c:v>
                </c:pt>
                <c:pt idx="226">
                  <c:v>434.18</c:v>
                </c:pt>
                <c:pt idx="227">
                  <c:v>424.69</c:v>
                </c:pt>
                <c:pt idx="228">
                  <c:v>452.6</c:v>
                </c:pt>
                <c:pt idx="229">
                  <c:v>443.67</c:v>
                </c:pt>
                <c:pt idx="230">
                  <c:v>443.67</c:v>
                </c:pt>
                <c:pt idx="231">
                  <c:v>464.94</c:v>
                </c:pt>
                <c:pt idx="232">
                  <c:v>448.52</c:v>
                </c:pt>
                <c:pt idx="233">
                  <c:v>464.94</c:v>
                </c:pt>
                <c:pt idx="234">
                  <c:v>476.22</c:v>
                </c:pt>
                <c:pt idx="235">
                  <c:v>472.21</c:v>
                </c:pt>
                <c:pt idx="236">
                  <c:v>470.89</c:v>
                </c:pt>
                <c:pt idx="237">
                  <c:v>454.07</c:v>
                </c:pt>
                <c:pt idx="238">
                  <c:v>471.33</c:v>
                </c:pt>
                <c:pt idx="239">
                  <c:v>471.41</c:v>
                </c:pt>
                <c:pt idx="240">
                  <c:v>468.59</c:v>
                </c:pt>
                <c:pt idx="241">
                  <c:v>490.1</c:v>
                </c:pt>
                <c:pt idx="242">
                  <c:v>489.37</c:v>
                </c:pt>
                <c:pt idx="243">
                  <c:v>486.72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056-4167-A9D1-F96456EF07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This work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Testall!$G$3:$G$246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310.23452827760849</c:v>
                      </c:pt>
                      <c:pt idx="1">
                        <c:v>310.23452827760849</c:v>
                      </c:pt>
                      <c:pt idx="2">
                        <c:v>315.3665282776085</c:v>
                      </c:pt>
                      <c:pt idx="3">
                        <c:v>310.23452827760849</c:v>
                      </c:pt>
                      <c:pt idx="4">
                        <c:v>337.40443386893116</c:v>
                      </c:pt>
                      <c:pt idx="5">
                        <c:v>334.47543386893113</c:v>
                      </c:pt>
                      <c:pt idx="6">
                        <c:v>341.65043386893115</c:v>
                      </c:pt>
                      <c:pt idx="7">
                        <c:v>360.1804152706967</c:v>
                      </c:pt>
                      <c:pt idx="8">
                        <c:v>359.29441527069673</c:v>
                      </c:pt>
                      <c:pt idx="9">
                        <c:v>370.71541527069672</c:v>
                      </c:pt>
                      <c:pt idx="10">
                        <c:v>377.89041527069674</c:v>
                      </c:pt>
                      <c:pt idx="11">
                        <c:v>377.99564111974689</c:v>
                      </c:pt>
                      <c:pt idx="12">
                        <c:v>393.66264111974692</c:v>
                      </c:pt>
                      <c:pt idx="13">
                        <c:v>382.24164111974687</c:v>
                      </c:pt>
                      <c:pt idx="14">
                        <c:v>410.82671740594327</c:v>
                      </c:pt>
                      <c:pt idx="15">
                        <c:v>382.24164111974687</c:v>
                      </c:pt>
                      <c:pt idx="16">
                        <c:v>370.71541527069672</c:v>
                      </c:pt>
                      <c:pt idx="17">
                        <c:v>393.66264111974692</c:v>
                      </c:pt>
                      <c:pt idx="18">
                        <c:v>393.66264111974692</c:v>
                      </c:pt>
                      <c:pt idx="19">
                        <c:v>393.66264111974692</c:v>
                      </c:pt>
                      <c:pt idx="20">
                        <c:v>403.65171740594326</c:v>
                      </c:pt>
                      <c:pt idx="21">
                        <c:v>397.9086411197469</c:v>
                      </c:pt>
                      <c:pt idx="22">
                        <c:v>407.89771740594324</c:v>
                      </c:pt>
                      <c:pt idx="23">
                        <c:v>407.89771740594324</c:v>
                      </c:pt>
                      <c:pt idx="24">
                        <c:v>399.40571740594328</c:v>
                      </c:pt>
                      <c:pt idx="25">
                        <c:v>412.14371740594328</c:v>
                      </c:pt>
                      <c:pt idx="26">
                        <c:v>412.14371740594328</c:v>
                      </c:pt>
                      <c:pt idx="27">
                        <c:v>419.31871740594329</c:v>
                      </c:pt>
                      <c:pt idx="28">
                        <c:v>428.01539566569744</c:v>
                      </c:pt>
                      <c:pt idx="29">
                        <c:v>419.31871740594329</c:v>
                      </c:pt>
                      <c:pt idx="30">
                        <c:v>423.76939566569746</c:v>
                      </c:pt>
                      <c:pt idx="31">
                        <c:v>432.26139566569742</c:v>
                      </c:pt>
                      <c:pt idx="32">
                        <c:v>423.56471740594327</c:v>
                      </c:pt>
                      <c:pt idx="33">
                        <c:v>428.01539566569744</c:v>
                      </c:pt>
                      <c:pt idx="34">
                        <c:v>423.76939566569746</c:v>
                      </c:pt>
                      <c:pt idx="35">
                        <c:v>436.50739566569746</c:v>
                      </c:pt>
                      <c:pt idx="36">
                        <c:v>432.26139566569742</c:v>
                      </c:pt>
                      <c:pt idx="37">
                        <c:v>447.65739566569744</c:v>
                      </c:pt>
                      <c:pt idx="38">
                        <c:v>436.50739566569746</c:v>
                      </c:pt>
                      <c:pt idx="39">
                        <c:v>451.27219896241314</c:v>
                      </c:pt>
                      <c:pt idx="40">
                        <c:v>447.92839566569745</c:v>
                      </c:pt>
                      <c:pt idx="41">
                        <c:v>459.76419896241316</c:v>
                      </c:pt>
                      <c:pt idx="42">
                        <c:v>455.10339566569746</c:v>
                      </c:pt>
                      <c:pt idx="43">
                        <c:v>466.93919896241317</c:v>
                      </c:pt>
                      <c:pt idx="44">
                        <c:v>474.11419896241318</c:v>
                      </c:pt>
                      <c:pt idx="45">
                        <c:v>493.47978847985667</c:v>
                      </c:pt>
                      <c:pt idx="46">
                        <c:v>126.19029084309602</c:v>
                      </c:pt>
                      <c:pt idx="47">
                        <c:v>184.30240501382829</c:v>
                      </c:pt>
                      <c:pt idx="48">
                        <c:v>229.76169460066424</c:v>
                      </c:pt>
                      <c:pt idx="49">
                        <c:v>236.93669460066425</c:v>
                      </c:pt>
                      <c:pt idx="50">
                        <c:v>264.31588090757577</c:v>
                      </c:pt>
                      <c:pt idx="51">
                        <c:v>268.56188090757576</c:v>
                      </c:pt>
                      <c:pt idx="52">
                        <c:v>275.73688090757577</c:v>
                      </c:pt>
                      <c:pt idx="53">
                        <c:v>294.56752827760846</c:v>
                      </c:pt>
                      <c:pt idx="54">
                        <c:v>275.73688090757577</c:v>
                      </c:pt>
                      <c:pt idx="55">
                        <c:v>305.98852827760851</c:v>
                      </c:pt>
                      <c:pt idx="56">
                        <c:v>298.8135282776085</c:v>
                      </c:pt>
                      <c:pt idx="57">
                        <c:v>303.05952827760848</c:v>
                      </c:pt>
                      <c:pt idx="58">
                        <c:v>308.19152827760848</c:v>
                      </c:pt>
                      <c:pt idx="59">
                        <c:v>315.3665282776085</c:v>
                      </c:pt>
                      <c:pt idx="60">
                        <c:v>317.4095282776085</c:v>
                      </c:pt>
                      <c:pt idx="61">
                        <c:v>317.4095282776085</c:v>
                      </c:pt>
                      <c:pt idx="62">
                        <c:v>325.98343386893112</c:v>
                      </c:pt>
                      <c:pt idx="63">
                        <c:v>337.40443386893116</c:v>
                      </c:pt>
                      <c:pt idx="64">
                        <c:v>325.98343386893112</c:v>
                      </c:pt>
                      <c:pt idx="65">
                        <c:v>341.65043386893115</c:v>
                      </c:pt>
                      <c:pt idx="66">
                        <c:v>337.40443386893116</c:v>
                      </c:pt>
                      <c:pt idx="67">
                        <c:v>330.22943386893115</c:v>
                      </c:pt>
                      <c:pt idx="68">
                        <c:v>330.22943386893115</c:v>
                      </c:pt>
                      <c:pt idx="69">
                        <c:v>341.65043386893115</c:v>
                      </c:pt>
                      <c:pt idx="70">
                        <c:v>341.65043386893115</c:v>
                      </c:pt>
                      <c:pt idx="71">
                        <c:v>355.04841527069669</c:v>
                      </c:pt>
                      <c:pt idx="72">
                        <c:v>341.65043386893115</c:v>
                      </c:pt>
                      <c:pt idx="73">
                        <c:v>350.80241527069671</c:v>
                      </c:pt>
                      <c:pt idx="74">
                        <c:v>364.42641527069674</c:v>
                      </c:pt>
                      <c:pt idx="75">
                        <c:v>366.46941527069674</c:v>
                      </c:pt>
                      <c:pt idx="76">
                        <c:v>355.04841527069669</c:v>
                      </c:pt>
                      <c:pt idx="77">
                        <c:v>359.29441527069673</c:v>
                      </c:pt>
                      <c:pt idx="78">
                        <c:v>366.46941527069674</c:v>
                      </c:pt>
                      <c:pt idx="79">
                        <c:v>366.46941527069674</c:v>
                      </c:pt>
                      <c:pt idx="80">
                        <c:v>377.89041527069674</c:v>
                      </c:pt>
                      <c:pt idx="81">
                        <c:v>359.29441527069673</c:v>
                      </c:pt>
                      <c:pt idx="82">
                        <c:v>363.54041527069671</c:v>
                      </c:pt>
                      <c:pt idx="83">
                        <c:v>377.99564111974689</c:v>
                      </c:pt>
                      <c:pt idx="84">
                        <c:v>370.71541527069672</c:v>
                      </c:pt>
                      <c:pt idx="85">
                        <c:v>370.71541527069672</c:v>
                      </c:pt>
                      <c:pt idx="86">
                        <c:v>369.32941527069676</c:v>
                      </c:pt>
                      <c:pt idx="87">
                        <c:v>370.71541527069672</c:v>
                      </c:pt>
                      <c:pt idx="88">
                        <c:v>383.1276411197469</c:v>
                      </c:pt>
                      <c:pt idx="89">
                        <c:v>385.06541527069669</c:v>
                      </c:pt>
                      <c:pt idx="90">
                        <c:v>373.74964111974691</c:v>
                      </c:pt>
                      <c:pt idx="91">
                        <c:v>383.1276411197469</c:v>
                      </c:pt>
                      <c:pt idx="92">
                        <c:v>382.24164111974687</c:v>
                      </c:pt>
                      <c:pt idx="93">
                        <c:v>387.37364111974688</c:v>
                      </c:pt>
                      <c:pt idx="94">
                        <c:v>382.24164111974687</c:v>
                      </c:pt>
                      <c:pt idx="95">
                        <c:v>377.99564111974689</c:v>
                      </c:pt>
                      <c:pt idx="96">
                        <c:v>377.99564111974689</c:v>
                      </c:pt>
                      <c:pt idx="97">
                        <c:v>382.24164111974687</c:v>
                      </c:pt>
                      <c:pt idx="98">
                        <c:v>377.89041527069674</c:v>
                      </c:pt>
                      <c:pt idx="99">
                        <c:v>389.41664111974688</c:v>
                      </c:pt>
                      <c:pt idx="100">
                        <c:v>386.48764111974691</c:v>
                      </c:pt>
                      <c:pt idx="101">
                        <c:v>391.61964111974692</c:v>
                      </c:pt>
                      <c:pt idx="102">
                        <c:v>382.24164111974687</c:v>
                      </c:pt>
                      <c:pt idx="103">
                        <c:v>386.48764111974691</c:v>
                      </c:pt>
                      <c:pt idx="104">
                        <c:v>386.48764111974691</c:v>
                      </c:pt>
                      <c:pt idx="105">
                        <c:v>393.66264111974692</c:v>
                      </c:pt>
                      <c:pt idx="106">
                        <c:v>393.66264111974692</c:v>
                      </c:pt>
                      <c:pt idx="107">
                        <c:v>393.66264111974692</c:v>
                      </c:pt>
                      <c:pt idx="108">
                        <c:v>393.66264111974692</c:v>
                      </c:pt>
                      <c:pt idx="109">
                        <c:v>399.40571740594328</c:v>
                      </c:pt>
                      <c:pt idx="110">
                        <c:v>393.66264111974692</c:v>
                      </c:pt>
                      <c:pt idx="111">
                        <c:v>397.9086411197469</c:v>
                      </c:pt>
                      <c:pt idx="112">
                        <c:v>403.65171740594326</c:v>
                      </c:pt>
                      <c:pt idx="113">
                        <c:v>395.8656411197469</c:v>
                      </c:pt>
                      <c:pt idx="114">
                        <c:v>393.66264111974692</c:v>
                      </c:pt>
                      <c:pt idx="115">
                        <c:v>403.65171740594326</c:v>
                      </c:pt>
                      <c:pt idx="116">
                        <c:v>397.9086411197469</c:v>
                      </c:pt>
                      <c:pt idx="117">
                        <c:v>403.65171740594326</c:v>
                      </c:pt>
                      <c:pt idx="118">
                        <c:v>397.9086411197469</c:v>
                      </c:pt>
                      <c:pt idx="119">
                        <c:v>407.89771740594324</c:v>
                      </c:pt>
                      <c:pt idx="120">
                        <c:v>407.89771740594324</c:v>
                      </c:pt>
                      <c:pt idx="121">
                        <c:v>399.40571740594328</c:v>
                      </c:pt>
                      <c:pt idx="122">
                        <c:v>403.65171740594326</c:v>
                      </c:pt>
                      <c:pt idx="123">
                        <c:v>403.65171740594326</c:v>
                      </c:pt>
                      <c:pt idx="124">
                        <c:v>407.89771740594324</c:v>
                      </c:pt>
                      <c:pt idx="125">
                        <c:v>407.89771740594324</c:v>
                      </c:pt>
                      <c:pt idx="126">
                        <c:v>407.89771740594324</c:v>
                      </c:pt>
                      <c:pt idx="127">
                        <c:v>415.07271740594325</c:v>
                      </c:pt>
                      <c:pt idx="128">
                        <c:v>403.65171740594326</c:v>
                      </c:pt>
                      <c:pt idx="129">
                        <c:v>407.89771740594324</c:v>
                      </c:pt>
                      <c:pt idx="130">
                        <c:v>423.76939566569746</c:v>
                      </c:pt>
                      <c:pt idx="131">
                        <c:v>403.65171740594326</c:v>
                      </c:pt>
                      <c:pt idx="132">
                        <c:v>433.66871740594326</c:v>
                      </c:pt>
                      <c:pt idx="133">
                        <c:v>418.16171740594325</c:v>
                      </c:pt>
                      <c:pt idx="134">
                        <c:v>415.07271740594325</c:v>
                      </c:pt>
                      <c:pt idx="135">
                        <c:v>405.08364111974691</c:v>
                      </c:pt>
                      <c:pt idx="136">
                        <c:v>403.65171740594326</c:v>
                      </c:pt>
                      <c:pt idx="137">
                        <c:v>420.20471740594326</c:v>
                      </c:pt>
                      <c:pt idx="138">
                        <c:v>418.43664111974692</c:v>
                      </c:pt>
                      <c:pt idx="139">
                        <c:v>431.62571740594331</c:v>
                      </c:pt>
                      <c:pt idx="140">
                        <c:v>407.89771740594324</c:v>
                      </c:pt>
                      <c:pt idx="141">
                        <c:v>407.89771740594324</c:v>
                      </c:pt>
                      <c:pt idx="142">
                        <c:v>412.14371740594328</c:v>
                      </c:pt>
                      <c:pt idx="143">
                        <c:v>399.40571740594328</c:v>
                      </c:pt>
                      <c:pt idx="144">
                        <c:v>412.14371740594328</c:v>
                      </c:pt>
                      <c:pt idx="145">
                        <c:v>415.07271740594325</c:v>
                      </c:pt>
                      <c:pt idx="146">
                        <c:v>418.16171740594325</c:v>
                      </c:pt>
                      <c:pt idx="147">
                        <c:v>403.65171740594326</c:v>
                      </c:pt>
                      <c:pt idx="148">
                        <c:v>407.89771740594324</c:v>
                      </c:pt>
                      <c:pt idx="149">
                        <c:v>428.01539566569744</c:v>
                      </c:pt>
                      <c:pt idx="150">
                        <c:v>428.01539566569744</c:v>
                      </c:pt>
                      <c:pt idx="151">
                        <c:v>423.76939566569746</c:v>
                      </c:pt>
                      <c:pt idx="152">
                        <c:v>419.31871740594329</c:v>
                      </c:pt>
                      <c:pt idx="153">
                        <c:v>423.76939566569746</c:v>
                      </c:pt>
                      <c:pt idx="154">
                        <c:v>428.01539566569744</c:v>
                      </c:pt>
                      <c:pt idx="155">
                        <c:v>397.9086411197469</c:v>
                      </c:pt>
                      <c:pt idx="156">
                        <c:v>408.17264111974691</c:v>
                      </c:pt>
                      <c:pt idx="157">
                        <c:v>426.42471740594328</c:v>
                      </c:pt>
                      <c:pt idx="158">
                        <c:v>428.01539566569744</c:v>
                      </c:pt>
                      <c:pt idx="159">
                        <c:v>423.56471740594327</c:v>
                      </c:pt>
                      <c:pt idx="160">
                        <c:v>419.31871740594329</c:v>
                      </c:pt>
                      <c:pt idx="161">
                        <c:v>428.01539566569744</c:v>
                      </c:pt>
                      <c:pt idx="162">
                        <c:v>423.76939566569746</c:v>
                      </c:pt>
                      <c:pt idx="163">
                        <c:v>428.01539566569744</c:v>
                      </c:pt>
                      <c:pt idx="164">
                        <c:v>419.31871740594329</c:v>
                      </c:pt>
                      <c:pt idx="165">
                        <c:v>432.26139566569742</c:v>
                      </c:pt>
                      <c:pt idx="166">
                        <c:v>455.10339566569746</c:v>
                      </c:pt>
                      <c:pt idx="167">
                        <c:v>428.01539566569744</c:v>
                      </c:pt>
                      <c:pt idx="168">
                        <c:v>428.01539566569744</c:v>
                      </c:pt>
                      <c:pt idx="169">
                        <c:v>423.76939566569746</c:v>
                      </c:pt>
                      <c:pt idx="170">
                        <c:v>428.01539566569744</c:v>
                      </c:pt>
                      <c:pt idx="171">
                        <c:v>423.56471740594327</c:v>
                      </c:pt>
                      <c:pt idx="172">
                        <c:v>423.56471740594327</c:v>
                      </c:pt>
                      <c:pt idx="173">
                        <c:v>446.61139566569744</c:v>
                      </c:pt>
                      <c:pt idx="174">
                        <c:v>423.76939566569746</c:v>
                      </c:pt>
                      <c:pt idx="175">
                        <c:v>432.26139566569742</c:v>
                      </c:pt>
                      <c:pt idx="176">
                        <c:v>428.01539566569744</c:v>
                      </c:pt>
                      <c:pt idx="177">
                        <c:v>432.26139566569742</c:v>
                      </c:pt>
                      <c:pt idx="178">
                        <c:v>432.26139566569742</c:v>
                      </c:pt>
                      <c:pt idx="179">
                        <c:v>432.26139566569742</c:v>
                      </c:pt>
                      <c:pt idx="180">
                        <c:v>419.52339566569742</c:v>
                      </c:pt>
                      <c:pt idx="181">
                        <c:v>432.26139566569742</c:v>
                      </c:pt>
                      <c:pt idx="182">
                        <c:v>432.26139566569742</c:v>
                      </c:pt>
                      <c:pt idx="183">
                        <c:v>432.26139566569742</c:v>
                      </c:pt>
                      <c:pt idx="184">
                        <c:v>428.01539566569744</c:v>
                      </c:pt>
                      <c:pt idx="185">
                        <c:v>423.76939566569746</c:v>
                      </c:pt>
                      <c:pt idx="186">
                        <c:v>432.26139566569742</c:v>
                      </c:pt>
                      <c:pt idx="187">
                        <c:v>428.01539566569744</c:v>
                      </c:pt>
                      <c:pt idx="188">
                        <c:v>432.26139566569742</c:v>
                      </c:pt>
                      <c:pt idx="189">
                        <c:v>432.26139566569742</c:v>
                      </c:pt>
                      <c:pt idx="190">
                        <c:v>428.01539566569744</c:v>
                      </c:pt>
                      <c:pt idx="191">
                        <c:v>428.01539566569744</c:v>
                      </c:pt>
                      <c:pt idx="192">
                        <c:v>428.01539566569744</c:v>
                      </c:pt>
                      <c:pt idx="193">
                        <c:v>432.26139566569742</c:v>
                      </c:pt>
                      <c:pt idx="194">
                        <c:v>423.76939566569746</c:v>
                      </c:pt>
                      <c:pt idx="195">
                        <c:v>426.42471740594328</c:v>
                      </c:pt>
                      <c:pt idx="196">
                        <c:v>428.01539566569744</c:v>
                      </c:pt>
                      <c:pt idx="197">
                        <c:v>428.01539566569744</c:v>
                      </c:pt>
                      <c:pt idx="198">
                        <c:v>428.01539566569744</c:v>
                      </c:pt>
                      <c:pt idx="199">
                        <c:v>432.26139566569742</c:v>
                      </c:pt>
                      <c:pt idx="200">
                        <c:v>428.01539566569744</c:v>
                      </c:pt>
                      <c:pt idx="201">
                        <c:v>428.01539566569744</c:v>
                      </c:pt>
                      <c:pt idx="202">
                        <c:v>432.26139566569742</c:v>
                      </c:pt>
                      <c:pt idx="203">
                        <c:v>432.26139566569742</c:v>
                      </c:pt>
                      <c:pt idx="204">
                        <c:v>436.50739566569746</c:v>
                      </c:pt>
                      <c:pt idx="205">
                        <c:v>432.26139566569742</c:v>
                      </c:pt>
                      <c:pt idx="206">
                        <c:v>432.26139566569742</c:v>
                      </c:pt>
                      <c:pt idx="207">
                        <c:v>432.26139566569742</c:v>
                      </c:pt>
                      <c:pt idx="208">
                        <c:v>423.76939566569746</c:v>
                      </c:pt>
                      <c:pt idx="209">
                        <c:v>444.56839566569744</c:v>
                      </c:pt>
                      <c:pt idx="210">
                        <c:v>432.26139566569742</c:v>
                      </c:pt>
                      <c:pt idx="211">
                        <c:v>436.50739566569746</c:v>
                      </c:pt>
                      <c:pt idx="212">
                        <c:v>436.50739566569746</c:v>
                      </c:pt>
                      <c:pt idx="213">
                        <c:v>446.61139566569744</c:v>
                      </c:pt>
                      <c:pt idx="214">
                        <c:v>442.52539566569743</c:v>
                      </c:pt>
                      <c:pt idx="215">
                        <c:v>419.52339566569742</c:v>
                      </c:pt>
                      <c:pt idx="216">
                        <c:v>432.26139566569742</c:v>
                      </c:pt>
                      <c:pt idx="217">
                        <c:v>436.50739566569746</c:v>
                      </c:pt>
                      <c:pt idx="218">
                        <c:v>436.50739566569746</c:v>
                      </c:pt>
                      <c:pt idx="219">
                        <c:v>451.27219896241314</c:v>
                      </c:pt>
                      <c:pt idx="220">
                        <c:v>446.61139566569744</c:v>
                      </c:pt>
                      <c:pt idx="221">
                        <c:v>423.76939566569746</c:v>
                      </c:pt>
                      <c:pt idx="222">
                        <c:v>426.4937174059433</c:v>
                      </c:pt>
                      <c:pt idx="223">
                        <c:v>423.76939566569746</c:v>
                      </c:pt>
                      <c:pt idx="224">
                        <c:v>439.43639566569743</c:v>
                      </c:pt>
                      <c:pt idx="225">
                        <c:v>443.68239566569747</c:v>
                      </c:pt>
                      <c:pt idx="226">
                        <c:v>439.43639566569743</c:v>
                      </c:pt>
                      <c:pt idx="227">
                        <c:v>449.70039566569744</c:v>
                      </c:pt>
                      <c:pt idx="228">
                        <c:v>440.75339566569744</c:v>
                      </c:pt>
                      <c:pt idx="229">
                        <c:v>447.92839566569745</c:v>
                      </c:pt>
                      <c:pt idx="230">
                        <c:v>443.68239566569747</c:v>
                      </c:pt>
                      <c:pt idx="231">
                        <c:v>459.76419896241316</c:v>
                      </c:pt>
                      <c:pt idx="232">
                        <c:v>455.10339566569746</c:v>
                      </c:pt>
                      <c:pt idx="233">
                        <c:v>459.76419896241316</c:v>
                      </c:pt>
                      <c:pt idx="234">
                        <c:v>489.5101989624132</c:v>
                      </c:pt>
                      <c:pt idx="235">
                        <c:v>464.01019896241314</c:v>
                      </c:pt>
                      <c:pt idx="236">
                        <c:v>475.63139566569748</c:v>
                      </c:pt>
                      <c:pt idx="237">
                        <c:v>447.92839566569745</c:v>
                      </c:pt>
                      <c:pt idx="238">
                        <c:v>471.18519896241315</c:v>
                      </c:pt>
                      <c:pt idx="239">
                        <c:v>471.18519896241315</c:v>
                      </c:pt>
                      <c:pt idx="240">
                        <c:v>471.3853956656975</c:v>
                      </c:pt>
                      <c:pt idx="241">
                        <c:v>486.30478847985665</c:v>
                      </c:pt>
                      <c:pt idx="242">
                        <c:v>493.47978847985667</c:v>
                      </c:pt>
                      <c:pt idx="243">
                        <c:v>496.4087884798567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3056-4167-A9D1-F96456EF0781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Alkynes (This work)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F0C-4678-82D9-20E35AF2A04D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F0C-4678-82D9-20E35AF2A04D}"/>
            </c:ext>
          </c:extLst>
        </c:ser>
        <c:ser>
          <c:idx val="1"/>
          <c:order val="1"/>
          <c:tx>
            <c:v>This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44768257153432323"/>
                  <c:y val="-4.12075729640827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Testall!$F$3:$F$246</c:f>
              <c:numCache>
                <c:formatCode>General</c:formatCode>
                <c:ptCount val="244"/>
                <c:pt idx="0">
                  <c:v>301.35000000000002</c:v>
                </c:pt>
                <c:pt idx="1">
                  <c:v>309.05</c:v>
                </c:pt>
                <c:pt idx="2">
                  <c:v>315.35000000000002</c:v>
                </c:pt>
                <c:pt idx="3">
                  <c:v>322.45</c:v>
                </c:pt>
                <c:pt idx="4">
                  <c:v>329.95</c:v>
                </c:pt>
                <c:pt idx="5">
                  <c:v>341.85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378.45</c:v>
                </c:pt>
                <c:pt idx="11">
                  <c:v>383.15</c:v>
                </c:pt>
                <c:pt idx="12">
                  <c:v>387.15</c:v>
                </c:pt>
                <c:pt idx="13">
                  <c:v>388.75</c:v>
                </c:pt>
                <c:pt idx="14">
                  <c:v>391.15</c:v>
                </c:pt>
                <c:pt idx="15">
                  <c:v>391.35</c:v>
                </c:pt>
                <c:pt idx="16">
                  <c:v>391.55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404.55</c:v>
                </c:pt>
                <c:pt idx="21">
                  <c:v>405.05</c:v>
                </c:pt>
                <c:pt idx="22">
                  <c:v>406.95</c:v>
                </c:pt>
                <c:pt idx="23">
                  <c:v>409.15</c:v>
                </c:pt>
                <c:pt idx="24">
                  <c:v>413.35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421.45</c:v>
                </c:pt>
                <c:pt idx="29">
                  <c:v>425.75</c:v>
                </c:pt>
                <c:pt idx="30">
                  <c:v>426.95</c:v>
                </c:pt>
                <c:pt idx="31">
                  <c:v>429.15</c:v>
                </c:pt>
                <c:pt idx="32">
                  <c:v>429.15</c:v>
                </c:pt>
                <c:pt idx="33">
                  <c:v>429.25</c:v>
                </c:pt>
                <c:pt idx="34">
                  <c:v>430.25</c:v>
                </c:pt>
                <c:pt idx="35">
                  <c:v>430.65</c:v>
                </c:pt>
                <c:pt idx="36">
                  <c:v>431.65</c:v>
                </c:pt>
                <c:pt idx="37">
                  <c:v>440.15</c:v>
                </c:pt>
                <c:pt idx="38">
                  <c:v>441.05</c:v>
                </c:pt>
                <c:pt idx="39">
                  <c:v>441.65</c:v>
                </c:pt>
                <c:pt idx="40">
                  <c:v>454.05</c:v>
                </c:pt>
                <c:pt idx="41">
                  <c:v>462.45</c:v>
                </c:pt>
                <c:pt idx="42">
                  <c:v>468.95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111.65</c:v>
                </c:pt>
                <c:pt idx="47">
                  <c:v>184.55</c:v>
                </c:pt>
                <c:pt idx="48">
                  <c:v>231.05</c:v>
                </c:pt>
                <c:pt idx="49">
                  <c:v>240.35</c:v>
                </c:pt>
                <c:pt idx="50">
                  <c:v>261.45</c:v>
                </c:pt>
                <c:pt idx="51">
                  <c:v>272.64999999999998</c:v>
                </c:pt>
                <c:pt idx="52">
                  <c:v>273.85000000000002</c:v>
                </c:pt>
                <c:pt idx="53">
                  <c:v>282.55</c:v>
                </c:pt>
                <c:pt idx="54">
                  <c:v>285.75</c:v>
                </c:pt>
                <c:pt idx="55">
                  <c:v>293.75</c:v>
                </c:pt>
                <c:pt idx="56">
                  <c:v>300.95</c:v>
                </c:pt>
                <c:pt idx="57">
                  <c:v>309.14999999999998</c:v>
                </c:pt>
                <c:pt idx="58">
                  <c:v>309.45</c:v>
                </c:pt>
                <c:pt idx="59">
                  <c:v>310.14999999999998</c:v>
                </c:pt>
                <c:pt idx="60">
                  <c:v>312.14999999999998</c:v>
                </c:pt>
                <c:pt idx="61">
                  <c:v>318.64999999999998</c:v>
                </c:pt>
                <c:pt idx="62">
                  <c:v>322.85000000000002</c:v>
                </c:pt>
                <c:pt idx="63">
                  <c:v>327.14999999999998</c:v>
                </c:pt>
                <c:pt idx="64">
                  <c:v>331.05</c:v>
                </c:pt>
                <c:pt idx="65">
                  <c:v>331.15</c:v>
                </c:pt>
                <c:pt idx="66">
                  <c:v>331.45</c:v>
                </c:pt>
                <c:pt idx="67">
                  <c:v>333.35</c:v>
                </c:pt>
                <c:pt idx="68">
                  <c:v>336.35</c:v>
                </c:pt>
                <c:pt idx="69">
                  <c:v>342.25</c:v>
                </c:pt>
                <c:pt idx="70">
                  <c:v>343.95</c:v>
                </c:pt>
                <c:pt idx="71">
                  <c:v>352.35</c:v>
                </c:pt>
                <c:pt idx="72">
                  <c:v>353.85</c:v>
                </c:pt>
                <c:pt idx="73">
                  <c:v>353.95</c:v>
                </c:pt>
                <c:pt idx="74">
                  <c:v>359.15</c:v>
                </c:pt>
                <c:pt idx="75">
                  <c:v>360.65</c:v>
                </c:pt>
                <c:pt idx="76">
                  <c:v>362.85</c:v>
                </c:pt>
                <c:pt idx="77">
                  <c:v>363.15</c:v>
                </c:pt>
                <c:pt idx="78">
                  <c:v>363.95</c:v>
                </c:pt>
                <c:pt idx="79">
                  <c:v>364.85</c:v>
                </c:pt>
                <c:pt idx="80">
                  <c:v>366.25</c:v>
                </c:pt>
                <c:pt idx="81">
                  <c:v>366.65</c:v>
                </c:pt>
                <c:pt idx="82">
                  <c:v>371.65</c:v>
                </c:pt>
                <c:pt idx="83">
                  <c:v>372.35</c:v>
                </c:pt>
                <c:pt idx="84">
                  <c:v>372.65</c:v>
                </c:pt>
                <c:pt idx="85">
                  <c:v>374.05</c:v>
                </c:pt>
                <c:pt idx="86">
                  <c:v>375.65</c:v>
                </c:pt>
                <c:pt idx="87">
                  <c:v>376.65</c:v>
                </c:pt>
                <c:pt idx="88">
                  <c:v>378.05</c:v>
                </c:pt>
                <c:pt idx="89">
                  <c:v>378.15</c:v>
                </c:pt>
                <c:pt idx="90">
                  <c:v>379.55</c:v>
                </c:pt>
                <c:pt idx="91">
                  <c:v>379.95</c:v>
                </c:pt>
                <c:pt idx="92">
                  <c:v>382.25</c:v>
                </c:pt>
                <c:pt idx="93">
                  <c:v>382.65</c:v>
                </c:pt>
                <c:pt idx="94">
                  <c:v>385.05</c:v>
                </c:pt>
                <c:pt idx="95">
                  <c:v>386.65</c:v>
                </c:pt>
                <c:pt idx="96">
                  <c:v>387.95</c:v>
                </c:pt>
                <c:pt idx="97">
                  <c:v>388.75</c:v>
                </c:pt>
                <c:pt idx="98">
                  <c:v>389.65</c:v>
                </c:pt>
                <c:pt idx="99">
                  <c:v>389.95</c:v>
                </c:pt>
                <c:pt idx="100">
                  <c:v>390.75</c:v>
                </c:pt>
                <c:pt idx="101">
                  <c:v>390.85</c:v>
                </c:pt>
                <c:pt idx="102">
                  <c:v>390.85</c:v>
                </c:pt>
                <c:pt idx="103">
                  <c:v>391.15</c:v>
                </c:pt>
                <c:pt idx="104">
                  <c:v>391.75</c:v>
                </c:pt>
                <c:pt idx="105">
                  <c:v>392.55</c:v>
                </c:pt>
                <c:pt idx="106">
                  <c:v>392.75</c:v>
                </c:pt>
                <c:pt idx="107">
                  <c:v>393.25</c:v>
                </c:pt>
                <c:pt idx="108">
                  <c:v>394.15</c:v>
                </c:pt>
                <c:pt idx="109">
                  <c:v>395.35</c:v>
                </c:pt>
                <c:pt idx="110">
                  <c:v>396.15</c:v>
                </c:pt>
                <c:pt idx="111">
                  <c:v>396.65</c:v>
                </c:pt>
                <c:pt idx="112">
                  <c:v>397.15</c:v>
                </c:pt>
                <c:pt idx="113">
                  <c:v>398.75</c:v>
                </c:pt>
                <c:pt idx="114">
                  <c:v>399.65</c:v>
                </c:pt>
                <c:pt idx="115">
                  <c:v>399.65</c:v>
                </c:pt>
                <c:pt idx="116">
                  <c:v>402.95</c:v>
                </c:pt>
                <c:pt idx="117">
                  <c:v>403.85</c:v>
                </c:pt>
                <c:pt idx="118">
                  <c:v>404.15</c:v>
                </c:pt>
                <c:pt idx="119">
                  <c:v>405.85</c:v>
                </c:pt>
                <c:pt idx="120">
                  <c:v>406.05</c:v>
                </c:pt>
                <c:pt idx="121">
                  <c:v>406.15</c:v>
                </c:pt>
                <c:pt idx="122">
                  <c:v>406.75</c:v>
                </c:pt>
                <c:pt idx="123">
                  <c:v>406.95</c:v>
                </c:pt>
                <c:pt idx="124">
                  <c:v>408.35</c:v>
                </c:pt>
                <c:pt idx="125">
                  <c:v>408.35</c:v>
                </c:pt>
                <c:pt idx="126">
                  <c:v>409.15</c:v>
                </c:pt>
                <c:pt idx="127">
                  <c:v>409.75</c:v>
                </c:pt>
                <c:pt idx="128">
                  <c:v>409.85</c:v>
                </c:pt>
                <c:pt idx="129">
                  <c:v>410.45</c:v>
                </c:pt>
                <c:pt idx="130">
                  <c:v>410.55</c:v>
                </c:pt>
                <c:pt idx="131">
                  <c:v>410.85</c:v>
                </c:pt>
                <c:pt idx="132">
                  <c:v>411.15</c:v>
                </c:pt>
                <c:pt idx="133">
                  <c:v>411.15</c:v>
                </c:pt>
                <c:pt idx="134">
                  <c:v>411.65</c:v>
                </c:pt>
                <c:pt idx="135">
                  <c:v>412.15</c:v>
                </c:pt>
                <c:pt idx="136">
                  <c:v>412.25</c:v>
                </c:pt>
                <c:pt idx="137">
                  <c:v>413.15</c:v>
                </c:pt>
                <c:pt idx="138">
                  <c:v>413.65</c:v>
                </c:pt>
                <c:pt idx="139">
                  <c:v>413.65</c:v>
                </c:pt>
                <c:pt idx="140">
                  <c:v>413.75</c:v>
                </c:pt>
                <c:pt idx="141">
                  <c:v>413.75</c:v>
                </c:pt>
                <c:pt idx="142">
                  <c:v>414.35</c:v>
                </c:pt>
                <c:pt idx="143">
                  <c:v>414.65</c:v>
                </c:pt>
                <c:pt idx="144">
                  <c:v>415.55</c:v>
                </c:pt>
                <c:pt idx="145">
                  <c:v>416.05</c:v>
                </c:pt>
                <c:pt idx="146">
                  <c:v>416.15</c:v>
                </c:pt>
                <c:pt idx="147">
                  <c:v>417.85</c:v>
                </c:pt>
                <c:pt idx="148">
                  <c:v>419.45</c:v>
                </c:pt>
                <c:pt idx="149">
                  <c:v>420.15</c:v>
                </c:pt>
                <c:pt idx="150">
                  <c:v>420.75</c:v>
                </c:pt>
                <c:pt idx="151">
                  <c:v>421.05</c:v>
                </c:pt>
                <c:pt idx="152">
                  <c:v>421.15</c:v>
                </c:pt>
                <c:pt idx="153">
                  <c:v>421.55</c:v>
                </c:pt>
                <c:pt idx="154">
                  <c:v>422.05</c:v>
                </c:pt>
                <c:pt idx="155">
                  <c:v>422.15</c:v>
                </c:pt>
                <c:pt idx="156">
                  <c:v>423.95</c:v>
                </c:pt>
                <c:pt idx="157">
                  <c:v>423.95</c:v>
                </c:pt>
                <c:pt idx="158">
                  <c:v>424.15</c:v>
                </c:pt>
                <c:pt idx="159">
                  <c:v>424.85</c:v>
                </c:pt>
                <c:pt idx="160">
                  <c:v>425.35</c:v>
                </c:pt>
                <c:pt idx="161">
                  <c:v>425.95</c:v>
                </c:pt>
                <c:pt idx="162">
                  <c:v>426.25</c:v>
                </c:pt>
                <c:pt idx="163">
                  <c:v>427.25</c:v>
                </c:pt>
                <c:pt idx="164">
                  <c:v>427.95</c:v>
                </c:pt>
                <c:pt idx="165">
                  <c:v>428.15</c:v>
                </c:pt>
                <c:pt idx="166">
                  <c:v>428.65</c:v>
                </c:pt>
                <c:pt idx="167">
                  <c:v>428.85</c:v>
                </c:pt>
                <c:pt idx="168">
                  <c:v>429.15</c:v>
                </c:pt>
                <c:pt idx="169">
                  <c:v>429.35</c:v>
                </c:pt>
                <c:pt idx="170">
                  <c:v>429.65</c:v>
                </c:pt>
                <c:pt idx="171">
                  <c:v>429.75</c:v>
                </c:pt>
                <c:pt idx="172">
                  <c:v>429.85</c:v>
                </c:pt>
                <c:pt idx="173">
                  <c:v>430.15</c:v>
                </c:pt>
                <c:pt idx="174">
                  <c:v>430.15</c:v>
                </c:pt>
                <c:pt idx="175">
                  <c:v>430.65</c:v>
                </c:pt>
                <c:pt idx="176">
                  <c:v>430.95</c:v>
                </c:pt>
                <c:pt idx="177">
                  <c:v>431.15</c:v>
                </c:pt>
                <c:pt idx="178">
                  <c:v>431.35</c:v>
                </c:pt>
                <c:pt idx="179">
                  <c:v>432.05</c:v>
                </c:pt>
                <c:pt idx="180">
                  <c:v>432.45</c:v>
                </c:pt>
                <c:pt idx="181">
                  <c:v>432.55</c:v>
                </c:pt>
                <c:pt idx="182">
                  <c:v>432.85</c:v>
                </c:pt>
                <c:pt idx="183">
                  <c:v>433.05</c:v>
                </c:pt>
                <c:pt idx="184">
                  <c:v>433.35</c:v>
                </c:pt>
                <c:pt idx="185">
                  <c:v>433.45</c:v>
                </c:pt>
                <c:pt idx="186">
                  <c:v>433.55</c:v>
                </c:pt>
                <c:pt idx="187">
                  <c:v>433.85</c:v>
                </c:pt>
                <c:pt idx="188">
                  <c:v>433.95</c:v>
                </c:pt>
                <c:pt idx="189">
                  <c:v>433.95</c:v>
                </c:pt>
                <c:pt idx="190">
                  <c:v>434.15</c:v>
                </c:pt>
                <c:pt idx="191">
                  <c:v>434.25</c:v>
                </c:pt>
                <c:pt idx="192">
                  <c:v>434.25</c:v>
                </c:pt>
                <c:pt idx="193">
                  <c:v>434.35</c:v>
                </c:pt>
                <c:pt idx="194">
                  <c:v>434.75</c:v>
                </c:pt>
                <c:pt idx="195">
                  <c:v>435.05</c:v>
                </c:pt>
                <c:pt idx="196">
                  <c:v>435.15</c:v>
                </c:pt>
                <c:pt idx="197">
                  <c:v>435.15</c:v>
                </c:pt>
                <c:pt idx="198">
                  <c:v>435.25</c:v>
                </c:pt>
                <c:pt idx="199">
                  <c:v>435.3</c:v>
                </c:pt>
                <c:pt idx="200">
                  <c:v>435.65</c:v>
                </c:pt>
                <c:pt idx="201">
                  <c:v>436.05</c:v>
                </c:pt>
                <c:pt idx="202">
                  <c:v>436.15</c:v>
                </c:pt>
                <c:pt idx="203">
                  <c:v>436.55</c:v>
                </c:pt>
                <c:pt idx="204">
                  <c:v>436.85</c:v>
                </c:pt>
                <c:pt idx="205">
                  <c:v>436.95</c:v>
                </c:pt>
                <c:pt idx="206">
                  <c:v>437.05</c:v>
                </c:pt>
                <c:pt idx="207">
                  <c:v>437.45</c:v>
                </c:pt>
                <c:pt idx="208">
                  <c:v>437.75</c:v>
                </c:pt>
                <c:pt idx="209">
                  <c:v>438.15</c:v>
                </c:pt>
                <c:pt idx="210">
                  <c:v>438.15</c:v>
                </c:pt>
                <c:pt idx="211">
                  <c:v>438.25</c:v>
                </c:pt>
                <c:pt idx="212">
                  <c:v>438.85</c:v>
                </c:pt>
                <c:pt idx="213">
                  <c:v>439.15</c:v>
                </c:pt>
                <c:pt idx="214">
                  <c:v>439.15</c:v>
                </c:pt>
                <c:pt idx="215">
                  <c:v>439.25</c:v>
                </c:pt>
                <c:pt idx="216">
                  <c:v>439.45</c:v>
                </c:pt>
                <c:pt idx="217">
                  <c:v>439.65</c:v>
                </c:pt>
                <c:pt idx="218">
                  <c:v>440.25</c:v>
                </c:pt>
                <c:pt idx="219">
                  <c:v>441.25</c:v>
                </c:pt>
                <c:pt idx="220">
                  <c:v>442.15</c:v>
                </c:pt>
                <c:pt idx="221">
                  <c:v>442.65</c:v>
                </c:pt>
                <c:pt idx="222">
                  <c:v>442.65</c:v>
                </c:pt>
                <c:pt idx="223">
                  <c:v>443.15</c:v>
                </c:pt>
                <c:pt idx="224">
                  <c:v>443.85</c:v>
                </c:pt>
                <c:pt idx="225">
                  <c:v>444.45</c:v>
                </c:pt>
                <c:pt idx="226">
                  <c:v>444.65</c:v>
                </c:pt>
                <c:pt idx="227">
                  <c:v>445.15</c:v>
                </c:pt>
                <c:pt idx="228">
                  <c:v>447.25</c:v>
                </c:pt>
                <c:pt idx="229">
                  <c:v>449.15</c:v>
                </c:pt>
                <c:pt idx="230">
                  <c:v>452.45</c:v>
                </c:pt>
                <c:pt idx="231">
                  <c:v>460.15</c:v>
                </c:pt>
                <c:pt idx="232">
                  <c:v>460.45</c:v>
                </c:pt>
                <c:pt idx="233">
                  <c:v>461.25</c:v>
                </c:pt>
                <c:pt idx="234">
                  <c:v>464.15</c:v>
                </c:pt>
                <c:pt idx="235">
                  <c:v>469.05</c:v>
                </c:pt>
                <c:pt idx="236">
                  <c:v>472.15</c:v>
                </c:pt>
                <c:pt idx="237">
                  <c:v>475.15</c:v>
                </c:pt>
                <c:pt idx="238">
                  <c:v>476.15</c:v>
                </c:pt>
                <c:pt idx="239">
                  <c:v>476.85</c:v>
                </c:pt>
                <c:pt idx="240">
                  <c:v>480.15</c:v>
                </c:pt>
                <c:pt idx="241">
                  <c:v>489.45</c:v>
                </c:pt>
                <c:pt idx="242">
                  <c:v>497.15</c:v>
                </c:pt>
                <c:pt idx="243">
                  <c:v>511.15</c:v>
                </c:pt>
              </c:numCache>
            </c:numRef>
          </c:xVal>
          <c:yVal>
            <c:numRef>
              <c:f>Testall!$G$3:$G$246</c:f>
              <c:numCache>
                <c:formatCode>General</c:formatCode>
                <c:ptCount val="244"/>
                <c:pt idx="0">
                  <c:v>310.23452827760849</c:v>
                </c:pt>
                <c:pt idx="1">
                  <c:v>310.23452827760849</c:v>
                </c:pt>
                <c:pt idx="2">
                  <c:v>315.3665282776085</c:v>
                </c:pt>
                <c:pt idx="3">
                  <c:v>310.23452827760849</c:v>
                </c:pt>
                <c:pt idx="4">
                  <c:v>337.40443386893116</c:v>
                </c:pt>
                <c:pt idx="5">
                  <c:v>334.47543386893113</c:v>
                </c:pt>
                <c:pt idx="6">
                  <c:v>341.65043386893115</c:v>
                </c:pt>
                <c:pt idx="7">
                  <c:v>360.1804152706967</c:v>
                </c:pt>
                <c:pt idx="8">
                  <c:v>359.29441527069673</c:v>
                </c:pt>
                <c:pt idx="9">
                  <c:v>370.71541527069672</c:v>
                </c:pt>
                <c:pt idx="10">
                  <c:v>377.89041527069674</c:v>
                </c:pt>
                <c:pt idx="11">
                  <c:v>377.99564111974689</c:v>
                </c:pt>
                <c:pt idx="12">
                  <c:v>393.66264111974692</c:v>
                </c:pt>
                <c:pt idx="13">
                  <c:v>382.24164111974687</c:v>
                </c:pt>
                <c:pt idx="14">
                  <c:v>410.82671740594327</c:v>
                </c:pt>
                <c:pt idx="15">
                  <c:v>382.24164111974687</c:v>
                </c:pt>
                <c:pt idx="16">
                  <c:v>370.71541527069672</c:v>
                </c:pt>
                <c:pt idx="17">
                  <c:v>393.66264111974692</c:v>
                </c:pt>
                <c:pt idx="18">
                  <c:v>393.66264111974692</c:v>
                </c:pt>
                <c:pt idx="19">
                  <c:v>393.66264111974692</c:v>
                </c:pt>
                <c:pt idx="20">
                  <c:v>403.65171740594326</c:v>
                </c:pt>
                <c:pt idx="21">
                  <c:v>397.9086411197469</c:v>
                </c:pt>
                <c:pt idx="22">
                  <c:v>407.89771740594324</c:v>
                </c:pt>
                <c:pt idx="23">
                  <c:v>407.89771740594324</c:v>
                </c:pt>
                <c:pt idx="24">
                  <c:v>399.40571740594328</c:v>
                </c:pt>
                <c:pt idx="25">
                  <c:v>412.14371740594328</c:v>
                </c:pt>
                <c:pt idx="26">
                  <c:v>412.14371740594328</c:v>
                </c:pt>
                <c:pt idx="27">
                  <c:v>419.31871740594329</c:v>
                </c:pt>
                <c:pt idx="28">
                  <c:v>428.01539566569744</c:v>
                </c:pt>
                <c:pt idx="29">
                  <c:v>419.31871740594329</c:v>
                </c:pt>
                <c:pt idx="30">
                  <c:v>423.76939566569746</c:v>
                </c:pt>
                <c:pt idx="31">
                  <c:v>432.26139566569742</c:v>
                </c:pt>
                <c:pt idx="32">
                  <c:v>423.56471740594327</c:v>
                </c:pt>
                <c:pt idx="33">
                  <c:v>428.01539566569744</c:v>
                </c:pt>
                <c:pt idx="34">
                  <c:v>423.76939566569746</c:v>
                </c:pt>
                <c:pt idx="35">
                  <c:v>436.50739566569746</c:v>
                </c:pt>
                <c:pt idx="36">
                  <c:v>432.26139566569742</c:v>
                </c:pt>
                <c:pt idx="37">
                  <c:v>447.65739566569744</c:v>
                </c:pt>
                <c:pt idx="38">
                  <c:v>436.50739566569746</c:v>
                </c:pt>
                <c:pt idx="39">
                  <c:v>451.27219896241314</c:v>
                </c:pt>
                <c:pt idx="40">
                  <c:v>447.92839566569745</c:v>
                </c:pt>
                <c:pt idx="41">
                  <c:v>459.76419896241316</c:v>
                </c:pt>
                <c:pt idx="42">
                  <c:v>455.10339566569746</c:v>
                </c:pt>
                <c:pt idx="43">
                  <c:v>466.93919896241317</c:v>
                </c:pt>
                <c:pt idx="44">
                  <c:v>474.11419896241318</c:v>
                </c:pt>
                <c:pt idx="45">
                  <c:v>493.47978847985667</c:v>
                </c:pt>
                <c:pt idx="46">
                  <c:v>126.19029084309602</c:v>
                </c:pt>
                <c:pt idx="47">
                  <c:v>184.30240501382829</c:v>
                </c:pt>
                <c:pt idx="48">
                  <c:v>229.76169460066424</c:v>
                </c:pt>
                <c:pt idx="49">
                  <c:v>236.93669460066425</c:v>
                </c:pt>
                <c:pt idx="50">
                  <c:v>264.31588090757577</c:v>
                </c:pt>
                <c:pt idx="51">
                  <c:v>268.56188090757576</c:v>
                </c:pt>
                <c:pt idx="52">
                  <c:v>275.73688090757577</c:v>
                </c:pt>
                <c:pt idx="53">
                  <c:v>294.56752827760846</c:v>
                </c:pt>
                <c:pt idx="54">
                  <c:v>275.73688090757577</c:v>
                </c:pt>
                <c:pt idx="55">
                  <c:v>305.98852827760851</c:v>
                </c:pt>
                <c:pt idx="56">
                  <c:v>298.8135282776085</c:v>
                </c:pt>
                <c:pt idx="57">
                  <c:v>303.05952827760848</c:v>
                </c:pt>
                <c:pt idx="58">
                  <c:v>308.19152827760848</c:v>
                </c:pt>
                <c:pt idx="59">
                  <c:v>315.3665282776085</c:v>
                </c:pt>
                <c:pt idx="60">
                  <c:v>317.4095282776085</c:v>
                </c:pt>
                <c:pt idx="61">
                  <c:v>317.4095282776085</c:v>
                </c:pt>
                <c:pt idx="62">
                  <c:v>325.98343386893112</c:v>
                </c:pt>
                <c:pt idx="63">
                  <c:v>337.40443386893116</c:v>
                </c:pt>
                <c:pt idx="64">
                  <c:v>325.98343386893112</c:v>
                </c:pt>
                <c:pt idx="65">
                  <c:v>341.65043386893115</c:v>
                </c:pt>
                <c:pt idx="66">
                  <c:v>337.40443386893116</c:v>
                </c:pt>
                <c:pt idx="67">
                  <c:v>330.22943386893115</c:v>
                </c:pt>
                <c:pt idx="68">
                  <c:v>330.22943386893115</c:v>
                </c:pt>
                <c:pt idx="69">
                  <c:v>341.65043386893115</c:v>
                </c:pt>
                <c:pt idx="70">
                  <c:v>341.65043386893115</c:v>
                </c:pt>
                <c:pt idx="71">
                  <c:v>355.04841527069669</c:v>
                </c:pt>
                <c:pt idx="72">
                  <c:v>341.65043386893115</c:v>
                </c:pt>
                <c:pt idx="73">
                  <c:v>350.80241527069671</c:v>
                </c:pt>
                <c:pt idx="74">
                  <c:v>364.42641527069674</c:v>
                </c:pt>
                <c:pt idx="75">
                  <c:v>366.46941527069674</c:v>
                </c:pt>
                <c:pt idx="76">
                  <c:v>355.04841527069669</c:v>
                </c:pt>
                <c:pt idx="77">
                  <c:v>359.29441527069673</c:v>
                </c:pt>
                <c:pt idx="78">
                  <c:v>366.46941527069674</c:v>
                </c:pt>
                <c:pt idx="79">
                  <c:v>366.46941527069674</c:v>
                </c:pt>
                <c:pt idx="80">
                  <c:v>377.89041527069674</c:v>
                </c:pt>
                <c:pt idx="81">
                  <c:v>359.29441527069673</c:v>
                </c:pt>
                <c:pt idx="82">
                  <c:v>363.54041527069671</c:v>
                </c:pt>
                <c:pt idx="83">
                  <c:v>377.99564111974689</c:v>
                </c:pt>
                <c:pt idx="84">
                  <c:v>370.71541527069672</c:v>
                </c:pt>
                <c:pt idx="85">
                  <c:v>370.71541527069672</c:v>
                </c:pt>
                <c:pt idx="86">
                  <c:v>369.32941527069676</c:v>
                </c:pt>
                <c:pt idx="87">
                  <c:v>370.71541527069672</c:v>
                </c:pt>
                <c:pt idx="88">
                  <c:v>383.1276411197469</c:v>
                </c:pt>
                <c:pt idx="89">
                  <c:v>385.06541527069669</c:v>
                </c:pt>
                <c:pt idx="90">
                  <c:v>373.74964111974691</c:v>
                </c:pt>
                <c:pt idx="91">
                  <c:v>383.1276411197469</c:v>
                </c:pt>
                <c:pt idx="92">
                  <c:v>382.24164111974687</c:v>
                </c:pt>
                <c:pt idx="93">
                  <c:v>387.37364111974688</c:v>
                </c:pt>
                <c:pt idx="94">
                  <c:v>382.24164111974687</c:v>
                </c:pt>
                <c:pt idx="95">
                  <c:v>377.99564111974689</c:v>
                </c:pt>
                <c:pt idx="96">
                  <c:v>377.99564111974689</c:v>
                </c:pt>
                <c:pt idx="97">
                  <c:v>382.24164111974687</c:v>
                </c:pt>
                <c:pt idx="98">
                  <c:v>377.89041527069674</c:v>
                </c:pt>
                <c:pt idx="99">
                  <c:v>389.41664111974688</c:v>
                </c:pt>
                <c:pt idx="100">
                  <c:v>386.48764111974691</c:v>
                </c:pt>
                <c:pt idx="101">
                  <c:v>391.61964111974692</c:v>
                </c:pt>
                <c:pt idx="102">
                  <c:v>382.24164111974687</c:v>
                </c:pt>
                <c:pt idx="103">
                  <c:v>386.48764111974691</c:v>
                </c:pt>
                <c:pt idx="104">
                  <c:v>386.48764111974691</c:v>
                </c:pt>
                <c:pt idx="105">
                  <c:v>393.66264111974692</c:v>
                </c:pt>
                <c:pt idx="106">
                  <c:v>393.66264111974692</c:v>
                </c:pt>
                <c:pt idx="107">
                  <c:v>393.66264111974692</c:v>
                </c:pt>
                <c:pt idx="108">
                  <c:v>393.66264111974692</c:v>
                </c:pt>
                <c:pt idx="109">
                  <c:v>399.40571740594328</c:v>
                </c:pt>
                <c:pt idx="110">
                  <c:v>393.66264111974692</c:v>
                </c:pt>
                <c:pt idx="111">
                  <c:v>397.9086411197469</c:v>
                </c:pt>
                <c:pt idx="112">
                  <c:v>403.65171740594326</c:v>
                </c:pt>
                <c:pt idx="113">
                  <c:v>395.8656411197469</c:v>
                </c:pt>
                <c:pt idx="114">
                  <c:v>393.66264111974692</c:v>
                </c:pt>
                <c:pt idx="115">
                  <c:v>403.65171740594326</c:v>
                </c:pt>
                <c:pt idx="116">
                  <c:v>397.9086411197469</c:v>
                </c:pt>
                <c:pt idx="117">
                  <c:v>403.65171740594326</c:v>
                </c:pt>
                <c:pt idx="118">
                  <c:v>397.9086411197469</c:v>
                </c:pt>
                <c:pt idx="119">
                  <c:v>407.89771740594324</c:v>
                </c:pt>
                <c:pt idx="120">
                  <c:v>407.89771740594324</c:v>
                </c:pt>
                <c:pt idx="121">
                  <c:v>399.40571740594328</c:v>
                </c:pt>
                <c:pt idx="122">
                  <c:v>403.65171740594326</c:v>
                </c:pt>
                <c:pt idx="123">
                  <c:v>403.65171740594326</c:v>
                </c:pt>
                <c:pt idx="124">
                  <c:v>407.89771740594324</c:v>
                </c:pt>
                <c:pt idx="125">
                  <c:v>407.89771740594324</c:v>
                </c:pt>
                <c:pt idx="126">
                  <c:v>407.89771740594324</c:v>
                </c:pt>
                <c:pt idx="127">
                  <c:v>415.07271740594325</c:v>
                </c:pt>
                <c:pt idx="128">
                  <c:v>403.65171740594326</c:v>
                </c:pt>
                <c:pt idx="129">
                  <c:v>407.89771740594324</c:v>
                </c:pt>
                <c:pt idx="130">
                  <c:v>423.76939566569746</c:v>
                </c:pt>
                <c:pt idx="131">
                  <c:v>403.65171740594326</c:v>
                </c:pt>
                <c:pt idx="132">
                  <c:v>433.66871740594326</c:v>
                </c:pt>
                <c:pt idx="133">
                  <c:v>418.16171740594325</c:v>
                </c:pt>
                <c:pt idx="134">
                  <c:v>415.07271740594325</c:v>
                </c:pt>
                <c:pt idx="135">
                  <c:v>405.08364111974691</c:v>
                </c:pt>
                <c:pt idx="136">
                  <c:v>403.65171740594326</c:v>
                </c:pt>
                <c:pt idx="137">
                  <c:v>420.20471740594326</c:v>
                </c:pt>
                <c:pt idx="138">
                  <c:v>418.43664111974692</c:v>
                </c:pt>
                <c:pt idx="139">
                  <c:v>431.62571740594331</c:v>
                </c:pt>
                <c:pt idx="140">
                  <c:v>407.89771740594324</c:v>
                </c:pt>
                <c:pt idx="141">
                  <c:v>407.89771740594324</c:v>
                </c:pt>
                <c:pt idx="142">
                  <c:v>412.14371740594328</c:v>
                </c:pt>
                <c:pt idx="143">
                  <c:v>399.40571740594328</c:v>
                </c:pt>
                <c:pt idx="144">
                  <c:v>412.14371740594328</c:v>
                </c:pt>
                <c:pt idx="145">
                  <c:v>415.07271740594325</c:v>
                </c:pt>
                <c:pt idx="146">
                  <c:v>418.16171740594325</c:v>
                </c:pt>
                <c:pt idx="147">
                  <c:v>403.65171740594326</c:v>
                </c:pt>
                <c:pt idx="148">
                  <c:v>407.89771740594324</c:v>
                </c:pt>
                <c:pt idx="149">
                  <c:v>428.01539566569744</c:v>
                </c:pt>
                <c:pt idx="150">
                  <c:v>428.01539566569744</c:v>
                </c:pt>
                <c:pt idx="151">
                  <c:v>423.76939566569746</c:v>
                </c:pt>
                <c:pt idx="152">
                  <c:v>419.31871740594329</c:v>
                </c:pt>
                <c:pt idx="153">
                  <c:v>423.76939566569746</c:v>
                </c:pt>
                <c:pt idx="154">
                  <c:v>428.01539566569744</c:v>
                </c:pt>
                <c:pt idx="155">
                  <c:v>397.9086411197469</c:v>
                </c:pt>
                <c:pt idx="156">
                  <c:v>408.17264111974691</c:v>
                </c:pt>
                <c:pt idx="157">
                  <c:v>426.42471740594328</c:v>
                </c:pt>
                <c:pt idx="158">
                  <c:v>428.01539566569744</c:v>
                </c:pt>
                <c:pt idx="159">
                  <c:v>423.56471740594327</c:v>
                </c:pt>
                <c:pt idx="160">
                  <c:v>419.31871740594329</c:v>
                </c:pt>
                <c:pt idx="161">
                  <c:v>428.01539566569744</c:v>
                </c:pt>
                <c:pt idx="162">
                  <c:v>423.76939566569746</c:v>
                </c:pt>
                <c:pt idx="163">
                  <c:v>428.01539566569744</c:v>
                </c:pt>
                <c:pt idx="164">
                  <c:v>419.31871740594329</c:v>
                </c:pt>
                <c:pt idx="165">
                  <c:v>432.26139566569742</c:v>
                </c:pt>
                <c:pt idx="166">
                  <c:v>455.10339566569746</c:v>
                </c:pt>
                <c:pt idx="167">
                  <c:v>428.01539566569744</c:v>
                </c:pt>
                <c:pt idx="168">
                  <c:v>428.01539566569744</c:v>
                </c:pt>
                <c:pt idx="169">
                  <c:v>423.76939566569746</c:v>
                </c:pt>
                <c:pt idx="170">
                  <c:v>428.01539566569744</c:v>
                </c:pt>
                <c:pt idx="171">
                  <c:v>423.56471740594327</c:v>
                </c:pt>
                <c:pt idx="172">
                  <c:v>423.56471740594327</c:v>
                </c:pt>
                <c:pt idx="173">
                  <c:v>446.61139566569744</c:v>
                </c:pt>
                <c:pt idx="174">
                  <c:v>423.76939566569746</c:v>
                </c:pt>
                <c:pt idx="175">
                  <c:v>432.26139566569742</c:v>
                </c:pt>
                <c:pt idx="176">
                  <c:v>428.01539566569744</c:v>
                </c:pt>
                <c:pt idx="177">
                  <c:v>432.26139566569742</c:v>
                </c:pt>
                <c:pt idx="178">
                  <c:v>432.26139566569742</c:v>
                </c:pt>
                <c:pt idx="179">
                  <c:v>432.26139566569742</c:v>
                </c:pt>
                <c:pt idx="180">
                  <c:v>419.52339566569742</c:v>
                </c:pt>
                <c:pt idx="181">
                  <c:v>432.26139566569742</c:v>
                </c:pt>
                <c:pt idx="182">
                  <c:v>432.26139566569742</c:v>
                </c:pt>
                <c:pt idx="183">
                  <c:v>432.26139566569742</c:v>
                </c:pt>
                <c:pt idx="184">
                  <c:v>428.01539566569744</c:v>
                </c:pt>
                <c:pt idx="185">
                  <c:v>423.76939566569746</c:v>
                </c:pt>
                <c:pt idx="186">
                  <c:v>432.26139566569742</c:v>
                </c:pt>
                <c:pt idx="187">
                  <c:v>428.01539566569744</c:v>
                </c:pt>
                <c:pt idx="188">
                  <c:v>432.26139566569742</c:v>
                </c:pt>
                <c:pt idx="189">
                  <c:v>432.26139566569742</c:v>
                </c:pt>
                <c:pt idx="190">
                  <c:v>428.01539566569744</c:v>
                </c:pt>
                <c:pt idx="191">
                  <c:v>428.01539566569744</c:v>
                </c:pt>
                <c:pt idx="192">
                  <c:v>428.01539566569744</c:v>
                </c:pt>
                <c:pt idx="193">
                  <c:v>432.26139566569742</c:v>
                </c:pt>
                <c:pt idx="194">
                  <c:v>423.76939566569746</c:v>
                </c:pt>
                <c:pt idx="195">
                  <c:v>426.42471740594328</c:v>
                </c:pt>
                <c:pt idx="196">
                  <c:v>428.01539566569744</c:v>
                </c:pt>
                <c:pt idx="197">
                  <c:v>428.01539566569744</c:v>
                </c:pt>
                <c:pt idx="198">
                  <c:v>428.01539566569744</c:v>
                </c:pt>
                <c:pt idx="199">
                  <c:v>432.26139566569742</c:v>
                </c:pt>
                <c:pt idx="200">
                  <c:v>428.01539566569744</c:v>
                </c:pt>
                <c:pt idx="201">
                  <c:v>428.01539566569744</c:v>
                </c:pt>
                <c:pt idx="202">
                  <c:v>432.26139566569742</c:v>
                </c:pt>
                <c:pt idx="203">
                  <c:v>432.26139566569742</c:v>
                </c:pt>
                <c:pt idx="204">
                  <c:v>436.50739566569746</c:v>
                </c:pt>
                <c:pt idx="205">
                  <c:v>432.26139566569742</c:v>
                </c:pt>
                <c:pt idx="206">
                  <c:v>432.26139566569742</c:v>
                </c:pt>
                <c:pt idx="207">
                  <c:v>432.26139566569742</c:v>
                </c:pt>
                <c:pt idx="208">
                  <c:v>423.76939566569746</c:v>
                </c:pt>
                <c:pt idx="209">
                  <c:v>444.56839566569744</c:v>
                </c:pt>
                <c:pt idx="210">
                  <c:v>432.26139566569742</c:v>
                </c:pt>
                <c:pt idx="211">
                  <c:v>436.50739566569746</c:v>
                </c:pt>
                <c:pt idx="212">
                  <c:v>436.50739566569746</c:v>
                </c:pt>
                <c:pt idx="213">
                  <c:v>446.61139566569744</c:v>
                </c:pt>
                <c:pt idx="214">
                  <c:v>442.52539566569743</c:v>
                </c:pt>
                <c:pt idx="215">
                  <c:v>419.52339566569742</c:v>
                </c:pt>
                <c:pt idx="216">
                  <c:v>432.26139566569742</c:v>
                </c:pt>
                <c:pt idx="217">
                  <c:v>436.50739566569746</c:v>
                </c:pt>
                <c:pt idx="218">
                  <c:v>436.50739566569746</c:v>
                </c:pt>
                <c:pt idx="219">
                  <c:v>451.27219896241314</c:v>
                </c:pt>
                <c:pt idx="220">
                  <c:v>446.61139566569744</c:v>
                </c:pt>
                <c:pt idx="221">
                  <c:v>423.76939566569746</c:v>
                </c:pt>
                <c:pt idx="222">
                  <c:v>426.4937174059433</c:v>
                </c:pt>
                <c:pt idx="223">
                  <c:v>423.76939566569746</c:v>
                </c:pt>
                <c:pt idx="224">
                  <c:v>439.43639566569743</c:v>
                </c:pt>
                <c:pt idx="225">
                  <c:v>443.68239566569747</c:v>
                </c:pt>
                <c:pt idx="226">
                  <c:v>439.43639566569743</c:v>
                </c:pt>
                <c:pt idx="227">
                  <c:v>449.70039566569744</c:v>
                </c:pt>
                <c:pt idx="228">
                  <c:v>440.75339566569744</c:v>
                </c:pt>
                <c:pt idx="229">
                  <c:v>447.92839566569745</c:v>
                </c:pt>
                <c:pt idx="230">
                  <c:v>443.68239566569747</c:v>
                </c:pt>
                <c:pt idx="231">
                  <c:v>459.76419896241316</c:v>
                </c:pt>
                <c:pt idx="232">
                  <c:v>455.10339566569746</c:v>
                </c:pt>
                <c:pt idx="233">
                  <c:v>459.76419896241316</c:v>
                </c:pt>
                <c:pt idx="234">
                  <c:v>489.5101989624132</c:v>
                </c:pt>
                <c:pt idx="235">
                  <c:v>464.01019896241314</c:v>
                </c:pt>
                <c:pt idx="236">
                  <c:v>475.63139566569748</c:v>
                </c:pt>
                <c:pt idx="237">
                  <c:v>447.92839566569745</c:v>
                </c:pt>
                <c:pt idx="238">
                  <c:v>471.18519896241315</c:v>
                </c:pt>
                <c:pt idx="239">
                  <c:v>471.18519896241315</c:v>
                </c:pt>
                <c:pt idx="240">
                  <c:v>471.3853956656975</c:v>
                </c:pt>
                <c:pt idx="241">
                  <c:v>486.30478847985665</c:v>
                </c:pt>
                <c:pt idx="242">
                  <c:v>493.47978847985667</c:v>
                </c:pt>
                <c:pt idx="243">
                  <c:v>496.4087884798567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F0C-4678-82D9-20E35AF2A0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MG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Testall!$I$3:$I$246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301.95999999999998</c:v>
                      </c:pt>
                      <c:pt idx="1">
                        <c:v>319.95999999999998</c:v>
                      </c:pt>
                      <c:pt idx="2">
                        <c:v>322.07</c:v>
                      </c:pt>
                      <c:pt idx="3">
                        <c:v>320.75</c:v>
                      </c:pt>
                      <c:pt idx="4">
                        <c:v>341.14</c:v>
                      </c:pt>
                      <c:pt idx="5">
                        <c:v>347.22</c:v>
                      </c:pt>
                      <c:pt idx="6">
                        <c:v>343.67</c:v>
                      </c:pt>
                      <c:pt idx="7">
                        <c:v>346.71</c:v>
                      </c:pt>
                      <c:pt idx="8">
                        <c:v>367.49</c:v>
                      </c:pt>
                      <c:pt idx="9">
                        <c:v>364.27</c:v>
                      </c:pt>
                      <c:pt idx="10">
                        <c:v>372.96</c:v>
                      </c:pt>
                      <c:pt idx="11">
                        <c:v>383.48</c:v>
                      </c:pt>
                      <c:pt idx="12">
                        <c:v>383.11</c:v>
                      </c:pt>
                      <c:pt idx="13">
                        <c:v>382.32</c:v>
                      </c:pt>
                      <c:pt idx="14">
                        <c:v>396.54</c:v>
                      </c:pt>
                      <c:pt idx="15">
                        <c:v>386.04</c:v>
                      </c:pt>
                      <c:pt idx="16">
                        <c:v>391.93</c:v>
                      </c:pt>
                      <c:pt idx="17">
                        <c:v>395.27</c:v>
                      </c:pt>
                      <c:pt idx="18">
                        <c:v>393.86</c:v>
                      </c:pt>
                      <c:pt idx="19">
                        <c:v>393.87</c:v>
                      </c:pt>
                      <c:pt idx="20">
                        <c:v>401.36</c:v>
                      </c:pt>
                      <c:pt idx="21">
                        <c:v>405.52</c:v>
                      </c:pt>
                      <c:pt idx="22">
                        <c:v>409.46</c:v>
                      </c:pt>
                      <c:pt idx="23">
                        <c:v>412.63</c:v>
                      </c:pt>
                      <c:pt idx="24">
                        <c:v>412.11</c:v>
                      </c:pt>
                      <c:pt idx="25">
                        <c:v>418.95</c:v>
                      </c:pt>
                      <c:pt idx="26">
                        <c:v>421.97</c:v>
                      </c:pt>
                      <c:pt idx="27">
                        <c:v>410.26</c:v>
                      </c:pt>
                      <c:pt idx="28">
                        <c:v>426.4</c:v>
                      </c:pt>
                      <c:pt idx="29">
                        <c:v>420.95</c:v>
                      </c:pt>
                      <c:pt idx="30">
                        <c:v>417.36</c:v>
                      </c:pt>
                      <c:pt idx="31">
                        <c:v>426.23</c:v>
                      </c:pt>
                      <c:pt idx="32">
                        <c:v>420.95</c:v>
                      </c:pt>
                      <c:pt idx="33">
                        <c:v>426.4</c:v>
                      </c:pt>
                      <c:pt idx="34">
                        <c:v>409.09</c:v>
                      </c:pt>
                      <c:pt idx="35">
                        <c:v>436.33</c:v>
                      </c:pt>
                      <c:pt idx="36">
                        <c:v>433.42</c:v>
                      </c:pt>
                      <c:pt idx="37">
                        <c:v>426.27</c:v>
                      </c:pt>
                      <c:pt idx="38">
                        <c:v>444.58</c:v>
                      </c:pt>
                      <c:pt idx="39">
                        <c:v>448.55</c:v>
                      </c:pt>
                      <c:pt idx="40">
                        <c:v>451.72</c:v>
                      </c:pt>
                      <c:pt idx="41">
                        <c:v>462.49</c:v>
                      </c:pt>
                      <c:pt idx="42">
                        <c:v>448.52</c:v>
                      </c:pt>
                      <c:pt idx="43">
                        <c:v>461.66</c:v>
                      </c:pt>
                      <c:pt idx="44">
                        <c:v>468.43</c:v>
                      </c:pt>
                      <c:pt idx="45">
                        <c:v>491.33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203.08</c:v>
                      </c:pt>
                      <c:pt idx="49">
                        <c:v>240.37</c:v>
                      </c:pt>
                      <c:pt idx="50">
                        <c:v>227.22</c:v>
                      </c:pt>
                      <c:pt idx="51">
                        <c:v>263.12</c:v>
                      </c:pt>
                      <c:pt idx="52">
                        <c:v>273.47000000000003</c:v>
                      </c:pt>
                      <c:pt idx="53">
                        <c:v>269.98</c:v>
                      </c:pt>
                      <c:pt idx="54">
                        <c:v>285.64999999999998</c:v>
                      </c:pt>
                      <c:pt idx="55">
                        <c:v>302.13</c:v>
                      </c:pt>
                      <c:pt idx="56">
                        <c:v>287.26</c:v>
                      </c:pt>
                      <c:pt idx="57">
                        <c:v>309.45999999999998</c:v>
                      </c:pt>
                      <c:pt idx="58">
                        <c:v>312.60000000000002</c:v>
                      </c:pt>
                      <c:pt idx="59">
                        <c:v>301.95999999999998</c:v>
                      </c:pt>
                      <c:pt idx="60">
                        <c:v>325.89</c:v>
                      </c:pt>
                      <c:pt idx="61">
                        <c:v>320.77</c:v>
                      </c:pt>
                      <c:pt idx="62">
                        <c:v>317.08</c:v>
                      </c:pt>
                      <c:pt idx="63">
                        <c:v>327.11</c:v>
                      </c:pt>
                      <c:pt idx="64">
                        <c:v>316.81</c:v>
                      </c:pt>
                      <c:pt idx="65">
                        <c:v>336.39</c:v>
                      </c:pt>
                      <c:pt idx="66">
                        <c:v>338.5</c:v>
                      </c:pt>
                      <c:pt idx="67">
                        <c:v>328.94</c:v>
                      </c:pt>
                      <c:pt idx="68">
                        <c:v>333.61</c:v>
                      </c:pt>
                      <c:pt idx="69">
                        <c:v>355.98</c:v>
                      </c:pt>
                      <c:pt idx="70">
                        <c:v>351.7</c:v>
                      </c:pt>
                      <c:pt idx="71">
                        <c:v>353.57</c:v>
                      </c:pt>
                      <c:pt idx="72">
                        <c:v>356.78</c:v>
                      </c:pt>
                      <c:pt idx="73">
                        <c:v>348.1</c:v>
                      </c:pt>
                      <c:pt idx="74">
                        <c:v>355.34</c:v>
                      </c:pt>
                      <c:pt idx="75">
                        <c:v>364.4</c:v>
                      </c:pt>
                      <c:pt idx="76">
                        <c:v>357.49</c:v>
                      </c:pt>
                      <c:pt idx="77">
                        <c:v>363.53</c:v>
                      </c:pt>
                      <c:pt idx="78">
                        <c:v>364.27</c:v>
                      </c:pt>
                      <c:pt idx="79">
                        <c:v>364.27</c:v>
                      </c:pt>
                      <c:pt idx="80">
                        <c:v>370.77</c:v>
                      </c:pt>
                      <c:pt idx="81">
                        <c:v>367.49</c:v>
                      </c:pt>
                      <c:pt idx="82">
                        <c:v>379.07</c:v>
                      </c:pt>
                      <c:pt idx="83">
                        <c:v>369.41</c:v>
                      </c:pt>
                      <c:pt idx="84">
                        <c:v>364.27</c:v>
                      </c:pt>
                      <c:pt idx="85">
                        <c:v>376.16</c:v>
                      </c:pt>
                      <c:pt idx="86">
                        <c:v>383.14</c:v>
                      </c:pt>
                      <c:pt idx="87">
                        <c:v>377.69</c:v>
                      </c:pt>
                      <c:pt idx="88">
                        <c:v>383.11</c:v>
                      </c:pt>
                      <c:pt idx="89">
                        <c:v>376.83</c:v>
                      </c:pt>
                      <c:pt idx="90">
                        <c:v>383.82</c:v>
                      </c:pt>
                      <c:pt idx="91">
                        <c:v>384.52</c:v>
                      </c:pt>
                      <c:pt idx="92">
                        <c:v>378.64</c:v>
                      </c:pt>
                      <c:pt idx="93">
                        <c:v>382.32</c:v>
                      </c:pt>
                      <c:pt idx="94">
                        <c:v>386.04</c:v>
                      </c:pt>
                      <c:pt idx="95">
                        <c:v>378.87</c:v>
                      </c:pt>
                      <c:pt idx="96">
                        <c:v>381.38</c:v>
                      </c:pt>
                      <c:pt idx="97">
                        <c:v>387.9</c:v>
                      </c:pt>
                      <c:pt idx="98">
                        <c:v>382.18</c:v>
                      </c:pt>
                      <c:pt idx="99">
                        <c:v>382.99</c:v>
                      </c:pt>
                      <c:pt idx="100">
                        <c:v>393.11</c:v>
                      </c:pt>
                      <c:pt idx="101">
                        <c:v>396.54</c:v>
                      </c:pt>
                      <c:pt idx="102">
                        <c:v>391.41</c:v>
                      </c:pt>
                      <c:pt idx="103">
                        <c:v>400.35</c:v>
                      </c:pt>
                      <c:pt idx="104">
                        <c:v>396.54</c:v>
                      </c:pt>
                      <c:pt idx="105">
                        <c:v>393.87</c:v>
                      </c:pt>
                      <c:pt idx="106">
                        <c:v>393.98</c:v>
                      </c:pt>
                      <c:pt idx="107">
                        <c:v>393.87</c:v>
                      </c:pt>
                      <c:pt idx="108">
                        <c:v>395.27</c:v>
                      </c:pt>
                      <c:pt idx="109">
                        <c:v>389.83</c:v>
                      </c:pt>
                      <c:pt idx="110">
                        <c:v>382.99</c:v>
                      </c:pt>
                      <c:pt idx="111">
                        <c:v>393.87</c:v>
                      </c:pt>
                      <c:pt idx="112">
                        <c:v>398.2</c:v>
                      </c:pt>
                      <c:pt idx="113">
                        <c:v>406.63</c:v>
                      </c:pt>
                      <c:pt idx="114">
                        <c:v>401.55</c:v>
                      </c:pt>
                      <c:pt idx="115">
                        <c:v>391.82</c:v>
                      </c:pt>
                      <c:pt idx="116">
                        <c:v>393.87</c:v>
                      </c:pt>
                      <c:pt idx="117">
                        <c:v>399.62</c:v>
                      </c:pt>
                      <c:pt idx="118">
                        <c:v>405.42</c:v>
                      </c:pt>
                      <c:pt idx="119">
                        <c:v>411.4</c:v>
                      </c:pt>
                      <c:pt idx="120">
                        <c:v>409.46</c:v>
                      </c:pt>
                      <c:pt idx="121">
                        <c:v>402.42</c:v>
                      </c:pt>
                      <c:pt idx="122">
                        <c:v>410.48</c:v>
                      </c:pt>
                      <c:pt idx="123">
                        <c:v>401.55</c:v>
                      </c:pt>
                      <c:pt idx="124">
                        <c:v>406.25</c:v>
                      </c:pt>
                      <c:pt idx="125">
                        <c:v>412.73</c:v>
                      </c:pt>
                      <c:pt idx="126">
                        <c:v>409.46</c:v>
                      </c:pt>
                      <c:pt idx="127">
                        <c:v>410.26</c:v>
                      </c:pt>
                      <c:pt idx="128">
                        <c:v>396.14</c:v>
                      </c:pt>
                      <c:pt idx="129">
                        <c:v>412.73</c:v>
                      </c:pt>
                      <c:pt idx="130">
                        <c:v>416.06</c:v>
                      </c:pt>
                      <c:pt idx="131">
                        <c:v>408.64</c:v>
                      </c:pt>
                      <c:pt idx="132">
                        <c:v>409.46</c:v>
                      </c:pt>
                      <c:pt idx="133">
                        <c:v>408.33</c:v>
                      </c:pt>
                      <c:pt idx="134">
                        <c:v>410.16</c:v>
                      </c:pt>
                      <c:pt idx="135">
                        <c:v>401.29</c:v>
                      </c:pt>
                      <c:pt idx="136">
                        <c:v>409.66</c:v>
                      </c:pt>
                      <c:pt idx="137">
                        <c:v>412.63</c:v>
                      </c:pt>
                      <c:pt idx="138">
                        <c:v>411.82</c:v>
                      </c:pt>
                      <c:pt idx="139">
                        <c:v>414.36</c:v>
                      </c:pt>
                      <c:pt idx="140">
                        <c:v>412.73</c:v>
                      </c:pt>
                      <c:pt idx="141">
                        <c:v>417.45</c:v>
                      </c:pt>
                      <c:pt idx="142">
                        <c:v>421.97</c:v>
                      </c:pt>
                      <c:pt idx="143">
                        <c:v>404.47</c:v>
                      </c:pt>
                      <c:pt idx="144">
                        <c:v>421.97</c:v>
                      </c:pt>
                      <c:pt idx="145">
                        <c:v>410.16</c:v>
                      </c:pt>
                      <c:pt idx="146">
                        <c:v>421.97</c:v>
                      </c:pt>
                      <c:pt idx="147">
                        <c:v>399.62</c:v>
                      </c:pt>
                      <c:pt idx="148">
                        <c:v>412.73</c:v>
                      </c:pt>
                      <c:pt idx="149">
                        <c:v>426.4</c:v>
                      </c:pt>
                      <c:pt idx="150">
                        <c:v>421.62</c:v>
                      </c:pt>
                      <c:pt idx="151">
                        <c:v>418.95</c:v>
                      </c:pt>
                      <c:pt idx="152">
                        <c:v>417.81</c:v>
                      </c:pt>
                      <c:pt idx="153">
                        <c:v>422.58</c:v>
                      </c:pt>
                      <c:pt idx="154">
                        <c:v>423.44</c:v>
                      </c:pt>
                      <c:pt idx="155">
                        <c:v>408.47</c:v>
                      </c:pt>
                      <c:pt idx="156">
                        <c:v>430.9</c:v>
                      </c:pt>
                      <c:pt idx="157">
                        <c:v>426.4</c:v>
                      </c:pt>
                      <c:pt idx="158">
                        <c:v>424.69</c:v>
                      </c:pt>
                      <c:pt idx="159">
                        <c:v>420.95</c:v>
                      </c:pt>
                      <c:pt idx="160">
                        <c:v>419.71</c:v>
                      </c:pt>
                      <c:pt idx="161">
                        <c:v>424.69</c:v>
                      </c:pt>
                      <c:pt idx="162">
                        <c:v>420.84</c:v>
                      </c:pt>
                      <c:pt idx="163">
                        <c:v>421.62</c:v>
                      </c:pt>
                      <c:pt idx="164">
                        <c:v>417.91</c:v>
                      </c:pt>
                      <c:pt idx="165">
                        <c:v>435.14</c:v>
                      </c:pt>
                      <c:pt idx="166">
                        <c:v>448.52</c:v>
                      </c:pt>
                      <c:pt idx="167">
                        <c:v>427.63</c:v>
                      </c:pt>
                      <c:pt idx="168">
                        <c:v>433.42</c:v>
                      </c:pt>
                      <c:pt idx="169">
                        <c:v>426.42</c:v>
                      </c:pt>
                      <c:pt idx="170">
                        <c:v>429.15</c:v>
                      </c:pt>
                      <c:pt idx="171">
                        <c:v>429.83</c:v>
                      </c:pt>
                      <c:pt idx="172">
                        <c:v>429.92</c:v>
                      </c:pt>
                      <c:pt idx="173">
                        <c:v>430.08</c:v>
                      </c:pt>
                      <c:pt idx="174">
                        <c:v>427.09</c:v>
                      </c:pt>
                      <c:pt idx="175">
                        <c:v>444.58</c:v>
                      </c:pt>
                      <c:pt idx="176">
                        <c:v>434.33</c:v>
                      </c:pt>
                      <c:pt idx="177">
                        <c:v>433.42</c:v>
                      </c:pt>
                      <c:pt idx="178">
                        <c:v>436.24</c:v>
                      </c:pt>
                      <c:pt idx="179">
                        <c:v>433.42</c:v>
                      </c:pt>
                      <c:pt idx="180">
                        <c:v>423.54</c:v>
                      </c:pt>
                      <c:pt idx="181">
                        <c:v>436.24</c:v>
                      </c:pt>
                      <c:pt idx="182">
                        <c:v>433.42</c:v>
                      </c:pt>
                      <c:pt idx="183">
                        <c:v>430.57</c:v>
                      </c:pt>
                      <c:pt idx="184">
                        <c:v>432.69</c:v>
                      </c:pt>
                      <c:pt idx="185">
                        <c:v>435.78</c:v>
                      </c:pt>
                      <c:pt idx="186">
                        <c:v>433.42</c:v>
                      </c:pt>
                      <c:pt idx="187">
                        <c:v>429.15</c:v>
                      </c:pt>
                      <c:pt idx="188">
                        <c:v>436.24</c:v>
                      </c:pt>
                      <c:pt idx="189">
                        <c:v>436.33</c:v>
                      </c:pt>
                      <c:pt idx="190">
                        <c:v>433.6</c:v>
                      </c:pt>
                      <c:pt idx="191">
                        <c:v>424.69</c:v>
                      </c:pt>
                      <c:pt idx="192">
                        <c:v>435.52</c:v>
                      </c:pt>
                      <c:pt idx="193">
                        <c:v>436.33</c:v>
                      </c:pt>
                      <c:pt idx="194">
                        <c:v>428.41</c:v>
                      </c:pt>
                      <c:pt idx="195">
                        <c:v>435.52</c:v>
                      </c:pt>
                      <c:pt idx="196">
                        <c:v>424.6</c:v>
                      </c:pt>
                      <c:pt idx="197">
                        <c:v>429.15</c:v>
                      </c:pt>
                      <c:pt idx="198">
                        <c:v>427.63</c:v>
                      </c:pt>
                      <c:pt idx="199">
                        <c:v>440.54</c:v>
                      </c:pt>
                      <c:pt idx="200">
                        <c:v>436.41</c:v>
                      </c:pt>
                      <c:pt idx="201">
                        <c:v>427.63</c:v>
                      </c:pt>
                      <c:pt idx="202">
                        <c:v>433.42</c:v>
                      </c:pt>
                      <c:pt idx="203">
                        <c:v>440.54</c:v>
                      </c:pt>
                      <c:pt idx="204">
                        <c:v>444.58</c:v>
                      </c:pt>
                      <c:pt idx="205">
                        <c:v>436.33</c:v>
                      </c:pt>
                      <c:pt idx="206">
                        <c:v>436.24</c:v>
                      </c:pt>
                      <c:pt idx="207">
                        <c:v>472.21</c:v>
                      </c:pt>
                      <c:pt idx="208">
                        <c:v>431.87</c:v>
                      </c:pt>
                      <c:pt idx="209">
                        <c:v>436.24</c:v>
                      </c:pt>
                      <c:pt idx="210">
                        <c:v>436.24</c:v>
                      </c:pt>
                      <c:pt idx="211">
                        <c:v>444.58</c:v>
                      </c:pt>
                      <c:pt idx="212">
                        <c:v>444.58</c:v>
                      </c:pt>
                      <c:pt idx="213">
                        <c:v>424.69</c:v>
                      </c:pt>
                      <c:pt idx="214">
                        <c:v>422.83</c:v>
                      </c:pt>
                      <c:pt idx="215">
                        <c:v>432.14</c:v>
                      </c:pt>
                      <c:pt idx="216">
                        <c:v>436.33</c:v>
                      </c:pt>
                      <c:pt idx="217">
                        <c:v>444.58</c:v>
                      </c:pt>
                      <c:pt idx="218">
                        <c:v>441.88</c:v>
                      </c:pt>
                      <c:pt idx="219">
                        <c:v>444.27</c:v>
                      </c:pt>
                      <c:pt idx="220">
                        <c:v>430.09</c:v>
                      </c:pt>
                      <c:pt idx="221">
                        <c:v>417.36</c:v>
                      </c:pt>
                      <c:pt idx="222">
                        <c:v>426.37</c:v>
                      </c:pt>
                      <c:pt idx="223">
                        <c:v>436.96</c:v>
                      </c:pt>
                      <c:pt idx="224">
                        <c:v>432.46</c:v>
                      </c:pt>
                      <c:pt idx="225">
                        <c:v>440.95</c:v>
                      </c:pt>
                      <c:pt idx="226">
                        <c:v>434.18</c:v>
                      </c:pt>
                      <c:pt idx="227">
                        <c:v>424.69</c:v>
                      </c:pt>
                      <c:pt idx="228">
                        <c:v>452.6</c:v>
                      </c:pt>
                      <c:pt idx="229">
                        <c:v>443.67</c:v>
                      </c:pt>
                      <c:pt idx="230">
                        <c:v>443.67</c:v>
                      </c:pt>
                      <c:pt idx="231">
                        <c:v>464.94</c:v>
                      </c:pt>
                      <c:pt idx="232">
                        <c:v>448.52</c:v>
                      </c:pt>
                      <c:pt idx="233">
                        <c:v>464.94</c:v>
                      </c:pt>
                      <c:pt idx="234">
                        <c:v>476.22</c:v>
                      </c:pt>
                      <c:pt idx="235">
                        <c:v>472.21</c:v>
                      </c:pt>
                      <c:pt idx="236">
                        <c:v>470.89</c:v>
                      </c:pt>
                      <c:pt idx="237">
                        <c:v>454.07</c:v>
                      </c:pt>
                      <c:pt idx="238">
                        <c:v>471.33</c:v>
                      </c:pt>
                      <c:pt idx="239">
                        <c:v>471.41</c:v>
                      </c:pt>
                      <c:pt idx="240">
                        <c:v>468.59</c:v>
                      </c:pt>
                      <c:pt idx="241">
                        <c:v>490.1</c:v>
                      </c:pt>
                      <c:pt idx="242">
                        <c:v>489.37</c:v>
                      </c:pt>
                      <c:pt idx="243">
                        <c:v>486.72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0F0C-4678-82D9-20E35AF2A04D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8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103267797091796"/>
          <c:y val="4.636421694943503E-2"/>
          <c:w val="0.80304947450841591"/>
          <c:h val="0.81110673694388913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016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AllDataSet!$G$2:$G$561</c:f>
              <c:numCache>
                <c:formatCode>General</c:formatCode>
                <c:ptCount val="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</c:numCache>
            </c:numRef>
          </c:xVal>
          <c:yVal>
            <c:numRef>
              <c:f>AllDataSet!$F$2:$F$561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273.85000000000002</c:v>
                </c:pt>
                <c:pt idx="7">
                  <c:v>282.55</c:v>
                </c:pt>
                <c:pt idx="8">
                  <c:v>285.75</c:v>
                </c:pt>
                <c:pt idx="9">
                  <c:v>293.75</c:v>
                </c:pt>
                <c:pt idx="10">
                  <c:v>300.95</c:v>
                </c:pt>
                <c:pt idx="11">
                  <c:v>301.35000000000002</c:v>
                </c:pt>
                <c:pt idx="12">
                  <c:v>309.05</c:v>
                </c:pt>
                <c:pt idx="13">
                  <c:v>309.14999999999998</c:v>
                </c:pt>
                <c:pt idx="14">
                  <c:v>309.45</c:v>
                </c:pt>
                <c:pt idx="15">
                  <c:v>310.14999999999998</c:v>
                </c:pt>
                <c:pt idx="16">
                  <c:v>312.14999999999998</c:v>
                </c:pt>
                <c:pt idx="17">
                  <c:v>315.35000000000002</c:v>
                </c:pt>
                <c:pt idx="18">
                  <c:v>318.64999999999998</c:v>
                </c:pt>
                <c:pt idx="19">
                  <c:v>322.45</c:v>
                </c:pt>
                <c:pt idx="20">
                  <c:v>322.85000000000002</c:v>
                </c:pt>
                <c:pt idx="21">
                  <c:v>327.14999999999998</c:v>
                </c:pt>
                <c:pt idx="22">
                  <c:v>329.95</c:v>
                </c:pt>
                <c:pt idx="23">
                  <c:v>331.05</c:v>
                </c:pt>
                <c:pt idx="24">
                  <c:v>331.15</c:v>
                </c:pt>
                <c:pt idx="25">
                  <c:v>331.45</c:v>
                </c:pt>
                <c:pt idx="26">
                  <c:v>333.35</c:v>
                </c:pt>
                <c:pt idx="27">
                  <c:v>336.35</c:v>
                </c:pt>
                <c:pt idx="28">
                  <c:v>341.85</c:v>
                </c:pt>
                <c:pt idx="29">
                  <c:v>342.25</c:v>
                </c:pt>
                <c:pt idx="30">
                  <c:v>343.95</c:v>
                </c:pt>
                <c:pt idx="31">
                  <c:v>344.95</c:v>
                </c:pt>
                <c:pt idx="32">
                  <c:v>352.35</c:v>
                </c:pt>
                <c:pt idx="33">
                  <c:v>353.55</c:v>
                </c:pt>
                <c:pt idx="34">
                  <c:v>353.85</c:v>
                </c:pt>
                <c:pt idx="35">
                  <c:v>353.95</c:v>
                </c:pt>
                <c:pt idx="36">
                  <c:v>359.15</c:v>
                </c:pt>
                <c:pt idx="37">
                  <c:v>360.65</c:v>
                </c:pt>
                <c:pt idx="38">
                  <c:v>362.85</c:v>
                </c:pt>
                <c:pt idx="39">
                  <c:v>363.15</c:v>
                </c:pt>
                <c:pt idx="40">
                  <c:v>363.95</c:v>
                </c:pt>
                <c:pt idx="41">
                  <c:v>364.15</c:v>
                </c:pt>
                <c:pt idx="42">
                  <c:v>364.85</c:v>
                </c:pt>
                <c:pt idx="43">
                  <c:v>365.05</c:v>
                </c:pt>
                <c:pt idx="44">
                  <c:v>366.25</c:v>
                </c:pt>
                <c:pt idx="45">
                  <c:v>366.65</c:v>
                </c:pt>
                <c:pt idx="46">
                  <c:v>371.65</c:v>
                </c:pt>
                <c:pt idx="47">
                  <c:v>372.35</c:v>
                </c:pt>
                <c:pt idx="48">
                  <c:v>372.65</c:v>
                </c:pt>
                <c:pt idx="49">
                  <c:v>374.05</c:v>
                </c:pt>
                <c:pt idx="50">
                  <c:v>375.65</c:v>
                </c:pt>
                <c:pt idx="51">
                  <c:v>376.65</c:v>
                </c:pt>
                <c:pt idx="52">
                  <c:v>378.05</c:v>
                </c:pt>
                <c:pt idx="53">
                  <c:v>378.15</c:v>
                </c:pt>
                <c:pt idx="54">
                  <c:v>378.45</c:v>
                </c:pt>
                <c:pt idx="55">
                  <c:v>379.55</c:v>
                </c:pt>
                <c:pt idx="56">
                  <c:v>379.95</c:v>
                </c:pt>
                <c:pt idx="57">
                  <c:v>382.25</c:v>
                </c:pt>
                <c:pt idx="58">
                  <c:v>382.65</c:v>
                </c:pt>
                <c:pt idx="59">
                  <c:v>383.15</c:v>
                </c:pt>
                <c:pt idx="60">
                  <c:v>385.05</c:v>
                </c:pt>
                <c:pt idx="61">
                  <c:v>386.65</c:v>
                </c:pt>
                <c:pt idx="62">
                  <c:v>387.15</c:v>
                </c:pt>
                <c:pt idx="63">
                  <c:v>387.95</c:v>
                </c:pt>
                <c:pt idx="64">
                  <c:v>388.75</c:v>
                </c:pt>
                <c:pt idx="65">
                  <c:v>388.75</c:v>
                </c:pt>
                <c:pt idx="66">
                  <c:v>389.65</c:v>
                </c:pt>
                <c:pt idx="67">
                  <c:v>389.95</c:v>
                </c:pt>
                <c:pt idx="68">
                  <c:v>390.75</c:v>
                </c:pt>
                <c:pt idx="69">
                  <c:v>390.85</c:v>
                </c:pt>
                <c:pt idx="70">
                  <c:v>390.85</c:v>
                </c:pt>
                <c:pt idx="71">
                  <c:v>391.15</c:v>
                </c:pt>
                <c:pt idx="72">
                  <c:v>391.15</c:v>
                </c:pt>
                <c:pt idx="73">
                  <c:v>391.35</c:v>
                </c:pt>
                <c:pt idx="74">
                  <c:v>391.55</c:v>
                </c:pt>
                <c:pt idx="75">
                  <c:v>391.75</c:v>
                </c:pt>
                <c:pt idx="76">
                  <c:v>392.55</c:v>
                </c:pt>
                <c:pt idx="77">
                  <c:v>392.75</c:v>
                </c:pt>
                <c:pt idx="78">
                  <c:v>393.25</c:v>
                </c:pt>
                <c:pt idx="79">
                  <c:v>394.15</c:v>
                </c:pt>
                <c:pt idx="80">
                  <c:v>394.15</c:v>
                </c:pt>
                <c:pt idx="81">
                  <c:v>394.75</c:v>
                </c:pt>
                <c:pt idx="82">
                  <c:v>395.35</c:v>
                </c:pt>
                <c:pt idx="83">
                  <c:v>396.15</c:v>
                </c:pt>
                <c:pt idx="84">
                  <c:v>396.65</c:v>
                </c:pt>
                <c:pt idx="85">
                  <c:v>397.15</c:v>
                </c:pt>
                <c:pt idx="86">
                  <c:v>397.65</c:v>
                </c:pt>
                <c:pt idx="87">
                  <c:v>398.75</c:v>
                </c:pt>
                <c:pt idx="88">
                  <c:v>399.65</c:v>
                </c:pt>
                <c:pt idx="89">
                  <c:v>399.65</c:v>
                </c:pt>
                <c:pt idx="90">
                  <c:v>402.95</c:v>
                </c:pt>
                <c:pt idx="91">
                  <c:v>403.85</c:v>
                </c:pt>
                <c:pt idx="92">
                  <c:v>404.15</c:v>
                </c:pt>
                <c:pt idx="93">
                  <c:v>404.55</c:v>
                </c:pt>
                <c:pt idx="94">
                  <c:v>405.05</c:v>
                </c:pt>
                <c:pt idx="95">
                  <c:v>405.85</c:v>
                </c:pt>
                <c:pt idx="96">
                  <c:v>406.05</c:v>
                </c:pt>
                <c:pt idx="97">
                  <c:v>406.15</c:v>
                </c:pt>
                <c:pt idx="98">
                  <c:v>406.75</c:v>
                </c:pt>
                <c:pt idx="99">
                  <c:v>406.95</c:v>
                </c:pt>
                <c:pt idx="100">
                  <c:v>406.95</c:v>
                </c:pt>
                <c:pt idx="101">
                  <c:v>408.35</c:v>
                </c:pt>
                <c:pt idx="102">
                  <c:v>408.35</c:v>
                </c:pt>
                <c:pt idx="103">
                  <c:v>409.15</c:v>
                </c:pt>
                <c:pt idx="104">
                  <c:v>409.15</c:v>
                </c:pt>
                <c:pt idx="105">
                  <c:v>409.75</c:v>
                </c:pt>
                <c:pt idx="106">
                  <c:v>409.85</c:v>
                </c:pt>
                <c:pt idx="107">
                  <c:v>410.45</c:v>
                </c:pt>
                <c:pt idx="108">
                  <c:v>410.55</c:v>
                </c:pt>
                <c:pt idx="109">
                  <c:v>410.85</c:v>
                </c:pt>
                <c:pt idx="110">
                  <c:v>411.15</c:v>
                </c:pt>
                <c:pt idx="111">
                  <c:v>411.15</c:v>
                </c:pt>
                <c:pt idx="112">
                  <c:v>411.65</c:v>
                </c:pt>
                <c:pt idx="113">
                  <c:v>412.15</c:v>
                </c:pt>
                <c:pt idx="114">
                  <c:v>412.25</c:v>
                </c:pt>
                <c:pt idx="115">
                  <c:v>413.15</c:v>
                </c:pt>
                <c:pt idx="116">
                  <c:v>413.35</c:v>
                </c:pt>
                <c:pt idx="117">
                  <c:v>413.65</c:v>
                </c:pt>
                <c:pt idx="118">
                  <c:v>413.65</c:v>
                </c:pt>
                <c:pt idx="119">
                  <c:v>413.75</c:v>
                </c:pt>
                <c:pt idx="120">
                  <c:v>413.75</c:v>
                </c:pt>
                <c:pt idx="121">
                  <c:v>414.35</c:v>
                </c:pt>
                <c:pt idx="122">
                  <c:v>414.65</c:v>
                </c:pt>
                <c:pt idx="123">
                  <c:v>415.55</c:v>
                </c:pt>
                <c:pt idx="124">
                  <c:v>416.05</c:v>
                </c:pt>
                <c:pt idx="125">
                  <c:v>416.15</c:v>
                </c:pt>
                <c:pt idx="126">
                  <c:v>416.35</c:v>
                </c:pt>
                <c:pt idx="127">
                  <c:v>417.35</c:v>
                </c:pt>
                <c:pt idx="128">
                  <c:v>417.85</c:v>
                </c:pt>
                <c:pt idx="129">
                  <c:v>418.35</c:v>
                </c:pt>
                <c:pt idx="130">
                  <c:v>419.45</c:v>
                </c:pt>
                <c:pt idx="131">
                  <c:v>420.15</c:v>
                </c:pt>
                <c:pt idx="132">
                  <c:v>420.75</c:v>
                </c:pt>
                <c:pt idx="133">
                  <c:v>421.05</c:v>
                </c:pt>
                <c:pt idx="134">
                  <c:v>421.15</c:v>
                </c:pt>
                <c:pt idx="135">
                  <c:v>421.45</c:v>
                </c:pt>
                <c:pt idx="136">
                  <c:v>421.55</c:v>
                </c:pt>
                <c:pt idx="137">
                  <c:v>422.05</c:v>
                </c:pt>
                <c:pt idx="138">
                  <c:v>422.15</c:v>
                </c:pt>
                <c:pt idx="139">
                  <c:v>423.95</c:v>
                </c:pt>
                <c:pt idx="140">
                  <c:v>423.95</c:v>
                </c:pt>
                <c:pt idx="141">
                  <c:v>424.15</c:v>
                </c:pt>
                <c:pt idx="142">
                  <c:v>424.85</c:v>
                </c:pt>
                <c:pt idx="143">
                  <c:v>425.35</c:v>
                </c:pt>
                <c:pt idx="144">
                  <c:v>425.75</c:v>
                </c:pt>
                <c:pt idx="145">
                  <c:v>425.95</c:v>
                </c:pt>
                <c:pt idx="146">
                  <c:v>426.25</c:v>
                </c:pt>
                <c:pt idx="147">
                  <c:v>426.95</c:v>
                </c:pt>
                <c:pt idx="148">
                  <c:v>427.25</c:v>
                </c:pt>
                <c:pt idx="149">
                  <c:v>427.95</c:v>
                </c:pt>
                <c:pt idx="150">
                  <c:v>428.15</c:v>
                </c:pt>
                <c:pt idx="151">
                  <c:v>428.65</c:v>
                </c:pt>
                <c:pt idx="152">
                  <c:v>428.85</c:v>
                </c:pt>
                <c:pt idx="153">
                  <c:v>429.15</c:v>
                </c:pt>
                <c:pt idx="154">
                  <c:v>429.15</c:v>
                </c:pt>
                <c:pt idx="155">
                  <c:v>429.15</c:v>
                </c:pt>
                <c:pt idx="156">
                  <c:v>429.25</c:v>
                </c:pt>
                <c:pt idx="157">
                  <c:v>429.35</c:v>
                </c:pt>
                <c:pt idx="158">
                  <c:v>429.65</c:v>
                </c:pt>
                <c:pt idx="159">
                  <c:v>429.75</c:v>
                </c:pt>
                <c:pt idx="160">
                  <c:v>429.85</c:v>
                </c:pt>
                <c:pt idx="161">
                  <c:v>430.15</c:v>
                </c:pt>
                <c:pt idx="162">
                  <c:v>430.15</c:v>
                </c:pt>
                <c:pt idx="163">
                  <c:v>430.25</c:v>
                </c:pt>
                <c:pt idx="164">
                  <c:v>430.65</c:v>
                </c:pt>
                <c:pt idx="165">
                  <c:v>430.65</c:v>
                </c:pt>
                <c:pt idx="166">
                  <c:v>430.95</c:v>
                </c:pt>
                <c:pt idx="167">
                  <c:v>431.15</c:v>
                </c:pt>
                <c:pt idx="168">
                  <c:v>431.35</c:v>
                </c:pt>
                <c:pt idx="169">
                  <c:v>431.65</c:v>
                </c:pt>
                <c:pt idx="170">
                  <c:v>432.05</c:v>
                </c:pt>
                <c:pt idx="171">
                  <c:v>432.45</c:v>
                </c:pt>
                <c:pt idx="172">
                  <c:v>432.55</c:v>
                </c:pt>
                <c:pt idx="173">
                  <c:v>432.85</c:v>
                </c:pt>
                <c:pt idx="174">
                  <c:v>433.05</c:v>
                </c:pt>
                <c:pt idx="175">
                  <c:v>433.35</c:v>
                </c:pt>
                <c:pt idx="176">
                  <c:v>433.45</c:v>
                </c:pt>
                <c:pt idx="177">
                  <c:v>433.55</c:v>
                </c:pt>
                <c:pt idx="178">
                  <c:v>433.85</c:v>
                </c:pt>
                <c:pt idx="179">
                  <c:v>433.95</c:v>
                </c:pt>
                <c:pt idx="180">
                  <c:v>433.95</c:v>
                </c:pt>
                <c:pt idx="181">
                  <c:v>434.15</c:v>
                </c:pt>
                <c:pt idx="182">
                  <c:v>434.25</c:v>
                </c:pt>
                <c:pt idx="183">
                  <c:v>434.25</c:v>
                </c:pt>
                <c:pt idx="184">
                  <c:v>434.35</c:v>
                </c:pt>
                <c:pt idx="185">
                  <c:v>434.75</c:v>
                </c:pt>
                <c:pt idx="186">
                  <c:v>435.05</c:v>
                </c:pt>
                <c:pt idx="187">
                  <c:v>435.15</c:v>
                </c:pt>
                <c:pt idx="188">
                  <c:v>435.15</c:v>
                </c:pt>
                <c:pt idx="189">
                  <c:v>435.25</c:v>
                </c:pt>
                <c:pt idx="190">
                  <c:v>435.3</c:v>
                </c:pt>
                <c:pt idx="191">
                  <c:v>435.65</c:v>
                </c:pt>
                <c:pt idx="192">
                  <c:v>436.05</c:v>
                </c:pt>
                <c:pt idx="193">
                  <c:v>436.15</c:v>
                </c:pt>
                <c:pt idx="194">
                  <c:v>436.55</c:v>
                </c:pt>
                <c:pt idx="195">
                  <c:v>436.85</c:v>
                </c:pt>
                <c:pt idx="196">
                  <c:v>436.95</c:v>
                </c:pt>
                <c:pt idx="197">
                  <c:v>437.05</c:v>
                </c:pt>
                <c:pt idx="198">
                  <c:v>437.45</c:v>
                </c:pt>
                <c:pt idx="199">
                  <c:v>437.75</c:v>
                </c:pt>
                <c:pt idx="200">
                  <c:v>438.15</c:v>
                </c:pt>
                <c:pt idx="201">
                  <c:v>438.15</c:v>
                </c:pt>
                <c:pt idx="202">
                  <c:v>438.25</c:v>
                </c:pt>
                <c:pt idx="203">
                  <c:v>438.85</c:v>
                </c:pt>
                <c:pt idx="204">
                  <c:v>439.15</c:v>
                </c:pt>
                <c:pt idx="205">
                  <c:v>439.15</c:v>
                </c:pt>
                <c:pt idx="206">
                  <c:v>439.25</c:v>
                </c:pt>
                <c:pt idx="207">
                  <c:v>439.45</c:v>
                </c:pt>
                <c:pt idx="208">
                  <c:v>439.65</c:v>
                </c:pt>
                <c:pt idx="209">
                  <c:v>440.15</c:v>
                </c:pt>
                <c:pt idx="210">
                  <c:v>440.25</c:v>
                </c:pt>
                <c:pt idx="211">
                  <c:v>441.05</c:v>
                </c:pt>
                <c:pt idx="212">
                  <c:v>441.25</c:v>
                </c:pt>
                <c:pt idx="213">
                  <c:v>441.65</c:v>
                </c:pt>
                <c:pt idx="214">
                  <c:v>442.15</c:v>
                </c:pt>
                <c:pt idx="215">
                  <c:v>442.65</c:v>
                </c:pt>
                <c:pt idx="216">
                  <c:v>442.65</c:v>
                </c:pt>
                <c:pt idx="217">
                  <c:v>443.15</c:v>
                </c:pt>
                <c:pt idx="218">
                  <c:v>443.85</c:v>
                </c:pt>
                <c:pt idx="219">
                  <c:v>444.45</c:v>
                </c:pt>
                <c:pt idx="220">
                  <c:v>444.65</c:v>
                </c:pt>
                <c:pt idx="221">
                  <c:v>445.15</c:v>
                </c:pt>
                <c:pt idx="222">
                  <c:v>447.25</c:v>
                </c:pt>
                <c:pt idx="223">
                  <c:v>449.15</c:v>
                </c:pt>
                <c:pt idx="224">
                  <c:v>452.45</c:v>
                </c:pt>
                <c:pt idx="225">
                  <c:v>454.05</c:v>
                </c:pt>
                <c:pt idx="226">
                  <c:v>460.15</c:v>
                </c:pt>
                <c:pt idx="227">
                  <c:v>460.45</c:v>
                </c:pt>
                <c:pt idx="228">
                  <c:v>461.25</c:v>
                </c:pt>
                <c:pt idx="229">
                  <c:v>462.45</c:v>
                </c:pt>
                <c:pt idx="230">
                  <c:v>464.15</c:v>
                </c:pt>
                <c:pt idx="231">
                  <c:v>468.95</c:v>
                </c:pt>
                <c:pt idx="232">
                  <c:v>469.05</c:v>
                </c:pt>
                <c:pt idx="233">
                  <c:v>469.65</c:v>
                </c:pt>
                <c:pt idx="234">
                  <c:v>472.15</c:v>
                </c:pt>
                <c:pt idx="235">
                  <c:v>475.15</c:v>
                </c:pt>
                <c:pt idx="236">
                  <c:v>476.15</c:v>
                </c:pt>
                <c:pt idx="237">
                  <c:v>476.85</c:v>
                </c:pt>
                <c:pt idx="238">
                  <c:v>480.15</c:v>
                </c:pt>
                <c:pt idx="239">
                  <c:v>488.25</c:v>
                </c:pt>
                <c:pt idx="240">
                  <c:v>489.45</c:v>
                </c:pt>
                <c:pt idx="241">
                  <c:v>497.15</c:v>
                </c:pt>
                <c:pt idx="242">
                  <c:v>511.15</c:v>
                </c:pt>
                <c:pt idx="243">
                  <c:v>520.15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266.25</c:v>
                </c:pt>
                <c:pt idx="248">
                  <c:v>266.95</c:v>
                </c:pt>
                <c:pt idx="249">
                  <c:v>268.75</c:v>
                </c:pt>
                <c:pt idx="250">
                  <c:v>273.95</c:v>
                </c:pt>
                <c:pt idx="251">
                  <c:v>275.14999999999998</c:v>
                </c:pt>
                <c:pt idx="252">
                  <c:v>276.85000000000002</c:v>
                </c:pt>
                <c:pt idx="253">
                  <c:v>284.05</c:v>
                </c:pt>
                <c:pt idx="254">
                  <c:v>293.25</c:v>
                </c:pt>
                <c:pt idx="255">
                  <c:v>299.14999999999998</c:v>
                </c:pt>
                <c:pt idx="256">
                  <c:v>303.05</c:v>
                </c:pt>
                <c:pt idx="257">
                  <c:v>304.35000000000002</c:v>
                </c:pt>
                <c:pt idx="258">
                  <c:v>307.14999999999998</c:v>
                </c:pt>
                <c:pt idx="259">
                  <c:v>308.14999999999998</c:v>
                </c:pt>
                <c:pt idx="260">
                  <c:v>309.45</c:v>
                </c:pt>
                <c:pt idx="261">
                  <c:v>310.05</c:v>
                </c:pt>
                <c:pt idx="262">
                  <c:v>310.14999999999998</c:v>
                </c:pt>
                <c:pt idx="263">
                  <c:v>311.64999999999998</c:v>
                </c:pt>
                <c:pt idx="264">
                  <c:v>313.98</c:v>
                </c:pt>
                <c:pt idx="265">
                  <c:v>314.14999999999998</c:v>
                </c:pt>
                <c:pt idx="266">
                  <c:v>314.35000000000002</c:v>
                </c:pt>
                <c:pt idx="267">
                  <c:v>315.14999999999998</c:v>
                </c:pt>
                <c:pt idx="268">
                  <c:v>315.14999999999998</c:v>
                </c:pt>
                <c:pt idx="269">
                  <c:v>317.25</c:v>
                </c:pt>
                <c:pt idx="270">
                  <c:v>317.35000000000002</c:v>
                </c:pt>
                <c:pt idx="271">
                  <c:v>318.05</c:v>
                </c:pt>
                <c:pt idx="272">
                  <c:v>321.35000000000002</c:v>
                </c:pt>
                <c:pt idx="273">
                  <c:v>327.05</c:v>
                </c:pt>
                <c:pt idx="274">
                  <c:v>327.35000000000002</c:v>
                </c:pt>
                <c:pt idx="275">
                  <c:v>328.75</c:v>
                </c:pt>
                <c:pt idx="276">
                  <c:v>329.15</c:v>
                </c:pt>
                <c:pt idx="277">
                  <c:v>329.45</c:v>
                </c:pt>
                <c:pt idx="278">
                  <c:v>331.75</c:v>
                </c:pt>
                <c:pt idx="279">
                  <c:v>332.55</c:v>
                </c:pt>
                <c:pt idx="280">
                  <c:v>335.25</c:v>
                </c:pt>
                <c:pt idx="281">
                  <c:v>336.55</c:v>
                </c:pt>
                <c:pt idx="282">
                  <c:v>337.85</c:v>
                </c:pt>
                <c:pt idx="283">
                  <c:v>338.05</c:v>
                </c:pt>
                <c:pt idx="284">
                  <c:v>338.15</c:v>
                </c:pt>
                <c:pt idx="285">
                  <c:v>338.15</c:v>
                </c:pt>
                <c:pt idx="286">
                  <c:v>338.85</c:v>
                </c:pt>
                <c:pt idx="287">
                  <c:v>339.45</c:v>
                </c:pt>
                <c:pt idx="288">
                  <c:v>339.55</c:v>
                </c:pt>
                <c:pt idx="289">
                  <c:v>340.25</c:v>
                </c:pt>
                <c:pt idx="290">
                  <c:v>340.45</c:v>
                </c:pt>
                <c:pt idx="291">
                  <c:v>340.85</c:v>
                </c:pt>
                <c:pt idx="292">
                  <c:v>341.05</c:v>
                </c:pt>
                <c:pt idx="293">
                  <c:v>341.95</c:v>
                </c:pt>
                <c:pt idx="294">
                  <c:v>341.95</c:v>
                </c:pt>
                <c:pt idx="295">
                  <c:v>343.15</c:v>
                </c:pt>
                <c:pt idx="296">
                  <c:v>343.15</c:v>
                </c:pt>
                <c:pt idx="297">
                  <c:v>343.15</c:v>
                </c:pt>
                <c:pt idx="298">
                  <c:v>343.55</c:v>
                </c:pt>
                <c:pt idx="299">
                  <c:v>345.15</c:v>
                </c:pt>
                <c:pt idx="300">
                  <c:v>345.65</c:v>
                </c:pt>
                <c:pt idx="301">
                  <c:v>346.25</c:v>
                </c:pt>
                <c:pt idx="302">
                  <c:v>346.35</c:v>
                </c:pt>
                <c:pt idx="303">
                  <c:v>346.45</c:v>
                </c:pt>
                <c:pt idx="304">
                  <c:v>346.65</c:v>
                </c:pt>
                <c:pt idx="305">
                  <c:v>348.15</c:v>
                </c:pt>
                <c:pt idx="306">
                  <c:v>348.65</c:v>
                </c:pt>
                <c:pt idx="307">
                  <c:v>348.65</c:v>
                </c:pt>
                <c:pt idx="308">
                  <c:v>349.15</c:v>
                </c:pt>
                <c:pt idx="309">
                  <c:v>349.15</c:v>
                </c:pt>
                <c:pt idx="310">
                  <c:v>349.65</c:v>
                </c:pt>
                <c:pt idx="311">
                  <c:v>349.85</c:v>
                </c:pt>
                <c:pt idx="312">
                  <c:v>350.15</c:v>
                </c:pt>
                <c:pt idx="313">
                  <c:v>350.65</c:v>
                </c:pt>
                <c:pt idx="314">
                  <c:v>351.05</c:v>
                </c:pt>
                <c:pt idx="315">
                  <c:v>351.15</c:v>
                </c:pt>
                <c:pt idx="316">
                  <c:v>351.15</c:v>
                </c:pt>
                <c:pt idx="317">
                  <c:v>351.65</c:v>
                </c:pt>
                <c:pt idx="318">
                  <c:v>353.15</c:v>
                </c:pt>
                <c:pt idx="319">
                  <c:v>353.55</c:v>
                </c:pt>
                <c:pt idx="320">
                  <c:v>353.65</c:v>
                </c:pt>
                <c:pt idx="321">
                  <c:v>353.95</c:v>
                </c:pt>
                <c:pt idx="322">
                  <c:v>354.75</c:v>
                </c:pt>
                <c:pt idx="323">
                  <c:v>355.35</c:v>
                </c:pt>
                <c:pt idx="324">
                  <c:v>356.05</c:v>
                </c:pt>
                <c:pt idx="325">
                  <c:v>356.55</c:v>
                </c:pt>
                <c:pt idx="326">
                  <c:v>356.65</c:v>
                </c:pt>
                <c:pt idx="327">
                  <c:v>357.05</c:v>
                </c:pt>
                <c:pt idx="328">
                  <c:v>357.25</c:v>
                </c:pt>
                <c:pt idx="329">
                  <c:v>357.45</c:v>
                </c:pt>
                <c:pt idx="330">
                  <c:v>358.15</c:v>
                </c:pt>
                <c:pt idx="331">
                  <c:v>358.45</c:v>
                </c:pt>
                <c:pt idx="332">
                  <c:v>358.65</c:v>
                </c:pt>
                <c:pt idx="333">
                  <c:v>359.05</c:v>
                </c:pt>
                <c:pt idx="334">
                  <c:v>359.15</c:v>
                </c:pt>
                <c:pt idx="335">
                  <c:v>359.45</c:v>
                </c:pt>
                <c:pt idx="336">
                  <c:v>359.85</c:v>
                </c:pt>
                <c:pt idx="337">
                  <c:v>360.75</c:v>
                </c:pt>
                <c:pt idx="338">
                  <c:v>361.15</c:v>
                </c:pt>
                <c:pt idx="339">
                  <c:v>361.25</c:v>
                </c:pt>
                <c:pt idx="340">
                  <c:v>361.25</c:v>
                </c:pt>
                <c:pt idx="341">
                  <c:v>362.15</c:v>
                </c:pt>
                <c:pt idx="342">
                  <c:v>362.15</c:v>
                </c:pt>
                <c:pt idx="343">
                  <c:v>362.45</c:v>
                </c:pt>
                <c:pt idx="344">
                  <c:v>362.65</c:v>
                </c:pt>
                <c:pt idx="345">
                  <c:v>362.65</c:v>
                </c:pt>
                <c:pt idx="346">
                  <c:v>364.65</c:v>
                </c:pt>
                <c:pt idx="347">
                  <c:v>365.15</c:v>
                </c:pt>
                <c:pt idx="348">
                  <c:v>365.15</c:v>
                </c:pt>
                <c:pt idx="349">
                  <c:v>366.35</c:v>
                </c:pt>
                <c:pt idx="350">
                  <c:v>366.35</c:v>
                </c:pt>
                <c:pt idx="351">
                  <c:v>366.75</c:v>
                </c:pt>
                <c:pt idx="352">
                  <c:v>367.15</c:v>
                </c:pt>
                <c:pt idx="353">
                  <c:v>367.15</c:v>
                </c:pt>
                <c:pt idx="354">
                  <c:v>368.55</c:v>
                </c:pt>
                <c:pt idx="355">
                  <c:v>368.75</c:v>
                </c:pt>
                <c:pt idx="356">
                  <c:v>368.85</c:v>
                </c:pt>
                <c:pt idx="357">
                  <c:v>368.95</c:v>
                </c:pt>
                <c:pt idx="358">
                  <c:v>369.15</c:v>
                </c:pt>
                <c:pt idx="359">
                  <c:v>369.15</c:v>
                </c:pt>
                <c:pt idx="360">
                  <c:v>370.65</c:v>
                </c:pt>
                <c:pt idx="361">
                  <c:v>370.95</c:v>
                </c:pt>
                <c:pt idx="362">
                  <c:v>371.15</c:v>
                </c:pt>
                <c:pt idx="363">
                  <c:v>371.55</c:v>
                </c:pt>
                <c:pt idx="364">
                  <c:v>372.15</c:v>
                </c:pt>
                <c:pt idx="365">
                  <c:v>373.95</c:v>
                </c:pt>
                <c:pt idx="366">
                  <c:v>374.55</c:v>
                </c:pt>
                <c:pt idx="367">
                  <c:v>375.85</c:v>
                </c:pt>
                <c:pt idx="368">
                  <c:v>376.15</c:v>
                </c:pt>
                <c:pt idx="369">
                  <c:v>377.15</c:v>
                </c:pt>
                <c:pt idx="370">
                  <c:v>377.15</c:v>
                </c:pt>
                <c:pt idx="371">
                  <c:v>378.05</c:v>
                </c:pt>
                <c:pt idx="372">
                  <c:v>378.65</c:v>
                </c:pt>
                <c:pt idx="373">
                  <c:v>378.65</c:v>
                </c:pt>
                <c:pt idx="374">
                  <c:v>378.95</c:v>
                </c:pt>
                <c:pt idx="375">
                  <c:v>379.45</c:v>
                </c:pt>
                <c:pt idx="376">
                  <c:v>380.05</c:v>
                </c:pt>
                <c:pt idx="377">
                  <c:v>381.15</c:v>
                </c:pt>
                <c:pt idx="378">
                  <c:v>381.45</c:v>
                </c:pt>
                <c:pt idx="379">
                  <c:v>382.15</c:v>
                </c:pt>
                <c:pt idx="380">
                  <c:v>382.65</c:v>
                </c:pt>
                <c:pt idx="381">
                  <c:v>383.45</c:v>
                </c:pt>
                <c:pt idx="382">
                  <c:v>383.45</c:v>
                </c:pt>
                <c:pt idx="383">
                  <c:v>383.65</c:v>
                </c:pt>
                <c:pt idx="384">
                  <c:v>384.15</c:v>
                </c:pt>
                <c:pt idx="385">
                  <c:v>384.75</c:v>
                </c:pt>
                <c:pt idx="386">
                  <c:v>385.15</c:v>
                </c:pt>
                <c:pt idx="387">
                  <c:v>385.35</c:v>
                </c:pt>
                <c:pt idx="388">
                  <c:v>385.65</c:v>
                </c:pt>
                <c:pt idx="389">
                  <c:v>385.65</c:v>
                </c:pt>
                <c:pt idx="390">
                  <c:v>385.95</c:v>
                </c:pt>
                <c:pt idx="391">
                  <c:v>386.35</c:v>
                </c:pt>
                <c:pt idx="392">
                  <c:v>386.45</c:v>
                </c:pt>
                <c:pt idx="393">
                  <c:v>387.45</c:v>
                </c:pt>
                <c:pt idx="394">
                  <c:v>388.15</c:v>
                </c:pt>
                <c:pt idx="395">
                  <c:v>388.15</c:v>
                </c:pt>
                <c:pt idx="396">
                  <c:v>388.65</c:v>
                </c:pt>
                <c:pt idx="397">
                  <c:v>389.65</c:v>
                </c:pt>
                <c:pt idx="398">
                  <c:v>390.15</c:v>
                </c:pt>
                <c:pt idx="399">
                  <c:v>390.85</c:v>
                </c:pt>
                <c:pt idx="400">
                  <c:v>392.45</c:v>
                </c:pt>
                <c:pt idx="401">
                  <c:v>393.15</c:v>
                </c:pt>
                <c:pt idx="402">
                  <c:v>394.35</c:v>
                </c:pt>
                <c:pt idx="403">
                  <c:v>394.95</c:v>
                </c:pt>
                <c:pt idx="404">
                  <c:v>395.45</c:v>
                </c:pt>
                <c:pt idx="405">
                  <c:v>395.65</c:v>
                </c:pt>
                <c:pt idx="406">
                  <c:v>395.75</c:v>
                </c:pt>
                <c:pt idx="407">
                  <c:v>396.05</c:v>
                </c:pt>
                <c:pt idx="408">
                  <c:v>396.45</c:v>
                </c:pt>
                <c:pt idx="409">
                  <c:v>398.15</c:v>
                </c:pt>
                <c:pt idx="410">
                  <c:v>398.15</c:v>
                </c:pt>
                <c:pt idx="411">
                  <c:v>398.75</c:v>
                </c:pt>
                <c:pt idx="412">
                  <c:v>401.15</c:v>
                </c:pt>
                <c:pt idx="413">
                  <c:v>405.15</c:v>
                </c:pt>
                <c:pt idx="414">
                  <c:v>410.15</c:v>
                </c:pt>
                <c:pt idx="415">
                  <c:v>411.15</c:v>
                </c:pt>
                <c:pt idx="416">
                  <c:v>412.15</c:v>
                </c:pt>
                <c:pt idx="417">
                  <c:v>413.15</c:v>
                </c:pt>
                <c:pt idx="418">
                  <c:v>413.15</c:v>
                </c:pt>
                <c:pt idx="419">
                  <c:v>413.15</c:v>
                </c:pt>
                <c:pt idx="420">
                  <c:v>413.65</c:v>
                </c:pt>
                <c:pt idx="421">
                  <c:v>413.65</c:v>
                </c:pt>
                <c:pt idx="422">
                  <c:v>414.15</c:v>
                </c:pt>
                <c:pt idx="423">
                  <c:v>415.15</c:v>
                </c:pt>
                <c:pt idx="424">
                  <c:v>415.65</c:v>
                </c:pt>
                <c:pt idx="425">
                  <c:v>416.15</c:v>
                </c:pt>
                <c:pt idx="426">
                  <c:v>417.95</c:v>
                </c:pt>
                <c:pt idx="427">
                  <c:v>418.15</c:v>
                </c:pt>
                <c:pt idx="428">
                  <c:v>418.15</c:v>
                </c:pt>
                <c:pt idx="429">
                  <c:v>419.15</c:v>
                </c:pt>
                <c:pt idx="430">
                  <c:v>420.05</c:v>
                </c:pt>
                <c:pt idx="431">
                  <c:v>420.15</c:v>
                </c:pt>
                <c:pt idx="432">
                  <c:v>420.65</c:v>
                </c:pt>
                <c:pt idx="433">
                  <c:v>422.15</c:v>
                </c:pt>
                <c:pt idx="434">
                  <c:v>422.65</c:v>
                </c:pt>
                <c:pt idx="435">
                  <c:v>423.15</c:v>
                </c:pt>
                <c:pt idx="436">
                  <c:v>423.95</c:v>
                </c:pt>
                <c:pt idx="437">
                  <c:v>424.65</c:v>
                </c:pt>
                <c:pt idx="438">
                  <c:v>426.65</c:v>
                </c:pt>
                <c:pt idx="439">
                  <c:v>427.15</c:v>
                </c:pt>
                <c:pt idx="440">
                  <c:v>428.15</c:v>
                </c:pt>
                <c:pt idx="441">
                  <c:v>429.05</c:v>
                </c:pt>
                <c:pt idx="442">
                  <c:v>433.15</c:v>
                </c:pt>
                <c:pt idx="443">
                  <c:v>438.15</c:v>
                </c:pt>
                <c:pt idx="444">
                  <c:v>438.65</c:v>
                </c:pt>
                <c:pt idx="445">
                  <c:v>439.15</c:v>
                </c:pt>
                <c:pt idx="446">
                  <c:v>439.15</c:v>
                </c:pt>
                <c:pt idx="447">
                  <c:v>440.15</c:v>
                </c:pt>
                <c:pt idx="448">
                  <c:v>440.15</c:v>
                </c:pt>
                <c:pt idx="449">
                  <c:v>440.15</c:v>
                </c:pt>
                <c:pt idx="450">
                  <c:v>440.65</c:v>
                </c:pt>
                <c:pt idx="451">
                  <c:v>441.15</c:v>
                </c:pt>
                <c:pt idx="452">
                  <c:v>441.15</c:v>
                </c:pt>
                <c:pt idx="453">
                  <c:v>443.65</c:v>
                </c:pt>
                <c:pt idx="454">
                  <c:v>444.15</c:v>
                </c:pt>
                <c:pt idx="455">
                  <c:v>444.15</c:v>
                </c:pt>
                <c:pt idx="456">
                  <c:v>444.65</c:v>
                </c:pt>
                <c:pt idx="457">
                  <c:v>445.15</c:v>
                </c:pt>
                <c:pt idx="458">
                  <c:v>446.15</c:v>
                </c:pt>
                <c:pt idx="459">
                  <c:v>446.15</c:v>
                </c:pt>
                <c:pt idx="460">
                  <c:v>447.15</c:v>
                </c:pt>
                <c:pt idx="461">
                  <c:v>447.65</c:v>
                </c:pt>
                <c:pt idx="462">
                  <c:v>451.15</c:v>
                </c:pt>
                <c:pt idx="463">
                  <c:v>451.15</c:v>
                </c:pt>
                <c:pt idx="464">
                  <c:v>451.45</c:v>
                </c:pt>
                <c:pt idx="465">
                  <c:v>452.15</c:v>
                </c:pt>
                <c:pt idx="466">
                  <c:v>453.15</c:v>
                </c:pt>
                <c:pt idx="467">
                  <c:v>455.15</c:v>
                </c:pt>
                <c:pt idx="468">
                  <c:v>455.15</c:v>
                </c:pt>
                <c:pt idx="469">
                  <c:v>459.15</c:v>
                </c:pt>
                <c:pt idx="470">
                  <c:v>465.15</c:v>
                </c:pt>
                <c:pt idx="471">
                  <c:v>465.15</c:v>
                </c:pt>
                <c:pt idx="472">
                  <c:v>465.45</c:v>
                </c:pt>
                <c:pt idx="473">
                  <c:v>465.65</c:v>
                </c:pt>
                <c:pt idx="474">
                  <c:v>465.75</c:v>
                </c:pt>
                <c:pt idx="475">
                  <c:v>465.85</c:v>
                </c:pt>
                <c:pt idx="476">
                  <c:v>466.15</c:v>
                </c:pt>
                <c:pt idx="477">
                  <c:v>466.65</c:v>
                </c:pt>
                <c:pt idx="478">
                  <c:v>467.85</c:v>
                </c:pt>
                <c:pt idx="479">
                  <c:v>467.85</c:v>
                </c:pt>
                <c:pt idx="480">
                  <c:v>468.15</c:v>
                </c:pt>
                <c:pt idx="481">
                  <c:v>469.25</c:v>
                </c:pt>
                <c:pt idx="482">
                  <c:v>469.75</c:v>
                </c:pt>
                <c:pt idx="483">
                  <c:v>471.15</c:v>
                </c:pt>
                <c:pt idx="484">
                  <c:v>471.85</c:v>
                </c:pt>
                <c:pt idx="485">
                  <c:v>472.15</c:v>
                </c:pt>
                <c:pt idx="486">
                  <c:v>480.15</c:v>
                </c:pt>
                <c:pt idx="487">
                  <c:v>480.75</c:v>
                </c:pt>
                <c:pt idx="488">
                  <c:v>481.15</c:v>
                </c:pt>
                <c:pt idx="489">
                  <c:v>481.65</c:v>
                </c:pt>
                <c:pt idx="490">
                  <c:v>482.15</c:v>
                </c:pt>
                <c:pt idx="491">
                  <c:v>482.15</c:v>
                </c:pt>
                <c:pt idx="492">
                  <c:v>486.95</c:v>
                </c:pt>
                <c:pt idx="493">
                  <c:v>490.65</c:v>
                </c:pt>
                <c:pt idx="494">
                  <c:v>491.05</c:v>
                </c:pt>
                <c:pt idx="495">
                  <c:v>497.15</c:v>
                </c:pt>
                <c:pt idx="496">
                  <c:v>507.15</c:v>
                </c:pt>
                <c:pt idx="497">
                  <c:v>507.15</c:v>
                </c:pt>
                <c:pt idx="498">
                  <c:v>513.15</c:v>
                </c:pt>
                <c:pt idx="499">
                  <c:v>514.25</c:v>
                </c:pt>
                <c:pt idx="500">
                  <c:v>517.85</c:v>
                </c:pt>
                <c:pt idx="501">
                  <c:v>531.15</c:v>
                </c:pt>
                <c:pt idx="502">
                  <c:v>531.75</c:v>
                </c:pt>
                <c:pt idx="503">
                  <c:v>535.15</c:v>
                </c:pt>
                <c:pt idx="504">
                  <c:v>538.15</c:v>
                </c:pt>
                <c:pt idx="505">
                  <c:v>539.65</c:v>
                </c:pt>
                <c:pt idx="506">
                  <c:v>541.15</c:v>
                </c:pt>
                <c:pt idx="507">
                  <c:v>543.15</c:v>
                </c:pt>
                <c:pt idx="508">
                  <c:v>552.15</c:v>
                </c:pt>
                <c:pt idx="509">
                  <c:v>553.15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281.14999999999998</c:v>
                </c:pt>
                <c:pt idx="514">
                  <c:v>283.45</c:v>
                </c:pt>
                <c:pt idx="515">
                  <c:v>299.45</c:v>
                </c:pt>
                <c:pt idx="516">
                  <c:v>300.05</c:v>
                </c:pt>
                <c:pt idx="517">
                  <c:v>310.85000000000002</c:v>
                </c:pt>
                <c:pt idx="518">
                  <c:v>313.25</c:v>
                </c:pt>
                <c:pt idx="519">
                  <c:v>329.25</c:v>
                </c:pt>
                <c:pt idx="520">
                  <c:v>330.85</c:v>
                </c:pt>
                <c:pt idx="521">
                  <c:v>334.35</c:v>
                </c:pt>
                <c:pt idx="522">
                  <c:v>343.15</c:v>
                </c:pt>
                <c:pt idx="523">
                  <c:v>344.45</c:v>
                </c:pt>
                <c:pt idx="524">
                  <c:v>346.25</c:v>
                </c:pt>
                <c:pt idx="525">
                  <c:v>349.25</c:v>
                </c:pt>
                <c:pt idx="526">
                  <c:v>354.15</c:v>
                </c:pt>
                <c:pt idx="527">
                  <c:v>356.15</c:v>
                </c:pt>
                <c:pt idx="528">
                  <c:v>356.65</c:v>
                </c:pt>
                <c:pt idx="529">
                  <c:v>357.15</c:v>
                </c:pt>
                <c:pt idx="530">
                  <c:v>357.65</c:v>
                </c:pt>
                <c:pt idx="531">
                  <c:v>358.15</c:v>
                </c:pt>
                <c:pt idx="532">
                  <c:v>365.15</c:v>
                </c:pt>
                <c:pt idx="533">
                  <c:v>368.35</c:v>
                </c:pt>
                <c:pt idx="534">
                  <c:v>372.85</c:v>
                </c:pt>
                <c:pt idx="535">
                  <c:v>375.65</c:v>
                </c:pt>
                <c:pt idx="536">
                  <c:v>380.35</c:v>
                </c:pt>
                <c:pt idx="537">
                  <c:v>385.15</c:v>
                </c:pt>
                <c:pt idx="538">
                  <c:v>399.45</c:v>
                </c:pt>
                <c:pt idx="539">
                  <c:v>403.75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423.95</c:v>
                </c:pt>
                <c:pt idx="544">
                  <c:v>425.15</c:v>
                </c:pt>
                <c:pt idx="545">
                  <c:v>430.25</c:v>
                </c:pt>
                <c:pt idx="546">
                  <c:v>430.65</c:v>
                </c:pt>
                <c:pt idx="547">
                  <c:v>435.05</c:v>
                </c:pt>
                <c:pt idx="548">
                  <c:v>435.15</c:v>
                </c:pt>
                <c:pt idx="549">
                  <c:v>447.15</c:v>
                </c:pt>
                <c:pt idx="550">
                  <c:v>450.15</c:v>
                </c:pt>
                <c:pt idx="551">
                  <c:v>450.15</c:v>
                </c:pt>
                <c:pt idx="552">
                  <c:v>451.15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477.15</c:v>
                </c:pt>
                <c:pt idx="557">
                  <c:v>477.35</c:v>
                </c:pt>
                <c:pt idx="558">
                  <c:v>483.15</c:v>
                </c:pt>
                <c:pt idx="559">
                  <c:v>488.15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9C-4D0C-99D8-07B5EBD19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72336"/>
        <c:axId val="427357776"/>
      </c:scatterChart>
      <c:valAx>
        <c:axId val="42737233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Number of Carbon atom</a:t>
                </a:r>
              </a:p>
            </c:rich>
          </c:tx>
          <c:layout>
            <c:manualLayout>
              <c:xMode val="edge"/>
              <c:yMode val="edge"/>
              <c:x val="0.39370844269466315"/>
              <c:y val="0.928037328667249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27357776"/>
        <c:crosses val="autoZero"/>
        <c:crossBetween val="midCat"/>
        <c:majorUnit val="2"/>
      </c:valAx>
      <c:valAx>
        <c:axId val="42735777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</a:t>
                </a:r>
                <a:r>
                  <a:rPr lang="en-US" sz="9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poimt</a:t>
                </a:r>
                <a:r>
                  <a:rPr lang="en-US" sz="9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[K]</a:t>
                </a:r>
                <a:r>
                  <a:rPr lang="en-US" sz="9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(exp)</a:t>
                </a:r>
                <a:endParaRPr lang="en-US" sz="9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1.1339251858016479E-2"/>
              <c:y val="0.248965345819824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427372336"/>
        <c:crosses val="autoZero"/>
        <c:crossBetween val="midCat"/>
        <c:majorUnit val="5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9745732627143"/>
          <c:y val="7.4857551594365468E-2"/>
          <c:w val="0.8124384069302899"/>
          <c:h val="0.79356120644618289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noFill/>
                <a:round/>
              </a:ln>
              <a:effectLst/>
            </c:spPr>
          </c:marker>
          <c:x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DBE-411C-AC1A-28EA7D7B17C7}"/>
            </c:ext>
          </c:extLst>
        </c:ser>
        <c:ser>
          <c:idx val="1"/>
          <c:order val="1"/>
          <c:tx>
            <c:v>Training Set</c:v>
          </c:tx>
          <c:spPr>
            <a:ln w="9525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6350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graph!$F$2:$F$461</c:f>
              <c:numCache>
                <c:formatCode>General</c:formatCode>
                <c:ptCount val="460"/>
                <c:pt idx="0">
                  <c:v>111.65</c:v>
                </c:pt>
                <c:pt idx="1">
                  <c:v>169.45</c:v>
                </c:pt>
                <c:pt idx="2">
                  <c:v>184.55</c:v>
                </c:pt>
                <c:pt idx="3">
                  <c:v>188.45</c:v>
                </c:pt>
                <c:pt idx="4">
                  <c:v>225.55</c:v>
                </c:pt>
                <c:pt idx="5">
                  <c:v>231.05</c:v>
                </c:pt>
                <c:pt idx="6">
                  <c:v>238.75</c:v>
                </c:pt>
                <c:pt idx="7">
                  <c:v>240.35</c:v>
                </c:pt>
                <c:pt idx="8">
                  <c:v>249.95</c:v>
                </c:pt>
                <c:pt idx="9">
                  <c:v>261.45</c:v>
                </c:pt>
                <c:pt idx="10">
                  <c:v>266.25</c:v>
                </c:pt>
                <c:pt idx="11">
                  <c:v>266.95</c:v>
                </c:pt>
                <c:pt idx="12">
                  <c:v>268.75</c:v>
                </c:pt>
                <c:pt idx="13">
                  <c:v>272.64999999999998</c:v>
                </c:pt>
                <c:pt idx="14">
                  <c:v>273.85000000000002</c:v>
                </c:pt>
                <c:pt idx="15">
                  <c:v>273.95</c:v>
                </c:pt>
                <c:pt idx="16">
                  <c:v>275.14999999999998</c:v>
                </c:pt>
                <c:pt idx="17">
                  <c:v>276.85000000000002</c:v>
                </c:pt>
                <c:pt idx="18">
                  <c:v>281.14999999999998</c:v>
                </c:pt>
                <c:pt idx="19">
                  <c:v>282.55</c:v>
                </c:pt>
                <c:pt idx="20">
                  <c:v>283.45</c:v>
                </c:pt>
                <c:pt idx="21">
                  <c:v>284.05</c:v>
                </c:pt>
                <c:pt idx="22">
                  <c:v>285.75</c:v>
                </c:pt>
                <c:pt idx="23">
                  <c:v>293.75</c:v>
                </c:pt>
                <c:pt idx="24">
                  <c:v>299.14999999999998</c:v>
                </c:pt>
                <c:pt idx="25">
                  <c:v>299.45</c:v>
                </c:pt>
                <c:pt idx="26">
                  <c:v>300.05</c:v>
                </c:pt>
                <c:pt idx="27">
                  <c:v>300.95</c:v>
                </c:pt>
                <c:pt idx="28">
                  <c:v>303.05</c:v>
                </c:pt>
                <c:pt idx="29">
                  <c:v>304.35000000000002</c:v>
                </c:pt>
                <c:pt idx="30">
                  <c:v>307.14999999999998</c:v>
                </c:pt>
                <c:pt idx="31">
                  <c:v>308.14999999999998</c:v>
                </c:pt>
                <c:pt idx="32">
                  <c:v>309.14999999999998</c:v>
                </c:pt>
                <c:pt idx="33">
                  <c:v>309.45</c:v>
                </c:pt>
                <c:pt idx="34">
                  <c:v>309.45</c:v>
                </c:pt>
                <c:pt idx="35">
                  <c:v>310.14999999999998</c:v>
                </c:pt>
                <c:pt idx="36">
                  <c:v>311.64999999999998</c:v>
                </c:pt>
                <c:pt idx="37">
                  <c:v>312.14999999999998</c:v>
                </c:pt>
                <c:pt idx="38">
                  <c:v>313.25</c:v>
                </c:pt>
                <c:pt idx="39">
                  <c:v>313.98</c:v>
                </c:pt>
                <c:pt idx="40">
                  <c:v>314.14999999999998</c:v>
                </c:pt>
                <c:pt idx="41">
                  <c:v>314.35000000000002</c:v>
                </c:pt>
                <c:pt idx="42">
                  <c:v>315.14999999999998</c:v>
                </c:pt>
                <c:pt idx="43">
                  <c:v>317.25</c:v>
                </c:pt>
                <c:pt idx="44">
                  <c:v>317.35000000000002</c:v>
                </c:pt>
                <c:pt idx="45">
                  <c:v>318.64999999999998</c:v>
                </c:pt>
                <c:pt idx="46">
                  <c:v>322.85000000000002</c:v>
                </c:pt>
                <c:pt idx="47">
                  <c:v>327.05</c:v>
                </c:pt>
                <c:pt idx="48">
                  <c:v>327.14999999999998</c:v>
                </c:pt>
                <c:pt idx="49">
                  <c:v>327.35000000000002</c:v>
                </c:pt>
                <c:pt idx="50">
                  <c:v>328.75</c:v>
                </c:pt>
                <c:pt idx="51">
                  <c:v>329.15</c:v>
                </c:pt>
                <c:pt idx="52">
                  <c:v>329.25</c:v>
                </c:pt>
                <c:pt idx="53">
                  <c:v>330.85</c:v>
                </c:pt>
                <c:pt idx="54">
                  <c:v>331.05</c:v>
                </c:pt>
                <c:pt idx="55">
                  <c:v>331.15</c:v>
                </c:pt>
                <c:pt idx="56">
                  <c:v>331.45</c:v>
                </c:pt>
                <c:pt idx="57">
                  <c:v>331.75</c:v>
                </c:pt>
                <c:pt idx="58">
                  <c:v>332.55</c:v>
                </c:pt>
                <c:pt idx="59">
                  <c:v>333.35</c:v>
                </c:pt>
                <c:pt idx="60">
                  <c:v>334.35</c:v>
                </c:pt>
                <c:pt idx="61">
                  <c:v>335.25</c:v>
                </c:pt>
                <c:pt idx="62">
                  <c:v>336.35</c:v>
                </c:pt>
                <c:pt idx="63">
                  <c:v>336.55</c:v>
                </c:pt>
                <c:pt idx="64">
                  <c:v>338.05</c:v>
                </c:pt>
                <c:pt idx="65">
                  <c:v>338.15</c:v>
                </c:pt>
                <c:pt idx="66">
                  <c:v>338.85</c:v>
                </c:pt>
                <c:pt idx="67">
                  <c:v>339.55</c:v>
                </c:pt>
                <c:pt idx="68">
                  <c:v>340.25</c:v>
                </c:pt>
                <c:pt idx="69">
                  <c:v>340.45</c:v>
                </c:pt>
                <c:pt idx="70">
                  <c:v>340.85</c:v>
                </c:pt>
                <c:pt idx="71">
                  <c:v>341.95</c:v>
                </c:pt>
                <c:pt idx="72">
                  <c:v>342.25</c:v>
                </c:pt>
                <c:pt idx="73">
                  <c:v>343.15</c:v>
                </c:pt>
                <c:pt idx="74">
                  <c:v>343.15</c:v>
                </c:pt>
                <c:pt idx="75">
                  <c:v>343.15</c:v>
                </c:pt>
                <c:pt idx="76">
                  <c:v>343.55</c:v>
                </c:pt>
                <c:pt idx="77">
                  <c:v>343.95</c:v>
                </c:pt>
                <c:pt idx="78">
                  <c:v>344.45</c:v>
                </c:pt>
                <c:pt idx="79">
                  <c:v>345.15</c:v>
                </c:pt>
                <c:pt idx="80">
                  <c:v>345.65</c:v>
                </c:pt>
                <c:pt idx="81">
                  <c:v>346.35</c:v>
                </c:pt>
                <c:pt idx="82">
                  <c:v>346.45</c:v>
                </c:pt>
                <c:pt idx="83">
                  <c:v>348.65</c:v>
                </c:pt>
                <c:pt idx="84">
                  <c:v>348.65</c:v>
                </c:pt>
                <c:pt idx="85">
                  <c:v>349.15</c:v>
                </c:pt>
                <c:pt idx="86">
                  <c:v>349.15</c:v>
                </c:pt>
                <c:pt idx="87">
                  <c:v>349.25</c:v>
                </c:pt>
                <c:pt idx="88">
                  <c:v>349.65</c:v>
                </c:pt>
                <c:pt idx="89">
                  <c:v>349.85</c:v>
                </c:pt>
                <c:pt idx="90">
                  <c:v>350.15</c:v>
                </c:pt>
                <c:pt idx="91">
                  <c:v>350.65</c:v>
                </c:pt>
                <c:pt idx="92">
                  <c:v>351.05</c:v>
                </c:pt>
                <c:pt idx="93">
                  <c:v>351.15</c:v>
                </c:pt>
                <c:pt idx="94">
                  <c:v>351.65</c:v>
                </c:pt>
                <c:pt idx="95">
                  <c:v>352.35</c:v>
                </c:pt>
                <c:pt idx="96">
                  <c:v>353.15</c:v>
                </c:pt>
                <c:pt idx="97">
                  <c:v>353.55</c:v>
                </c:pt>
                <c:pt idx="98">
                  <c:v>353.65</c:v>
                </c:pt>
                <c:pt idx="99">
                  <c:v>353.85</c:v>
                </c:pt>
                <c:pt idx="100">
                  <c:v>353.95</c:v>
                </c:pt>
                <c:pt idx="101">
                  <c:v>354.15</c:v>
                </c:pt>
                <c:pt idx="102">
                  <c:v>354.75</c:v>
                </c:pt>
                <c:pt idx="103">
                  <c:v>355.35</c:v>
                </c:pt>
                <c:pt idx="104">
                  <c:v>356.05</c:v>
                </c:pt>
                <c:pt idx="105">
                  <c:v>356.15</c:v>
                </c:pt>
                <c:pt idx="106">
                  <c:v>356.55</c:v>
                </c:pt>
                <c:pt idx="107">
                  <c:v>356.65</c:v>
                </c:pt>
                <c:pt idx="108">
                  <c:v>356.65</c:v>
                </c:pt>
                <c:pt idx="109">
                  <c:v>357.05</c:v>
                </c:pt>
                <c:pt idx="110">
                  <c:v>357.15</c:v>
                </c:pt>
                <c:pt idx="111">
                  <c:v>357.25</c:v>
                </c:pt>
                <c:pt idx="112">
                  <c:v>357.45</c:v>
                </c:pt>
                <c:pt idx="113">
                  <c:v>357.65</c:v>
                </c:pt>
                <c:pt idx="114">
                  <c:v>358.15</c:v>
                </c:pt>
                <c:pt idx="115">
                  <c:v>358.15</c:v>
                </c:pt>
                <c:pt idx="116">
                  <c:v>358.45</c:v>
                </c:pt>
                <c:pt idx="117">
                  <c:v>358.65</c:v>
                </c:pt>
                <c:pt idx="118">
                  <c:v>359.05</c:v>
                </c:pt>
                <c:pt idx="119">
                  <c:v>359.15</c:v>
                </c:pt>
                <c:pt idx="120">
                  <c:v>359.15</c:v>
                </c:pt>
                <c:pt idx="121">
                  <c:v>359.85</c:v>
                </c:pt>
                <c:pt idx="122">
                  <c:v>360.65</c:v>
                </c:pt>
                <c:pt idx="123">
                  <c:v>360.75</c:v>
                </c:pt>
                <c:pt idx="124">
                  <c:v>361.15</c:v>
                </c:pt>
                <c:pt idx="125">
                  <c:v>361.25</c:v>
                </c:pt>
                <c:pt idx="126">
                  <c:v>361.25</c:v>
                </c:pt>
                <c:pt idx="127">
                  <c:v>362.15</c:v>
                </c:pt>
                <c:pt idx="128">
                  <c:v>362.15</c:v>
                </c:pt>
                <c:pt idx="129">
                  <c:v>362.45</c:v>
                </c:pt>
                <c:pt idx="130">
                  <c:v>362.65</c:v>
                </c:pt>
                <c:pt idx="131">
                  <c:v>362.65</c:v>
                </c:pt>
                <c:pt idx="132">
                  <c:v>362.85</c:v>
                </c:pt>
                <c:pt idx="133">
                  <c:v>363.15</c:v>
                </c:pt>
                <c:pt idx="134">
                  <c:v>363.95</c:v>
                </c:pt>
                <c:pt idx="135">
                  <c:v>364.65</c:v>
                </c:pt>
                <c:pt idx="136">
                  <c:v>364.85</c:v>
                </c:pt>
                <c:pt idx="137">
                  <c:v>365.15</c:v>
                </c:pt>
                <c:pt idx="138">
                  <c:v>365.15</c:v>
                </c:pt>
                <c:pt idx="139">
                  <c:v>365.15</c:v>
                </c:pt>
                <c:pt idx="140">
                  <c:v>366.25</c:v>
                </c:pt>
                <c:pt idx="141">
                  <c:v>366.35</c:v>
                </c:pt>
                <c:pt idx="142">
                  <c:v>366.35</c:v>
                </c:pt>
                <c:pt idx="143">
                  <c:v>366.65</c:v>
                </c:pt>
                <c:pt idx="144">
                  <c:v>367.15</c:v>
                </c:pt>
                <c:pt idx="145">
                  <c:v>367.15</c:v>
                </c:pt>
                <c:pt idx="146">
                  <c:v>368.35</c:v>
                </c:pt>
                <c:pt idx="147">
                  <c:v>368.55</c:v>
                </c:pt>
                <c:pt idx="148">
                  <c:v>368.75</c:v>
                </c:pt>
                <c:pt idx="149">
                  <c:v>368.85</c:v>
                </c:pt>
                <c:pt idx="150">
                  <c:v>368.95</c:v>
                </c:pt>
                <c:pt idx="151">
                  <c:v>369.15</c:v>
                </c:pt>
                <c:pt idx="152">
                  <c:v>369.15</c:v>
                </c:pt>
                <c:pt idx="153">
                  <c:v>371.15</c:v>
                </c:pt>
                <c:pt idx="154">
                  <c:v>371.55</c:v>
                </c:pt>
                <c:pt idx="155">
                  <c:v>371.65</c:v>
                </c:pt>
                <c:pt idx="156">
                  <c:v>372.15</c:v>
                </c:pt>
                <c:pt idx="157">
                  <c:v>372.35</c:v>
                </c:pt>
                <c:pt idx="158">
                  <c:v>372.65</c:v>
                </c:pt>
                <c:pt idx="159">
                  <c:v>373.95</c:v>
                </c:pt>
                <c:pt idx="160">
                  <c:v>374.05</c:v>
                </c:pt>
                <c:pt idx="161">
                  <c:v>374.55</c:v>
                </c:pt>
                <c:pt idx="162">
                  <c:v>375.65</c:v>
                </c:pt>
                <c:pt idx="163">
                  <c:v>375.65</c:v>
                </c:pt>
                <c:pt idx="164">
                  <c:v>375.85</c:v>
                </c:pt>
                <c:pt idx="165">
                  <c:v>376.15</c:v>
                </c:pt>
                <c:pt idx="166">
                  <c:v>376.65</c:v>
                </c:pt>
                <c:pt idx="167">
                  <c:v>377.15</c:v>
                </c:pt>
                <c:pt idx="168">
                  <c:v>377.15</c:v>
                </c:pt>
                <c:pt idx="169">
                  <c:v>378.05</c:v>
                </c:pt>
                <c:pt idx="170">
                  <c:v>378.05</c:v>
                </c:pt>
                <c:pt idx="171">
                  <c:v>378.15</c:v>
                </c:pt>
                <c:pt idx="172">
                  <c:v>378.65</c:v>
                </c:pt>
                <c:pt idx="173">
                  <c:v>378.65</c:v>
                </c:pt>
                <c:pt idx="174">
                  <c:v>378.95</c:v>
                </c:pt>
                <c:pt idx="175">
                  <c:v>379.45</c:v>
                </c:pt>
                <c:pt idx="176">
                  <c:v>379.55</c:v>
                </c:pt>
                <c:pt idx="177">
                  <c:v>379.95</c:v>
                </c:pt>
                <c:pt idx="178">
                  <c:v>380.05</c:v>
                </c:pt>
                <c:pt idx="179">
                  <c:v>380.35</c:v>
                </c:pt>
                <c:pt idx="180">
                  <c:v>381.45</c:v>
                </c:pt>
                <c:pt idx="181">
                  <c:v>382.15</c:v>
                </c:pt>
                <c:pt idx="182">
                  <c:v>382.25</c:v>
                </c:pt>
                <c:pt idx="183">
                  <c:v>382.65</c:v>
                </c:pt>
                <c:pt idx="184">
                  <c:v>382.65</c:v>
                </c:pt>
                <c:pt idx="185">
                  <c:v>383.45</c:v>
                </c:pt>
                <c:pt idx="186">
                  <c:v>383.45</c:v>
                </c:pt>
                <c:pt idx="187">
                  <c:v>383.65</c:v>
                </c:pt>
                <c:pt idx="188">
                  <c:v>384.15</c:v>
                </c:pt>
                <c:pt idx="189">
                  <c:v>384.75</c:v>
                </c:pt>
                <c:pt idx="190">
                  <c:v>385.05</c:v>
                </c:pt>
                <c:pt idx="191">
                  <c:v>385.15</c:v>
                </c:pt>
                <c:pt idx="192">
                  <c:v>385.15</c:v>
                </c:pt>
                <c:pt idx="193">
                  <c:v>385.35</c:v>
                </c:pt>
                <c:pt idx="194">
                  <c:v>385.65</c:v>
                </c:pt>
                <c:pt idx="195">
                  <c:v>385.65</c:v>
                </c:pt>
                <c:pt idx="196">
                  <c:v>385.95</c:v>
                </c:pt>
                <c:pt idx="197">
                  <c:v>386.35</c:v>
                </c:pt>
                <c:pt idx="198">
                  <c:v>386.45</c:v>
                </c:pt>
                <c:pt idx="199">
                  <c:v>386.65</c:v>
                </c:pt>
                <c:pt idx="200">
                  <c:v>387.45</c:v>
                </c:pt>
                <c:pt idx="201">
                  <c:v>387.95</c:v>
                </c:pt>
                <c:pt idx="202">
                  <c:v>388.15</c:v>
                </c:pt>
                <c:pt idx="203">
                  <c:v>388.15</c:v>
                </c:pt>
                <c:pt idx="204">
                  <c:v>388.65</c:v>
                </c:pt>
                <c:pt idx="205">
                  <c:v>388.75</c:v>
                </c:pt>
                <c:pt idx="206">
                  <c:v>389.65</c:v>
                </c:pt>
                <c:pt idx="207">
                  <c:v>389.65</c:v>
                </c:pt>
                <c:pt idx="208">
                  <c:v>389.95</c:v>
                </c:pt>
                <c:pt idx="209">
                  <c:v>390.15</c:v>
                </c:pt>
                <c:pt idx="210">
                  <c:v>390.75</c:v>
                </c:pt>
                <c:pt idx="211">
                  <c:v>390.85</c:v>
                </c:pt>
                <c:pt idx="212">
                  <c:v>390.85</c:v>
                </c:pt>
                <c:pt idx="213">
                  <c:v>390.85</c:v>
                </c:pt>
                <c:pt idx="214">
                  <c:v>391.15</c:v>
                </c:pt>
                <c:pt idx="215">
                  <c:v>391.75</c:v>
                </c:pt>
                <c:pt idx="216">
                  <c:v>392.55</c:v>
                </c:pt>
                <c:pt idx="217">
                  <c:v>392.75</c:v>
                </c:pt>
                <c:pt idx="218">
                  <c:v>393.15</c:v>
                </c:pt>
                <c:pt idx="219">
                  <c:v>393.25</c:v>
                </c:pt>
                <c:pt idx="220">
                  <c:v>394.15</c:v>
                </c:pt>
                <c:pt idx="221">
                  <c:v>394.35</c:v>
                </c:pt>
                <c:pt idx="222">
                  <c:v>394.95</c:v>
                </c:pt>
                <c:pt idx="223">
                  <c:v>395.35</c:v>
                </c:pt>
                <c:pt idx="224">
                  <c:v>395.45</c:v>
                </c:pt>
                <c:pt idx="225">
                  <c:v>395.65</c:v>
                </c:pt>
                <c:pt idx="226">
                  <c:v>395.75</c:v>
                </c:pt>
                <c:pt idx="227">
                  <c:v>396.05</c:v>
                </c:pt>
                <c:pt idx="228">
                  <c:v>396.15</c:v>
                </c:pt>
                <c:pt idx="229">
                  <c:v>396.45</c:v>
                </c:pt>
                <c:pt idx="230">
                  <c:v>396.65</c:v>
                </c:pt>
                <c:pt idx="231">
                  <c:v>397.15</c:v>
                </c:pt>
                <c:pt idx="232">
                  <c:v>398.15</c:v>
                </c:pt>
                <c:pt idx="233">
                  <c:v>398.15</c:v>
                </c:pt>
                <c:pt idx="234">
                  <c:v>398.75</c:v>
                </c:pt>
                <c:pt idx="235">
                  <c:v>398.75</c:v>
                </c:pt>
                <c:pt idx="236">
                  <c:v>399.45</c:v>
                </c:pt>
                <c:pt idx="237">
                  <c:v>399.65</c:v>
                </c:pt>
                <c:pt idx="238">
                  <c:v>399.65</c:v>
                </c:pt>
                <c:pt idx="239">
                  <c:v>401.15</c:v>
                </c:pt>
                <c:pt idx="240">
                  <c:v>402.95</c:v>
                </c:pt>
                <c:pt idx="241">
                  <c:v>403.75</c:v>
                </c:pt>
                <c:pt idx="242">
                  <c:v>403.85</c:v>
                </c:pt>
                <c:pt idx="243">
                  <c:v>404.15</c:v>
                </c:pt>
                <c:pt idx="244">
                  <c:v>404.75</c:v>
                </c:pt>
                <c:pt idx="245">
                  <c:v>405.15</c:v>
                </c:pt>
                <c:pt idx="246">
                  <c:v>405.85</c:v>
                </c:pt>
                <c:pt idx="247">
                  <c:v>406.05</c:v>
                </c:pt>
                <c:pt idx="248">
                  <c:v>406.15</c:v>
                </c:pt>
                <c:pt idx="249">
                  <c:v>406.75</c:v>
                </c:pt>
                <c:pt idx="250">
                  <c:v>406.95</c:v>
                </c:pt>
                <c:pt idx="251">
                  <c:v>408.35</c:v>
                </c:pt>
                <c:pt idx="252">
                  <c:v>408.35</c:v>
                </c:pt>
                <c:pt idx="253">
                  <c:v>409.15</c:v>
                </c:pt>
                <c:pt idx="254">
                  <c:v>409.75</c:v>
                </c:pt>
                <c:pt idx="255">
                  <c:v>409.85</c:v>
                </c:pt>
                <c:pt idx="256">
                  <c:v>410.15</c:v>
                </c:pt>
                <c:pt idx="257">
                  <c:v>410.45</c:v>
                </c:pt>
                <c:pt idx="258">
                  <c:v>410.55</c:v>
                </c:pt>
                <c:pt idx="259">
                  <c:v>410.75</c:v>
                </c:pt>
                <c:pt idx="260">
                  <c:v>410.85</c:v>
                </c:pt>
                <c:pt idx="261">
                  <c:v>411.15</c:v>
                </c:pt>
                <c:pt idx="262">
                  <c:v>411.15</c:v>
                </c:pt>
                <c:pt idx="263">
                  <c:v>411.15</c:v>
                </c:pt>
                <c:pt idx="264">
                  <c:v>411.65</c:v>
                </c:pt>
                <c:pt idx="265">
                  <c:v>412.15</c:v>
                </c:pt>
                <c:pt idx="266">
                  <c:v>412.15</c:v>
                </c:pt>
                <c:pt idx="267">
                  <c:v>412.25</c:v>
                </c:pt>
                <c:pt idx="268">
                  <c:v>413.15</c:v>
                </c:pt>
                <c:pt idx="269">
                  <c:v>413.15</c:v>
                </c:pt>
                <c:pt idx="270">
                  <c:v>413.15</c:v>
                </c:pt>
                <c:pt idx="271">
                  <c:v>413.65</c:v>
                </c:pt>
                <c:pt idx="272">
                  <c:v>413.65</c:v>
                </c:pt>
                <c:pt idx="273">
                  <c:v>413.65</c:v>
                </c:pt>
                <c:pt idx="274">
                  <c:v>413.65</c:v>
                </c:pt>
                <c:pt idx="275">
                  <c:v>413.75</c:v>
                </c:pt>
                <c:pt idx="276">
                  <c:v>413.75</c:v>
                </c:pt>
                <c:pt idx="277">
                  <c:v>414.15</c:v>
                </c:pt>
                <c:pt idx="278">
                  <c:v>414.35</c:v>
                </c:pt>
                <c:pt idx="279">
                  <c:v>414.65</c:v>
                </c:pt>
                <c:pt idx="280">
                  <c:v>415.15</c:v>
                </c:pt>
                <c:pt idx="281">
                  <c:v>415.55</c:v>
                </c:pt>
                <c:pt idx="282">
                  <c:v>416.05</c:v>
                </c:pt>
                <c:pt idx="283">
                  <c:v>416.15</c:v>
                </c:pt>
                <c:pt idx="284">
                  <c:v>416.15</c:v>
                </c:pt>
                <c:pt idx="285">
                  <c:v>417.85</c:v>
                </c:pt>
                <c:pt idx="286">
                  <c:v>417.95</c:v>
                </c:pt>
                <c:pt idx="287">
                  <c:v>418.15</c:v>
                </c:pt>
                <c:pt idx="288">
                  <c:v>418.15</c:v>
                </c:pt>
                <c:pt idx="289">
                  <c:v>419.15</c:v>
                </c:pt>
                <c:pt idx="290">
                  <c:v>419.45</c:v>
                </c:pt>
                <c:pt idx="291">
                  <c:v>420.05</c:v>
                </c:pt>
                <c:pt idx="292">
                  <c:v>420.15</c:v>
                </c:pt>
                <c:pt idx="293">
                  <c:v>420.15</c:v>
                </c:pt>
                <c:pt idx="294">
                  <c:v>420.65</c:v>
                </c:pt>
                <c:pt idx="295">
                  <c:v>420.75</c:v>
                </c:pt>
                <c:pt idx="296">
                  <c:v>421.05</c:v>
                </c:pt>
                <c:pt idx="297">
                  <c:v>421.15</c:v>
                </c:pt>
                <c:pt idx="298">
                  <c:v>421.55</c:v>
                </c:pt>
                <c:pt idx="299">
                  <c:v>422.05</c:v>
                </c:pt>
                <c:pt idx="300">
                  <c:v>422.15</c:v>
                </c:pt>
                <c:pt idx="301">
                  <c:v>422.65</c:v>
                </c:pt>
                <c:pt idx="302">
                  <c:v>423.15</c:v>
                </c:pt>
                <c:pt idx="303">
                  <c:v>423.95</c:v>
                </c:pt>
                <c:pt idx="304">
                  <c:v>423.95</c:v>
                </c:pt>
                <c:pt idx="305">
                  <c:v>423.95</c:v>
                </c:pt>
                <c:pt idx="306">
                  <c:v>424.15</c:v>
                </c:pt>
                <c:pt idx="307">
                  <c:v>424.65</c:v>
                </c:pt>
                <c:pt idx="308">
                  <c:v>424.85</c:v>
                </c:pt>
                <c:pt idx="309">
                  <c:v>425.15</c:v>
                </c:pt>
                <c:pt idx="310">
                  <c:v>425.35</c:v>
                </c:pt>
                <c:pt idx="311">
                  <c:v>425.95</c:v>
                </c:pt>
                <c:pt idx="312">
                  <c:v>426.25</c:v>
                </c:pt>
                <c:pt idx="313">
                  <c:v>426.65</c:v>
                </c:pt>
                <c:pt idx="314">
                  <c:v>427.15</c:v>
                </c:pt>
                <c:pt idx="315">
                  <c:v>427.25</c:v>
                </c:pt>
                <c:pt idx="316">
                  <c:v>427.95</c:v>
                </c:pt>
                <c:pt idx="317">
                  <c:v>428.15</c:v>
                </c:pt>
                <c:pt idx="318">
                  <c:v>428.15</c:v>
                </c:pt>
                <c:pt idx="319">
                  <c:v>428.65</c:v>
                </c:pt>
                <c:pt idx="320">
                  <c:v>428.85</c:v>
                </c:pt>
                <c:pt idx="321">
                  <c:v>429.15</c:v>
                </c:pt>
                <c:pt idx="322">
                  <c:v>429.35</c:v>
                </c:pt>
                <c:pt idx="323">
                  <c:v>429.65</c:v>
                </c:pt>
                <c:pt idx="324">
                  <c:v>429.75</c:v>
                </c:pt>
                <c:pt idx="325">
                  <c:v>429.85</c:v>
                </c:pt>
                <c:pt idx="326">
                  <c:v>430.15</c:v>
                </c:pt>
                <c:pt idx="327">
                  <c:v>430.15</c:v>
                </c:pt>
                <c:pt idx="328">
                  <c:v>430.25</c:v>
                </c:pt>
                <c:pt idx="329">
                  <c:v>430.65</c:v>
                </c:pt>
                <c:pt idx="330">
                  <c:v>430.65</c:v>
                </c:pt>
                <c:pt idx="331">
                  <c:v>430.95</c:v>
                </c:pt>
                <c:pt idx="332">
                  <c:v>431.15</c:v>
                </c:pt>
                <c:pt idx="333">
                  <c:v>431.35</c:v>
                </c:pt>
                <c:pt idx="334">
                  <c:v>432.05</c:v>
                </c:pt>
                <c:pt idx="335">
                  <c:v>432.45</c:v>
                </c:pt>
                <c:pt idx="336">
                  <c:v>432.55</c:v>
                </c:pt>
                <c:pt idx="337">
                  <c:v>432.85</c:v>
                </c:pt>
                <c:pt idx="338">
                  <c:v>433.05</c:v>
                </c:pt>
                <c:pt idx="339">
                  <c:v>433.15</c:v>
                </c:pt>
                <c:pt idx="340">
                  <c:v>433.35</c:v>
                </c:pt>
                <c:pt idx="341">
                  <c:v>433.45</c:v>
                </c:pt>
                <c:pt idx="342">
                  <c:v>433.55</c:v>
                </c:pt>
                <c:pt idx="343">
                  <c:v>433.85</c:v>
                </c:pt>
                <c:pt idx="344">
                  <c:v>433.95</c:v>
                </c:pt>
                <c:pt idx="345">
                  <c:v>433.95</c:v>
                </c:pt>
                <c:pt idx="346">
                  <c:v>434.15</c:v>
                </c:pt>
                <c:pt idx="347">
                  <c:v>434.25</c:v>
                </c:pt>
                <c:pt idx="348">
                  <c:v>434.25</c:v>
                </c:pt>
                <c:pt idx="349">
                  <c:v>434.35</c:v>
                </c:pt>
                <c:pt idx="350">
                  <c:v>434.75</c:v>
                </c:pt>
                <c:pt idx="351">
                  <c:v>435.05</c:v>
                </c:pt>
                <c:pt idx="352">
                  <c:v>435.05</c:v>
                </c:pt>
                <c:pt idx="353">
                  <c:v>435.15</c:v>
                </c:pt>
                <c:pt idx="354">
                  <c:v>435.15</c:v>
                </c:pt>
                <c:pt idx="355">
                  <c:v>435.15</c:v>
                </c:pt>
                <c:pt idx="356">
                  <c:v>435.25</c:v>
                </c:pt>
                <c:pt idx="357">
                  <c:v>435.3</c:v>
                </c:pt>
                <c:pt idx="358">
                  <c:v>435.65</c:v>
                </c:pt>
                <c:pt idx="359">
                  <c:v>436.05</c:v>
                </c:pt>
                <c:pt idx="360">
                  <c:v>436.15</c:v>
                </c:pt>
                <c:pt idx="361">
                  <c:v>436.55</c:v>
                </c:pt>
                <c:pt idx="362">
                  <c:v>436.85</c:v>
                </c:pt>
                <c:pt idx="363">
                  <c:v>436.95</c:v>
                </c:pt>
                <c:pt idx="364">
                  <c:v>437.05</c:v>
                </c:pt>
                <c:pt idx="365">
                  <c:v>437.45</c:v>
                </c:pt>
                <c:pt idx="366">
                  <c:v>437.75</c:v>
                </c:pt>
                <c:pt idx="367">
                  <c:v>438.15</c:v>
                </c:pt>
                <c:pt idx="368">
                  <c:v>438.15</c:v>
                </c:pt>
                <c:pt idx="369">
                  <c:v>438.15</c:v>
                </c:pt>
                <c:pt idx="370">
                  <c:v>438.25</c:v>
                </c:pt>
                <c:pt idx="371">
                  <c:v>438.65</c:v>
                </c:pt>
                <c:pt idx="372">
                  <c:v>438.85</c:v>
                </c:pt>
                <c:pt idx="373">
                  <c:v>439.15</c:v>
                </c:pt>
                <c:pt idx="374">
                  <c:v>439.15</c:v>
                </c:pt>
                <c:pt idx="375">
                  <c:v>439.15</c:v>
                </c:pt>
                <c:pt idx="376">
                  <c:v>439.15</c:v>
                </c:pt>
                <c:pt idx="377">
                  <c:v>439.25</c:v>
                </c:pt>
                <c:pt idx="378">
                  <c:v>439.45</c:v>
                </c:pt>
                <c:pt idx="379">
                  <c:v>439.65</c:v>
                </c:pt>
                <c:pt idx="380">
                  <c:v>440.15</c:v>
                </c:pt>
                <c:pt idx="381">
                  <c:v>440.15</c:v>
                </c:pt>
                <c:pt idx="382">
                  <c:v>440.15</c:v>
                </c:pt>
                <c:pt idx="383">
                  <c:v>440.25</c:v>
                </c:pt>
                <c:pt idx="384">
                  <c:v>440.65</c:v>
                </c:pt>
                <c:pt idx="385">
                  <c:v>441.15</c:v>
                </c:pt>
                <c:pt idx="386">
                  <c:v>441.15</c:v>
                </c:pt>
                <c:pt idx="387">
                  <c:v>441.25</c:v>
                </c:pt>
                <c:pt idx="388">
                  <c:v>442.15</c:v>
                </c:pt>
                <c:pt idx="389">
                  <c:v>442.65</c:v>
                </c:pt>
                <c:pt idx="390">
                  <c:v>442.65</c:v>
                </c:pt>
                <c:pt idx="391">
                  <c:v>443.15</c:v>
                </c:pt>
                <c:pt idx="392">
                  <c:v>443.65</c:v>
                </c:pt>
                <c:pt idx="393">
                  <c:v>443.85</c:v>
                </c:pt>
                <c:pt idx="394">
                  <c:v>444.15</c:v>
                </c:pt>
                <c:pt idx="395">
                  <c:v>444.15</c:v>
                </c:pt>
                <c:pt idx="396">
                  <c:v>444.45</c:v>
                </c:pt>
                <c:pt idx="397">
                  <c:v>444.65</c:v>
                </c:pt>
                <c:pt idx="398">
                  <c:v>445.15</c:v>
                </c:pt>
                <c:pt idx="399">
                  <c:v>445.15</c:v>
                </c:pt>
                <c:pt idx="400">
                  <c:v>446.15</c:v>
                </c:pt>
                <c:pt idx="401">
                  <c:v>447.15</c:v>
                </c:pt>
                <c:pt idx="402">
                  <c:v>447.15</c:v>
                </c:pt>
                <c:pt idx="403">
                  <c:v>447.25</c:v>
                </c:pt>
                <c:pt idx="404">
                  <c:v>449.15</c:v>
                </c:pt>
                <c:pt idx="405">
                  <c:v>450.15</c:v>
                </c:pt>
                <c:pt idx="406">
                  <c:v>450.15</c:v>
                </c:pt>
                <c:pt idx="407">
                  <c:v>451.15</c:v>
                </c:pt>
                <c:pt idx="408">
                  <c:v>451.15</c:v>
                </c:pt>
                <c:pt idx="409">
                  <c:v>451.45</c:v>
                </c:pt>
                <c:pt idx="410">
                  <c:v>452.15</c:v>
                </c:pt>
                <c:pt idx="411">
                  <c:v>452.45</c:v>
                </c:pt>
                <c:pt idx="412">
                  <c:v>453.15</c:v>
                </c:pt>
                <c:pt idx="413">
                  <c:v>455.15</c:v>
                </c:pt>
                <c:pt idx="414">
                  <c:v>455.15</c:v>
                </c:pt>
                <c:pt idx="415">
                  <c:v>459.15</c:v>
                </c:pt>
                <c:pt idx="416">
                  <c:v>460.15</c:v>
                </c:pt>
                <c:pt idx="417">
                  <c:v>460.45</c:v>
                </c:pt>
                <c:pt idx="418">
                  <c:v>461.25</c:v>
                </c:pt>
                <c:pt idx="419">
                  <c:v>464.15</c:v>
                </c:pt>
                <c:pt idx="420">
                  <c:v>465.15</c:v>
                </c:pt>
                <c:pt idx="421">
                  <c:v>465.65</c:v>
                </c:pt>
                <c:pt idx="422">
                  <c:v>465.85</c:v>
                </c:pt>
                <c:pt idx="423">
                  <c:v>466.65</c:v>
                </c:pt>
                <c:pt idx="424">
                  <c:v>467.85</c:v>
                </c:pt>
                <c:pt idx="425">
                  <c:v>468.15</c:v>
                </c:pt>
                <c:pt idx="426">
                  <c:v>469.05</c:v>
                </c:pt>
                <c:pt idx="427">
                  <c:v>469.15</c:v>
                </c:pt>
                <c:pt idx="428">
                  <c:v>469.25</c:v>
                </c:pt>
                <c:pt idx="429">
                  <c:v>471.15</c:v>
                </c:pt>
                <c:pt idx="430">
                  <c:v>471.15</c:v>
                </c:pt>
                <c:pt idx="431">
                  <c:v>471.85</c:v>
                </c:pt>
                <c:pt idx="432">
                  <c:v>472.15</c:v>
                </c:pt>
                <c:pt idx="433">
                  <c:v>475.15</c:v>
                </c:pt>
                <c:pt idx="434">
                  <c:v>476.15</c:v>
                </c:pt>
                <c:pt idx="435">
                  <c:v>476.85</c:v>
                </c:pt>
                <c:pt idx="436">
                  <c:v>477.15</c:v>
                </c:pt>
                <c:pt idx="437">
                  <c:v>477.35</c:v>
                </c:pt>
                <c:pt idx="438">
                  <c:v>480.15</c:v>
                </c:pt>
                <c:pt idx="439">
                  <c:v>480.15</c:v>
                </c:pt>
                <c:pt idx="440">
                  <c:v>480.75</c:v>
                </c:pt>
                <c:pt idx="441">
                  <c:v>481.65</c:v>
                </c:pt>
                <c:pt idx="442">
                  <c:v>482.15</c:v>
                </c:pt>
                <c:pt idx="443">
                  <c:v>483.15</c:v>
                </c:pt>
                <c:pt idx="444">
                  <c:v>486.95</c:v>
                </c:pt>
                <c:pt idx="445">
                  <c:v>489.45</c:v>
                </c:pt>
                <c:pt idx="446">
                  <c:v>491.05</c:v>
                </c:pt>
                <c:pt idx="447">
                  <c:v>497.15</c:v>
                </c:pt>
                <c:pt idx="448">
                  <c:v>497.15</c:v>
                </c:pt>
                <c:pt idx="449">
                  <c:v>507.15</c:v>
                </c:pt>
                <c:pt idx="450">
                  <c:v>507.15</c:v>
                </c:pt>
                <c:pt idx="451">
                  <c:v>511.15</c:v>
                </c:pt>
                <c:pt idx="452">
                  <c:v>513.15</c:v>
                </c:pt>
                <c:pt idx="453">
                  <c:v>514.25</c:v>
                </c:pt>
                <c:pt idx="454">
                  <c:v>535.15</c:v>
                </c:pt>
                <c:pt idx="455">
                  <c:v>539.65</c:v>
                </c:pt>
                <c:pt idx="456">
                  <c:v>541.15</c:v>
                </c:pt>
                <c:pt idx="457">
                  <c:v>543.15</c:v>
                </c:pt>
                <c:pt idx="458">
                  <c:v>552.15</c:v>
                </c:pt>
                <c:pt idx="459">
                  <c:v>553.15</c:v>
                </c:pt>
              </c:numCache>
            </c:numRef>
          </c:xVal>
          <c:yVal>
            <c:numRef>
              <c:f>graph!$L$2:$L$461</c:f>
              <c:numCache>
                <c:formatCode>General</c:formatCode>
                <c:ptCount val="460"/>
                <c:pt idx="0">
                  <c:v>126.19029084309602</c:v>
                </c:pt>
                <c:pt idx="1">
                  <c:v>189.4344050138283</c:v>
                </c:pt>
                <c:pt idx="2">
                  <c:v>184.30240501382829</c:v>
                </c:pt>
                <c:pt idx="3">
                  <c:v>194.33740501382829</c:v>
                </c:pt>
                <c:pt idx="4">
                  <c:v>234.89369460066425</c:v>
                </c:pt>
                <c:pt idx="5">
                  <c:v>229.76169460066424</c:v>
                </c:pt>
                <c:pt idx="6">
                  <c:v>240.02569460066425</c:v>
                </c:pt>
                <c:pt idx="7">
                  <c:v>236.93669460066425</c:v>
                </c:pt>
                <c:pt idx="8">
                  <c:v>239.79669460066424</c:v>
                </c:pt>
                <c:pt idx="9">
                  <c:v>264.31588090757577</c:v>
                </c:pt>
                <c:pt idx="10">
                  <c:v>269.44788090757578</c:v>
                </c:pt>
                <c:pt idx="11">
                  <c:v>273.69388090757576</c:v>
                </c:pt>
                <c:pt idx="12">
                  <c:v>278.82588090757577</c:v>
                </c:pt>
                <c:pt idx="13">
                  <c:v>268.56188090757576</c:v>
                </c:pt>
                <c:pt idx="14">
                  <c:v>275.73688090757577</c:v>
                </c:pt>
                <c:pt idx="15">
                  <c:v>273.69388090757576</c:v>
                </c:pt>
                <c:pt idx="16">
                  <c:v>280.86888090757577</c:v>
                </c:pt>
                <c:pt idx="17">
                  <c:v>273.69388090757576</c:v>
                </c:pt>
                <c:pt idx="18">
                  <c:v>278.59688090757578</c:v>
                </c:pt>
                <c:pt idx="19">
                  <c:v>294.56752827760846</c:v>
                </c:pt>
                <c:pt idx="20">
                  <c:v>288.63188090757575</c:v>
                </c:pt>
                <c:pt idx="21">
                  <c:v>278.82588090757577</c:v>
                </c:pt>
                <c:pt idx="22">
                  <c:v>275.73688090757577</c:v>
                </c:pt>
                <c:pt idx="23">
                  <c:v>305.98852827760851</c:v>
                </c:pt>
                <c:pt idx="24">
                  <c:v>313.32352827760849</c:v>
                </c:pt>
                <c:pt idx="25">
                  <c:v>308.84852827760852</c:v>
                </c:pt>
                <c:pt idx="26">
                  <c:v>278.59688090757578</c:v>
                </c:pt>
                <c:pt idx="27">
                  <c:v>298.8135282776085</c:v>
                </c:pt>
                <c:pt idx="28">
                  <c:v>308.19152827760848</c:v>
                </c:pt>
                <c:pt idx="29">
                  <c:v>303.9455282776085</c:v>
                </c:pt>
                <c:pt idx="30">
                  <c:v>309.07752827760851</c:v>
                </c:pt>
                <c:pt idx="31">
                  <c:v>308.19152827760848</c:v>
                </c:pt>
                <c:pt idx="32">
                  <c:v>303.05952827760848</c:v>
                </c:pt>
                <c:pt idx="33">
                  <c:v>310.23452827760849</c:v>
                </c:pt>
                <c:pt idx="34">
                  <c:v>308.19152827760848</c:v>
                </c:pt>
                <c:pt idx="35">
                  <c:v>310.23452827760849</c:v>
                </c:pt>
                <c:pt idx="36">
                  <c:v>303.9455282776085</c:v>
                </c:pt>
                <c:pt idx="37">
                  <c:v>317.4095282776085</c:v>
                </c:pt>
                <c:pt idx="38">
                  <c:v>313.0945282776085</c:v>
                </c:pt>
                <c:pt idx="39">
                  <c:v>309.07752827760851</c:v>
                </c:pt>
                <c:pt idx="40">
                  <c:v>320.4985282776085</c:v>
                </c:pt>
                <c:pt idx="41">
                  <c:v>331.11543386893112</c:v>
                </c:pt>
                <c:pt idx="42">
                  <c:v>313.32352827760849</c:v>
                </c:pt>
                <c:pt idx="43">
                  <c:v>313.32352827760849</c:v>
                </c:pt>
                <c:pt idx="44">
                  <c:v>315.3665282776085</c:v>
                </c:pt>
                <c:pt idx="45">
                  <c:v>317.4095282776085</c:v>
                </c:pt>
                <c:pt idx="46">
                  <c:v>325.98343386893112</c:v>
                </c:pt>
                <c:pt idx="47">
                  <c:v>335.36143386893116</c:v>
                </c:pt>
                <c:pt idx="48">
                  <c:v>337.40443386893116</c:v>
                </c:pt>
                <c:pt idx="49">
                  <c:v>335.36143386893116</c:v>
                </c:pt>
                <c:pt idx="50">
                  <c:v>331.11543386893112</c:v>
                </c:pt>
                <c:pt idx="51">
                  <c:v>340.49343386893116</c:v>
                </c:pt>
                <c:pt idx="52">
                  <c:v>313.0945282776085</c:v>
                </c:pt>
                <c:pt idx="53">
                  <c:v>340.26443386893118</c:v>
                </c:pt>
                <c:pt idx="54">
                  <c:v>325.98343386893112</c:v>
                </c:pt>
                <c:pt idx="55">
                  <c:v>341.65043386893115</c:v>
                </c:pt>
                <c:pt idx="56">
                  <c:v>337.40443386893116</c:v>
                </c:pt>
                <c:pt idx="57">
                  <c:v>335.36143386893116</c:v>
                </c:pt>
                <c:pt idx="58">
                  <c:v>344.73943386893114</c:v>
                </c:pt>
                <c:pt idx="59">
                  <c:v>330.22943386893115</c:v>
                </c:pt>
                <c:pt idx="60">
                  <c:v>340.26443386893118</c:v>
                </c:pt>
                <c:pt idx="61">
                  <c:v>335.36143386893116</c:v>
                </c:pt>
                <c:pt idx="62">
                  <c:v>330.22943386893115</c:v>
                </c:pt>
                <c:pt idx="63">
                  <c:v>339.60743386893114</c:v>
                </c:pt>
                <c:pt idx="64">
                  <c:v>346.78243386893115</c:v>
                </c:pt>
                <c:pt idx="65">
                  <c:v>344.73943386893114</c:v>
                </c:pt>
                <c:pt idx="66">
                  <c:v>346.78243386893115</c:v>
                </c:pt>
                <c:pt idx="67">
                  <c:v>339.60743386893114</c:v>
                </c:pt>
                <c:pt idx="68">
                  <c:v>339.60743386893114</c:v>
                </c:pt>
                <c:pt idx="69">
                  <c:v>335.36143386893116</c:v>
                </c:pt>
                <c:pt idx="70">
                  <c:v>335.36143386893116</c:v>
                </c:pt>
                <c:pt idx="71">
                  <c:v>339.60743386893114</c:v>
                </c:pt>
                <c:pt idx="72">
                  <c:v>341.65043386893115</c:v>
                </c:pt>
                <c:pt idx="73">
                  <c:v>340.49343386893116</c:v>
                </c:pt>
                <c:pt idx="74">
                  <c:v>342.53643386893117</c:v>
                </c:pt>
                <c:pt idx="75">
                  <c:v>365.08341527069672</c:v>
                </c:pt>
                <c:pt idx="76">
                  <c:v>335.36143386893116</c:v>
                </c:pt>
                <c:pt idx="77">
                  <c:v>341.65043386893115</c:v>
                </c:pt>
                <c:pt idx="78">
                  <c:v>344.51043386893116</c:v>
                </c:pt>
                <c:pt idx="79">
                  <c:v>340.49343386893116</c:v>
                </c:pt>
                <c:pt idx="80">
                  <c:v>360.1804152706967</c:v>
                </c:pt>
                <c:pt idx="81">
                  <c:v>344.73943386893114</c:v>
                </c:pt>
                <c:pt idx="82">
                  <c:v>331.11543386893112</c:v>
                </c:pt>
                <c:pt idx="83">
                  <c:v>346.78243386893115</c:v>
                </c:pt>
                <c:pt idx="84">
                  <c:v>346.78243386893115</c:v>
                </c:pt>
                <c:pt idx="85">
                  <c:v>340.49343386893116</c:v>
                </c:pt>
                <c:pt idx="86">
                  <c:v>344.73943386893114</c:v>
                </c:pt>
                <c:pt idx="87">
                  <c:v>365.08341527069672</c:v>
                </c:pt>
                <c:pt idx="88">
                  <c:v>340.49343386893116</c:v>
                </c:pt>
                <c:pt idx="89">
                  <c:v>360.1804152706967</c:v>
                </c:pt>
                <c:pt idx="90">
                  <c:v>340.49343386893116</c:v>
                </c:pt>
                <c:pt idx="91">
                  <c:v>360.1804152706967</c:v>
                </c:pt>
                <c:pt idx="92">
                  <c:v>355.93441527069672</c:v>
                </c:pt>
                <c:pt idx="93">
                  <c:v>349.87143386893115</c:v>
                </c:pt>
                <c:pt idx="94">
                  <c:v>349.87143386893115</c:v>
                </c:pt>
                <c:pt idx="95">
                  <c:v>355.04841527069669</c:v>
                </c:pt>
                <c:pt idx="96">
                  <c:v>344.73943386893114</c:v>
                </c:pt>
                <c:pt idx="97">
                  <c:v>360.1804152706967</c:v>
                </c:pt>
                <c:pt idx="98">
                  <c:v>351.91443386893116</c:v>
                </c:pt>
                <c:pt idx="99">
                  <c:v>341.65043386893115</c:v>
                </c:pt>
                <c:pt idx="100">
                  <c:v>350.80241527069671</c:v>
                </c:pt>
                <c:pt idx="101">
                  <c:v>344.51043386893116</c:v>
                </c:pt>
                <c:pt idx="102">
                  <c:v>360.1804152706967</c:v>
                </c:pt>
                <c:pt idx="103">
                  <c:v>344.73943386893114</c:v>
                </c:pt>
                <c:pt idx="104">
                  <c:v>346.78243386893115</c:v>
                </c:pt>
                <c:pt idx="105">
                  <c:v>365.08341527069672</c:v>
                </c:pt>
                <c:pt idx="106">
                  <c:v>360.1804152706967</c:v>
                </c:pt>
                <c:pt idx="107">
                  <c:v>344.73943386893114</c:v>
                </c:pt>
                <c:pt idx="108">
                  <c:v>354.77443386893117</c:v>
                </c:pt>
                <c:pt idx="109">
                  <c:v>364.42641527069674</c:v>
                </c:pt>
                <c:pt idx="110">
                  <c:v>369.32941527069676</c:v>
                </c:pt>
                <c:pt idx="111">
                  <c:v>364.42641527069674</c:v>
                </c:pt>
                <c:pt idx="112">
                  <c:v>360.1804152706967</c:v>
                </c:pt>
                <c:pt idx="113">
                  <c:v>344.51043386893116</c:v>
                </c:pt>
                <c:pt idx="114">
                  <c:v>344.73943386893114</c:v>
                </c:pt>
                <c:pt idx="115">
                  <c:v>354.77443386893117</c:v>
                </c:pt>
                <c:pt idx="116">
                  <c:v>364.42641527069674</c:v>
                </c:pt>
                <c:pt idx="117">
                  <c:v>351.91443386893116</c:v>
                </c:pt>
                <c:pt idx="118">
                  <c:v>364.42641527069674</c:v>
                </c:pt>
                <c:pt idx="119">
                  <c:v>355.04841527069669</c:v>
                </c:pt>
                <c:pt idx="120">
                  <c:v>364.42641527069674</c:v>
                </c:pt>
                <c:pt idx="121">
                  <c:v>364.42641527069674</c:v>
                </c:pt>
                <c:pt idx="122">
                  <c:v>366.46941527069674</c:v>
                </c:pt>
                <c:pt idx="123">
                  <c:v>364.42641527069674</c:v>
                </c:pt>
                <c:pt idx="124">
                  <c:v>371.60141527069675</c:v>
                </c:pt>
                <c:pt idx="125">
                  <c:v>369.55841527069674</c:v>
                </c:pt>
                <c:pt idx="126">
                  <c:v>364.42641527069674</c:v>
                </c:pt>
                <c:pt idx="127">
                  <c:v>360.1804152706967</c:v>
                </c:pt>
                <c:pt idx="128">
                  <c:v>360.1804152706967</c:v>
                </c:pt>
                <c:pt idx="129">
                  <c:v>360.1804152706967</c:v>
                </c:pt>
                <c:pt idx="130">
                  <c:v>364.42641527069674</c:v>
                </c:pt>
                <c:pt idx="131">
                  <c:v>388.15441527069675</c:v>
                </c:pt>
                <c:pt idx="132">
                  <c:v>355.04841527069669</c:v>
                </c:pt>
                <c:pt idx="133">
                  <c:v>359.29441527069673</c:v>
                </c:pt>
                <c:pt idx="134">
                  <c:v>366.46941527069674</c:v>
                </c:pt>
                <c:pt idx="135">
                  <c:v>360.1804152706967</c:v>
                </c:pt>
                <c:pt idx="136">
                  <c:v>366.46941527069674</c:v>
                </c:pt>
                <c:pt idx="137">
                  <c:v>371.60141527069675</c:v>
                </c:pt>
                <c:pt idx="138">
                  <c:v>364.42641527069674</c:v>
                </c:pt>
                <c:pt idx="139">
                  <c:v>369.32941527069676</c:v>
                </c:pt>
                <c:pt idx="140">
                  <c:v>377.89041527069674</c:v>
                </c:pt>
                <c:pt idx="141">
                  <c:v>371.60141527069675</c:v>
                </c:pt>
                <c:pt idx="142">
                  <c:v>365.3124152706967</c:v>
                </c:pt>
                <c:pt idx="143">
                  <c:v>359.29441527069673</c:v>
                </c:pt>
                <c:pt idx="144">
                  <c:v>373.80441527069672</c:v>
                </c:pt>
                <c:pt idx="145">
                  <c:v>364.42641527069674</c:v>
                </c:pt>
                <c:pt idx="146">
                  <c:v>369.32941527069676</c:v>
                </c:pt>
                <c:pt idx="147">
                  <c:v>364.42641527069674</c:v>
                </c:pt>
                <c:pt idx="148">
                  <c:v>364.42641527069674</c:v>
                </c:pt>
                <c:pt idx="149">
                  <c:v>368.67241527069672</c:v>
                </c:pt>
                <c:pt idx="150">
                  <c:v>368.67241527069672</c:v>
                </c:pt>
                <c:pt idx="151">
                  <c:v>383.02241527069674</c:v>
                </c:pt>
                <c:pt idx="152">
                  <c:v>364.42641527069674</c:v>
                </c:pt>
                <c:pt idx="153">
                  <c:v>368.67241527069672</c:v>
                </c:pt>
                <c:pt idx="154">
                  <c:v>368.67241527069672</c:v>
                </c:pt>
                <c:pt idx="155">
                  <c:v>363.54041527069671</c:v>
                </c:pt>
                <c:pt idx="156">
                  <c:v>375.84741527069673</c:v>
                </c:pt>
                <c:pt idx="157">
                  <c:v>377.99564111974689</c:v>
                </c:pt>
                <c:pt idx="158">
                  <c:v>370.71541527069672</c:v>
                </c:pt>
                <c:pt idx="159">
                  <c:v>387.37364111974688</c:v>
                </c:pt>
                <c:pt idx="160">
                  <c:v>370.71541527069672</c:v>
                </c:pt>
                <c:pt idx="161">
                  <c:v>383.1276411197469</c:v>
                </c:pt>
                <c:pt idx="162">
                  <c:v>375.84741527069673</c:v>
                </c:pt>
                <c:pt idx="163">
                  <c:v>369.32941527069676</c:v>
                </c:pt>
                <c:pt idx="164">
                  <c:v>375.84741527069673</c:v>
                </c:pt>
                <c:pt idx="165">
                  <c:v>375.84741527069673</c:v>
                </c:pt>
                <c:pt idx="166">
                  <c:v>370.71541527069672</c:v>
                </c:pt>
                <c:pt idx="167">
                  <c:v>387.37364111974688</c:v>
                </c:pt>
                <c:pt idx="168">
                  <c:v>387.37364111974688</c:v>
                </c:pt>
                <c:pt idx="169">
                  <c:v>389.41664111974688</c:v>
                </c:pt>
                <c:pt idx="170">
                  <c:v>383.1276411197469</c:v>
                </c:pt>
                <c:pt idx="171">
                  <c:v>385.06541527069669</c:v>
                </c:pt>
                <c:pt idx="172">
                  <c:v>373.80441527069672</c:v>
                </c:pt>
                <c:pt idx="173">
                  <c:v>387.37364111974688</c:v>
                </c:pt>
                <c:pt idx="174">
                  <c:v>371.60141527069675</c:v>
                </c:pt>
                <c:pt idx="175">
                  <c:v>375.84741527069673</c:v>
                </c:pt>
                <c:pt idx="176">
                  <c:v>373.74964111974691</c:v>
                </c:pt>
                <c:pt idx="177">
                  <c:v>383.1276411197469</c:v>
                </c:pt>
                <c:pt idx="178">
                  <c:v>387.37364111974688</c:v>
                </c:pt>
                <c:pt idx="179">
                  <c:v>373.57541527069674</c:v>
                </c:pt>
                <c:pt idx="180">
                  <c:v>383.1276411197469</c:v>
                </c:pt>
                <c:pt idx="181">
                  <c:v>387.37364111974688</c:v>
                </c:pt>
                <c:pt idx="182">
                  <c:v>382.24164111974687</c:v>
                </c:pt>
                <c:pt idx="183">
                  <c:v>382.24164111974687</c:v>
                </c:pt>
                <c:pt idx="184">
                  <c:v>387.37364111974688</c:v>
                </c:pt>
                <c:pt idx="185">
                  <c:v>375.84741527069673</c:v>
                </c:pt>
                <c:pt idx="186">
                  <c:v>391.61964111974692</c:v>
                </c:pt>
                <c:pt idx="187">
                  <c:v>387.37364111974688</c:v>
                </c:pt>
                <c:pt idx="188">
                  <c:v>391.61964111974692</c:v>
                </c:pt>
                <c:pt idx="189">
                  <c:v>387.37364111974688</c:v>
                </c:pt>
                <c:pt idx="190">
                  <c:v>382.24164111974687</c:v>
                </c:pt>
                <c:pt idx="191">
                  <c:v>373.57541527069674</c:v>
                </c:pt>
                <c:pt idx="192">
                  <c:v>387.37364111974688</c:v>
                </c:pt>
                <c:pt idx="193">
                  <c:v>387.37364111974688</c:v>
                </c:pt>
                <c:pt idx="194">
                  <c:v>408.17264111974691</c:v>
                </c:pt>
                <c:pt idx="195">
                  <c:v>387.37364111974688</c:v>
                </c:pt>
                <c:pt idx="196">
                  <c:v>391.61964111974692</c:v>
                </c:pt>
                <c:pt idx="197">
                  <c:v>391.61964111974692</c:v>
                </c:pt>
                <c:pt idx="198">
                  <c:v>391.61964111974692</c:v>
                </c:pt>
                <c:pt idx="199">
                  <c:v>377.99564111974689</c:v>
                </c:pt>
                <c:pt idx="200">
                  <c:v>392.50564111974688</c:v>
                </c:pt>
                <c:pt idx="201">
                  <c:v>377.99564111974689</c:v>
                </c:pt>
                <c:pt idx="202" formatCode="0.00">
                  <c:v>375.84741527069673</c:v>
                </c:pt>
                <c:pt idx="203">
                  <c:v>375.84741527069673</c:v>
                </c:pt>
                <c:pt idx="204">
                  <c:v>400.9976411197469</c:v>
                </c:pt>
                <c:pt idx="205">
                  <c:v>382.24164111974687</c:v>
                </c:pt>
                <c:pt idx="206">
                  <c:v>377.89041527069674</c:v>
                </c:pt>
                <c:pt idx="207">
                  <c:v>383.1276411197469</c:v>
                </c:pt>
                <c:pt idx="208">
                  <c:v>389.41664111974688</c:v>
                </c:pt>
                <c:pt idx="209">
                  <c:v>386.11141527069674</c:v>
                </c:pt>
                <c:pt idx="210">
                  <c:v>386.48764111974691</c:v>
                </c:pt>
                <c:pt idx="211">
                  <c:v>382.24164111974687</c:v>
                </c:pt>
                <c:pt idx="212">
                  <c:v>386.48764111974691</c:v>
                </c:pt>
                <c:pt idx="213">
                  <c:v>391.61964111974692</c:v>
                </c:pt>
                <c:pt idx="214">
                  <c:v>410.82671740594327</c:v>
                </c:pt>
                <c:pt idx="215">
                  <c:v>386.48764111974691</c:v>
                </c:pt>
                <c:pt idx="216">
                  <c:v>393.66264111974692</c:v>
                </c:pt>
                <c:pt idx="217">
                  <c:v>393.66264111974692</c:v>
                </c:pt>
                <c:pt idx="218">
                  <c:v>391.61964111974692</c:v>
                </c:pt>
                <c:pt idx="219">
                  <c:v>393.66264111974692</c:v>
                </c:pt>
                <c:pt idx="220">
                  <c:v>393.66264111974692</c:v>
                </c:pt>
                <c:pt idx="221">
                  <c:v>395.8656411197469</c:v>
                </c:pt>
                <c:pt idx="222">
                  <c:v>387.37364111974688</c:v>
                </c:pt>
                <c:pt idx="223">
                  <c:v>399.40571740594328</c:v>
                </c:pt>
                <c:pt idx="224">
                  <c:v>395.8656411197469</c:v>
                </c:pt>
                <c:pt idx="225">
                  <c:v>395.8656411197469</c:v>
                </c:pt>
                <c:pt idx="226">
                  <c:v>391.61964111974692</c:v>
                </c:pt>
                <c:pt idx="227">
                  <c:v>395.8656411197469</c:v>
                </c:pt>
                <c:pt idx="228">
                  <c:v>393.66264111974692</c:v>
                </c:pt>
                <c:pt idx="229">
                  <c:v>395.8656411197469</c:v>
                </c:pt>
                <c:pt idx="230">
                  <c:v>397.9086411197469</c:v>
                </c:pt>
                <c:pt idx="231">
                  <c:v>403.65171740594326</c:v>
                </c:pt>
                <c:pt idx="232">
                  <c:v>383.02241527069674</c:v>
                </c:pt>
                <c:pt idx="233">
                  <c:v>395.8656411197469</c:v>
                </c:pt>
                <c:pt idx="234">
                  <c:v>390.73364111974689</c:v>
                </c:pt>
                <c:pt idx="235">
                  <c:v>395.8656411197469</c:v>
                </c:pt>
                <c:pt idx="236">
                  <c:v>400.76864111974692</c:v>
                </c:pt>
                <c:pt idx="237">
                  <c:v>393.66264111974692</c:v>
                </c:pt>
                <c:pt idx="238">
                  <c:v>403.65171740594326</c:v>
                </c:pt>
                <c:pt idx="239">
                  <c:v>408.17264111974691</c:v>
                </c:pt>
                <c:pt idx="240">
                  <c:v>397.9086411197469</c:v>
                </c:pt>
                <c:pt idx="241">
                  <c:v>417.93271740594327</c:v>
                </c:pt>
                <c:pt idx="242">
                  <c:v>403.65171740594326</c:v>
                </c:pt>
                <c:pt idx="243">
                  <c:v>397.9086411197469</c:v>
                </c:pt>
                <c:pt idx="244">
                  <c:v>400.76864111974692</c:v>
                </c:pt>
                <c:pt idx="245">
                  <c:v>428.69671740594328</c:v>
                </c:pt>
                <c:pt idx="246">
                  <c:v>407.89771740594324</c:v>
                </c:pt>
                <c:pt idx="247">
                  <c:v>407.89771740594324</c:v>
                </c:pt>
                <c:pt idx="248">
                  <c:v>399.40571740594328</c:v>
                </c:pt>
                <c:pt idx="249">
                  <c:v>403.65171740594326</c:v>
                </c:pt>
                <c:pt idx="250">
                  <c:v>403.65171740594326</c:v>
                </c:pt>
                <c:pt idx="251">
                  <c:v>407.89771740594324</c:v>
                </c:pt>
                <c:pt idx="252">
                  <c:v>407.89771740594324</c:v>
                </c:pt>
                <c:pt idx="253">
                  <c:v>407.89771740594324</c:v>
                </c:pt>
                <c:pt idx="254">
                  <c:v>415.07271740594325</c:v>
                </c:pt>
                <c:pt idx="255">
                  <c:v>403.65171740594326</c:v>
                </c:pt>
                <c:pt idx="256">
                  <c:v>403.04064111974691</c:v>
                </c:pt>
                <c:pt idx="257">
                  <c:v>407.89771740594324</c:v>
                </c:pt>
                <c:pt idx="258">
                  <c:v>423.76939566569746</c:v>
                </c:pt>
                <c:pt idx="259">
                  <c:v>400.76864111974692</c:v>
                </c:pt>
                <c:pt idx="260">
                  <c:v>403.65171740594326</c:v>
                </c:pt>
                <c:pt idx="261">
                  <c:v>433.66871740594326</c:v>
                </c:pt>
                <c:pt idx="262">
                  <c:v>407.89771740594324</c:v>
                </c:pt>
                <c:pt idx="263">
                  <c:v>418.16171740594325</c:v>
                </c:pt>
                <c:pt idx="264">
                  <c:v>415.07271740594325</c:v>
                </c:pt>
                <c:pt idx="265">
                  <c:v>405.08364111974691</c:v>
                </c:pt>
                <c:pt idx="266">
                  <c:v>417.27571740594328</c:v>
                </c:pt>
                <c:pt idx="267">
                  <c:v>403.65171740594326</c:v>
                </c:pt>
                <c:pt idx="268">
                  <c:v>407.89771740594324</c:v>
                </c:pt>
                <c:pt idx="269">
                  <c:v>424.45071740594329</c:v>
                </c:pt>
                <c:pt idx="270">
                  <c:v>420.20471740594326</c:v>
                </c:pt>
                <c:pt idx="271">
                  <c:v>418.43664111974692</c:v>
                </c:pt>
                <c:pt idx="272">
                  <c:v>403.65171740594326</c:v>
                </c:pt>
                <c:pt idx="273">
                  <c:v>407.89771740594324</c:v>
                </c:pt>
                <c:pt idx="274">
                  <c:v>431.62571740594331</c:v>
                </c:pt>
                <c:pt idx="275">
                  <c:v>407.89771740594324</c:v>
                </c:pt>
                <c:pt idx="276">
                  <c:v>407.89771740594324</c:v>
                </c:pt>
                <c:pt idx="277">
                  <c:v>420.20471740594326</c:v>
                </c:pt>
                <c:pt idx="278">
                  <c:v>412.14371740594328</c:v>
                </c:pt>
                <c:pt idx="279">
                  <c:v>399.40571740594328</c:v>
                </c:pt>
                <c:pt idx="280">
                  <c:v>418.16171740594325</c:v>
                </c:pt>
                <c:pt idx="281">
                  <c:v>412.14371740594328</c:v>
                </c:pt>
                <c:pt idx="282">
                  <c:v>415.07271740594325</c:v>
                </c:pt>
                <c:pt idx="283">
                  <c:v>412.14371740594328</c:v>
                </c:pt>
                <c:pt idx="284">
                  <c:v>418.16171740594325</c:v>
                </c:pt>
                <c:pt idx="285">
                  <c:v>403.65171740594326</c:v>
                </c:pt>
                <c:pt idx="286">
                  <c:v>417.27571740594328</c:v>
                </c:pt>
                <c:pt idx="287">
                  <c:v>424.45071740594329</c:v>
                </c:pt>
                <c:pt idx="288">
                  <c:v>418.16171740594325</c:v>
                </c:pt>
                <c:pt idx="289">
                  <c:v>441.00371740594329</c:v>
                </c:pt>
                <c:pt idx="290">
                  <c:v>407.89771740594324</c:v>
                </c:pt>
                <c:pt idx="291">
                  <c:v>421.52171740594326</c:v>
                </c:pt>
                <c:pt idx="292">
                  <c:v>424.45071740594329</c:v>
                </c:pt>
                <c:pt idx="293">
                  <c:v>428.01539566569744</c:v>
                </c:pt>
                <c:pt idx="294">
                  <c:v>421.52171740594326</c:v>
                </c:pt>
                <c:pt idx="295">
                  <c:v>428.01539566569744</c:v>
                </c:pt>
                <c:pt idx="296">
                  <c:v>423.76939566569746</c:v>
                </c:pt>
                <c:pt idx="297">
                  <c:v>419.31871740594329</c:v>
                </c:pt>
                <c:pt idx="298">
                  <c:v>423.76939566569746</c:v>
                </c:pt>
                <c:pt idx="299">
                  <c:v>428.01539566569744</c:v>
                </c:pt>
                <c:pt idx="300">
                  <c:v>397.9086411197469</c:v>
                </c:pt>
                <c:pt idx="301">
                  <c:v>422.40771740594329</c:v>
                </c:pt>
                <c:pt idx="302">
                  <c:v>424.45071740594329</c:v>
                </c:pt>
                <c:pt idx="303">
                  <c:v>408.17264111974691</c:v>
                </c:pt>
                <c:pt idx="304">
                  <c:v>416.38971740594326</c:v>
                </c:pt>
                <c:pt idx="305">
                  <c:v>428.01539566569744</c:v>
                </c:pt>
                <c:pt idx="306">
                  <c:v>428.01539566569744</c:v>
                </c:pt>
                <c:pt idx="307">
                  <c:v>426.65371740594327</c:v>
                </c:pt>
                <c:pt idx="308">
                  <c:v>423.56471740594327</c:v>
                </c:pt>
                <c:pt idx="309">
                  <c:v>426.42471740594328</c:v>
                </c:pt>
                <c:pt idx="310">
                  <c:v>419.31871740594329</c:v>
                </c:pt>
                <c:pt idx="311">
                  <c:v>428.01539566569744</c:v>
                </c:pt>
                <c:pt idx="312">
                  <c:v>423.76939566569746</c:v>
                </c:pt>
                <c:pt idx="313">
                  <c:v>442.52539566569743</c:v>
                </c:pt>
                <c:pt idx="314">
                  <c:v>442.52539566569743</c:v>
                </c:pt>
                <c:pt idx="315">
                  <c:v>428.01539566569744</c:v>
                </c:pt>
                <c:pt idx="316">
                  <c:v>419.31871740594329</c:v>
                </c:pt>
                <c:pt idx="317">
                  <c:v>432.26139566569742</c:v>
                </c:pt>
                <c:pt idx="318">
                  <c:v>455.98939566569749</c:v>
                </c:pt>
                <c:pt idx="319">
                  <c:v>455.10339566569746</c:v>
                </c:pt>
                <c:pt idx="320">
                  <c:v>428.01539566569744</c:v>
                </c:pt>
                <c:pt idx="321">
                  <c:v>432.26139566569742</c:v>
                </c:pt>
                <c:pt idx="322">
                  <c:v>423.76939566569746</c:v>
                </c:pt>
                <c:pt idx="323">
                  <c:v>428.01539566569744</c:v>
                </c:pt>
                <c:pt idx="324">
                  <c:v>423.56471740594327</c:v>
                </c:pt>
                <c:pt idx="325">
                  <c:v>423.56471740594327</c:v>
                </c:pt>
                <c:pt idx="326">
                  <c:v>446.61139566569744</c:v>
                </c:pt>
                <c:pt idx="327">
                  <c:v>423.76939566569746</c:v>
                </c:pt>
                <c:pt idx="328">
                  <c:v>426.42471740594328</c:v>
                </c:pt>
                <c:pt idx="329">
                  <c:v>433.5997174059433</c:v>
                </c:pt>
                <c:pt idx="330">
                  <c:v>436.50739566569746</c:v>
                </c:pt>
                <c:pt idx="331">
                  <c:v>428.01539566569744</c:v>
                </c:pt>
                <c:pt idx="332">
                  <c:v>432.26139566569742</c:v>
                </c:pt>
                <c:pt idx="333">
                  <c:v>432.26139566569742</c:v>
                </c:pt>
                <c:pt idx="334">
                  <c:v>432.26139566569742</c:v>
                </c:pt>
                <c:pt idx="335">
                  <c:v>419.52339566569742</c:v>
                </c:pt>
                <c:pt idx="336">
                  <c:v>432.26139566569742</c:v>
                </c:pt>
                <c:pt idx="337">
                  <c:v>432.26139566569742</c:v>
                </c:pt>
                <c:pt idx="338">
                  <c:v>432.26139566569742</c:v>
                </c:pt>
                <c:pt idx="339">
                  <c:v>451.74339566569745</c:v>
                </c:pt>
                <c:pt idx="340">
                  <c:v>428.01539566569744</c:v>
                </c:pt>
                <c:pt idx="341">
                  <c:v>423.76939566569746</c:v>
                </c:pt>
                <c:pt idx="342">
                  <c:v>432.26139566569742</c:v>
                </c:pt>
                <c:pt idx="343">
                  <c:v>428.01539566569744</c:v>
                </c:pt>
                <c:pt idx="344">
                  <c:v>432.26139566569742</c:v>
                </c:pt>
                <c:pt idx="345">
                  <c:v>432.26139566569742</c:v>
                </c:pt>
                <c:pt idx="346">
                  <c:v>428.01539566569744</c:v>
                </c:pt>
                <c:pt idx="347">
                  <c:v>428.01539566569744</c:v>
                </c:pt>
                <c:pt idx="348">
                  <c:v>428.01539566569744</c:v>
                </c:pt>
                <c:pt idx="349">
                  <c:v>432.26139566569742</c:v>
                </c:pt>
                <c:pt idx="350">
                  <c:v>423.76939566569746</c:v>
                </c:pt>
                <c:pt idx="351">
                  <c:v>426.42471740594328</c:v>
                </c:pt>
                <c:pt idx="352">
                  <c:v>428.01539566569744</c:v>
                </c:pt>
                <c:pt idx="353">
                  <c:v>436.45971740594325</c:v>
                </c:pt>
                <c:pt idx="354">
                  <c:v>428.01539566569744</c:v>
                </c:pt>
                <c:pt idx="355">
                  <c:v>428.01539566569744</c:v>
                </c:pt>
                <c:pt idx="356">
                  <c:v>428.01539566569744</c:v>
                </c:pt>
                <c:pt idx="357">
                  <c:v>432.26139566569742</c:v>
                </c:pt>
                <c:pt idx="358">
                  <c:v>428.01539566569744</c:v>
                </c:pt>
                <c:pt idx="359">
                  <c:v>428.01539566569744</c:v>
                </c:pt>
                <c:pt idx="360">
                  <c:v>432.26139566569742</c:v>
                </c:pt>
                <c:pt idx="361">
                  <c:v>432.26139566569742</c:v>
                </c:pt>
                <c:pt idx="362">
                  <c:v>436.50739566569746</c:v>
                </c:pt>
                <c:pt idx="363">
                  <c:v>432.26139566569742</c:v>
                </c:pt>
                <c:pt idx="364">
                  <c:v>432.26139566569742</c:v>
                </c:pt>
                <c:pt idx="365">
                  <c:v>432.26139566569742</c:v>
                </c:pt>
                <c:pt idx="366">
                  <c:v>423.76939566569746</c:v>
                </c:pt>
                <c:pt idx="367">
                  <c:v>432.26139566569742</c:v>
                </c:pt>
                <c:pt idx="368">
                  <c:v>432.26139566569742</c:v>
                </c:pt>
                <c:pt idx="369" formatCode="0.00">
                  <c:v>444.56839566569744</c:v>
                </c:pt>
                <c:pt idx="370">
                  <c:v>436.50739566569746</c:v>
                </c:pt>
                <c:pt idx="371">
                  <c:v>442.52539566569743</c:v>
                </c:pt>
                <c:pt idx="372">
                  <c:v>436.50739566569746</c:v>
                </c:pt>
                <c:pt idx="373">
                  <c:v>446.61139566569744</c:v>
                </c:pt>
                <c:pt idx="374">
                  <c:v>428.01539566569744</c:v>
                </c:pt>
                <c:pt idx="375">
                  <c:v>451.74339566569745</c:v>
                </c:pt>
                <c:pt idx="376">
                  <c:v>442.52539566569743</c:v>
                </c:pt>
                <c:pt idx="377">
                  <c:v>419.52339566569742</c:v>
                </c:pt>
                <c:pt idx="378">
                  <c:v>432.26139566569742</c:v>
                </c:pt>
                <c:pt idx="379">
                  <c:v>436.50739566569746</c:v>
                </c:pt>
                <c:pt idx="380">
                  <c:v>447.65739566569744</c:v>
                </c:pt>
                <c:pt idx="381">
                  <c:v>444.56839566569744</c:v>
                </c:pt>
                <c:pt idx="382">
                  <c:v>451.01739566569745</c:v>
                </c:pt>
                <c:pt idx="383">
                  <c:v>436.50739566569746</c:v>
                </c:pt>
                <c:pt idx="384">
                  <c:v>444.56839566569744</c:v>
                </c:pt>
                <c:pt idx="385">
                  <c:v>428.69671740594328</c:v>
                </c:pt>
                <c:pt idx="386">
                  <c:v>442.52539566569743</c:v>
                </c:pt>
                <c:pt idx="387">
                  <c:v>451.27219896241314</c:v>
                </c:pt>
                <c:pt idx="388">
                  <c:v>446.61139566569744</c:v>
                </c:pt>
                <c:pt idx="389">
                  <c:v>426.4937174059433</c:v>
                </c:pt>
                <c:pt idx="390">
                  <c:v>423.76939566569746</c:v>
                </c:pt>
                <c:pt idx="391">
                  <c:v>423.76939566569746</c:v>
                </c:pt>
                <c:pt idx="392">
                  <c:v>445.88539566569744</c:v>
                </c:pt>
                <c:pt idx="393">
                  <c:v>439.43639566569743</c:v>
                </c:pt>
                <c:pt idx="394">
                  <c:v>445.88539566569744</c:v>
                </c:pt>
                <c:pt idx="395">
                  <c:v>445.88539566569744</c:v>
                </c:pt>
                <c:pt idx="396">
                  <c:v>443.68239566569747</c:v>
                </c:pt>
                <c:pt idx="397">
                  <c:v>439.43639566569743</c:v>
                </c:pt>
                <c:pt idx="398">
                  <c:v>428.01539566569744</c:v>
                </c:pt>
                <c:pt idx="399">
                  <c:v>449.70039566569744</c:v>
                </c:pt>
                <c:pt idx="400">
                  <c:v>444.56839566569744</c:v>
                </c:pt>
                <c:pt idx="401">
                  <c:v>444.56839566569744</c:v>
                </c:pt>
                <c:pt idx="402">
                  <c:v>450.78839566569746</c:v>
                </c:pt>
                <c:pt idx="403">
                  <c:v>440.75339566569744</c:v>
                </c:pt>
                <c:pt idx="404">
                  <c:v>447.92839566569745</c:v>
                </c:pt>
                <c:pt idx="405">
                  <c:v>450.78839566569746</c:v>
                </c:pt>
                <c:pt idx="406">
                  <c:v>450.78839566569746</c:v>
                </c:pt>
                <c:pt idx="407">
                  <c:v>433.5997174059433</c:v>
                </c:pt>
                <c:pt idx="408">
                  <c:v>449.70039566569744</c:v>
                </c:pt>
                <c:pt idx="409">
                  <c:v>444.09271740594329</c:v>
                </c:pt>
                <c:pt idx="410">
                  <c:v>453.06039566569746</c:v>
                </c:pt>
                <c:pt idx="411">
                  <c:v>443.68239566569747</c:v>
                </c:pt>
                <c:pt idx="412">
                  <c:v>470.20678847985664</c:v>
                </c:pt>
                <c:pt idx="413">
                  <c:v>451.2677174059433</c:v>
                </c:pt>
                <c:pt idx="414">
                  <c:v>464.21039566569749</c:v>
                </c:pt>
                <c:pt idx="415">
                  <c:v>449.70039566569744</c:v>
                </c:pt>
                <c:pt idx="416">
                  <c:v>459.76419896241316</c:v>
                </c:pt>
                <c:pt idx="417">
                  <c:v>455.10339566569746</c:v>
                </c:pt>
                <c:pt idx="418">
                  <c:v>459.76419896241316</c:v>
                </c:pt>
                <c:pt idx="419">
                  <c:v>489.5101989624132</c:v>
                </c:pt>
                <c:pt idx="420">
                  <c:v>478.08919896241315</c:v>
                </c:pt>
                <c:pt idx="421">
                  <c:v>469.14219896241315</c:v>
                </c:pt>
                <c:pt idx="422">
                  <c:v>469.14219896241315</c:v>
                </c:pt>
                <c:pt idx="423">
                  <c:v>469.14219896241315</c:v>
                </c:pt>
                <c:pt idx="424">
                  <c:v>464.21039566569749</c:v>
                </c:pt>
                <c:pt idx="425">
                  <c:v>453.06039566569746</c:v>
                </c:pt>
                <c:pt idx="426">
                  <c:v>464.01019896241314</c:v>
                </c:pt>
                <c:pt idx="427">
                  <c:v>474.04519896241317</c:v>
                </c:pt>
                <c:pt idx="428">
                  <c:v>469.14219896241315</c:v>
                </c:pt>
                <c:pt idx="429">
                  <c:v>475.63139566569748</c:v>
                </c:pt>
                <c:pt idx="430">
                  <c:v>474.04519896241317</c:v>
                </c:pt>
                <c:pt idx="431">
                  <c:v>468.45639566569747</c:v>
                </c:pt>
                <c:pt idx="432">
                  <c:v>482.33519896241319</c:v>
                </c:pt>
                <c:pt idx="433">
                  <c:v>447.92839566569745</c:v>
                </c:pt>
                <c:pt idx="434">
                  <c:v>471.18519896241315</c:v>
                </c:pt>
                <c:pt idx="435">
                  <c:v>471.18519896241315</c:v>
                </c:pt>
                <c:pt idx="436">
                  <c:v>457.96339566569748</c:v>
                </c:pt>
                <c:pt idx="437">
                  <c:v>474.04519896241317</c:v>
                </c:pt>
                <c:pt idx="438">
                  <c:v>471.3853956656975</c:v>
                </c:pt>
                <c:pt idx="439">
                  <c:v>474.11419896241318</c:v>
                </c:pt>
                <c:pt idx="440">
                  <c:v>470.49939566569748</c:v>
                </c:pt>
                <c:pt idx="441">
                  <c:v>496.56878847985666</c:v>
                </c:pt>
                <c:pt idx="442">
                  <c:v>475.63139566569748</c:v>
                </c:pt>
                <c:pt idx="443">
                  <c:v>496.33978847985668</c:v>
                </c:pt>
                <c:pt idx="444">
                  <c:v>491.43678847985666</c:v>
                </c:pt>
                <c:pt idx="445">
                  <c:v>486.30478847985665</c:v>
                </c:pt>
                <c:pt idx="446">
                  <c:v>480.76339566569749</c:v>
                </c:pt>
                <c:pt idx="447">
                  <c:v>493.47978847985667</c:v>
                </c:pt>
                <c:pt idx="448">
                  <c:v>493.47978847985667</c:v>
                </c:pt>
                <c:pt idx="449">
                  <c:v>493.75619896241318</c:v>
                </c:pt>
                <c:pt idx="450">
                  <c:v>489.5101989624132</c:v>
                </c:pt>
                <c:pt idx="451">
                  <c:v>496.4087884798567</c:v>
                </c:pt>
                <c:pt idx="452">
                  <c:v>508.87578847985668</c:v>
                </c:pt>
                <c:pt idx="453">
                  <c:v>504.02019896241319</c:v>
                </c:pt>
                <c:pt idx="454">
                  <c:v>517.82278847985663</c:v>
                </c:pt>
                <c:pt idx="455">
                  <c:v>522.06878847985672</c:v>
                </c:pt>
                <c:pt idx="456">
                  <c:v>526.3147884798567</c:v>
                </c:pt>
                <c:pt idx="457">
                  <c:v>522.06878847985672</c:v>
                </c:pt>
                <c:pt idx="458">
                  <c:v>533.48978847985666</c:v>
                </c:pt>
                <c:pt idx="459">
                  <c:v>534.37578847985674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DBE-411C-AC1A-28EA7D7B17C7}"/>
            </c:ext>
          </c:extLst>
        </c:ser>
        <c:ser>
          <c:idx val="2"/>
          <c:order val="2"/>
          <c:tx>
            <c:v>Test set</c:v>
          </c:tx>
          <c:spPr>
            <a:ln w="9525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graph!$F$462:$F$561</c:f>
              <c:numCache>
                <c:formatCode>General</c:formatCode>
                <c:ptCount val="100"/>
                <c:pt idx="0">
                  <c:v>278.25</c:v>
                </c:pt>
                <c:pt idx="1">
                  <c:v>293.25</c:v>
                </c:pt>
                <c:pt idx="2">
                  <c:v>301.35000000000002</c:v>
                </c:pt>
                <c:pt idx="3">
                  <c:v>309.05</c:v>
                </c:pt>
                <c:pt idx="4">
                  <c:v>310.05</c:v>
                </c:pt>
                <c:pt idx="5">
                  <c:v>310.14999999999998</c:v>
                </c:pt>
                <c:pt idx="6">
                  <c:v>310.85000000000002</c:v>
                </c:pt>
                <c:pt idx="7">
                  <c:v>315.14999999999998</c:v>
                </c:pt>
                <c:pt idx="8">
                  <c:v>315.35000000000002</c:v>
                </c:pt>
                <c:pt idx="9">
                  <c:v>318.05</c:v>
                </c:pt>
                <c:pt idx="10">
                  <c:v>321.35000000000002</c:v>
                </c:pt>
                <c:pt idx="11">
                  <c:v>322.45</c:v>
                </c:pt>
                <c:pt idx="12">
                  <c:v>329.45</c:v>
                </c:pt>
                <c:pt idx="13">
                  <c:v>329.95</c:v>
                </c:pt>
                <c:pt idx="14">
                  <c:v>337.85</c:v>
                </c:pt>
                <c:pt idx="15">
                  <c:v>338.15</c:v>
                </c:pt>
                <c:pt idx="16">
                  <c:v>339.45</c:v>
                </c:pt>
                <c:pt idx="17">
                  <c:v>341.05</c:v>
                </c:pt>
                <c:pt idx="18">
                  <c:v>341.85</c:v>
                </c:pt>
                <c:pt idx="19">
                  <c:v>341.95</c:v>
                </c:pt>
                <c:pt idx="20">
                  <c:v>343.15</c:v>
                </c:pt>
                <c:pt idx="21">
                  <c:v>344.95</c:v>
                </c:pt>
                <c:pt idx="22">
                  <c:v>346.25</c:v>
                </c:pt>
                <c:pt idx="23">
                  <c:v>346.25</c:v>
                </c:pt>
                <c:pt idx="24">
                  <c:v>346.65</c:v>
                </c:pt>
                <c:pt idx="25">
                  <c:v>348.15</c:v>
                </c:pt>
                <c:pt idx="26">
                  <c:v>351.15</c:v>
                </c:pt>
                <c:pt idx="27">
                  <c:v>353.55</c:v>
                </c:pt>
                <c:pt idx="28">
                  <c:v>353.95</c:v>
                </c:pt>
                <c:pt idx="29">
                  <c:v>359.45</c:v>
                </c:pt>
                <c:pt idx="30">
                  <c:v>364.15</c:v>
                </c:pt>
                <c:pt idx="31">
                  <c:v>365.05</c:v>
                </c:pt>
                <c:pt idx="32">
                  <c:v>366.75</c:v>
                </c:pt>
                <c:pt idx="33">
                  <c:v>370.65</c:v>
                </c:pt>
                <c:pt idx="34">
                  <c:v>370.95</c:v>
                </c:pt>
                <c:pt idx="35">
                  <c:v>372.85</c:v>
                </c:pt>
                <c:pt idx="36">
                  <c:v>378.45</c:v>
                </c:pt>
                <c:pt idx="37">
                  <c:v>381.15</c:v>
                </c:pt>
                <c:pt idx="38">
                  <c:v>383.15</c:v>
                </c:pt>
                <c:pt idx="39">
                  <c:v>387.15</c:v>
                </c:pt>
                <c:pt idx="40">
                  <c:v>388.75</c:v>
                </c:pt>
                <c:pt idx="41">
                  <c:v>391.15</c:v>
                </c:pt>
                <c:pt idx="42">
                  <c:v>391.35</c:v>
                </c:pt>
                <c:pt idx="43">
                  <c:v>391.55</c:v>
                </c:pt>
                <c:pt idx="44">
                  <c:v>392.45</c:v>
                </c:pt>
                <c:pt idx="45">
                  <c:v>394.15</c:v>
                </c:pt>
                <c:pt idx="46">
                  <c:v>394.75</c:v>
                </c:pt>
                <c:pt idx="47">
                  <c:v>397.65</c:v>
                </c:pt>
                <c:pt idx="48">
                  <c:v>404.55</c:v>
                </c:pt>
                <c:pt idx="49">
                  <c:v>405.05</c:v>
                </c:pt>
                <c:pt idx="50">
                  <c:v>406.25</c:v>
                </c:pt>
                <c:pt idx="51">
                  <c:v>406.95</c:v>
                </c:pt>
                <c:pt idx="52">
                  <c:v>409.15</c:v>
                </c:pt>
                <c:pt idx="53">
                  <c:v>413.15</c:v>
                </c:pt>
                <c:pt idx="54">
                  <c:v>413.35</c:v>
                </c:pt>
                <c:pt idx="55">
                  <c:v>415.65</c:v>
                </c:pt>
                <c:pt idx="56">
                  <c:v>416.35</c:v>
                </c:pt>
                <c:pt idx="57">
                  <c:v>417.35</c:v>
                </c:pt>
                <c:pt idx="58">
                  <c:v>418.35</c:v>
                </c:pt>
                <c:pt idx="59">
                  <c:v>421.45</c:v>
                </c:pt>
                <c:pt idx="60">
                  <c:v>422.15</c:v>
                </c:pt>
                <c:pt idx="61">
                  <c:v>423.95</c:v>
                </c:pt>
                <c:pt idx="62">
                  <c:v>425.75</c:v>
                </c:pt>
                <c:pt idx="63">
                  <c:v>426.95</c:v>
                </c:pt>
                <c:pt idx="64">
                  <c:v>429.05</c:v>
                </c:pt>
                <c:pt idx="65">
                  <c:v>429.15</c:v>
                </c:pt>
                <c:pt idx="66">
                  <c:v>429.15</c:v>
                </c:pt>
                <c:pt idx="67">
                  <c:v>429.25</c:v>
                </c:pt>
                <c:pt idx="68">
                  <c:v>430.25</c:v>
                </c:pt>
                <c:pt idx="69">
                  <c:v>430.65</c:v>
                </c:pt>
                <c:pt idx="70">
                  <c:v>431.65</c:v>
                </c:pt>
                <c:pt idx="71">
                  <c:v>440.15</c:v>
                </c:pt>
                <c:pt idx="72">
                  <c:v>441.05</c:v>
                </c:pt>
                <c:pt idx="73">
                  <c:v>441.65</c:v>
                </c:pt>
                <c:pt idx="74">
                  <c:v>444.65</c:v>
                </c:pt>
                <c:pt idx="75">
                  <c:v>446.15</c:v>
                </c:pt>
                <c:pt idx="76">
                  <c:v>447.65</c:v>
                </c:pt>
                <c:pt idx="77">
                  <c:v>451.15</c:v>
                </c:pt>
                <c:pt idx="78">
                  <c:v>454.05</c:v>
                </c:pt>
                <c:pt idx="79">
                  <c:v>462.45</c:v>
                </c:pt>
                <c:pt idx="80">
                  <c:v>465.15</c:v>
                </c:pt>
                <c:pt idx="81">
                  <c:v>465.45</c:v>
                </c:pt>
                <c:pt idx="82">
                  <c:v>465.75</c:v>
                </c:pt>
                <c:pt idx="83">
                  <c:v>466.15</c:v>
                </c:pt>
                <c:pt idx="84">
                  <c:v>467.85</c:v>
                </c:pt>
                <c:pt idx="85">
                  <c:v>468.95</c:v>
                </c:pt>
                <c:pt idx="86">
                  <c:v>469.65</c:v>
                </c:pt>
                <c:pt idx="87">
                  <c:v>469.75</c:v>
                </c:pt>
                <c:pt idx="88">
                  <c:v>471.65</c:v>
                </c:pt>
                <c:pt idx="89">
                  <c:v>472.15</c:v>
                </c:pt>
                <c:pt idx="90">
                  <c:v>481.15</c:v>
                </c:pt>
                <c:pt idx="91">
                  <c:v>482.15</c:v>
                </c:pt>
                <c:pt idx="92">
                  <c:v>488.15</c:v>
                </c:pt>
                <c:pt idx="93">
                  <c:v>488.25</c:v>
                </c:pt>
                <c:pt idx="94">
                  <c:v>490.65</c:v>
                </c:pt>
                <c:pt idx="95">
                  <c:v>517.85</c:v>
                </c:pt>
                <c:pt idx="96">
                  <c:v>520.15</c:v>
                </c:pt>
                <c:pt idx="97">
                  <c:v>531.15</c:v>
                </c:pt>
                <c:pt idx="98">
                  <c:v>531.75</c:v>
                </c:pt>
                <c:pt idx="99">
                  <c:v>538.15</c:v>
                </c:pt>
              </c:numCache>
            </c:numRef>
          </c:xVal>
          <c:yVal>
            <c:numRef>
              <c:f>graph!$L$462:$L$561</c:f>
              <c:numCache>
                <c:formatCode>General</c:formatCode>
                <c:ptCount val="100"/>
                <c:pt idx="0">
                  <c:v>283.72888090757579</c:v>
                </c:pt>
                <c:pt idx="1">
                  <c:v>303.9455282776085</c:v>
                </c:pt>
                <c:pt idx="2">
                  <c:v>310.23452827760849</c:v>
                </c:pt>
                <c:pt idx="3">
                  <c:v>310.23452827760849</c:v>
                </c:pt>
                <c:pt idx="4">
                  <c:v>308.19152827760848</c:v>
                </c:pt>
                <c:pt idx="5">
                  <c:v>315.3665282776085</c:v>
                </c:pt>
                <c:pt idx="6">
                  <c:v>336.01843386893114</c:v>
                </c:pt>
                <c:pt idx="7">
                  <c:v>313.32352827760849</c:v>
                </c:pt>
                <c:pt idx="8">
                  <c:v>315.3665282776085</c:v>
                </c:pt>
                <c:pt idx="9">
                  <c:v>313.32352827760849</c:v>
                </c:pt>
                <c:pt idx="10">
                  <c:v>313.32352827760849</c:v>
                </c:pt>
                <c:pt idx="11">
                  <c:v>310.23452827760849</c:v>
                </c:pt>
                <c:pt idx="12">
                  <c:v>335.36143386893116</c:v>
                </c:pt>
                <c:pt idx="13">
                  <c:v>337.40443386893116</c:v>
                </c:pt>
                <c:pt idx="14">
                  <c:v>335.36143386893116</c:v>
                </c:pt>
                <c:pt idx="15">
                  <c:v>344.73943386893114</c:v>
                </c:pt>
                <c:pt idx="16">
                  <c:v>344.73943386893114</c:v>
                </c:pt>
                <c:pt idx="17">
                  <c:v>339.60743386893114</c:v>
                </c:pt>
                <c:pt idx="18">
                  <c:v>334.47543386893113</c:v>
                </c:pt>
                <c:pt idx="19">
                  <c:v>336.24743386893113</c:v>
                </c:pt>
                <c:pt idx="20">
                  <c:v>340.49343386893116</c:v>
                </c:pt>
                <c:pt idx="21">
                  <c:v>341.65043386893115</c:v>
                </c:pt>
                <c:pt idx="22">
                  <c:v>340.26443386893118</c:v>
                </c:pt>
                <c:pt idx="23">
                  <c:v>344.73943386893114</c:v>
                </c:pt>
                <c:pt idx="24">
                  <c:v>344.73943386893114</c:v>
                </c:pt>
                <c:pt idx="25">
                  <c:v>340.49343386893116</c:v>
                </c:pt>
                <c:pt idx="26">
                  <c:v>344.73943386893114</c:v>
                </c:pt>
                <c:pt idx="27">
                  <c:v>355.04841527069669</c:v>
                </c:pt>
                <c:pt idx="28">
                  <c:v>360.1804152706967</c:v>
                </c:pt>
                <c:pt idx="29">
                  <c:v>364.42641527069674</c:v>
                </c:pt>
                <c:pt idx="30">
                  <c:v>359.29441527069673</c:v>
                </c:pt>
                <c:pt idx="31">
                  <c:v>370.71541527069672</c:v>
                </c:pt>
                <c:pt idx="32">
                  <c:v>368.67241527069672</c:v>
                </c:pt>
                <c:pt idx="33">
                  <c:v>360.1804152706967</c:v>
                </c:pt>
                <c:pt idx="34">
                  <c:v>375.84741527069673</c:v>
                </c:pt>
                <c:pt idx="35">
                  <c:v>373.57541527069674</c:v>
                </c:pt>
                <c:pt idx="36">
                  <c:v>377.89041527069674</c:v>
                </c:pt>
                <c:pt idx="37">
                  <c:v>373.80441527069672</c:v>
                </c:pt>
                <c:pt idx="38">
                  <c:v>377.99564111974689</c:v>
                </c:pt>
                <c:pt idx="39">
                  <c:v>393.66264111974692</c:v>
                </c:pt>
                <c:pt idx="40">
                  <c:v>382.24164111974687</c:v>
                </c:pt>
                <c:pt idx="41">
                  <c:v>386.48764111974691</c:v>
                </c:pt>
                <c:pt idx="42">
                  <c:v>382.24164111974687</c:v>
                </c:pt>
                <c:pt idx="43">
                  <c:v>370.71541527069672</c:v>
                </c:pt>
                <c:pt idx="44">
                  <c:v>391.61964111974692</c:v>
                </c:pt>
                <c:pt idx="45">
                  <c:v>393.66264111974692</c:v>
                </c:pt>
                <c:pt idx="46">
                  <c:v>393.66264111974692</c:v>
                </c:pt>
                <c:pt idx="47">
                  <c:v>393.66264111974692</c:v>
                </c:pt>
                <c:pt idx="48">
                  <c:v>403.65171740594326</c:v>
                </c:pt>
                <c:pt idx="49">
                  <c:v>397.9086411197469</c:v>
                </c:pt>
                <c:pt idx="50">
                  <c:v>400.76864111974692</c:v>
                </c:pt>
                <c:pt idx="51">
                  <c:v>407.89771740594324</c:v>
                </c:pt>
                <c:pt idx="52">
                  <c:v>407.89771740594324</c:v>
                </c:pt>
                <c:pt idx="53">
                  <c:v>420.20471740594326</c:v>
                </c:pt>
                <c:pt idx="54">
                  <c:v>399.40571740594328</c:v>
                </c:pt>
                <c:pt idx="55">
                  <c:v>426.65371740594327</c:v>
                </c:pt>
                <c:pt idx="56">
                  <c:v>412.14371740594328</c:v>
                </c:pt>
                <c:pt idx="57">
                  <c:v>412.14371740594328</c:v>
                </c:pt>
                <c:pt idx="58">
                  <c:v>419.31871740594329</c:v>
                </c:pt>
                <c:pt idx="59">
                  <c:v>428.01539566569744</c:v>
                </c:pt>
                <c:pt idx="60">
                  <c:v>422.40771740594329</c:v>
                </c:pt>
                <c:pt idx="61">
                  <c:v>426.42471740594328</c:v>
                </c:pt>
                <c:pt idx="62">
                  <c:v>419.31871740594329</c:v>
                </c:pt>
                <c:pt idx="63">
                  <c:v>423.76939566569746</c:v>
                </c:pt>
                <c:pt idx="64">
                  <c:v>455.98939566569749</c:v>
                </c:pt>
                <c:pt idx="65">
                  <c:v>423.56471740594327</c:v>
                </c:pt>
                <c:pt idx="66">
                  <c:v>428.01539566569744</c:v>
                </c:pt>
                <c:pt idx="67">
                  <c:v>428.01539566569744</c:v>
                </c:pt>
                <c:pt idx="68">
                  <c:v>423.76939566569746</c:v>
                </c:pt>
                <c:pt idx="69">
                  <c:v>432.26139566569742</c:v>
                </c:pt>
                <c:pt idx="70">
                  <c:v>432.26139566569742</c:v>
                </c:pt>
                <c:pt idx="71">
                  <c:v>430.73971740594328</c:v>
                </c:pt>
                <c:pt idx="72">
                  <c:v>436.50739566569746</c:v>
                </c:pt>
                <c:pt idx="73">
                  <c:v>451.27219896241314</c:v>
                </c:pt>
                <c:pt idx="74">
                  <c:v>449.70039566569744</c:v>
                </c:pt>
                <c:pt idx="75">
                  <c:v>444.56839566569744</c:v>
                </c:pt>
                <c:pt idx="76">
                  <c:v>444.56839566569744</c:v>
                </c:pt>
                <c:pt idx="77">
                  <c:v>449.70039566569744</c:v>
                </c:pt>
                <c:pt idx="78">
                  <c:v>447.92839566569745</c:v>
                </c:pt>
                <c:pt idx="79">
                  <c:v>459.76419896241316</c:v>
                </c:pt>
                <c:pt idx="80">
                  <c:v>469.14219896241315</c:v>
                </c:pt>
                <c:pt idx="81">
                  <c:v>469.14219896241315</c:v>
                </c:pt>
                <c:pt idx="82">
                  <c:v>469.14219896241315</c:v>
                </c:pt>
                <c:pt idx="83">
                  <c:v>469.14219896241315</c:v>
                </c:pt>
                <c:pt idx="84">
                  <c:v>464.21039566569749</c:v>
                </c:pt>
                <c:pt idx="85">
                  <c:v>455.10339566569746</c:v>
                </c:pt>
                <c:pt idx="86">
                  <c:v>466.93919896241317</c:v>
                </c:pt>
                <c:pt idx="87">
                  <c:v>478.08919896241315</c:v>
                </c:pt>
                <c:pt idx="88">
                  <c:v>474.04519896241317</c:v>
                </c:pt>
                <c:pt idx="89">
                  <c:v>475.63139566569748</c:v>
                </c:pt>
                <c:pt idx="90">
                  <c:v>475.63139566569748</c:v>
                </c:pt>
                <c:pt idx="91">
                  <c:v>475.63139566569748</c:v>
                </c:pt>
                <c:pt idx="92">
                  <c:v>496.33978847985668</c:v>
                </c:pt>
                <c:pt idx="93">
                  <c:v>474.11419896241318</c:v>
                </c:pt>
                <c:pt idx="94">
                  <c:v>493.47978847985667</c:v>
                </c:pt>
                <c:pt idx="95">
                  <c:v>504.02019896241319</c:v>
                </c:pt>
                <c:pt idx="96">
                  <c:v>493.47978847985667</c:v>
                </c:pt>
                <c:pt idx="97">
                  <c:v>526.3147884798567</c:v>
                </c:pt>
                <c:pt idx="98">
                  <c:v>526.3147884798567</c:v>
                </c:pt>
                <c:pt idx="99">
                  <c:v>517.82278847985663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C59-433A-A6F0-988D322346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75888"/>
        <c:axId val="780276720"/>
      </c:scatterChart>
      <c:valAx>
        <c:axId val="780275888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780276720"/>
        <c:crosses val="autoZero"/>
        <c:crossBetween val="midCat"/>
        <c:majorUnit val="50"/>
      </c:valAx>
      <c:valAx>
        <c:axId val="780276720"/>
        <c:scaling>
          <c:orientation val="minMax"/>
          <c:max val="60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2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78027588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7590304402842824"/>
          <c:y val="0.10543762444492519"/>
          <c:w val="0.37715849761531672"/>
          <c:h val="7.422248548261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69745732627143"/>
          <c:y val="7.4857551594365468E-2"/>
          <c:w val="0.8124384069302899"/>
          <c:h val="0.77504265091863522"/>
        </c:manualLayout>
      </c:layout>
      <c:scatterChart>
        <c:scatterStyle val="lineMarker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4"/>
            <c:spPr>
              <a:noFill/>
              <a:ln w="9525">
                <a:noFill/>
                <a:round/>
              </a:ln>
              <a:effectLst/>
            </c:spPr>
          </c:marker>
          <c:x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100</c:v>
              </c:pt>
              <c:pt idx="1">
                <c:v>600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BF5-49B9-98BA-450CE21EF92E}"/>
            </c:ext>
          </c:extLst>
        </c:ser>
        <c:ser>
          <c:idx val="1"/>
          <c:order val="1"/>
          <c:tx>
            <c:v>Training Set</c:v>
          </c:tx>
          <c:spPr>
            <a:ln w="9525" cap="rnd">
              <a:noFill/>
              <a:round/>
            </a:ln>
            <a:effectLst/>
          </c:spPr>
          <c:marker>
            <c:symbol val="circle"/>
            <c:size val="3"/>
            <c:spPr>
              <a:noFill/>
              <a:ln w="6350">
                <a:solidFill>
                  <a:schemeClr val="bg1">
                    <a:lumMod val="50000"/>
                  </a:schemeClr>
                </a:solidFill>
                <a:round/>
              </a:ln>
              <a:effectLst/>
            </c:spPr>
          </c:marker>
          <c:xVal>
            <c:numRef>
              <c:f>graph!$F$2:$F$461</c:f>
              <c:numCache>
                <c:formatCode>General</c:formatCode>
                <c:ptCount val="460"/>
                <c:pt idx="0">
                  <c:v>111.65</c:v>
                </c:pt>
                <c:pt idx="1">
                  <c:v>169.45</c:v>
                </c:pt>
                <c:pt idx="2">
                  <c:v>184.55</c:v>
                </c:pt>
                <c:pt idx="3">
                  <c:v>188.45</c:v>
                </c:pt>
                <c:pt idx="4">
                  <c:v>225.55</c:v>
                </c:pt>
                <c:pt idx="5">
                  <c:v>231.05</c:v>
                </c:pt>
                <c:pt idx="6">
                  <c:v>238.75</c:v>
                </c:pt>
                <c:pt idx="7">
                  <c:v>240.35</c:v>
                </c:pt>
                <c:pt idx="8">
                  <c:v>249.95</c:v>
                </c:pt>
                <c:pt idx="9">
                  <c:v>261.45</c:v>
                </c:pt>
                <c:pt idx="10">
                  <c:v>266.25</c:v>
                </c:pt>
                <c:pt idx="11">
                  <c:v>266.95</c:v>
                </c:pt>
                <c:pt idx="12">
                  <c:v>268.75</c:v>
                </c:pt>
                <c:pt idx="13">
                  <c:v>272.64999999999998</c:v>
                </c:pt>
                <c:pt idx="14">
                  <c:v>273.85000000000002</c:v>
                </c:pt>
                <c:pt idx="15">
                  <c:v>273.95</c:v>
                </c:pt>
                <c:pt idx="16">
                  <c:v>275.14999999999998</c:v>
                </c:pt>
                <c:pt idx="17">
                  <c:v>276.85000000000002</c:v>
                </c:pt>
                <c:pt idx="18">
                  <c:v>281.14999999999998</c:v>
                </c:pt>
                <c:pt idx="19">
                  <c:v>282.55</c:v>
                </c:pt>
                <c:pt idx="20">
                  <c:v>283.45</c:v>
                </c:pt>
                <c:pt idx="21">
                  <c:v>284.05</c:v>
                </c:pt>
                <c:pt idx="22">
                  <c:v>285.75</c:v>
                </c:pt>
                <c:pt idx="23">
                  <c:v>293.75</c:v>
                </c:pt>
                <c:pt idx="24">
                  <c:v>299.14999999999998</c:v>
                </c:pt>
                <c:pt idx="25">
                  <c:v>299.45</c:v>
                </c:pt>
                <c:pt idx="26">
                  <c:v>300.05</c:v>
                </c:pt>
                <c:pt idx="27">
                  <c:v>300.95</c:v>
                </c:pt>
                <c:pt idx="28">
                  <c:v>303.05</c:v>
                </c:pt>
                <c:pt idx="29">
                  <c:v>304.35000000000002</c:v>
                </c:pt>
                <c:pt idx="30">
                  <c:v>307.14999999999998</c:v>
                </c:pt>
                <c:pt idx="31">
                  <c:v>308.14999999999998</c:v>
                </c:pt>
                <c:pt idx="32">
                  <c:v>309.14999999999998</c:v>
                </c:pt>
                <c:pt idx="33">
                  <c:v>309.45</c:v>
                </c:pt>
                <c:pt idx="34">
                  <c:v>309.45</c:v>
                </c:pt>
                <c:pt idx="35">
                  <c:v>310.14999999999998</c:v>
                </c:pt>
                <c:pt idx="36">
                  <c:v>311.64999999999998</c:v>
                </c:pt>
                <c:pt idx="37">
                  <c:v>312.14999999999998</c:v>
                </c:pt>
                <c:pt idx="38">
                  <c:v>313.25</c:v>
                </c:pt>
                <c:pt idx="39">
                  <c:v>313.98</c:v>
                </c:pt>
                <c:pt idx="40">
                  <c:v>314.14999999999998</c:v>
                </c:pt>
                <c:pt idx="41">
                  <c:v>314.35000000000002</c:v>
                </c:pt>
                <c:pt idx="42">
                  <c:v>315.14999999999998</c:v>
                </c:pt>
                <c:pt idx="43">
                  <c:v>317.25</c:v>
                </c:pt>
                <c:pt idx="44">
                  <c:v>317.35000000000002</c:v>
                </c:pt>
                <c:pt idx="45">
                  <c:v>318.64999999999998</c:v>
                </c:pt>
                <c:pt idx="46">
                  <c:v>322.85000000000002</c:v>
                </c:pt>
                <c:pt idx="47">
                  <c:v>327.05</c:v>
                </c:pt>
                <c:pt idx="48">
                  <c:v>327.14999999999998</c:v>
                </c:pt>
                <c:pt idx="49">
                  <c:v>327.35000000000002</c:v>
                </c:pt>
                <c:pt idx="50">
                  <c:v>328.75</c:v>
                </c:pt>
                <c:pt idx="51">
                  <c:v>329.15</c:v>
                </c:pt>
                <c:pt idx="52">
                  <c:v>329.25</c:v>
                </c:pt>
                <c:pt idx="53">
                  <c:v>330.85</c:v>
                </c:pt>
                <c:pt idx="54">
                  <c:v>331.05</c:v>
                </c:pt>
                <c:pt idx="55">
                  <c:v>331.15</c:v>
                </c:pt>
                <c:pt idx="56">
                  <c:v>331.45</c:v>
                </c:pt>
                <c:pt idx="57">
                  <c:v>331.75</c:v>
                </c:pt>
                <c:pt idx="58">
                  <c:v>332.55</c:v>
                </c:pt>
                <c:pt idx="59">
                  <c:v>333.35</c:v>
                </c:pt>
                <c:pt idx="60">
                  <c:v>334.35</c:v>
                </c:pt>
                <c:pt idx="61">
                  <c:v>335.25</c:v>
                </c:pt>
                <c:pt idx="62">
                  <c:v>336.35</c:v>
                </c:pt>
                <c:pt idx="63">
                  <c:v>336.55</c:v>
                </c:pt>
                <c:pt idx="64">
                  <c:v>338.05</c:v>
                </c:pt>
                <c:pt idx="65">
                  <c:v>338.15</c:v>
                </c:pt>
                <c:pt idx="66">
                  <c:v>338.85</c:v>
                </c:pt>
                <c:pt idx="67">
                  <c:v>339.55</c:v>
                </c:pt>
                <c:pt idx="68">
                  <c:v>340.25</c:v>
                </c:pt>
                <c:pt idx="69">
                  <c:v>340.45</c:v>
                </c:pt>
                <c:pt idx="70">
                  <c:v>340.85</c:v>
                </c:pt>
                <c:pt idx="71">
                  <c:v>341.95</c:v>
                </c:pt>
                <c:pt idx="72">
                  <c:v>342.25</c:v>
                </c:pt>
                <c:pt idx="73">
                  <c:v>343.15</c:v>
                </c:pt>
                <c:pt idx="74">
                  <c:v>343.15</c:v>
                </c:pt>
                <c:pt idx="75">
                  <c:v>343.15</c:v>
                </c:pt>
                <c:pt idx="76">
                  <c:v>343.55</c:v>
                </c:pt>
                <c:pt idx="77">
                  <c:v>343.95</c:v>
                </c:pt>
                <c:pt idx="78">
                  <c:v>344.45</c:v>
                </c:pt>
                <c:pt idx="79">
                  <c:v>345.15</c:v>
                </c:pt>
                <c:pt idx="80">
                  <c:v>345.65</c:v>
                </c:pt>
                <c:pt idx="81">
                  <c:v>346.35</c:v>
                </c:pt>
                <c:pt idx="82">
                  <c:v>346.45</c:v>
                </c:pt>
                <c:pt idx="83">
                  <c:v>348.65</c:v>
                </c:pt>
                <c:pt idx="84">
                  <c:v>348.65</c:v>
                </c:pt>
                <c:pt idx="85">
                  <c:v>349.15</c:v>
                </c:pt>
                <c:pt idx="86">
                  <c:v>349.15</c:v>
                </c:pt>
                <c:pt idx="87">
                  <c:v>349.25</c:v>
                </c:pt>
                <c:pt idx="88">
                  <c:v>349.65</c:v>
                </c:pt>
                <c:pt idx="89">
                  <c:v>349.85</c:v>
                </c:pt>
                <c:pt idx="90">
                  <c:v>350.15</c:v>
                </c:pt>
                <c:pt idx="91">
                  <c:v>350.65</c:v>
                </c:pt>
                <c:pt idx="92">
                  <c:v>351.05</c:v>
                </c:pt>
                <c:pt idx="93">
                  <c:v>351.15</c:v>
                </c:pt>
                <c:pt idx="94">
                  <c:v>351.65</c:v>
                </c:pt>
                <c:pt idx="95">
                  <c:v>352.35</c:v>
                </c:pt>
                <c:pt idx="96">
                  <c:v>353.15</c:v>
                </c:pt>
                <c:pt idx="97">
                  <c:v>353.55</c:v>
                </c:pt>
                <c:pt idx="98">
                  <c:v>353.65</c:v>
                </c:pt>
                <c:pt idx="99">
                  <c:v>353.85</c:v>
                </c:pt>
                <c:pt idx="100">
                  <c:v>353.95</c:v>
                </c:pt>
                <c:pt idx="101">
                  <c:v>354.15</c:v>
                </c:pt>
                <c:pt idx="102">
                  <c:v>354.75</c:v>
                </c:pt>
                <c:pt idx="103">
                  <c:v>355.35</c:v>
                </c:pt>
                <c:pt idx="104">
                  <c:v>356.05</c:v>
                </c:pt>
                <c:pt idx="105">
                  <c:v>356.15</c:v>
                </c:pt>
                <c:pt idx="106">
                  <c:v>356.55</c:v>
                </c:pt>
                <c:pt idx="107">
                  <c:v>356.65</c:v>
                </c:pt>
                <c:pt idx="108">
                  <c:v>356.65</c:v>
                </c:pt>
                <c:pt idx="109">
                  <c:v>357.05</c:v>
                </c:pt>
                <c:pt idx="110">
                  <c:v>357.15</c:v>
                </c:pt>
                <c:pt idx="111">
                  <c:v>357.25</c:v>
                </c:pt>
                <c:pt idx="112">
                  <c:v>357.45</c:v>
                </c:pt>
                <c:pt idx="113">
                  <c:v>357.65</c:v>
                </c:pt>
                <c:pt idx="114">
                  <c:v>358.15</c:v>
                </c:pt>
                <c:pt idx="115">
                  <c:v>358.15</c:v>
                </c:pt>
                <c:pt idx="116">
                  <c:v>358.45</c:v>
                </c:pt>
                <c:pt idx="117">
                  <c:v>358.65</c:v>
                </c:pt>
                <c:pt idx="118">
                  <c:v>359.05</c:v>
                </c:pt>
                <c:pt idx="119">
                  <c:v>359.15</c:v>
                </c:pt>
                <c:pt idx="120">
                  <c:v>359.15</c:v>
                </c:pt>
                <c:pt idx="121">
                  <c:v>359.85</c:v>
                </c:pt>
                <c:pt idx="122">
                  <c:v>360.65</c:v>
                </c:pt>
                <c:pt idx="123">
                  <c:v>360.75</c:v>
                </c:pt>
                <c:pt idx="124">
                  <c:v>361.15</c:v>
                </c:pt>
                <c:pt idx="125">
                  <c:v>361.25</c:v>
                </c:pt>
                <c:pt idx="126">
                  <c:v>361.25</c:v>
                </c:pt>
                <c:pt idx="127">
                  <c:v>362.15</c:v>
                </c:pt>
                <c:pt idx="128">
                  <c:v>362.15</c:v>
                </c:pt>
                <c:pt idx="129">
                  <c:v>362.45</c:v>
                </c:pt>
                <c:pt idx="130">
                  <c:v>362.65</c:v>
                </c:pt>
                <c:pt idx="131">
                  <c:v>362.65</c:v>
                </c:pt>
                <c:pt idx="132">
                  <c:v>362.85</c:v>
                </c:pt>
                <c:pt idx="133">
                  <c:v>363.15</c:v>
                </c:pt>
                <c:pt idx="134">
                  <c:v>363.95</c:v>
                </c:pt>
                <c:pt idx="135">
                  <c:v>364.65</c:v>
                </c:pt>
                <c:pt idx="136">
                  <c:v>364.85</c:v>
                </c:pt>
                <c:pt idx="137">
                  <c:v>365.15</c:v>
                </c:pt>
                <c:pt idx="138">
                  <c:v>365.15</c:v>
                </c:pt>
                <c:pt idx="139">
                  <c:v>365.15</c:v>
                </c:pt>
                <c:pt idx="140">
                  <c:v>366.25</c:v>
                </c:pt>
                <c:pt idx="141">
                  <c:v>366.35</c:v>
                </c:pt>
                <c:pt idx="142">
                  <c:v>366.35</c:v>
                </c:pt>
                <c:pt idx="143">
                  <c:v>366.65</c:v>
                </c:pt>
                <c:pt idx="144">
                  <c:v>367.15</c:v>
                </c:pt>
                <c:pt idx="145">
                  <c:v>367.15</c:v>
                </c:pt>
                <c:pt idx="146">
                  <c:v>368.35</c:v>
                </c:pt>
                <c:pt idx="147">
                  <c:v>368.55</c:v>
                </c:pt>
                <c:pt idx="148">
                  <c:v>368.75</c:v>
                </c:pt>
                <c:pt idx="149">
                  <c:v>368.85</c:v>
                </c:pt>
                <c:pt idx="150">
                  <c:v>368.95</c:v>
                </c:pt>
                <c:pt idx="151">
                  <c:v>369.15</c:v>
                </c:pt>
                <c:pt idx="152">
                  <c:v>369.15</c:v>
                </c:pt>
                <c:pt idx="153">
                  <c:v>371.15</c:v>
                </c:pt>
                <c:pt idx="154">
                  <c:v>371.55</c:v>
                </c:pt>
                <c:pt idx="155">
                  <c:v>371.65</c:v>
                </c:pt>
                <c:pt idx="156">
                  <c:v>372.15</c:v>
                </c:pt>
                <c:pt idx="157">
                  <c:v>372.35</c:v>
                </c:pt>
                <c:pt idx="158">
                  <c:v>372.65</c:v>
                </c:pt>
                <c:pt idx="159">
                  <c:v>373.95</c:v>
                </c:pt>
                <c:pt idx="160">
                  <c:v>374.05</c:v>
                </c:pt>
                <c:pt idx="161">
                  <c:v>374.55</c:v>
                </c:pt>
                <c:pt idx="162">
                  <c:v>375.65</c:v>
                </c:pt>
                <c:pt idx="163">
                  <c:v>375.65</c:v>
                </c:pt>
                <c:pt idx="164">
                  <c:v>375.85</c:v>
                </c:pt>
                <c:pt idx="165">
                  <c:v>376.15</c:v>
                </c:pt>
                <c:pt idx="166">
                  <c:v>376.65</c:v>
                </c:pt>
                <c:pt idx="167">
                  <c:v>377.15</c:v>
                </c:pt>
                <c:pt idx="168">
                  <c:v>377.15</c:v>
                </c:pt>
                <c:pt idx="169">
                  <c:v>378.05</c:v>
                </c:pt>
                <c:pt idx="170">
                  <c:v>378.05</c:v>
                </c:pt>
                <c:pt idx="171">
                  <c:v>378.15</c:v>
                </c:pt>
                <c:pt idx="172">
                  <c:v>378.65</c:v>
                </c:pt>
                <c:pt idx="173">
                  <c:v>378.65</c:v>
                </c:pt>
                <c:pt idx="174">
                  <c:v>378.95</c:v>
                </c:pt>
                <c:pt idx="175">
                  <c:v>379.45</c:v>
                </c:pt>
                <c:pt idx="176">
                  <c:v>379.55</c:v>
                </c:pt>
                <c:pt idx="177">
                  <c:v>379.95</c:v>
                </c:pt>
                <c:pt idx="178">
                  <c:v>380.05</c:v>
                </c:pt>
                <c:pt idx="179">
                  <c:v>380.35</c:v>
                </c:pt>
                <c:pt idx="180">
                  <c:v>381.45</c:v>
                </c:pt>
                <c:pt idx="181">
                  <c:v>382.15</c:v>
                </c:pt>
                <c:pt idx="182">
                  <c:v>382.25</c:v>
                </c:pt>
                <c:pt idx="183">
                  <c:v>382.65</c:v>
                </c:pt>
                <c:pt idx="184">
                  <c:v>382.65</c:v>
                </c:pt>
                <c:pt idx="185">
                  <c:v>383.45</c:v>
                </c:pt>
                <c:pt idx="186">
                  <c:v>383.45</c:v>
                </c:pt>
                <c:pt idx="187">
                  <c:v>383.65</c:v>
                </c:pt>
                <c:pt idx="188">
                  <c:v>384.15</c:v>
                </c:pt>
                <c:pt idx="189">
                  <c:v>384.75</c:v>
                </c:pt>
                <c:pt idx="190">
                  <c:v>385.05</c:v>
                </c:pt>
                <c:pt idx="191">
                  <c:v>385.15</c:v>
                </c:pt>
                <c:pt idx="192">
                  <c:v>385.15</c:v>
                </c:pt>
                <c:pt idx="193">
                  <c:v>385.35</c:v>
                </c:pt>
                <c:pt idx="194">
                  <c:v>385.65</c:v>
                </c:pt>
                <c:pt idx="195">
                  <c:v>385.65</c:v>
                </c:pt>
                <c:pt idx="196">
                  <c:v>385.95</c:v>
                </c:pt>
                <c:pt idx="197">
                  <c:v>386.35</c:v>
                </c:pt>
                <c:pt idx="198">
                  <c:v>386.45</c:v>
                </c:pt>
                <c:pt idx="199">
                  <c:v>386.65</c:v>
                </c:pt>
                <c:pt idx="200">
                  <c:v>387.45</c:v>
                </c:pt>
                <c:pt idx="201">
                  <c:v>387.95</c:v>
                </c:pt>
                <c:pt idx="202">
                  <c:v>388.15</c:v>
                </c:pt>
                <c:pt idx="203">
                  <c:v>388.15</c:v>
                </c:pt>
                <c:pt idx="204">
                  <c:v>388.65</c:v>
                </c:pt>
                <c:pt idx="205">
                  <c:v>388.75</c:v>
                </c:pt>
                <c:pt idx="206">
                  <c:v>389.65</c:v>
                </c:pt>
                <c:pt idx="207">
                  <c:v>389.65</c:v>
                </c:pt>
                <c:pt idx="208">
                  <c:v>389.95</c:v>
                </c:pt>
                <c:pt idx="209">
                  <c:v>390.15</c:v>
                </c:pt>
                <c:pt idx="210">
                  <c:v>390.75</c:v>
                </c:pt>
                <c:pt idx="211">
                  <c:v>390.85</c:v>
                </c:pt>
                <c:pt idx="212">
                  <c:v>390.85</c:v>
                </c:pt>
                <c:pt idx="213">
                  <c:v>390.85</c:v>
                </c:pt>
                <c:pt idx="214">
                  <c:v>391.15</c:v>
                </c:pt>
                <c:pt idx="215">
                  <c:v>391.75</c:v>
                </c:pt>
                <c:pt idx="216">
                  <c:v>392.55</c:v>
                </c:pt>
                <c:pt idx="217">
                  <c:v>392.75</c:v>
                </c:pt>
                <c:pt idx="218">
                  <c:v>393.15</c:v>
                </c:pt>
                <c:pt idx="219">
                  <c:v>393.25</c:v>
                </c:pt>
                <c:pt idx="220">
                  <c:v>394.15</c:v>
                </c:pt>
                <c:pt idx="221">
                  <c:v>394.35</c:v>
                </c:pt>
                <c:pt idx="222">
                  <c:v>394.95</c:v>
                </c:pt>
                <c:pt idx="223">
                  <c:v>395.35</c:v>
                </c:pt>
                <c:pt idx="224">
                  <c:v>395.45</c:v>
                </c:pt>
                <c:pt idx="225">
                  <c:v>395.65</c:v>
                </c:pt>
                <c:pt idx="226">
                  <c:v>395.75</c:v>
                </c:pt>
                <c:pt idx="227">
                  <c:v>396.05</c:v>
                </c:pt>
                <c:pt idx="228">
                  <c:v>396.15</c:v>
                </c:pt>
                <c:pt idx="229">
                  <c:v>396.45</c:v>
                </c:pt>
                <c:pt idx="230">
                  <c:v>396.65</c:v>
                </c:pt>
                <c:pt idx="231">
                  <c:v>397.15</c:v>
                </c:pt>
                <c:pt idx="232">
                  <c:v>398.15</c:v>
                </c:pt>
                <c:pt idx="233">
                  <c:v>398.15</c:v>
                </c:pt>
                <c:pt idx="234">
                  <c:v>398.75</c:v>
                </c:pt>
                <c:pt idx="235">
                  <c:v>398.75</c:v>
                </c:pt>
                <c:pt idx="236">
                  <c:v>399.45</c:v>
                </c:pt>
                <c:pt idx="237">
                  <c:v>399.65</c:v>
                </c:pt>
                <c:pt idx="238">
                  <c:v>399.65</c:v>
                </c:pt>
                <c:pt idx="239">
                  <c:v>401.15</c:v>
                </c:pt>
                <c:pt idx="240">
                  <c:v>402.95</c:v>
                </c:pt>
                <c:pt idx="241">
                  <c:v>403.75</c:v>
                </c:pt>
                <c:pt idx="242">
                  <c:v>403.85</c:v>
                </c:pt>
                <c:pt idx="243">
                  <c:v>404.15</c:v>
                </c:pt>
                <c:pt idx="244">
                  <c:v>404.75</c:v>
                </c:pt>
                <c:pt idx="245">
                  <c:v>405.15</c:v>
                </c:pt>
                <c:pt idx="246">
                  <c:v>405.85</c:v>
                </c:pt>
                <c:pt idx="247">
                  <c:v>406.05</c:v>
                </c:pt>
                <c:pt idx="248">
                  <c:v>406.15</c:v>
                </c:pt>
                <c:pt idx="249">
                  <c:v>406.75</c:v>
                </c:pt>
                <c:pt idx="250">
                  <c:v>406.95</c:v>
                </c:pt>
                <c:pt idx="251">
                  <c:v>408.35</c:v>
                </c:pt>
                <c:pt idx="252">
                  <c:v>408.35</c:v>
                </c:pt>
                <c:pt idx="253">
                  <c:v>409.15</c:v>
                </c:pt>
                <c:pt idx="254">
                  <c:v>409.75</c:v>
                </c:pt>
                <c:pt idx="255">
                  <c:v>409.85</c:v>
                </c:pt>
                <c:pt idx="256">
                  <c:v>410.15</c:v>
                </c:pt>
                <c:pt idx="257">
                  <c:v>410.45</c:v>
                </c:pt>
                <c:pt idx="258">
                  <c:v>410.55</c:v>
                </c:pt>
                <c:pt idx="259">
                  <c:v>410.75</c:v>
                </c:pt>
                <c:pt idx="260">
                  <c:v>410.85</c:v>
                </c:pt>
                <c:pt idx="261">
                  <c:v>411.15</c:v>
                </c:pt>
                <c:pt idx="262">
                  <c:v>411.15</c:v>
                </c:pt>
                <c:pt idx="263">
                  <c:v>411.15</c:v>
                </c:pt>
                <c:pt idx="264">
                  <c:v>411.65</c:v>
                </c:pt>
                <c:pt idx="265">
                  <c:v>412.15</c:v>
                </c:pt>
                <c:pt idx="266">
                  <c:v>412.15</c:v>
                </c:pt>
                <c:pt idx="267">
                  <c:v>412.25</c:v>
                </c:pt>
                <c:pt idx="268">
                  <c:v>413.15</c:v>
                </c:pt>
                <c:pt idx="269">
                  <c:v>413.15</c:v>
                </c:pt>
                <c:pt idx="270">
                  <c:v>413.15</c:v>
                </c:pt>
                <c:pt idx="271">
                  <c:v>413.65</c:v>
                </c:pt>
                <c:pt idx="272">
                  <c:v>413.65</c:v>
                </c:pt>
                <c:pt idx="273">
                  <c:v>413.65</c:v>
                </c:pt>
                <c:pt idx="274">
                  <c:v>413.65</c:v>
                </c:pt>
                <c:pt idx="275">
                  <c:v>413.75</c:v>
                </c:pt>
                <c:pt idx="276">
                  <c:v>413.75</c:v>
                </c:pt>
                <c:pt idx="277">
                  <c:v>414.15</c:v>
                </c:pt>
                <c:pt idx="278">
                  <c:v>414.35</c:v>
                </c:pt>
                <c:pt idx="279">
                  <c:v>414.65</c:v>
                </c:pt>
                <c:pt idx="280">
                  <c:v>415.15</c:v>
                </c:pt>
                <c:pt idx="281">
                  <c:v>415.55</c:v>
                </c:pt>
                <c:pt idx="282">
                  <c:v>416.05</c:v>
                </c:pt>
                <c:pt idx="283">
                  <c:v>416.15</c:v>
                </c:pt>
                <c:pt idx="284">
                  <c:v>416.15</c:v>
                </c:pt>
                <c:pt idx="285">
                  <c:v>417.85</c:v>
                </c:pt>
                <c:pt idx="286">
                  <c:v>417.95</c:v>
                </c:pt>
                <c:pt idx="287">
                  <c:v>418.15</c:v>
                </c:pt>
                <c:pt idx="288">
                  <c:v>418.15</c:v>
                </c:pt>
                <c:pt idx="289">
                  <c:v>419.15</c:v>
                </c:pt>
                <c:pt idx="290">
                  <c:v>419.45</c:v>
                </c:pt>
                <c:pt idx="291">
                  <c:v>420.05</c:v>
                </c:pt>
                <c:pt idx="292">
                  <c:v>420.15</c:v>
                </c:pt>
                <c:pt idx="293">
                  <c:v>420.15</c:v>
                </c:pt>
                <c:pt idx="294">
                  <c:v>420.65</c:v>
                </c:pt>
                <c:pt idx="295">
                  <c:v>420.75</c:v>
                </c:pt>
                <c:pt idx="296">
                  <c:v>421.05</c:v>
                </c:pt>
                <c:pt idx="297">
                  <c:v>421.15</c:v>
                </c:pt>
                <c:pt idx="298">
                  <c:v>421.55</c:v>
                </c:pt>
                <c:pt idx="299">
                  <c:v>422.05</c:v>
                </c:pt>
                <c:pt idx="300">
                  <c:v>422.15</c:v>
                </c:pt>
                <c:pt idx="301">
                  <c:v>422.65</c:v>
                </c:pt>
                <c:pt idx="302">
                  <c:v>423.15</c:v>
                </c:pt>
                <c:pt idx="303">
                  <c:v>423.95</c:v>
                </c:pt>
                <c:pt idx="304">
                  <c:v>423.95</c:v>
                </c:pt>
                <c:pt idx="305">
                  <c:v>423.95</c:v>
                </c:pt>
                <c:pt idx="306">
                  <c:v>424.15</c:v>
                </c:pt>
                <c:pt idx="307">
                  <c:v>424.65</c:v>
                </c:pt>
                <c:pt idx="308">
                  <c:v>424.85</c:v>
                </c:pt>
                <c:pt idx="309">
                  <c:v>425.15</c:v>
                </c:pt>
                <c:pt idx="310">
                  <c:v>425.35</c:v>
                </c:pt>
                <c:pt idx="311">
                  <c:v>425.95</c:v>
                </c:pt>
                <c:pt idx="312">
                  <c:v>426.25</c:v>
                </c:pt>
                <c:pt idx="313">
                  <c:v>426.65</c:v>
                </c:pt>
                <c:pt idx="314">
                  <c:v>427.15</c:v>
                </c:pt>
                <c:pt idx="315">
                  <c:v>427.25</c:v>
                </c:pt>
                <c:pt idx="316">
                  <c:v>427.95</c:v>
                </c:pt>
                <c:pt idx="317">
                  <c:v>428.15</c:v>
                </c:pt>
                <c:pt idx="318">
                  <c:v>428.15</c:v>
                </c:pt>
                <c:pt idx="319">
                  <c:v>428.65</c:v>
                </c:pt>
                <c:pt idx="320">
                  <c:v>428.85</c:v>
                </c:pt>
                <c:pt idx="321">
                  <c:v>429.15</c:v>
                </c:pt>
                <c:pt idx="322">
                  <c:v>429.35</c:v>
                </c:pt>
                <c:pt idx="323">
                  <c:v>429.65</c:v>
                </c:pt>
                <c:pt idx="324">
                  <c:v>429.75</c:v>
                </c:pt>
                <c:pt idx="325">
                  <c:v>429.85</c:v>
                </c:pt>
                <c:pt idx="326">
                  <c:v>430.15</c:v>
                </c:pt>
                <c:pt idx="327">
                  <c:v>430.15</c:v>
                </c:pt>
                <c:pt idx="328">
                  <c:v>430.25</c:v>
                </c:pt>
                <c:pt idx="329">
                  <c:v>430.65</c:v>
                </c:pt>
                <c:pt idx="330">
                  <c:v>430.65</c:v>
                </c:pt>
                <c:pt idx="331">
                  <c:v>430.95</c:v>
                </c:pt>
                <c:pt idx="332">
                  <c:v>431.15</c:v>
                </c:pt>
                <c:pt idx="333">
                  <c:v>431.35</c:v>
                </c:pt>
                <c:pt idx="334">
                  <c:v>432.05</c:v>
                </c:pt>
                <c:pt idx="335">
                  <c:v>432.45</c:v>
                </c:pt>
                <c:pt idx="336">
                  <c:v>432.55</c:v>
                </c:pt>
                <c:pt idx="337">
                  <c:v>432.85</c:v>
                </c:pt>
                <c:pt idx="338">
                  <c:v>433.05</c:v>
                </c:pt>
                <c:pt idx="339">
                  <c:v>433.15</c:v>
                </c:pt>
                <c:pt idx="340">
                  <c:v>433.35</c:v>
                </c:pt>
                <c:pt idx="341">
                  <c:v>433.45</c:v>
                </c:pt>
                <c:pt idx="342">
                  <c:v>433.55</c:v>
                </c:pt>
                <c:pt idx="343">
                  <c:v>433.85</c:v>
                </c:pt>
                <c:pt idx="344">
                  <c:v>433.95</c:v>
                </c:pt>
                <c:pt idx="345">
                  <c:v>433.95</c:v>
                </c:pt>
                <c:pt idx="346">
                  <c:v>434.15</c:v>
                </c:pt>
                <c:pt idx="347">
                  <c:v>434.25</c:v>
                </c:pt>
                <c:pt idx="348">
                  <c:v>434.25</c:v>
                </c:pt>
                <c:pt idx="349">
                  <c:v>434.35</c:v>
                </c:pt>
                <c:pt idx="350">
                  <c:v>434.75</c:v>
                </c:pt>
                <c:pt idx="351">
                  <c:v>435.05</c:v>
                </c:pt>
                <c:pt idx="352">
                  <c:v>435.05</c:v>
                </c:pt>
                <c:pt idx="353">
                  <c:v>435.15</c:v>
                </c:pt>
                <c:pt idx="354">
                  <c:v>435.15</c:v>
                </c:pt>
                <c:pt idx="355">
                  <c:v>435.15</c:v>
                </c:pt>
                <c:pt idx="356">
                  <c:v>435.25</c:v>
                </c:pt>
                <c:pt idx="357">
                  <c:v>435.3</c:v>
                </c:pt>
                <c:pt idx="358">
                  <c:v>435.65</c:v>
                </c:pt>
                <c:pt idx="359">
                  <c:v>436.05</c:v>
                </c:pt>
                <c:pt idx="360">
                  <c:v>436.15</c:v>
                </c:pt>
                <c:pt idx="361">
                  <c:v>436.55</c:v>
                </c:pt>
                <c:pt idx="362">
                  <c:v>436.85</c:v>
                </c:pt>
                <c:pt idx="363">
                  <c:v>436.95</c:v>
                </c:pt>
                <c:pt idx="364">
                  <c:v>437.05</c:v>
                </c:pt>
                <c:pt idx="365">
                  <c:v>437.45</c:v>
                </c:pt>
                <c:pt idx="366">
                  <c:v>437.75</c:v>
                </c:pt>
                <c:pt idx="367">
                  <c:v>438.15</c:v>
                </c:pt>
                <c:pt idx="368">
                  <c:v>438.15</c:v>
                </c:pt>
                <c:pt idx="369">
                  <c:v>438.15</c:v>
                </c:pt>
                <c:pt idx="370">
                  <c:v>438.25</c:v>
                </c:pt>
                <c:pt idx="371">
                  <c:v>438.65</c:v>
                </c:pt>
                <c:pt idx="372">
                  <c:v>438.85</c:v>
                </c:pt>
                <c:pt idx="373">
                  <c:v>439.15</c:v>
                </c:pt>
                <c:pt idx="374">
                  <c:v>439.15</c:v>
                </c:pt>
                <c:pt idx="375">
                  <c:v>439.15</c:v>
                </c:pt>
                <c:pt idx="376">
                  <c:v>439.15</c:v>
                </c:pt>
                <c:pt idx="377">
                  <c:v>439.25</c:v>
                </c:pt>
                <c:pt idx="378">
                  <c:v>439.45</c:v>
                </c:pt>
                <c:pt idx="379">
                  <c:v>439.65</c:v>
                </c:pt>
                <c:pt idx="380">
                  <c:v>440.15</c:v>
                </c:pt>
                <c:pt idx="381">
                  <c:v>440.15</c:v>
                </c:pt>
                <c:pt idx="382">
                  <c:v>440.15</c:v>
                </c:pt>
                <c:pt idx="383">
                  <c:v>440.25</c:v>
                </c:pt>
                <c:pt idx="384">
                  <c:v>440.65</c:v>
                </c:pt>
                <c:pt idx="385">
                  <c:v>441.15</c:v>
                </c:pt>
                <c:pt idx="386">
                  <c:v>441.15</c:v>
                </c:pt>
                <c:pt idx="387">
                  <c:v>441.25</c:v>
                </c:pt>
                <c:pt idx="388">
                  <c:v>442.15</c:v>
                </c:pt>
                <c:pt idx="389">
                  <c:v>442.65</c:v>
                </c:pt>
                <c:pt idx="390">
                  <c:v>442.65</c:v>
                </c:pt>
                <c:pt idx="391">
                  <c:v>443.15</c:v>
                </c:pt>
                <c:pt idx="392">
                  <c:v>443.65</c:v>
                </c:pt>
                <c:pt idx="393">
                  <c:v>443.85</c:v>
                </c:pt>
                <c:pt idx="394">
                  <c:v>444.15</c:v>
                </c:pt>
                <c:pt idx="395">
                  <c:v>444.15</c:v>
                </c:pt>
                <c:pt idx="396">
                  <c:v>444.45</c:v>
                </c:pt>
                <c:pt idx="397">
                  <c:v>444.65</c:v>
                </c:pt>
                <c:pt idx="398">
                  <c:v>445.15</c:v>
                </c:pt>
                <c:pt idx="399">
                  <c:v>445.15</c:v>
                </c:pt>
                <c:pt idx="400">
                  <c:v>446.15</c:v>
                </c:pt>
                <c:pt idx="401">
                  <c:v>447.15</c:v>
                </c:pt>
                <c:pt idx="402">
                  <c:v>447.15</c:v>
                </c:pt>
                <c:pt idx="403">
                  <c:v>447.25</c:v>
                </c:pt>
                <c:pt idx="404">
                  <c:v>449.15</c:v>
                </c:pt>
                <c:pt idx="405">
                  <c:v>450.15</c:v>
                </c:pt>
                <c:pt idx="406">
                  <c:v>450.15</c:v>
                </c:pt>
                <c:pt idx="407">
                  <c:v>451.15</c:v>
                </c:pt>
                <c:pt idx="408">
                  <c:v>451.15</c:v>
                </c:pt>
                <c:pt idx="409">
                  <c:v>451.45</c:v>
                </c:pt>
                <c:pt idx="410">
                  <c:v>452.15</c:v>
                </c:pt>
                <c:pt idx="411">
                  <c:v>452.45</c:v>
                </c:pt>
                <c:pt idx="412">
                  <c:v>453.15</c:v>
                </c:pt>
                <c:pt idx="413">
                  <c:v>455.15</c:v>
                </c:pt>
                <c:pt idx="414">
                  <c:v>455.15</c:v>
                </c:pt>
                <c:pt idx="415">
                  <c:v>459.15</c:v>
                </c:pt>
                <c:pt idx="416">
                  <c:v>460.15</c:v>
                </c:pt>
                <c:pt idx="417">
                  <c:v>460.45</c:v>
                </c:pt>
                <c:pt idx="418">
                  <c:v>461.25</c:v>
                </c:pt>
                <c:pt idx="419">
                  <c:v>464.15</c:v>
                </c:pt>
                <c:pt idx="420">
                  <c:v>465.15</c:v>
                </c:pt>
                <c:pt idx="421">
                  <c:v>465.65</c:v>
                </c:pt>
                <c:pt idx="422">
                  <c:v>465.85</c:v>
                </c:pt>
                <c:pt idx="423">
                  <c:v>466.65</c:v>
                </c:pt>
                <c:pt idx="424">
                  <c:v>467.85</c:v>
                </c:pt>
                <c:pt idx="425">
                  <c:v>468.15</c:v>
                </c:pt>
                <c:pt idx="426">
                  <c:v>469.05</c:v>
                </c:pt>
                <c:pt idx="427">
                  <c:v>469.15</c:v>
                </c:pt>
                <c:pt idx="428">
                  <c:v>469.25</c:v>
                </c:pt>
                <c:pt idx="429">
                  <c:v>471.15</c:v>
                </c:pt>
                <c:pt idx="430">
                  <c:v>471.15</c:v>
                </c:pt>
                <c:pt idx="431">
                  <c:v>471.85</c:v>
                </c:pt>
                <c:pt idx="432">
                  <c:v>472.15</c:v>
                </c:pt>
                <c:pt idx="433">
                  <c:v>475.15</c:v>
                </c:pt>
                <c:pt idx="434">
                  <c:v>476.15</c:v>
                </c:pt>
                <c:pt idx="435">
                  <c:v>476.85</c:v>
                </c:pt>
                <c:pt idx="436">
                  <c:v>477.15</c:v>
                </c:pt>
                <c:pt idx="437">
                  <c:v>477.35</c:v>
                </c:pt>
                <c:pt idx="438">
                  <c:v>480.15</c:v>
                </c:pt>
                <c:pt idx="439">
                  <c:v>480.15</c:v>
                </c:pt>
                <c:pt idx="440">
                  <c:v>480.75</c:v>
                </c:pt>
                <c:pt idx="441">
                  <c:v>481.65</c:v>
                </c:pt>
                <c:pt idx="442">
                  <c:v>482.15</c:v>
                </c:pt>
                <c:pt idx="443">
                  <c:v>483.15</c:v>
                </c:pt>
                <c:pt idx="444">
                  <c:v>486.95</c:v>
                </c:pt>
                <c:pt idx="445">
                  <c:v>489.45</c:v>
                </c:pt>
                <c:pt idx="446">
                  <c:v>491.05</c:v>
                </c:pt>
                <c:pt idx="447">
                  <c:v>497.15</c:v>
                </c:pt>
                <c:pt idx="448">
                  <c:v>497.15</c:v>
                </c:pt>
                <c:pt idx="449">
                  <c:v>507.15</c:v>
                </c:pt>
                <c:pt idx="450">
                  <c:v>507.15</c:v>
                </c:pt>
                <c:pt idx="451">
                  <c:v>511.15</c:v>
                </c:pt>
                <c:pt idx="452">
                  <c:v>513.15</c:v>
                </c:pt>
                <c:pt idx="453">
                  <c:v>514.25</c:v>
                </c:pt>
                <c:pt idx="454">
                  <c:v>535.15</c:v>
                </c:pt>
                <c:pt idx="455">
                  <c:v>539.65</c:v>
                </c:pt>
                <c:pt idx="456">
                  <c:v>541.15</c:v>
                </c:pt>
                <c:pt idx="457">
                  <c:v>543.15</c:v>
                </c:pt>
                <c:pt idx="458">
                  <c:v>552.15</c:v>
                </c:pt>
                <c:pt idx="459">
                  <c:v>553.15</c:v>
                </c:pt>
              </c:numCache>
            </c:numRef>
          </c:xVal>
          <c:yVal>
            <c:numRef>
              <c:f>graph!$L$2:$L$461</c:f>
              <c:numCache>
                <c:formatCode>General</c:formatCode>
                <c:ptCount val="460"/>
                <c:pt idx="0">
                  <c:v>126.19029084309602</c:v>
                </c:pt>
                <c:pt idx="1">
                  <c:v>189.4344050138283</c:v>
                </c:pt>
                <c:pt idx="2">
                  <c:v>184.30240501382829</c:v>
                </c:pt>
                <c:pt idx="3">
                  <c:v>194.33740501382829</c:v>
                </c:pt>
                <c:pt idx="4">
                  <c:v>234.89369460066425</c:v>
                </c:pt>
                <c:pt idx="5">
                  <c:v>229.76169460066424</c:v>
                </c:pt>
                <c:pt idx="6">
                  <c:v>240.02569460066425</c:v>
                </c:pt>
                <c:pt idx="7">
                  <c:v>236.93669460066425</c:v>
                </c:pt>
                <c:pt idx="8">
                  <c:v>239.79669460066424</c:v>
                </c:pt>
                <c:pt idx="9">
                  <c:v>264.31588090757577</c:v>
                </c:pt>
                <c:pt idx="10">
                  <c:v>269.44788090757578</c:v>
                </c:pt>
                <c:pt idx="11">
                  <c:v>273.69388090757576</c:v>
                </c:pt>
                <c:pt idx="12">
                  <c:v>278.82588090757577</c:v>
                </c:pt>
                <c:pt idx="13">
                  <c:v>268.56188090757576</c:v>
                </c:pt>
                <c:pt idx="14">
                  <c:v>275.73688090757577</c:v>
                </c:pt>
                <c:pt idx="15">
                  <c:v>273.69388090757576</c:v>
                </c:pt>
                <c:pt idx="16">
                  <c:v>280.86888090757577</c:v>
                </c:pt>
                <c:pt idx="17">
                  <c:v>273.69388090757576</c:v>
                </c:pt>
                <c:pt idx="18">
                  <c:v>278.59688090757578</c:v>
                </c:pt>
                <c:pt idx="19">
                  <c:v>294.56752827760846</c:v>
                </c:pt>
                <c:pt idx="20">
                  <c:v>288.63188090757575</c:v>
                </c:pt>
                <c:pt idx="21">
                  <c:v>278.82588090757577</c:v>
                </c:pt>
                <c:pt idx="22">
                  <c:v>275.73688090757577</c:v>
                </c:pt>
                <c:pt idx="23">
                  <c:v>305.98852827760851</c:v>
                </c:pt>
                <c:pt idx="24">
                  <c:v>313.32352827760849</c:v>
                </c:pt>
                <c:pt idx="25">
                  <c:v>308.84852827760852</c:v>
                </c:pt>
                <c:pt idx="26">
                  <c:v>278.59688090757578</c:v>
                </c:pt>
                <c:pt idx="27">
                  <c:v>298.8135282776085</c:v>
                </c:pt>
                <c:pt idx="28">
                  <c:v>308.19152827760848</c:v>
                </c:pt>
                <c:pt idx="29">
                  <c:v>303.9455282776085</c:v>
                </c:pt>
                <c:pt idx="30">
                  <c:v>309.07752827760851</c:v>
                </c:pt>
                <c:pt idx="31">
                  <c:v>308.19152827760848</c:v>
                </c:pt>
                <c:pt idx="32">
                  <c:v>303.05952827760848</c:v>
                </c:pt>
                <c:pt idx="33">
                  <c:v>310.23452827760849</c:v>
                </c:pt>
                <c:pt idx="34">
                  <c:v>308.19152827760848</c:v>
                </c:pt>
                <c:pt idx="35">
                  <c:v>310.23452827760849</c:v>
                </c:pt>
                <c:pt idx="36">
                  <c:v>303.9455282776085</c:v>
                </c:pt>
                <c:pt idx="37">
                  <c:v>317.4095282776085</c:v>
                </c:pt>
                <c:pt idx="38">
                  <c:v>313.0945282776085</c:v>
                </c:pt>
                <c:pt idx="39">
                  <c:v>309.07752827760851</c:v>
                </c:pt>
                <c:pt idx="40">
                  <c:v>320.4985282776085</c:v>
                </c:pt>
                <c:pt idx="41">
                  <c:v>331.11543386893112</c:v>
                </c:pt>
                <c:pt idx="42">
                  <c:v>313.32352827760849</c:v>
                </c:pt>
                <c:pt idx="43">
                  <c:v>313.32352827760849</c:v>
                </c:pt>
                <c:pt idx="44">
                  <c:v>315.3665282776085</c:v>
                </c:pt>
                <c:pt idx="45">
                  <c:v>317.4095282776085</c:v>
                </c:pt>
                <c:pt idx="46">
                  <c:v>325.98343386893112</c:v>
                </c:pt>
                <c:pt idx="47">
                  <c:v>335.36143386893116</c:v>
                </c:pt>
                <c:pt idx="48">
                  <c:v>337.40443386893116</c:v>
                </c:pt>
                <c:pt idx="49">
                  <c:v>335.36143386893116</c:v>
                </c:pt>
                <c:pt idx="50">
                  <c:v>331.11543386893112</c:v>
                </c:pt>
                <c:pt idx="51">
                  <c:v>340.49343386893116</c:v>
                </c:pt>
                <c:pt idx="52">
                  <c:v>313.0945282776085</c:v>
                </c:pt>
                <c:pt idx="53">
                  <c:v>340.26443386893118</c:v>
                </c:pt>
                <c:pt idx="54">
                  <c:v>325.98343386893112</c:v>
                </c:pt>
                <c:pt idx="55">
                  <c:v>341.65043386893115</c:v>
                </c:pt>
                <c:pt idx="56">
                  <c:v>337.40443386893116</c:v>
                </c:pt>
                <c:pt idx="57">
                  <c:v>335.36143386893116</c:v>
                </c:pt>
                <c:pt idx="58">
                  <c:v>344.73943386893114</c:v>
                </c:pt>
                <c:pt idx="59">
                  <c:v>330.22943386893115</c:v>
                </c:pt>
                <c:pt idx="60">
                  <c:v>340.26443386893118</c:v>
                </c:pt>
                <c:pt idx="61">
                  <c:v>335.36143386893116</c:v>
                </c:pt>
                <c:pt idx="62">
                  <c:v>330.22943386893115</c:v>
                </c:pt>
                <c:pt idx="63">
                  <c:v>339.60743386893114</c:v>
                </c:pt>
                <c:pt idx="64">
                  <c:v>346.78243386893115</c:v>
                </c:pt>
                <c:pt idx="65">
                  <c:v>344.73943386893114</c:v>
                </c:pt>
                <c:pt idx="66">
                  <c:v>346.78243386893115</c:v>
                </c:pt>
                <c:pt idx="67">
                  <c:v>339.60743386893114</c:v>
                </c:pt>
                <c:pt idx="68">
                  <c:v>339.60743386893114</c:v>
                </c:pt>
                <c:pt idx="69">
                  <c:v>335.36143386893116</c:v>
                </c:pt>
                <c:pt idx="70">
                  <c:v>335.36143386893116</c:v>
                </c:pt>
                <c:pt idx="71">
                  <c:v>339.60743386893114</c:v>
                </c:pt>
                <c:pt idx="72">
                  <c:v>341.65043386893115</c:v>
                </c:pt>
                <c:pt idx="73">
                  <c:v>340.49343386893116</c:v>
                </c:pt>
                <c:pt idx="74">
                  <c:v>342.53643386893117</c:v>
                </c:pt>
                <c:pt idx="75">
                  <c:v>365.08341527069672</c:v>
                </c:pt>
                <c:pt idx="76">
                  <c:v>335.36143386893116</c:v>
                </c:pt>
                <c:pt idx="77">
                  <c:v>341.65043386893115</c:v>
                </c:pt>
                <c:pt idx="78">
                  <c:v>344.51043386893116</c:v>
                </c:pt>
                <c:pt idx="79">
                  <c:v>340.49343386893116</c:v>
                </c:pt>
                <c:pt idx="80">
                  <c:v>360.1804152706967</c:v>
                </c:pt>
                <c:pt idx="81">
                  <c:v>344.73943386893114</c:v>
                </c:pt>
                <c:pt idx="82">
                  <c:v>331.11543386893112</c:v>
                </c:pt>
                <c:pt idx="83">
                  <c:v>346.78243386893115</c:v>
                </c:pt>
                <c:pt idx="84">
                  <c:v>346.78243386893115</c:v>
                </c:pt>
                <c:pt idx="85">
                  <c:v>340.49343386893116</c:v>
                </c:pt>
                <c:pt idx="86">
                  <c:v>344.73943386893114</c:v>
                </c:pt>
                <c:pt idx="87">
                  <c:v>365.08341527069672</c:v>
                </c:pt>
                <c:pt idx="88">
                  <c:v>340.49343386893116</c:v>
                </c:pt>
                <c:pt idx="89">
                  <c:v>360.1804152706967</c:v>
                </c:pt>
                <c:pt idx="90">
                  <c:v>340.49343386893116</c:v>
                </c:pt>
                <c:pt idx="91">
                  <c:v>360.1804152706967</c:v>
                </c:pt>
                <c:pt idx="92">
                  <c:v>355.93441527069672</c:v>
                </c:pt>
                <c:pt idx="93">
                  <c:v>349.87143386893115</c:v>
                </c:pt>
                <c:pt idx="94">
                  <c:v>349.87143386893115</c:v>
                </c:pt>
                <c:pt idx="95">
                  <c:v>355.04841527069669</c:v>
                </c:pt>
                <c:pt idx="96">
                  <c:v>344.73943386893114</c:v>
                </c:pt>
                <c:pt idx="97">
                  <c:v>360.1804152706967</c:v>
                </c:pt>
                <c:pt idx="98">
                  <c:v>351.91443386893116</c:v>
                </c:pt>
                <c:pt idx="99">
                  <c:v>341.65043386893115</c:v>
                </c:pt>
                <c:pt idx="100">
                  <c:v>350.80241527069671</c:v>
                </c:pt>
                <c:pt idx="101">
                  <c:v>344.51043386893116</c:v>
                </c:pt>
                <c:pt idx="102">
                  <c:v>360.1804152706967</c:v>
                </c:pt>
                <c:pt idx="103">
                  <c:v>344.73943386893114</c:v>
                </c:pt>
                <c:pt idx="104">
                  <c:v>346.78243386893115</c:v>
                </c:pt>
                <c:pt idx="105">
                  <c:v>365.08341527069672</c:v>
                </c:pt>
                <c:pt idx="106">
                  <c:v>360.1804152706967</c:v>
                </c:pt>
                <c:pt idx="107">
                  <c:v>344.73943386893114</c:v>
                </c:pt>
                <c:pt idx="108">
                  <c:v>354.77443386893117</c:v>
                </c:pt>
                <c:pt idx="109">
                  <c:v>364.42641527069674</c:v>
                </c:pt>
                <c:pt idx="110">
                  <c:v>369.32941527069676</c:v>
                </c:pt>
                <c:pt idx="111">
                  <c:v>364.42641527069674</c:v>
                </c:pt>
                <c:pt idx="112">
                  <c:v>360.1804152706967</c:v>
                </c:pt>
                <c:pt idx="113">
                  <c:v>344.51043386893116</c:v>
                </c:pt>
                <c:pt idx="114">
                  <c:v>344.73943386893114</c:v>
                </c:pt>
                <c:pt idx="115">
                  <c:v>354.77443386893117</c:v>
                </c:pt>
                <c:pt idx="116">
                  <c:v>364.42641527069674</c:v>
                </c:pt>
                <c:pt idx="117">
                  <c:v>351.91443386893116</c:v>
                </c:pt>
                <c:pt idx="118">
                  <c:v>364.42641527069674</c:v>
                </c:pt>
                <c:pt idx="119">
                  <c:v>355.04841527069669</c:v>
                </c:pt>
                <c:pt idx="120">
                  <c:v>364.42641527069674</c:v>
                </c:pt>
                <c:pt idx="121">
                  <c:v>364.42641527069674</c:v>
                </c:pt>
                <c:pt idx="122">
                  <c:v>366.46941527069674</c:v>
                </c:pt>
                <c:pt idx="123">
                  <c:v>364.42641527069674</c:v>
                </c:pt>
                <c:pt idx="124">
                  <c:v>371.60141527069675</c:v>
                </c:pt>
                <c:pt idx="125">
                  <c:v>369.55841527069674</c:v>
                </c:pt>
                <c:pt idx="126">
                  <c:v>364.42641527069674</c:v>
                </c:pt>
                <c:pt idx="127">
                  <c:v>360.1804152706967</c:v>
                </c:pt>
                <c:pt idx="128">
                  <c:v>360.1804152706967</c:v>
                </c:pt>
                <c:pt idx="129">
                  <c:v>360.1804152706967</c:v>
                </c:pt>
                <c:pt idx="130">
                  <c:v>364.42641527069674</c:v>
                </c:pt>
                <c:pt idx="131">
                  <c:v>388.15441527069675</c:v>
                </c:pt>
                <c:pt idx="132">
                  <c:v>355.04841527069669</c:v>
                </c:pt>
                <c:pt idx="133">
                  <c:v>359.29441527069673</c:v>
                </c:pt>
                <c:pt idx="134">
                  <c:v>366.46941527069674</c:v>
                </c:pt>
                <c:pt idx="135">
                  <c:v>360.1804152706967</c:v>
                </c:pt>
                <c:pt idx="136">
                  <c:v>366.46941527069674</c:v>
                </c:pt>
                <c:pt idx="137">
                  <c:v>371.60141527069675</c:v>
                </c:pt>
                <c:pt idx="138">
                  <c:v>364.42641527069674</c:v>
                </c:pt>
                <c:pt idx="139">
                  <c:v>369.32941527069676</c:v>
                </c:pt>
                <c:pt idx="140">
                  <c:v>377.89041527069674</c:v>
                </c:pt>
                <c:pt idx="141">
                  <c:v>371.60141527069675</c:v>
                </c:pt>
                <c:pt idx="142">
                  <c:v>365.3124152706967</c:v>
                </c:pt>
                <c:pt idx="143">
                  <c:v>359.29441527069673</c:v>
                </c:pt>
                <c:pt idx="144">
                  <c:v>373.80441527069672</c:v>
                </c:pt>
                <c:pt idx="145">
                  <c:v>364.42641527069674</c:v>
                </c:pt>
                <c:pt idx="146">
                  <c:v>369.32941527069676</c:v>
                </c:pt>
                <c:pt idx="147">
                  <c:v>364.42641527069674</c:v>
                </c:pt>
                <c:pt idx="148">
                  <c:v>364.42641527069674</c:v>
                </c:pt>
                <c:pt idx="149">
                  <c:v>368.67241527069672</c:v>
                </c:pt>
                <c:pt idx="150">
                  <c:v>368.67241527069672</c:v>
                </c:pt>
                <c:pt idx="151">
                  <c:v>383.02241527069674</c:v>
                </c:pt>
                <c:pt idx="152">
                  <c:v>364.42641527069674</c:v>
                </c:pt>
                <c:pt idx="153">
                  <c:v>368.67241527069672</c:v>
                </c:pt>
                <c:pt idx="154">
                  <c:v>368.67241527069672</c:v>
                </c:pt>
                <c:pt idx="155">
                  <c:v>363.54041527069671</c:v>
                </c:pt>
                <c:pt idx="156">
                  <c:v>375.84741527069673</c:v>
                </c:pt>
                <c:pt idx="157">
                  <c:v>377.99564111974689</c:v>
                </c:pt>
                <c:pt idx="158">
                  <c:v>370.71541527069672</c:v>
                </c:pt>
                <c:pt idx="159">
                  <c:v>387.37364111974688</c:v>
                </c:pt>
                <c:pt idx="160">
                  <c:v>370.71541527069672</c:v>
                </c:pt>
                <c:pt idx="161">
                  <c:v>383.1276411197469</c:v>
                </c:pt>
                <c:pt idx="162">
                  <c:v>375.84741527069673</c:v>
                </c:pt>
                <c:pt idx="163">
                  <c:v>369.32941527069676</c:v>
                </c:pt>
                <c:pt idx="164">
                  <c:v>375.84741527069673</c:v>
                </c:pt>
                <c:pt idx="165">
                  <c:v>375.84741527069673</c:v>
                </c:pt>
                <c:pt idx="166">
                  <c:v>370.71541527069672</c:v>
                </c:pt>
                <c:pt idx="167">
                  <c:v>387.37364111974688</c:v>
                </c:pt>
                <c:pt idx="168">
                  <c:v>387.37364111974688</c:v>
                </c:pt>
                <c:pt idx="169">
                  <c:v>389.41664111974688</c:v>
                </c:pt>
                <c:pt idx="170">
                  <c:v>383.1276411197469</c:v>
                </c:pt>
                <c:pt idx="171">
                  <c:v>385.06541527069669</c:v>
                </c:pt>
                <c:pt idx="172">
                  <c:v>373.80441527069672</c:v>
                </c:pt>
                <c:pt idx="173">
                  <c:v>387.37364111974688</c:v>
                </c:pt>
                <c:pt idx="174">
                  <c:v>371.60141527069675</c:v>
                </c:pt>
                <c:pt idx="175">
                  <c:v>375.84741527069673</c:v>
                </c:pt>
                <c:pt idx="176">
                  <c:v>373.74964111974691</c:v>
                </c:pt>
                <c:pt idx="177">
                  <c:v>383.1276411197469</c:v>
                </c:pt>
                <c:pt idx="178">
                  <c:v>387.37364111974688</c:v>
                </c:pt>
                <c:pt idx="179">
                  <c:v>373.57541527069674</c:v>
                </c:pt>
                <c:pt idx="180">
                  <c:v>383.1276411197469</c:v>
                </c:pt>
                <c:pt idx="181">
                  <c:v>387.37364111974688</c:v>
                </c:pt>
                <c:pt idx="182">
                  <c:v>382.24164111974687</c:v>
                </c:pt>
                <c:pt idx="183">
                  <c:v>382.24164111974687</c:v>
                </c:pt>
                <c:pt idx="184">
                  <c:v>387.37364111974688</c:v>
                </c:pt>
                <c:pt idx="185">
                  <c:v>375.84741527069673</c:v>
                </c:pt>
                <c:pt idx="186">
                  <c:v>391.61964111974692</c:v>
                </c:pt>
                <c:pt idx="187">
                  <c:v>387.37364111974688</c:v>
                </c:pt>
                <c:pt idx="188">
                  <c:v>391.61964111974692</c:v>
                </c:pt>
                <c:pt idx="189">
                  <c:v>387.37364111974688</c:v>
                </c:pt>
                <c:pt idx="190">
                  <c:v>382.24164111974687</c:v>
                </c:pt>
                <c:pt idx="191">
                  <c:v>373.57541527069674</c:v>
                </c:pt>
                <c:pt idx="192">
                  <c:v>387.37364111974688</c:v>
                </c:pt>
                <c:pt idx="193">
                  <c:v>387.37364111974688</c:v>
                </c:pt>
                <c:pt idx="194">
                  <c:v>408.17264111974691</c:v>
                </c:pt>
                <c:pt idx="195">
                  <c:v>387.37364111974688</c:v>
                </c:pt>
                <c:pt idx="196">
                  <c:v>391.61964111974692</c:v>
                </c:pt>
                <c:pt idx="197">
                  <c:v>391.61964111974692</c:v>
                </c:pt>
                <c:pt idx="198">
                  <c:v>391.61964111974692</c:v>
                </c:pt>
                <c:pt idx="199">
                  <c:v>377.99564111974689</c:v>
                </c:pt>
                <c:pt idx="200">
                  <c:v>392.50564111974688</c:v>
                </c:pt>
                <c:pt idx="201">
                  <c:v>377.99564111974689</c:v>
                </c:pt>
                <c:pt idx="202" formatCode="0.00">
                  <c:v>375.84741527069673</c:v>
                </c:pt>
                <c:pt idx="203">
                  <c:v>375.84741527069673</c:v>
                </c:pt>
                <c:pt idx="204">
                  <c:v>400.9976411197469</c:v>
                </c:pt>
                <c:pt idx="205">
                  <c:v>382.24164111974687</c:v>
                </c:pt>
                <c:pt idx="206">
                  <c:v>377.89041527069674</c:v>
                </c:pt>
                <c:pt idx="207">
                  <c:v>383.1276411197469</c:v>
                </c:pt>
                <c:pt idx="208">
                  <c:v>389.41664111974688</c:v>
                </c:pt>
                <c:pt idx="209">
                  <c:v>386.11141527069674</c:v>
                </c:pt>
                <c:pt idx="210">
                  <c:v>386.48764111974691</c:v>
                </c:pt>
                <c:pt idx="211">
                  <c:v>382.24164111974687</c:v>
                </c:pt>
                <c:pt idx="212">
                  <c:v>386.48764111974691</c:v>
                </c:pt>
                <c:pt idx="213">
                  <c:v>391.61964111974692</c:v>
                </c:pt>
                <c:pt idx="214">
                  <c:v>410.82671740594327</c:v>
                </c:pt>
                <c:pt idx="215">
                  <c:v>386.48764111974691</c:v>
                </c:pt>
                <c:pt idx="216">
                  <c:v>393.66264111974692</c:v>
                </c:pt>
                <c:pt idx="217">
                  <c:v>393.66264111974692</c:v>
                </c:pt>
                <c:pt idx="218">
                  <c:v>391.61964111974692</c:v>
                </c:pt>
                <c:pt idx="219">
                  <c:v>393.66264111974692</c:v>
                </c:pt>
                <c:pt idx="220">
                  <c:v>393.66264111974692</c:v>
                </c:pt>
                <c:pt idx="221">
                  <c:v>395.8656411197469</c:v>
                </c:pt>
                <c:pt idx="222">
                  <c:v>387.37364111974688</c:v>
                </c:pt>
                <c:pt idx="223">
                  <c:v>399.40571740594328</c:v>
                </c:pt>
                <c:pt idx="224">
                  <c:v>395.8656411197469</c:v>
                </c:pt>
                <c:pt idx="225">
                  <c:v>395.8656411197469</c:v>
                </c:pt>
                <c:pt idx="226">
                  <c:v>391.61964111974692</c:v>
                </c:pt>
                <c:pt idx="227">
                  <c:v>395.8656411197469</c:v>
                </c:pt>
                <c:pt idx="228">
                  <c:v>393.66264111974692</c:v>
                </c:pt>
                <c:pt idx="229">
                  <c:v>395.8656411197469</c:v>
                </c:pt>
                <c:pt idx="230">
                  <c:v>397.9086411197469</c:v>
                </c:pt>
                <c:pt idx="231">
                  <c:v>403.65171740594326</c:v>
                </c:pt>
                <c:pt idx="232">
                  <c:v>383.02241527069674</c:v>
                </c:pt>
                <c:pt idx="233">
                  <c:v>395.8656411197469</c:v>
                </c:pt>
                <c:pt idx="234">
                  <c:v>390.73364111974689</c:v>
                </c:pt>
                <c:pt idx="235">
                  <c:v>395.8656411197469</c:v>
                </c:pt>
                <c:pt idx="236">
                  <c:v>400.76864111974692</c:v>
                </c:pt>
                <c:pt idx="237">
                  <c:v>393.66264111974692</c:v>
                </c:pt>
                <c:pt idx="238">
                  <c:v>403.65171740594326</c:v>
                </c:pt>
                <c:pt idx="239">
                  <c:v>408.17264111974691</c:v>
                </c:pt>
                <c:pt idx="240">
                  <c:v>397.9086411197469</c:v>
                </c:pt>
                <c:pt idx="241">
                  <c:v>417.93271740594327</c:v>
                </c:pt>
                <c:pt idx="242">
                  <c:v>403.65171740594326</c:v>
                </c:pt>
                <c:pt idx="243">
                  <c:v>397.9086411197469</c:v>
                </c:pt>
                <c:pt idx="244">
                  <c:v>400.76864111974692</c:v>
                </c:pt>
                <c:pt idx="245">
                  <c:v>428.69671740594328</c:v>
                </c:pt>
                <c:pt idx="246">
                  <c:v>407.89771740594324</c:v>
                </c:pt>
                <c:pt idx="247">
                  <c:v>407.89771740594324</c:v>
                </c:pt>
                <c:pt idx="248">
                  <c:v>399.40571740594328</c:v>
                </c:pt>
                <c:pt idx="249">
                  <c:v>403.65171740594326</c:v>
                </c:pt>
                <c:pt idx="250">
                  <c:v>403.65171740594326</c:v>
                </c:pt>
                <c:pt idx="251">
                  <c:v>407.89771740594324</c:v>
                </c:pt>
                <c:pt idx="252">
                  <c:v>407.89771740594324</c:v>
                </c:pt>
                <c:pt idx="253">
                  <c:v>407.89771740594324</c:v>
                </c:pt>
                <c:pt idx="254">
                  <c:v>415.07271740594325</c:v>
                </c:pt>
                <c:pt idx="255">
                  <c:v>403.65171740594326</c:v>
                </c:pt>
                <c:pt idx="256">
                  <c:v>403.04064111974691</c:v>
                </c:pt>
                <c:pt idx="257">
                  <c:v>407.89771740594324</c:v>
                </c:pt>
                <c:pt idx="258">
                  <c:v>423.76939566569746</c:v>
                </c:pt>
                <c:pt idx="259">
                  <c:v>400.76864111974692</c:v>
                </c:pt>
                <c:pt idx="260">
                  <c:v>403.65171740594326</c:v>
                </c:pt>
                <c:pt idx="261">
                  <c:v>433.66871740594326</c:v>
                </c:pt>
                <c:pt idx="262">
                  <c:v>407.89771740594324</c:v>
                </c:pt>
                <c:pt idx="263">
                  <c:v>418.16171740594325</c:v>
                </c:pt>
                <c:pt idx="264">
                  <c:v>415.07271740594325</c:v>
                </c:pt>
                <c:pt idx="265">
                  <c:v>405.08364111974691</c:v>
                </c:pt>
                <c:pt idx="266">
                  <c:v>417.27571740594328</c:v>
                </c:pt>
                <c:pt idx="267">
                  <c:v>403.65171740594326</c:v>
                </c:pt>
                <c:pt idx="268">
                  <c:v>407.89771740594324</c:v>
                </c:pt>
                <c:pt idx="269">
                  <c:v>424.45071740594329</c:v>
                </c:pt>
                <c:pt idx="270">
                  <c:v>420.20471740594326</c:v>
                </c:pt>
                <c:pt idx="271">
                  <c:v>418.43664111974692</c:v>
                </c:pt>
                <c:pt idx="272">
                  <c:v>403.65171740594326</c:v>
                </c:pt>
                <c:pt idx="273">
                  <c:v>407.89771740594324</c:v>
                </c:pt>
                <c:pt idx="274">
                  <c:v>431.62571740594331</c:v>
                </c:pt>
                <c:pt idx="275">
                  <c:v>407.89771740594324</c:v>
                </c:pt>
                <c:pt idx="276">
                  <c:v>407.89771740594324</c:v>
                </c:pt>
                <c:pt idx="277">
                  <c:v>420.20471740594326</c:v>
                </c:pt>
                <c:pt idx="278">
                  <c:v>412.14371740594328</c:v>
                </c:pt>
                <c:pt idx="279">
                  <c:v>399.40571740594328</c:v>
                </c:pt>
                <c:pt idx="280">
                  <c:v>418.16171740594325</c:v>
                </c:pt>
                <c:pt idx="281">
                  <c:v>412.14371740594328</c:v>
                </c:pt>
                <c:pt idx="282">
                  <c:v>415.07271740594325</c:v>
                </c:pt>
                <c:pt idx="283">
                  <c:v>412.14371740594328</c:v>
                </c:pt>
                <c:pt idx="284">
                  <c:v>418.16171740594325</c:v>
                </c:pt>
                <c:pt idx="285">
                  <c:v>403.65171740594326</c:v>
                </c:pt>
                <c:pt idx="286">
                  <c:v>417.27571740594328</c:v>
                </c:pt>
                <c:pt idx="287">
                  <c:v>424.45071740594329</c:v>
                </c:pt>
                <c:pt idx="288">
                  <c:v>418.16171740594325</c:v>
                </c:pt>
                <c:pt idx="289">
                  <c:v>441.00371740594329</c:v>
                </c:pt>
                <c:pt idx="290">
                  <c:v>407.89771740594324</c:v>
                </c:pt>
                <c:pt idx="291">
                  <c:v>421.52171740594326</c:v>
                </c:pt>
                <c:pt idx="292">
                  <c:v>424.45071740594329</c:v>
                </c:pt>
                <c:pt idx="293">
                  <c:v>428.01539566569744</c:v>
                </c:pt>
                <c:pt idx="294">
                  <c:v>421.52171740594326</c:v>
                </c:pt>
                <c:pt idx="295">
                  <c:v>428.01539566569744</c:v>
                </c:pt>
                <c:pt idx="296">
                  <c:v>423.76939566569746</c:v>
                </c:pt>
                <c:pt idx="297">
                  <c:v>419.31871740594329</c:v>
                </c:pt>
                <c:pt idx="298">
                  <c:v>423.76939566569746</c:v>
                </c:pt>
                <c:pt idx="299">
                  <c:v>428.01539566569744</c:v>
                </c:pt>
                <c:pt idx="300">
                  <c:v>397.9086411197469</c:v>
                </c:pt>
                <c:pt idx="301">
                  <c:v>422.40771740594329</c:v>
                </c:pt>
                <c:pt idx="302">
                  <c:v>424.45071740594329</c:v>
                </c:pt>
                <c:pt idx="303">
                  <c:v>408.17264111974691</c:v>
                </c:pt>
                <c:pt idx="304">
                  <c:v>416.38971740594326</c:v>
                </c:pt>
                <c:pt idx="305">
                  <c:v>428.01539566569744</c:v>
                </c:pt>
                <c:pt idx="306">
                  <c:v>428.01539566569744</c:v>
                </c:pt>
                <c:pt idx="307">
                  <c:v>426.65371740594327</c:v>
                </c:pt>
                <c:pt idx="308">
                  <c:v>423.56471740594327</c:v>
                </c:pt>
                <c:pt idx="309">
                  <c:v>426.42471740594328</c:v>
                </c:pt>
                <c:pt idx="310">
                  <c:v>419.31871740594329</c:v>
                </c:pt>
                <c:pt idx="311">
                  <c:v>428.01539566569744</c:v>
                </c:pt>
                <c:pt idx="312">
                  <c:v>423.76939566569746</c:v>
                </c:pt>
                <c:pt idx="313">
                  <c:v>442.52539566569743</c:v>
                </c:pt>
                <c:pt idx="314">
                  <c:v>442.52539566569743</c:v>
                </c:pt>
                <c:pt idx="315">
                  <c:v>428.01539566569744</c:v>
                </c:pt>
                <c:pt idx="316">
                  <c:v>419.31871740594329</c:v>
                </c:pt>
                <c:pt idx="317">
                  <c:v>432.26139566569742</c:v>
                </c:pt>
                <c:pt idx="318">
                  <c:v>455.98939566569749</c:v>
                </c:pt>
                <c:pt idx="319">
                  <c:v>455.10339566569746</c:v>
                </c:pt>
                <c:pt idx="320">
                  <c:v>428.01539566569744</c:v>
                </c:pt>
                <c:pt idx="321">
                  <c:v>432.26139566569742</c:v>
                </c:pt>
                <c:pt idx="322">
                  <c:v>423.76939566569746</c:v>
                </c:pt>
                <c:pt idx="323">
                  <c:v>428.01539566569744</c:v>
                </c:pt>
                <c:pt idx="324">
                  <c:v>423.56471740594327</c:v>
                </c:pt>
                <c:pt idx="325">
                  <c:v>423.56471740594327</c:v>
                </c:pt>
                <c:pt idx="326">
                  <c:v>446.61139566569744</c:v>
                </c:pt>
                <c:pt idx="327">
                  <c:v>423.76939566569746</c:v>
                </c:pt>
                <c:pt idx="328">
                  <c:v>426.42471740594328</c:v>
                </c:pt>
                <c:pt idx="329">
                  <c:v>433.5997174059433</c:v>
                </c:pt>
                <c:pt idx="330">
                  <c:v>436.50739566569746</c:v>
                </c:pt>
                <c:pt idx="331">
                  <c:v>428.01539566569744</c:v>
                </c:pt>
                <c:pt idx="332">
                  <c:v>432.26139566569742</c:v>
                </c:pt>
                <c:pt idx="333">
                  <c:v>432.26139566569742</c:v>
                </c:pt>
                <c:pt idx="334">
                  <c:v>432.26139566569742</c:v>
                </c:pt>
                <c:pt idx="335">
                  <c:v>419.52339566569742</c:v>
                </c:pt>
                <c:pt idx="336">
                  <c:v>432.26139566569742</c:v>
                </c:pt>
                <c:pt idx="337">
                  <c:v>432.26139566569742</c:v>
                </c:pt>
                <c:pt idx="338">
                  <c:v>432.26139566569742</c:v>
                </c:pt>
                <c:pt idx="339">
                  <c:v>451.74339566569745</c:v>
                </c:pt>
                <c:pt idx="340">
                  <c:v>428.01539566569744</c:v>
                </c:pt>
                <c:pt idx="341">
                  <c:v>423.76939566569746</c:v>
                </c:pt>
                <c:pt idx="342">
                  <c:v>432.26139566569742</c:v>
                </c:pt>
                <c:pt idx="343">
                  <c:v>428.01539566569744</c:v>
                </c:pt>
                <c:pt idx="344">
                  <c:v>432.26139566569742</c:v>
                </c:pt>
                <c:pt idx="345">
                  <c:v>432.26139566569742</c:v>
                </c:pt>
                <c:pt idx="346">
                  <c:v>428.01539566569744</c:v>
                </c:pt>
                <c:pt idx="347">
                  <c:v>428.01539566569744</c:v>
                </c:pt>
                <c:pt idx="348">
                  <c:v>428.01539566569744</c:v>
                </c:pt>
                <c:pt idx="349">
                  <c:v>432.26139566569742</c:v>
                </c:pt>
                <c:pt idx="350">
                  <c:v>423.76939566569746</c:v>
                </c:pt>
                <c:pt idx="351">
                  <c:v>426.42471740594328</c:v>
                </c:pt>
                <c:pt idx="352">
                  <c:v>428.01539566569744</c:v>
                </c:pt>
                <c:pt idx="353">
                  <c:v>436.45971740594325</c:v>
                </c:pt>
                <c:pt idx="354">
                  <c:v>428.01539566569744</c:v>
                </c:pt>
                <c:pt idx="355">
                  <c:v>428.01539566569744</c:v>
                </c:pt>
                <c:pt idx="356">
                  <c:v>428.01539566569744</c:v>
                </c:pt>
                <c:pt idx="357">
                  <c:v>432.26139566569742</c:v>
                </c:pt>
                <c:pt idx="358">
                  <c:v>428.01539566569744</c:v>
                </c:pt>
                <c:pt idx="359">
                  <c:v>428.01539566569744</c:v>
                </c:pt>
                <c:pt idx="360">
                  <c:v>432.26139566569742</c:v>
                </c:pt>
                <c:pt idx="361">
                  <c:v>432.26139566569742</c:v>
                </c:pt>
                <c:pt idx="362">
                  <c:v>436.50739566569746</c:v>
                </c:pt>
                <c:pt idx="363">
                  <c:v>432.26139566569742</c:v>
                </c:pt>
                <c:pt idx="364">
                  <c:v>432.26139566569742</c:v>
                </c:pt>
                <c:pt idx="365">
                  <c:v>432.26139566569742</c:v>
                </c:pt>
                <c:pt idx="366">
                  <c:v>423.76939566569746</c:v>
                </c:pt>
                <c:pt idx="367">
                  <c:v>432.26139566569742</c:v>
                </c:pt>
                <c:pt idx="368">
                  <c:v>432.26139566569742</c:v>
                </c:pt>
                <c:pt idx="369" formatCode="0.00">
                  <c:v>444.56839566569744</c:v>
                </c:pt>
                <c:pt idx="370">
                  <c:v>436.50739566569746</c:v>
                </c:pt>
                <c:pt idx="371">
                  <c:v>442.52539566569743</c:v>
                </c:pt>
                <c:pt idx="372">
                  <c:v>436.50739566569746</c:v>
                </c:pt>
                <c:pt idx="373">
                  <c:v>446.61139566569744</c:v>
                </c:pt>
                <c:pt idx="374">
                  <c:v>428.01539566569744</c:v>
                </c:pt>
                <c:pt idx="375">
                  <c:v>451.74339566569745</c:v>
                </c:pt>
                <c:pt idx="376">
                  <c:v>442.52539566569743</c:v>
                </c:pt>
                <c:pt idx="377">
                  <c:v>419.52339566569742</c:v>
                </c:pt>
                <c:pt idx="378">
                  <c:v>432.26139566569742</c:v>
                </c:pt>
                <c:pt idx="379">
                  <c:v>436.50739566569746</c:v>
                </c:pt>
                <c:pt idx="380">
                  <c:v>447.65739566569744</c:v>
                </c:pt>
                <c:pt idx="381">
                  <c:v>444.56839566569744</c:v>
                </c:pt>
                <c:pt idx="382">
                  <c:v>451.01739566569745</c:v>
                </c:pt>
                <c:pt idx="383">
                  <c:v>436.50739566569746</c:v>
                </c:pt>
                <c:pt idx="384">
                  <c:v>444.56839566569744</c:v>
                </c:pt>
                <c:pt idx="385">
                  <c:v>428.69671740594328</c:v>
                </c:pt>
                <c:pt idx="386">
                  <c:v>442.52539566569743</c:v>
                </c:pt>
                <c:pt idx="387">
                  <c:v>451.27219896241314</c:v>
                </c:pt>
                <c:pt idx="388">
                  <c:v>446.61139566569744</c:v>
                </c:pt>
                <c:pt idx="389">
                  <c:v>426.4937174059433</c:v>
                </c:pt>
                <c:pt idx="390">
                  <c:v>423.76939566569746</c:v>
                </c:pt>
                <c:pt idx="391">
                  <c:v>423.76939566569746</c:v>
                </c:pt>
                <c:pt idx="392">
                  <c:v>445.88539566569744</c:v>
                </c:pt>
                <c:pt idx="393">
                  <c:v>439.43639566569743</c:v>
                </c:pt>
                <c:pt idx="394">
                  <c:v>445.88539566569744</c:v>
                </c:pt>
                <c:pt idx="395">
                  <c:v>445.88539566569744</c:v>
                </c:pt>
                <c:pt idx="396">
                  <c:v>443.68239566569747</c:v>
                </c:pt>
                <c:pt idx="397">
                  <c:v>439.43639566569743</c:v>
                </c:pt>
                <c:pt idx="398">
                  <c:v>428.01539566569744</c:v>
                </c:pt>
                <c:pt idx="399">
                  <c:v>449.70039566569744</c:v>
                </c:pt>
                <c:pt idx="400">
                  <c:v>444.56839566569744</c:v>
                </c:pt>
                <c:pt idx="401">
                  <c:v>444.56839566569744</c:v>
                </c:pt>
                <c:pt idx="402">
                  <c:v>450.78839566569746</c:v>
                </c:pt>
                <c:pt idx="403">
                  <c:v>440.75339566569744</c:v>
                </c:pt>
                <c:pt idx="404">
                  <c:v>447.92839566569745</c:v>
                </c:pt>
                <c:pt idx="405">
                  <c:v>450.78839566569746</c:v>
                </c:pt>
                <c:pt idx="406">
                  <c:v>450.78839566569746</c:v>
                </c:pt>
                <c:pt idx="407">
                  <c:v>433.5997174059433</c:v>
                </c:pt>
                <c:pt idx="408">
                  <c:v>449.70039566569744</c:v>
                </c:pt>
                <c:pt idx="409">
                  <c:v>444.09271740594329</c:v>
                </c:pt>
                <c:pt idx="410">
                  <c:v>453.06039566569746</c:v>
                </c:pt>
                <c:pt idx="411">
                  <c:v>443.68239566569747</c:v>
                </c:pt>
                <c:pt idx="412">
                  <c:v>470.20678847985664</c:v>
                </c:pt>
                <c:pt idx="413">
                  <c:v>451.2677174059433</c:v>
                </c:pt>
                <c:pt idx="414">
                  <c:v>464.21039566569749</c:v>
                </c:pt>
                <c:pt idx="415">
                  <c:v>449.70039566569744</c:v>
                </c:pt>
                <c:pt idx="416">
                  <c:v>459.76419896241316</c:v>
                </c:pt>
                <c:pt idx="417">
                  <c:v>455.10339566569746</c:v>
                </c:pt>
                <c:pt idx="418">
                  <c:v>459.76419896241316</c:v>
                </c:pt>
                <c:pt idx="419">
                  <c:v>489.5101989624132</c:v>
                </c:pt>
                <c:pt idx="420">
                  <c:v>478.08919896241315</c:v>
                </c:pt>
                <c:pt idx="421">
                  <c:v>469.14219896241315</c:v>
                </c:pt>
                <c:pt idx="422">
                  <c:v>469.14219896241315</c:v>
                </c:pt>
                <c:pt idx="423">
                  <c:v>469.14219896241315</c:v>
                </c:pt>
                <c:pt idx="424">
                  <c:v>464.21039566569749</c:v>
                </c:pt>
                <c:pt idx="425">
                  <c:v>453.06039566569746</c:v>
                </c:pt>
                <c:pt idx="426">
                  <c:v>464.01019896241314</c:v>
                </c:pt>
                <c:pt idx="427">
                  <c:v>474.04519896241317</c:v>
                </c:pt>
                <c:pt idx="428">
                  <c:v>469.14219896241315</c:v>
                </c:pt>
                <c:pt idx="429">
                  <c:v>475.63139566569748</c:v>
                </c:pt>
                <c:pt idx="430">
                  <c:v>474.04519896241317</c:v>
                </c:pt>
                <c:pt idx="431">
                  <c:v>468.45639566569747</c:v>
                </c:pt>
                <c:pt idx="432">
                  <c:v>482.33519896241319</c:v>
                </c:pt>
                <c:pt idx="433">
                  <c:v>447.92839566569745</c:v>
                </c:pt>
                <c:pt idx="434">
                  <c:v>471.18519896241315</c:v>
                </c:pt>
                <c:pt idx="435">
                  <c:v>471.18519896241315</c:v>
                </c:pt>
                <c:pt idx="436">
                  <c:v>457.96339566569748</c:v>
                </c:pt>
                <c:pt idx="437">
                  <c:v>474.04519896241317</c:v>
                </c:pt>
                <c:pt idx="438">
                  <c:v>471.3853956656975</c:v>
                </c:pt>
                <c:pt idx="439">
                  <c:v>474.11419896241318</c:v>
                </c:pt>
                <c:pt idx="440">
                  <c:v>470.49939566569748</c:v>
                </c:pt>
                <c:pt idx="441">
                  <c:v>496.56878847985666</c:v>
                </c:pt>
                <c:pt idx="442">
                  <c:v>475.63139566569748</c:v>
                </c:pt>
                <c:pt idx="443">
                  <c:v>496.33978847985668</c:v>
                </c:pt>
                <c:pt idx="444">
                  <c:v>491.43678847985666</c:v>
                </c:pt>
                <c:pt idx="445">
                  <c:v>486.30478847985665</c:v>
                </c:pt>
                <c:pt idx="446">
                  <c:v>480.76339566569749</c:v>
                </c:pt>
                <c:pt idx="447">
                  <c:v>493.47978847985667</c:v>
                </c:pt>
                <c:pt idx="448">
                  <c:v>493.47978847985667</c:v>
                </c:pt>
                <c:pt idx="449">
                  <c:v>493.75619896241318</c:v>
                </c:pt>
                <c:pt idx="450">
                  <c:v>489.5101989624132</c:v>
                </c:pt>
                <c:pt idx="451">
                  <c:v>496.4087884798567</c:v>
                </c:pt>
                <c:pt idx="452">
                  <c:v>508.87578847985668</c:v>
                </c:pt>
                <c:pt idx="453">
                  <c:v>504.02019896241319</c:v>
                </c:pt>
                <c:pt idx="454">
                  <c:v>517.82278847985663</c:v>
                </c:pt>
                <c:pt idx="455">
                  <c:v>522.06878847985672</c:v>
                </c:pt>
                <c:pt idx="456">
                  <c:v>526.3147884798567</c:v>
                </c:pt>
                <c:pt idx="457">
                  <c:v>522.06878847985672</c:v>
                </c:pt>
                <c:pt idx="458">
                  <c:v>533.48978847985666</c:v>
                </c:pt>
                <c:pt idx="459">
                  <c:v>534.37578847985674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F5-49B9-98BA-450CE21EF92E}"/>
            </c:ext>
          </c:extLst>
        </c:ser>
        <c:ser>
          <c:idx val="2"/>
          <c:order val="2"/>
          <c:tx>
            <c:v>Test set</c:v>
          </c:tx>
          <c:spPr>
            <a:ln w="9525" cap="rnd">
              <a:noFill/>
              <a:round/>
            </a:ln>
            <a:effectLst/>
          </c:spPr>
          <c:marker>
            <c:symbol val="x"/>
            <c:size val="4"/>
            <c:spPr>
              <a:noFill/>
              <a:ln w="9525">
                <a:solidFill>
                  <a:schemeClr val="tx1"/>
                </a:solidFill>
                <a:round/>
              </a:ln>
              <a:effectLst/>
            </c:spPr>
          </c:marker>
          <c:xVal>
            <c:numRef>
              <c:f>graph!$F$462:$F$561</c:f>
              <c:numCache>
                <c:formatCode>General</c:formatCode>
                <c:ptCount val="100"/>
                <c:pt idx="0">
                  <c:v>278.25</c:v>
                </c:pt>
                <c:pt idx="1">
                  <c:v>293.25</c:v>
                </c:pt>
                <c:pt idx="2">
                  <c:v>301.35000000000002</c:v>
                </c:pt>
                <c:pt idx="3">
                  <c:v>309.05</c:v>
                </c:pt>
                <c:pt idx="4">
                  <c:v>310.05</c:v>
                </c:pt>
                <c:pt idx="5">
                  <c:v>310.14999999999998</c:v>
                </c:pt>
                <c:pt idx="6">
                  <c:v>310.85000000000002</c:v>
                </c:pt>
                <c:pt idx="7">
                  <c:v>315.14999999999998</c:v>
                </c:pt>
                <c:pt idx="8">
                  <c:v>315.35000000000002</c:v>
                </c:pt>
                <c:pt idx="9">
                  <c:v>318.05</c:v>
                </c:pt>
                <c:pt idx="10">
                  <c:v>321.35000000000002</c:v>
                </c:pt>
                <c:pt idx="11">
                  <c:v>322.45</c:v>
                </c:pt>
                <c:pt idx="12">
                  <c:v>329.45</c:v>
                </c:pt>
                <c:pt idx="13">
                  <c:v>329.95</c:v>
                </c:pt>
                <c:pt idx="14">
                  <c:v>337.85</c:v>
                </c:pt>
                <c:pt idx="15">
                  <c:v>338.15</c:v>
                </c:pt>
                <c:pt idx="16">
                  <c:v>339.45</c:v>
                </c:pt>
                <c:pt idx="17">
                  <c:v>341.05</c:v>
                </c:pt>
                <c:pt idx="18">
                  <c:v>341.85</c:v>
                </c:pt>
                <c:pt idx="19">
                  <c:v>341.95</c:v>
                </c:pt>
                <c:pt idx="20">
                  <c:v>343.15</c:v>
                </c:pt>
                <c:pt idx="21">
                  <c:v>344.95</c:v>
                </c:pt>
                <c:pt idx="22">
                  <c:v>346.25</c:v>
                </c:pt>
                <c:pt idx="23">
                  <c:v>346.25</c:v>
                </c:pt>
                <c:pt idx="24">
                  <c:v>346.65</c:v>
                </c:pt>
                <c:pt idx="25">
                  <c:v>348.15</c:v>
                </c:pt>
                <c:pt idx="26">
                  <c:v>351.15</c:v>
                </c:pt>
                <c:pt idx="27">
                  <c:v>353.55</c:v>
                </c:pt>
                <c:pt idx="28">
                  <c:v>353.95</c:v>
                </c:pt>
                <c:pt idx="29">
                  <c:v>359.45</c:v>
                </c:pt>
                <c:pt idx="30">
                  <c:v>364.15</c:v>
                </c:pt>
                <c:pt idx="31">
                  <c:v>365.05</c:v>
                </c:pt>
                <c:pt idx="32">
                  <c:v>366.75</c:v>
                </c:pt>
                <c:pt idx="33">
                  <c:v>370.65</c:v>
                </c:pt>
                <c:pt idx="34">
                  <c:v>370.95</c:v>
                </c:pt>
                <c:pt idx="35">
                  <c:v>372.85</c:v>
                </c:pt>
                <c:pt idx="36">
                  <c:v>378.45</c:v>
                </c:pt>
                <c:pt idx="37">
                  <c:v>381.15</c:v>
                </c:pt>
                <c:pt idx="38">
                  <c:v>383.15</c:v>
                </c:pt>
                <c:pt idx="39">
                  <c:v>387.15</c:v>
                </c:pt>
                <c:pt idx="40">
                  <c:v>388.75</c:v>
                </c:pt>
                <c:pt idx="41">
                  <c:v>391.15</c:v>
                </c:pt>
                <c:pt idx="42">
                  <c:v>391.35</c:v>
                </c:pt>
                <c:pt idx="43">
                  <c:v>391.55</c:v>
                </c:pt>
                <c:pt idx="44">
                  <c:v>392.45</c:v>
                </c:pt>
                <c:pt idx="45">
                  <c:v>394.15</c:v>
                </c:pt>
                <c:pt idx="46">
                  <c:v>394.75</c:v>
                </c:pt>
                <c:pt idx="47">
                  <c:v>397.65</c:v>
                </c:pt>
                <c:pt idx="48">
                  <c:v>404.55</c:v>
                </c:pt>
                <c:pt idx="49">
                  <c:v>405.05</c:v>
                </c:pt>
                <c:pt idx="50">
                  <c:v>406.25</c:v>
                </c:pt>
                <c:pt idx="51">
                  <c:v>406.95</c:v>
                </c:pt>
                <c:pt idx="52">
                  <c:v>409.15</c:v>
                </c:pt>
                <c:pt idx="53">
                  <c:v>413.15</c:v>
                </c:pt>
                <c:pt idx="54">
                  <c:v>413.35</c:v>
                </c:pt>
                <c:pt idx="55">
                  <c:v>415.65</c:v>
                </c:pt>
                <c:pt idx="56">
                  <c:v>416.35</c:v>
                </c:pt>
                <c:pt idx="57">
                  <c:v>417.35</c:v>
                </c:pt>
                <c:pt idx="58">
                  <c:v>418.35</c:v>
                </c:pt>
                <c:pt idx="59">
                  <c:v>421.45</c:v>
                </c:pt>
                <c:pt idx="60">
                  <c:v>422.15</c:v>
                </c:pt>
                <c:pt idx="61">
                  <c:v>423.95</c:v>
                </c:pt>
                <c:pt idx="62">
                  <c:v>425.75</c:v>
                </c:pt>
                <c:pt idx="63">
                  <c:v>426.95</c:v>
                </c:pt>
                <c:pt idx="64">
                  <c:v>429.05</c:v>
                </c:pt>
                <c:pt idx="65">
                  <c:v>429.15</c:v>
                </c:pt>
                <c:pt idx="66">
                  <c:v>429.15</c:v>
                </c:pt>
                <c:pt idx="67">
                  <c:v>429.25</c:v>
                </c:pt>
                <c:pt idx="68">
                  <c:v>430.25</c:v>
                </c:pt>
                <c:pt idx="69">
                  <c:v>430.65</c:v>
                </c:pt>
                <c:pt idx="70">
                  <c:v>431.65</c:v>
                </c:pt>
                <c:pt idx="71">
                  <c:v>440.15</c:v>
                </c:pt>
                <c:pt idx="72">
                  <c:v>441.05</c:v>
                </c:pt>
                <c:pt idx="73">
                  <c:v>441.65</c:v>
                </c:pt>
                <c:pt idx="74">
                  <c:v>444.65</c:v>
                </c:pt>
                <c:pt idx="75">
                  <c:v>446.15</c:v>
                </c:pt>
                <c:pt idx="76">
                  <c:v>447.65</c:v>
                </c:pt>
                <c:pt idx="77">
                  <c:v>451.15</c:v>
                </c:pt>
                <c:pt idx="78">
                  <c:v>454.05</c:v>
                </c:pt>
                <c:pt idx="79">
                  <c:v>462.45</c:v>
                </c:pt>
                <c:pt idx="80">
                  <c:v>465.15</c:v>
                </c:pt>
                <c:pt idx="81">
                  <c:v>465.45</c:v>
                </c:pt>
                <c:pt idx="82">
                  <c:v>465.75</c:v>
                </c:pt>
                <c:pt idx="83">
                  <c:v>466.15</c:v>
                </c:pt>
                <c:pt idx="84">
                  <c:v>467.85</c:v>
                </c:pt>
                <c:pt idx="85">
                  <c:v>468.95</c:v>
                </c:pt>
                <c:pt idx="86">
                  <c:v>469.65</c:v>
                </c:pt>
                <c:pt idx="87">
                  <c:v>469.75</c:v>
                </c:pt>
                <c:pt idx="88">
                  <c:v>471.65</c:v>
                </c:pt>
                <c:pt idx="89">
                  <c:v>472.15</c:v>
                </c:pt>
                <c:pt idx="90">
                  <c:v>481.15</c:v>
                </c:pt>
                <c:pt idx="91">
                  <c:v>482.15</c:v>
                </c:pt>
                <c:pt idx="92">
                  <c:v>488.15</c:v>
                </c:pt>
                <c:pt idx="93">
                  <c:v>488.25</c:v>
                </c:pt>
                <c:pt idx="94">
                  <c:v>490.65</c:v>
                </c:pt>
                <c:pt idx="95">
                  <c:v>517.85</c:v>
                </c:pt>
                <c:pt idx="96">
                  <c:v>520.15</c:v>
                </c:pt>
                <c:pt idx="97">
                  <c:v>531.15</c:v>
                </c:pt>
                <c:pt idx="98">
                  <c:v>531.75</c:v>
                </c:pt>
                <c:pt idx="99">
                  <c:v>538.15</c:v>
                </c:pt>
              </c:numCache>
            </c:numRef>
          </c:xVal>
          <c:yVal>
            <c:numRef>
              <c:f>graph!$L$462:$L$561</c:f>
              <c:numCache>
                <c:formatCode>General</c:formatCode>
                <c:ptCount val="100"/>
                <c:pt idx="0">
                  <c:v>283.72888090757579</c:v>
                </c:pt>
                <c:pt idx="1">
                  <c:v>303.9455282776085</c:v>
                </c:pt>
                <c:pt idx="2">
                  <c:v>310.23452827760849</c:v>
                </c:pt>
                <c:pt idx="3">
                  <c:v>310.23452827760849</c:v>
                </c:pt>
                <c:pt idx="4">
                  <c:v>308.19152827760848</c:v>
                </c:pt>
                <c:pt idx="5">
                  <c:v>315.3665282776085</c:v>
                </c:pt>
                <c:pt idx="6">
                  <c:v>336.01843386893114</c:v>
                </c:pt>
                <c:pt idx="7">
                  <c:v>313.32352827760849</c:v>
                </c:pt>
                <c:pt idx="8">
                  <c:v>315.3665282776085</c:v>
                </c:pt>
                <c:pt idx="9">
                  <c:v>313.32352827760849</c:v>
                </c:pt>
                <c:pt idx="10">
                  <c:v>313.32352827760849</c:v>
                </c:pt>
                <c:pt idx="11">
                  <c:v>310.23452827760849</c:v>
                </c:pt>
                <c:pt idx="12">
                  <c:v>335.36143386893116</c:v>
                </c:pt>
                <c:pt idx="13">
                  <c:v>337.40443386893116</c:v>
                </c:pt>
                <c:pt idx="14">
                  <c:v>335.36143386893116</c:v>
                </c:pt>
                <c:pt idx="15">
                  <c:v>344.73943386893114</c:v>
                </c:pt>
                <c:pt idx="16">
                  <c:v>344.73943386893114</c:v>
                </c:pt>
                <c:pt idx="17">
                  <c:v>339.60743386893114</c:v>
                </c:pt>
                <c:pt idx="18">
                  <c:v>334.47543386893113</c:v>
                </c:pt>
                <c:pt idx="19">
                  <c:v>336.24743386893113</c:v>
                </c:pt>
                <c:pt idx="20">
                  <c:v>340.49343386893116</c:v>
                </c:pt>
                <c:pt idx="21">
                  <c:v>341.65043386893115</c:v>
                </c:pt>
                <c:pt idx="22">
                  <c:v>340.26443386893118</c:v>
                </c:pt>
                <c:pt idx="23">
                  <c:v>344.73943386893114</c:v>
                </c:pt>
                <c:pt idx="24">
                  <c:v>344.73943386893114</c:v>
                </c:pt>
                <c:pt idx="25">
                  <c:v>340.49343386893116</c:v>
                </c:pt>
                <c:pt idx="26">
                  <c:v>344.73943386893114</c:v>
                </c:pt>
                <c:pt idx="27">
                  <c:v>355.04841527069669</c:v>
                </c:pt>
                <c:pt idx="28">
                  <c:v>360.1804152706967</c:v>
                </c:pt>
                <c:pt idx="29">
                  <c:v>364.42641527069674</c:v>
                </c:pt>
                <c:pt idx="30">
                  <c:v>359.29441527069673</c:v>
                </c:pt>
                <c:pt idx="31">
                  <c:v>370.71541527069672</c:v>
                </c:pt>
                <c:pt idx="32">
                  <c:v>368.67241527069672</c:v>
                </c:pt>
                <c:pt idx="33">
                  <c:v>360.1804152706967</c:v>
                </c:pt>
                <c:pt idx="34">
                  <c:v>375.84741527069673</c:v>
                </c:pt>
                <c:pt idx="35">
                  <c:v>373.57541527069674</c:v>
                </c:pt>
                <c:pt idx="36">
                  <c:v>377.89041527069674</c:v>
                </c:pt>
                <c:pt idx="37">
                  <c:v>373.80441527069672</c:v>
                </c:pt>
                <c:pt idx="38">
                  <c:v>377.99564111974689</c:v>
                </c:pt>
                <c:pt idx="39">
                  <c:v>393.66264111974692</c:v>
                </c:pt>
                <c:pt idx="40">
                  <c:v>382.24164111974687</c:v>
                </c:pt>
                <c:pt idx="41">
                  <c:v>386.48764111974691</c:v>
                </c:pt>
                <c:pt idx="42">
                  <c:v>382.24164111974687</c:v>
                </c:pt>
                <c:pt idx="43">
                  <c:v>370.71541527069672</c:v>
                </c:pt>
                <c:pt idx="44">
                  <c:v>391.61964111974692</c:v>
                </c:pt>
                <c:pt idx="45">
                  <c:v>393.66264111974692</c:v>
                </c:pt>
                <c:pt idx="46">
                  <c:v>393.66264111974692</c:v>
                </c:pt>
                <c:pt idx="47">
                  <c:v>393.66264111974692</c:v>
                </c:pt>
                <c:pt idx="48">
                  <c:v>403.65171740594326</c:v>
                </c:pt>
                <c:pt idx="49">
                  <c:v>397.9086411197469</c:v>
                </c:pt>
                <c:pt idx="50">
                  <c:v>400.76864111974692</c:v>
                </c:pt>
                <c:pt idx="51">
                  <c:v>407.89771740594324</c:v>
                </c:pt>
                <c:pt idx="52">
                  <c:v>407.89771740594324</c:v>
                </c:pt>
                <c:pt idx="53">
                  <c:v>420.20471740594326</c:v>
                </c:pt>
                <c:pt idx="54">
                  <c:v>399.40571740594328</c:v>
                </c:pt>
                <c:pt idx="55">
                  <c:v>426.65371740594327</c:v>
                </c:pt>
                <c:pt idx="56">
                  <c:v>412.14371740594328</c:v>
                </c:pt>
                <c:pt idx="57">
                  <c:v>412.14371740594328</c:v>
                </c:pt>
                <c:pt idx="58">
                  <c:v>419.31871740594329</c:v>
                </c:pt>
                <c:pt idx="59">
                  <c:v>428.01539566569744</c:v>
                </c:pt>
                <c:pt idx="60">
                  <c:v>422.40771740594329</c:v>
                </c:pt>
                <c:pt idx="61">
                  <c:v>426.42471740594328</c:v>
                </c:pt>
                <c:pt idx="62">
                  <c:v>419.31871740594329</c:v>
                </c:pt>
                <c:pt idx="63">
                  <c:v>423.76939566569746</c:v>
                </c:pt>
                <c:pt idx="64">
                  <c:v>455.98939566569749</c:v>
                </c:pt>
                <c:pt idx="65">
                  <c:v>423.56471740594327</c:v>
                </c:pt>
                <c:pt idx="66">
                  <c:v>428.01539566569744</c:v>
                </c:pt>
                <c:pt idx="67">
                  <c:v>428.01539566569744</c:v>
                </c:pt>
                <c:pt idx="68">
                  <c:v>423.76939566569746</c:v>
                </c:pt>
                <c:pt idx="69">
                  <c:v>432.26139566569742</c:v>
                </c:pt>
                <c:pt idx="70">
                  <c:v>432.26139566569742</c:v>
                </c:pt>
                <c:pt idx="71">
                  <c:v>430.73971740594328</c:v>
                </c:pt>
                <c:pt idx="72">
                  <c:v>436.50739566569746</c:v>
                </c:pt>
                <c:pt idx="73">
                  <c:v>451.27219896241314</c:v>
                </c:pt>
                <c:pt idx="74">
                  <c:v>449.70039566569744</c:v>
                </c:pt>
                <c:pt idx="75">
                  <c:v>444.56839566569744</c:v>
                </c:pt>
                <c:pt idx="76">
                  <c:v>444.56839566569744</c:v>
                </c:pt>
                <c:pt idx="77">
                  <c:v>449.70039566569744</c:v>
                </c:pt>
                <c:pt idx="78">
                  <c:v>447.92839566569745</c:v>
                </c:pt>
                <c:pt idx="79">
                  <c:v>459.76419896241316</c:v>
                </c:pt>
                <c:pt idx="80">
                  <c:v>469.14219896241315</c:v>
                </c:pt>
                <c:pt idx="81">
                  <c:v>469.14219896241315</c:v>
                </c:pt>
                <c:pt idx="82">
                  <c:v>469.14219896241315</c:v>
                </c:pt>
                <c:pt idx="83">
                  <c:v>469.14219896241315</c:v>
                </c:pt>
                <c:pt idx="84">
                  <c:v>464.21039566569749</c:v>
                </c:pt>
                <c:pt idx="85">
                  <c:v>455.10339566569746</c:v>
                </c:pt>
                <c:pt idx="86">
                  <c:v>466.93919896241317</c:v>
                </c:pt>
                <c:pt idx="87">
                  <c:v>478.08919896241315</c:v>
                </c:pt>
                <c:pt idx="88">
                  <c:v>474.04519896241317</c:v>
                </c:pt>
                <c:pt idx="89">
                  <c:v>475.63139566569748</c:v>
                </c:pt>
                <c:pt idx="90">
                  <c:v>475.63139566569748</c:v>
                </c:pt>
                <c:pt idx="91">
                  <c:v>475.63139566569748</c:v>
                </c:pt>
                <c:pt idx="92">
                  <c:v>496.33978847985668</c:v>
                </c:pt>
                <c:pt idx="93">
                  <c:v>474.11419896241318</c:v>
                </c:pt>
                <c:pt idx="94">
                  <c:v>493.47978847985667</c:v>
                </c:pt>
                <c:pt idx="95">
                  <c:v>504.02019896241319</c:v>
                </c:pt>
                <c:pt idx="96">
                  <c:v>493.47978847985667</c:v>
                </c:pt>
                <c:pt idx="97">
                  <c:v>526.3147884798567</c:v>
                </c:pt>
                <c:pt idx="98">
                  <c:v>526.3147884798567</c:v>
                </c:pt>
                <c:pt idx="99">
                  <c:v>517.82278847985663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BF5-49B9-98BA-450CE21EF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0275888"/>
        <c:axId val="780276720"/>
      </c:scatterChart>
      <c:valAx>
        <c:axId val="780275888"/>
        <c:scaling>
          <c:orientation val="minMax"/>
          <c:max val="60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  <a:latin typeface="TH SarabunPSK" panose="020B0500040200020003" pitchFamily="34" charset="-34"/>
                    <a:cs typeface="TH SarabunPSK" panose="020B0500040200020003" pitchFamily="34" charset="-34"/>
                  </a:rPr>
                  <a:t>Normal boiling point [K] (exp)</a:t>
                </a:r>
                <a:endParaRPr lang="en-US" sz="1200" b="1">
                  <a:solidFill>
                    <a:sysClr val="windowText" lastClr="000000"/>
                  </a:solidFill>
                  <a:effectLst/>
                  <a:latin typeface="TH SarabunPSK" panose="020B0500040200020003" pitchFamily="34" charset="-34"/>
                  <a:cs typeface="TH SarabunPSK" panose="020B0500040200020003" pitchFamily="34" charset="-34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th-TH"/>
          </a:p>
        </c:txPr>
        <c:crossAx val="780276720"/>
        <c:crosses val="autoZero"/>
        <c:crossBetween val="midCat"/>
        <c:majorUnit val="50"/>
      </c:valAx>
      <c:valAx>
        <c:axId val="780276720"/>
        <c:scaling>
          <c:orientation val="minMax"/>
          <c:max val="60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TH SarabunPSK" panose="020B0500040200020003" pitchFamily="34" charset="-34"/>
                    <a:ea typeface="+mn-ea"/>
                    <a:cs typeface="TH SarabunPSK" panose="020B0500040200020003" pitchFamily="34" charset="-34"/>
                  </a:defRPr>
                </a:pPr>
                <a:r>
                  <a:rPr lang="en-US" sz="1200" b="1" i="0" baseline="0">
                    <a:solidFill>
                      <a:sysClr val="windowText" lastClr="000000"/>
                    </a:solidFill>
                    <a:effectLst/>
                    <a:latin typeface="TH SarabunPSK" panose="020B0500040200020003" pitchFamily="34" charset="-34"/>
                    <a:cs typeface="TH SarabunPSK" panose="020B0500040200020003" pitchFamily="34" charset="-34"/>
                  </a:rPr>
                  <a:t>Normal boiling point [K] (est)</a:t>
                </a:r>
                <a:endParaRPr lang="en-US" sz="1200" b="1">
                  <a:solidFill>
                    <a:sysClr val="windowText" lastClr="000000"/>
                  </a:solidFill>
                  <a:effectLst/>
                  <a:latin typeface="TH SarabunPSK" panose="020B0500040200020003" pitchFamily="34" charset="-34"/>
                  <a:cs typeface="TH SarabunPSK" panose="020B0500040200020003" pitchFamily="34" charset="-34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TH SarabunPSK" panose="020B0500040200020003" pitchFamily="34" charset="-34"/>
                  <a:ea typeface="+mn-ea"/>
                  <a:cs typeface="TH SarabunPSK" panose="020B0500040200020003" pitchFamily="34" charset="-34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th-TH"/>
          </a:p>
        </c:txPr>
        <c:crossAx val="780275888"/>
        <c:crosses val="autoZero"/>
        <c:crossBetween val="midCat"/>
      </c:valAx>
      <c:spPr>
        <a:noFill/>
        <a:ln w="9525">
          <a:solidFill>
            <a:schemeClr val="tx1"/>
          </a:solidFill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7590304402842824"/>
          <c:y val="0.10543762444492519"/>
          <c:w val="0.37715849761531672"/>
          <c:h val="7.42224854826137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TH SarabunPSK" panose="020B0500040200020003" pitchFamily="34" charset="-34"/>
              <a:ea typeface="+mn-ea"/>
              <a:cs typeface="TH SarabunPSK" panose="020B0500040200020003" pitchFamily="34" charset="-34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0652364560173"/>
          <c:y val="7.4142169728783902E-2"/>
          <c:w val="0.76901694119916941"/>
          <c:h val="0.74999562554680677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noFill/>
              <a:ln w="6350">
                <a:solidFill>
                  <a:schemeClr val="tx1"/>
                </a:solidFill>
              </a:ln>
              <a:effectLst/>
            </c:spPr>
          </c:marker>
          <c:trendline>
            <c:spPr>
              <a:ln w="10160" cap="rnd">
                <a:solidFill>
                  <a:schemeClr val="tx1"/>
                </a:solidFill>
                <a:prstDash val="dash"/>
              </a:ln>
              <a:effectLst/>
            </c:spPr>
            <c:trendlineType val="power"/>
            <c:dispRSqr val="0"/>
            <c:dispEq val="0"/>
          </c:trendline>
          <c:xVal>
            <c:numRef>
              <c:f>AllDataSet!$G$2:$G$561</c:f>
              <c:numCache>
                <c:formatCode>General</c:formatCode>
                <c:ptCount val="5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4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6</c:v>
                </c:pt>
                <c:pt idx="32">
                  <c:v>7</c:v>
                </c:pt>
                <c:pt idx="33">
                  <c:v>7</c:v>
                </c:pt>
                <c:pt idx="34">
                  <c:v>6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7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8</c:v>
                </c:pt>
                <c:pt idx="53">
                  <c:v>7</c:v>
                </c:pt>
                <c:pt idx="54">
                  <c:v>7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7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9</c:v>
                </c:pt>
                <c:pt idx="73">
                  <c:v>8</c:v>
                </c:pt>
                <c:pt idx="74">
                  <c:v>7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9</c:v>
                </c:pt>
                <c:pt idx="83">
                  <c:v>8</c:v>
                </c:pt>
                <c:pt idx="84">
                  <c:v>8</c:v>
                </c:pt>
                <c:pt idx="85">
                  <c:v>9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9</c:v>
                </c:pt>
                <c:pt idx="90">
                  <c:v>8</c:v>
                </c:pt>
                <c:pt idx="91">
                  <c:v>9</c:v>
                </c:pt>
                <c:pt idx="92">
                  <c:v>8</c:v>
                </c:pt>
                <c:pt idx="93">
                  <c:v>9</c:v>
                </c:pt>
                <c:pt idx="94">
                  <c:v>8</c:v>
                </c:pt>
                <c:pt idx="95">
                  <c:v>9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9</c:v>
                </c:pt>
                <c:pt idx="110">
                  <c:v>9</c:v>
                </c:pt>
                <c:pt idx="111">
                  <c:v>9</c:v>
                </c:pt>
                <c:pt idx="112">
                  <c:v>9</c:v>
                </c:pt>
                <c:pt idx="113">
                  <c:v>8</c:v>
                </c:pt>
                <c:pt idx="114">
                  <c:v>9</c:v>
                </c:pt>
                <c:pt idx="115">
                  <c:v>9</c:v>
                </c:pt>
                <c:pt idx="116">
                  <c:v>9</c:v>
                </c:pt>
                <c:pt idx="117">
                  <c:v>9</c:v>
                </c:pt>
                <c:pt idx="118">
                  <c:v>9</c:v>
                </c:pt>
                <c:pt idx="119">
                  <c:v>9</c:v>
                </c:pt>
                <c:pt idx="120">
                  <c:v>9</c:v>
                </c:pt>
                <c:pt idx="121">
                  <c:v>9</c:v>
                </c:pt>
                <c:pt idx="122">
                  <c:v>9</c:v>
                </c:pt>
                <c:pt idx="123">
                  <c:v>9</c:v>
                </c:pt>
                <c:pt idx="124">
                  <c:v>9</c:v>
                </c:pt>
                <c:pt idx="125">
                  <c:v>9</c:v>
                </c:pt>
                <c:pt idx="126">
                  <c:v>9</c:v>
                </c:pt>
                <c:pt idx="127">
                  <c:v>9</c:v>
                </c:pt>
                <c:pt idx="128">
                  <c:v>9</c:v>
                </c:pt>
                <c:pt idx="129">
                  <c:v>9</c:v>
                </c:pt>
                <c:pt idx="130">
                  <c:v>9</c:v>
                </c:pt>
                <c:pt idx="131">
                  <c:v>10</c:v>
                </c:pt>
                <c:pt idx="132">
                  <c:v>10</c:v>
                </c:pt>
                <c:pt idx="133">
                  <c:v>10</c:v>
                </c:pt>
                <c:pt idx="134">
                  <c:v>9</c:v>
                </c:pt>
                <c:pt idx="135">
                  <c:v>10</c:v>
                </c:pt>
                <c:pt idx="136">
                  <c:v>10</c:v>
                </c:pt>
                <c:pt idx="137">
                  <c:v>10</c:v>
                </c:pt>
                <c:pt idx="138">
                  <c:v>8</c:v>
                </c:pt>
                <c:pt idx="139">
                  <c:v>10</c:v>
                </c:pt>
                <c:pt idx="140">
                  <c:v>9</c:v>
                </c:pt>
                <c:pt idx="141">
                  <c:v>10</c:v>
                </c:pt>
                <c:pt idx="142">
                  <c:v>9</c:v>
                </c:pt>
                <c:pt idx="143">
                  <c:v>9</c:v>
                </c:pt>
                <c:pt idx="144">
                  <c:v>9</c:v>
                </c:pt>
                <c:pt idx="145">
                  <c:v>10</c:v>
                </c:pt>
                <c:pt idx="146">
                  <c:v>10</c:v>
                </c:pt>
                <c:pt idx="147">
                  <c:v>10</c:v>
                </c:pt>
                <c:pt idx="148">
                  <c:v>10</c:v>
                </c:pt>
                <c:pt idx="149">
                  <c:v>9</c:v>
                </c:pt>
                <c:pt idx="150">
                  <c:v>10</c:v>
                </c:pt>
                <c:pt idx="151">
                  <c:v>10</c:v>
                </c:pt>
                <c:pt idx="152">
                  <c:v>10</c:v>
                </c:pt>
                <c:pt idx="153">
                  <c:v>10</c:v>
                </c:pt>
                <c:pt idx="154">
                  <c:v>10</c:v>
                </c:pt>
                <c:pt idx="155">
                  <c:v>9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9</c:v>
                </c:pt>
                <c:pt idx="160">
                  <c:v>9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10</c:v>
                </c:pt>
                <c:pt idx="170">
                  <c:v>10</c:v>
                </c:pt>
                <c:pt idx="171">
                  <c:v>10</c:v>
                </c:pt>
                <c:pt idx="172">
                  <c:v>10</c:v>
                </c:pt>
                <c:pt idx="173">
                  <c:v>10</c:v>
                </c:pt>
                <c:pt idx="174">
                  <c:v>10</c:v>
                </c:pt>
                <c:pt idx="175">
                  <c:v>10</c:v>
                </c:pt>
                <c:pt idx="176">
                  <c:v>10</c:v>
                </c:pt>
                <c:pt idx="177">
                  <c:v>10</c:v>
                </c:pt>
                <c:pt idx="178">
                  <c:v>10</c:v>
                </c:pt>
                <c:pt idx="179">
                  <c:v>10</c:v>
                </c:pt>
                <c:pt idx="180">
                  <c:v>10</c:v>
                </c:pt>
                <c:pt idx="181">
                  <c:v>10</c:v>
                </c:pt>
                <c:pt idx="182">
                  <c:v>10</c:v>
                </c:pt>
                <c:pt idx="183">
                  <c:v>10</c:v>
                </c:pt>
                <c:pt idx="184">
                  <c:v>10</c:v>
                </c:pt>
                <c:pt idx="185">
                  <c:v>10</c:v>
                </c:pt>
                <c:pt idx="186">
                  <c:v>10</c:v>
                </c:pt>
                <c:pt idx="187">
                  <c:v>10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10</c:v>
                </c:pt>
                <c:pt idx="202">
                  <c:v>10</c:v>
                </c:pt>
                <c:pt idx="203">
                  <c:v>10</c:v>
                </c:pt>
                <c:pt idx="204">
                  <c:v>10</c:v>
                </c:pt>
                <c:pt idx="205">
                  <c:v>10</c:v>
                </c:pt>
                <c:pt idx="206">
                  <c:v>10</c:v>
                </c:pt>
                <c:pt idx="207">
                  <c:v>10</c:v>
                </c:pt>
                <c:pt idx="208">
                  <c:v>10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11</c:v>
                </c:pt>
                <c:pt idx="213">
                  <c:v>11</c:v>
                </c:pt>
                <c:pt idx="214">
                  <c:v>10</c:v>
                </c:pt>
                <c:pt idx="215">
                  <c:v>10</c:v>
                </c:pt>
                <c:pt idx="216">
                  <c:v>9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11</c:v>
                </c:pt>
                <c:pt idx="227">
                  <c:v>10</c:v>
                </c:pt>
                <c:pt idx="228">
                  <c:v>11</c:v>
                </c:pt>
                <c:pt idx="229">
                  <c:v>11</c:v>
                </c:pt>
                <c:pt idx="230">
                  <c:v>11</c:v>
                </c:pt>
                <c:pt idx="231">
                  <c:v>10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10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12</c:v>
                </c:pt>
                <c:pt idx="241">
                  <c:v>12</c:v>
                </c:pt>
                <c:pt idx="242">
                  <c:v>12</c:v>
                </c:pt>
                <c:pt idx="243">
                  <c:v>12</c:v>
                </c:pt>
                <c:pt idx="244">
                  <c:v>2</c:v>
                </c:pt>
                <c:pt idx="245">
                  <c:v>3</c:v>
                </c:pt>
                <c:pt idx="246">
                  <c:v>3</c:v>
                </c:pt>
                <c:pt idx="247">
                  <c:v>4</c:v>
                </c:pt>
                <c:pt idx="248">
                  <c:v>4</c:v>
                </c:pt>
                <c:pt idx="249">
                  <c:v>4</c:v>
                </c:pt>
                <c:pt idx="250">
                  <c:v>4</c:v>
                </c:pt>
                <c:pt idx="251">
                  <c:v>4</c:v>
                </c:pt>
                <c:pt idx="252">
                  <c:v>4</c:v>
                </c:pt>
                <c:pt idx="253">
                  <c:v>4</c:v>
                </c:pt>
                <c:pt idx="254">
                  <c:v>5</c:v>
                </c:pt>
                <c:pt idx="255">
                  <c:v>5</c:v>
                </c:pt>
                <c:pt idx="256">
                  <c:v>5</c:v>
                </c:pt>
                <c:pt idx="257">
                  <c:v>5</c:v>
                </c:pt>
                <c:pt idx="258">
                  <c:v>5</c:v>
                </c:pt>
                <c:pt idx="259">
                  <c:v>5</c:v>
                </c:pt>
                <c:pt idx="260">
                  <c:v>5</c:v>
                </c:pt>
                <c:pt idx="261">
                  <c:v>5</c:v>
                </c:pt>
                <c:pt idx="262">
                  <c:v>5</c:v>
                </c:pt>
                <c:pt idx="263">
                  <c:v>5</c:v>
                </c:pt>
                <c:pt idx="264">
                  <c:v>5</c:v>
                </c:pt>
                <c:pt idx="265">
                  <c:v>5</c:v>
                </c:pt>
                <c:pt idx="266">
                  <c:v>6</c:v>
                </c:pt>
                <c:pt idx="267">
                  <c:v>5</c:v>
                </c:pt>
                <c:pt idx="268">
                  <c:v>5</c:v>
                </c:pt>
                <c:pt idx="269">
                  <c:v>5</c:v>
                </c:pt>
                <c:pt idx="270">
                  <c:v>5</c:v>
                </c:pt>
                <c:pt idx="271">
                  <c:v>5</c:v>
                </c:pt>
                <c:pt idx="272">
                  <c:v>5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6</c:v>
                </c:pt>
                <c:pt idx="277">
                  <c:v>6</c:v>
                </c:pt>
                <c:pt idx="278">
                  <c:v>6</c:v>
                </c:pt>
                <c:pt idx="279">
                  <c:v>6</c:v>
                </c:pt>
                <c:pt idx="280">
                  <c:v>6</c:v>
                </c:pt>
                <c:pt idx="281">
                  <c:v>6</c:v>
                </c:pt>
                <c:pt idx="282">
                  <c:v>6</c:v>
                </c:pt>
                <c:pt idx="283">
                  <c:v>6</c:v>
                </c:pt>
                <c:pt idx="284">
                  <c:v>6</c:v>
                </c:pt>
                <c:pt idx="285">
                  <c:v>6</c:v>
                </c:pt>
                <c:pt idx="286">
                  <c:v>6</c:v>
                </c:pt>
                <c:pt idx="287">
                  <c:v>6</c:v>
                </c:pt>
                <c:pt idx="288">
                  <c:v>6</c:v>
                </c:pt>
                <c:pt idx="289">
                  <c:v>6</c:v>
                </c:pt>
                <c:pt idx="290">
                  <c:v>6</c:v>
                </c:pt>
                <c:pt idx="291">
                  <c:v>6</c:v>
                </c:pt>
                <c:pt idx="292">
                  <c:v>6</c:v>
                </c:pt>
                <c:pt idx="293">
                  <c:v>6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6</c:v>
                </c:pt>
                <c:pt idx="299">
                  <c:v>6</c:v>
                </c:pt>
                <c:pt idx="300">
                  <c:v>7</c:v>
                </c:pt>
                <c:pt idx="301">
                  <c:v>6</c:v>
                </c:pt>
                <c:pt idx="302">
                  <c:v>6</c:v>
                </c:pt>
                <c:pt idx="303">
                  <c:v>6</c:v>
                </c:pt>
                <c:pt idx="304">
                  <c:v>6</c:v>
                </c:pt>
                <c:pt idx="305">
                  <c:v>6</c:v>
                </c:pt>
                <c:pt idx="306">
                  <c:v>6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6</c:v>
                </c:pt>
                <c:pt idx="311">
                  <c:v>7</c:v>
                </c:pt>
                <c:pt idx="312">
                  <c:v>6</c:v>
                </c:pt>
                <c:pt idx="313">
                  <c:v>7</c:v>
                </c:pt>
                <c:pt idx="314">
                  <c:v>7</c:v>
                </c:pt>
                <c:pt idx="315">
                  <c:v>6</c:v>
                </c:pt>
                <c:pt idx="316">
                  <c:v>6</c:v>
                </c:pt>
                <c:pt idx="317">
                  <c:v>6</c:v>
                </c:pt>
                <c:pt idx="318">
                  <c:v>6</c:v>
                </c:pt>
                <c:pt idx="319">
                  <c:v>7</c:v>
                </c:pt>
                <c:pt idx="320">
                  <c:v>6</c:v>
                </c:pt>
                <c:pt idx="321">
                  <c:v>7</c:v>
                </c:pt>
                <c:pt idx="322">
                  <c:v>7</c:v>
                </c:pt>
                <c:pt idx="323">
                  <c:v>6</c:v>
                </c:pt>
                <c:pt idx="324">
                  <c:v>6</c:v>
                </c:pt>
                <c:pt idx="325">
                  <c:v>7</c:v>
                </c:pt>
                <c:pt idx="326">
                  <c:v>6</c:v>
                </c:pt>
                <c:pt idx="327">
                  <c:v>7</c:v>
                </c:pt>
                <c:pt idx="328">
                  <c:v>7</c:v>
                </c:pt>
                <c:pt idx="329">
                  <c:v>7</c:v>
                </c:pt>
                <c:pt idx="330">
                  <c:v>6</c:v>
                </c:pt>
                <c:pt idx="331">
                  <c:v>7</c:v>
                </c:pt>
                <c:pt idx="332">
                  <c:v>6</c:v>
                </c:pt>
                <c:pt idx="333">
                  <c:v>7</c:v>
                </c:pt>
                <c:pt idx="334">
                  <c:v>7</c:v>
                </c:pt>
                <c:pt idx="335">
                  <c:v>7</c:v>
                </c:pt>
                <c:pt idx="336">
                  <c:v>7</c:v>
                </c:pt>
                <c:pt idx="337">
                  <c:v>7</c:v>
                </c:pt>
                <c:pt idx="338">
                  <c:v>7</c:v>
                </c:pt>
                <c:pt idx="339">
                  <c:v>7</c:v>
                </c:pt>
                <c:pt idx="340">
                  <c:v>7</c:v>
                </c:pt>
                <c:pt idx="341">
                  <c:v>7</c:v>
                </c:pt>
                <c:pt idx="342">
                  <c:v>7</c:v>
                </c:pt>
                <c:pt idx="343">
                  <c:v>7</c:v>
                </c:pt>
                <c:pt idx="344">
                  <c:v>7</c:v>
                </c:pt>
                <c:pt idx="345">
                  <c:v>7</c:v>
                </c:pt>
                <c:pt idx="346">
                  <c:v>7</c:v>
                </c:pt>
                <c:pt idx="347">
                  <c:v>7</c:v>
                </c:pt>
                <c:pt idx="348">
                  <c:v>7</c:v>
                </c:pt>
                <c:pt idx="349">
                  <c:v>7</c:v>
                </c:pt>
                <c:pt idx="350">
                  <c:v>7</c:v>
                </c:pt>
                <c:pt idx="351">
                  <c:v>7</c:v>
                </c:pt>
                <c:pt idx="352">
                  <c:v>7</c:v>
                </c:pt>
                <c:pt idx="353">
                  <c:v>7</c:v>
                </c:pt>
                <c:pt idx="354">
                  <c:v>7</c:v>
                </c:pt>
                <c:pt idx="355">
                  <c:v>7</c:v>
                </c:pt>
                <c:pt idx="356">
                  <c:v>7</c:v>
                </c:pt>
                <c:pt idx="357">
                  <c:v>7</c:v>
                </c:pt>
                <c:pt idx="358">
                  <c:v>7</c:v>
                </c:pt>
                <c:pt idx="359">
                  <c:v>7</c:v>
                </c:pt>
                <c:pt idx="360">
                  <c:v>7</c:v>
                </c:pt>
                <c:pt idx="361">
                  <c:v>7</c:v>
                </c:pt>
                <c:pt idx="362">
                  <c:v>7</c:v>
                </c:pt>
                <c:pt idx="363">
                  <c:v>7</c:v>
                </c:pt>
                <c:pt idx="364">
                  <c:v>7</c:v>
                </c:pt>
                <c:pt idx="365">
                  <c:v>8</c:v>
                </c:pt>
                <c:pt idx="366">
                  <c:v>8</c:v>
                </c:pt>
                <c:pt idx="367">
                  <c:v>7</c:v>
                </c:pt>
                <c:pt idx="368">
                  <c:v>7</c:v>
                </c:pt>
                <c:pt idx="369">
                  <c:v>8</c:v>
                </c:pt>
                <c:pt idx="370">
                  <c:v>8</c:v>
                </c:pt>
                <c:pt idx="371">
                  <c:v>8</c:v>
                </c:pt>
                <c:pt idx="372">
                  <c:v>7</c:v>
                </c:pt>
                <c:pt idx="373">
                  <c:v>8</c:v>
                </c:pt>
                <c:pt idx="374">
                  <c:v>7</c:v>
                </c:pt>
                <c:pt idx="375">
                  <c:v>7</c:v>
                </c:pt>
                <c:pt idx="376">
                  <c:v>8</c:v>
                </c:pt>
                <c:pt idx="377">
                  <c:v>7</c:v>
                </c:pt>
                <c:pt idx="378">
                  <c:v>8</c:v>
                </c:pt>
                <c:pt idx="379">
                  <c:v>8</c:v>
                </c:pt>
                <c:pt idx="380">
                  <c:v>8</c:v>
                </c:pt>
                <c:pt idx="381">
                  <c:v>7</c:v>
                </c:pt>
                <c:pt idx="382">
                  <c:v>8</c:v>
                </c:pt>
                <c:pt idx="383">
                  <c:v>8</c:v>
                </c:pt>
                <c:pt idx="384">
                  <c:v>8</c:v>
                </c:pt>
                <c:pt idx="385">
                  <c:v>8</c:v>
                </c:pt>
                <c:pt idx="386">
                  <c:v>8</c:v>
                </c:pt>
                <c:pt idx="387">
                  <c:v>8</c:v>
                </c:pt>
                <c:pt idx="388">
                  <c:v>8</c:v>
                </c:pt>
                <c:pt idx="389">
                  <c:v>8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7</c:v>
                </c:pt>
                <c:pt idx="396">
                  <c:v>8</c:v>
                </c:pt>
                <c:pt idx="397">
                  <c:v>8</c:v>
                </c:pt>
                <c:pt idx="398">
                  <c:v>7</c:v>
                </c:pt>
                <c:pt idx="399">
                  <c:v>8</c:v>
                </c:pt>
                <c:pt idx="400">
                  <c:v>8</c:v>
                </c:pt>
                <c:pt idx="401">
                  <c:v>8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8</c:v>
                </c:pt>
                <c:pt idx="407">
                  <c:v>8</c:v>
                </c:pt>
                <c:pt idx="408">
                  <c:v>8</c:v>
                </c:pt>
                <c:pt idx="409">
                  <c:v>7</c:v>
                </c:pt>
                <c:pt idx="410">
                  <c:v>8</c:v>
                </c:pt>
                <c:pt idx="411">
                  <c:v>8</c:v>
                </c:pt>
                <c:pt idx="412">
                  <c:v>8</c:v>
                </c:pt>
                <c:pt idx="413">
                  <c:v>9</c:v>
                </c:pt>
                <c:pt idx="414">
                  <c:v>8</c:v>
                </c:pt>
                <c:pt idx="415">
                  <c:v>9</c:v>
                </c:pt>
                <c:pt idx="416">
                  <c:v>9</c:v>
                </c:pt>
                <c:pt idx="417">
                  <c:v>9</c:v>
                </c:pt>
                <c:pt idx="418">
                  <c:v>9</c:v>
                </c:pt>
                <c:pt idx="419">
                  <c:v>9</c:v>
                </c:pt>
                <c:pt idx="420">
                  <c:v>8</c:v>
                </c:pt>
                <c:pt idx="421">
                  <c:v>9</c:v>
                </c:pt>
                <c:pt idx="422">
                  <c:v>9</c:v>
                </c:pt>
                <c:pt idx="423">
                  <c:v>9</c:v>
                </c:pt>
                <c:pt idx="424">
                  <c:v>9</c:v>
                </c:pt>
                <c:pt idx="425">
                  <c:v>9</c:v>
                </c:pt>
                <c:pt idx="426">
                  <c:v>9</c:v>
                </c:pt>
                <c:pt idx="427">
                  <c:v>9</c:v>
                </c:pt>
                <c:pt idx="428">
                  <c:v>9</c:v>
                </c:pt>
                <c:pt idx="429">
                  <c:v>9</c:v>
                </c:pt>
                <c:pt idx="430">
                  <c:v>9</c:v>
                </c:pt>
                <c:pt idx="431">
                  <c:v>9</c:v>
                </c:pt>
                <c:pt idx="432">
                  <c:v>9</c:v>
                </c:pt>
                <c:pt idx="433">
                  <c:v>9</c:v>
                </c:pt>
                <c:pt idx="434">
                  <c:v>9</c:v>
                </c:pt>
                <c:pt idx="435">
                  <c:v>9</c:v>
                </c:pt>
                <c:pt idx="436">
                  <c:v>8</c:v>
                </c:pt>
                <c:pt idx="437">
                  <c:v>9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9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10</c:v>
                </c:pt>
                <c:pt idx="461">
                  <c:v>10</c:v>
                </c:pt>
                <c:pt idx="462">
                  <c:v>10</c:v>
                </c:pt>
                <c:pt idx="463">
                  <c:v>10</c:v>
                </c:pt>
                <c:pt idx="464">
                  <c:v>9</c:v>
                </c:pt>
                <c:pt idx="465">
                  <c:v>10</c:v>
                </c:pt>
                <c:pt idx="466">
                  <c:v>12</c:v>
                </c:pt>
                <c:pt idx="467">
                  <c:v>10</c:v>
                </c:pt>
                <c:pt idx="468">
                  <c:v>9</c:v>
                </c:pt>
                <c:pt idx="469">
                  <c:v>10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10</c:v>
                </c:pt>
                <c:pt idx="479">
                  <c:v>10</c:v>
                </c:pt>
                <c:pt idx="480">
                  <c:v>10</c:v>
                </c:pt>
                <c:pt idx="481">
                  <c:v>11</c:v>
                </c:pt>
                <c:pt idx="482">
                  <c:v>11</c:v>
                </c:pt>
                <c:pt idx="483">
                  <c:v>10</c:v>
                </c:pt>
                <c:pt idx="484">
                  <c:v>10</c:v>
                </c:pt>
                <c:pt idx="485">
                  <c:v>10</c:v>
                </c:pt>
                <c:pt idx="486">
                  <c:v>10</c:v>
                </c:pt>
                <c:pt idx="487">
                  <c:v>10</c:v>
                </c:pt>
                <c:pt idx="488">
                  <c:v>10</c:v>
                </c:pt>
                <c:pt idx="489">
                  <c:v>12</c:v>
                </c:pt>
                <c:pt idx="490">
                  <c:v>10</c:v>
                </c:pt>
                <c:pt idx="491">
                  <c:v>10</c:v>
                </c:pt>
                <c:pt idx="492">
                  <c:v>12</c:v>
                </c:pt>
                <c:pt idx="493">
                  <c:v>12</c:v>
                </c:pt>
                <c:pt idx="494">
                  <c:v>10</c:v>
                </c:pt>
                <c:pt idx="495">
                  <c:v>12</c:v>
                </c:pt>
                <c:pt idx="496">
                  <c:v>11</c:v>
                </c:pt>
                <c:pt idx="497">
                  <c:v>11</c:v>
                </c:pt>
                <c:pt idx="498">
                  <c:v>12</c:v>
                </c:pt>
                <c:pt idx="499">
                  <c:v>11</c:v>
                </c:pt>
                <c:pt idx="500">
                  <c:v>11</c:v>
                </c:pt>
                <c:pt idx="501">
                  <c:v>12</c:v>
                </c:pt>
                <c:pt idx="502">
                  <c:v>12</c:v>
                </c:pt>
                <c:pt idx="503">
                  <c:v>12</c:v>
                </c:pt>
                <c:pt idx="504">
                  <c:v>12</c:v>
                </c:pt>
                <c:pt idx="505">
                  <c:v>12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2</c:v>
                </c:pt>
                <c:pt idx="511">
                  <c:v>3</c:v>
                </c:pt>
                <c:pt idx="512">
                  <c:v>4</c:v>
                </c:pt>
                <c:pt idx="513">
                  <c:v>4</c:v>
                </c:pt>
                <c:pt idx="514">
                  <c:v>4</c:v>
                </c:pt>
                <c:pt idx="515">
                  <c:v>5</c:v>
                </c:pt>
                <c:pt idx="516">
                  <c:v>4</c:v>
                </c:pt>
                <c:pt idx="517">
                  <c:v>6</c:v>
                </c:pt>
                <c:pt idx="518">
                  <c:v>5</c:v>
                </c:pt>
                <c:pt idx="519">
                  <c:v>5</c:v>
                </c:pt>
                <c:pt idx="520">
                  <c:v>6</c:v>
                </c:pt>
                <c:pt idx="521">
                  <c:v>6</c:v>
                </c:pt>
                <c:pt idx="522">
                  <c:v>7</c:v>
                </c:pt>
                <c:pt idx="523">
                  <c:v>6</c:v>
                </c:pt>
                <c:pt idx="524">
                  <c:v>6</c:v>
                </c:pt>
                <c:pt idx="525">
                  <c:v>7</c:v>
                </c:pt>
                <c:pt idx="526">
                  <c:v>6</c:v>
                </c:pt>
                <c:pt idx="527">
                  <c:v>7</c:v>
                </c:pt>
                <c:pt idx="528">
                  <c:v>6</c:v>
                </c:pt>
                <c:pt idx="529">
                  <c:v>7</c:v>
                </c:pt>
                <c:pt idx="530">
                  <c:v>6</c:v>
                </c:pt>
                <c:pt idx="531">
                  <c:v>6</c:v>
                </c:pt>
                <c:pt idx="532">
                  <c:v>7</c:v>
                </c:pt>
                <c:pt idx="533">
                  <c:v>7</c:v>
                </c:pt>
                <c:pt idx="534">
                  <c:v>7</c:v>
                </c:pt>
                <c:pt idx="535">
                  <c:v>7</c:v>
                </c:pt>
                <c:pt idx="536">
                  <c:v>7</c:v>
                </c:pt>
                <c:pt idx="537">
                  <c:v>7</c:v>
                </c:pt>
                <c:pt idx="538">
                  <c:v>8</c:v>
                </c:pt>
                <c:pt idx="539">
                  <c:v>9</c:v>
                </c:pt>
                <c:pt idx="540">
                  <c:v>8</c:v>
                </c:pt>
                <c:pt idx="541">
                  <c:v>8</c:v>
                </c:pt>
                <c:pt idx="542">
                  <c:v>8</c:v>
                </c:pt>
                <c:pt idx="543">
                  <c:v>9</c:v>
                </c:pt>
                <c:pt idx="544">
                  <c:v>9</c:v>
                </c:pt>
                <c:pt idx="545">
                  <c:v>9</c:v>
                </c:pt>
                <c:pt idx="546">
                  <c:v>9</c:v>
                </c:pt>
                <c:pt idx="547">
                  <c:v>9</c:v>
                </c:pt>
                <c:pt idx="548">
                  <c:v>9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9</c:v>
                </c:pt>
                <c:pt idx="553">
                  <c:v>11</c:v>
                </c:pt>
                <c:pt idx="554">
                  <c:v>11</c:v>
                </c:pt>
                <c:pt idx="555">
                  <c:v>11</c:v>
                </c:pt>
                <c:pt idx="556">
                  <c:v>10</c:v>
                </c:pt>
                <c:pt idx="557">
                  <c:v>11</c:v>
                </c:pt>
                <c:pt idx="558">
                  <c:v>12</c:v>
                </c:pt>
                <c:pt idx="559">
                  <c:v>12</c:v>
                </c:pt>
              </c:numCache>
            </c:numRef>
          </c:xVal>
          <c:yVal>
            <c:numRef>
              <c:f>AllDataSet!$F$2:$F$561</c:f>
              <c:numCache>
                <c:formatCode>General</c:formatCode>
                <c:ptCount val="560"/>
                <c:pt idx="0">
                  <c:v>111.65</c:v>
                </c:pt>
                <c:pt idx="1">
                  <c:v>184.55</c:v>
                </c:pt>
                <c:pt idx="2">
                  <c:v>231.05</c:v>
                </c:pt>
                <c:pt idx="3">
                  <c:v>240.35</c:v>
                </c:pt>
                <c:pt idx="4">
                  <c:v>261.45</c:v>
                </c:pt>
                <c:pt idx="5">
                  <c:v>272.64999999999998</c:v>
                </c:pt>
                <c:pt idx="6">
                  <c:v>273.85000000000002</c:v>
                </c:pt>
                <c:pt idx="7">
                  <c:v>282.55</c:v>
                </c:pt>
                <c:pt idx="8">
                  <c:v>285.75</c:v>
                </c:pt>
                <c:pt idx="9">
                  <c:v>293.75</c:v>
                </c:pt>
                <c:pt idx="10">
                  <c:v>300.95</c:v>
                </c:pt>
                <c:pt idx="11">
                  <c:v>301.35000000000002</c:v>
                </c:pt>
                <c:pt idx="12">
                  <c:v>309.05</c:v>
                </c:pt>
                <c:pt idx="13">
                  <c:v>309.14999999999998</c:v>
                </c:pt>
                <c:pt idx="14">
                  <c:v>309.45</c:v>
                </c:pt>
                <c:pt idx="15">
                  <c:v>310.14999999999998</c:v>
                </c:pt>
                <c:pt idx="16">
                  <c:v>312.14999999999998</c:v>
                </c:pt>
                <c:pt idx="17">
                  <c:v>315.35000000000002</c:v>
                </c:pt>
                <c:pt idx="18">
                  <c:v>318.64999999999998</c:v>
                </c:pt>
                <c:pt idx="19">
                  <c:v>322.45</c:v>
                </c:pt>
                <c:pt idx="20">
                  <c:v>322.85000000000002</c:v>
                </c:pt>
                <c:pt idx="21">
                  <c:v>327.14999999999998</c:v>
                </c:pt>
                <c:pt idx="22">
                  <c:v>329.95</c:v>
                </c:pt>
                <c:pt idx="23">
                  <c:v>331.05</c:v>
                </c:pt>
                <c:pt idx="24">
                  <c:v>331.15</c:v>
                </c:pt>
                <c:pt idx="25">
                  <c:v>331.45</c:v>
                </c:pt>
                <c:pt idx="26">
                  <c:v>333.35</c:v>
                </c:pt>
                <c:pt idx="27">
                  <c:v>336.35</c:v>
                </c:pt>
                <c:pt idx="28">
                  <c:v>341.85</c:v>
                </c:pt>
                <c:pt idx="29">
                  <c:v>342.25</c:v>
                </c:pt>
                <c:pt idx="30">
                  <c:v>343.95</c:v>
                </c:pt>
                <c:pt idx="31">
                  <c:v>344.95</c:v>
                </c:pt>
                <c:pt idx="32">
                  <c:v>352.35</c:v>
                </c:pt>
                <c:pt idx="33">
                  <c:v>353.55</c:v>
                </c:pt>
                <c:pt idx="34">
                  <c:v>353.85</c:v>
                </c:pt>
                <c:pt idx="35">
                  <c:v>353.95</c:v>
                </c:pt>
                <c:pt idx="36">
                  <c:v>359.15</c:v>
                </c:pt>
                <c:pt idx="37">
                  <c:v>360.65</c:v>
                </c:pt>
                <c:pt idx="38">
                  <c:v>362.85</c:v>
                </c:pt>
                <c:pt idx="39">
                  <c:v>363.15</c:v>
                </c:pt>
                <c:pt idx="40">
                  <c:v>363.95</c:v>
                </c:pt>
                <c:pt idx="41">
                  <c:v>364.15</c:v>
                </c:pt>
                <c:pt idx="42">
                  <c:v>364.85</c:v>
                </c:pt>
                <c:pt idx="43">
                  <c:v>365.05</c:v>
                </c:pt>
                <c:pt idx="44">
                  <c:v>366.25</c:v>
                </c:pt>
                <c:pt idx="45">
                  <c:v>366.65</c:v>
                </c:pt>
                <c:pt idx="46">
                  <c:v>371.65</c:v>
                </c:pt>
                <c:pt idx="47">
                  <c:v>372.35</c:v>
                </c:pt>
                <c:pt idx="48">
                  <c:v>372.65</c:v>
                </c:pt>
                <c:pt idx="49">
                  <c:v>374.05</c:v>
                </c:pt>
                <c:pt idx="50">
                  <c:v>375.65</c:v>
                </c:pt>
                <c:pt idx="51">
                  <c:v>376.65</c:v>
                </c:pt>
                <c:pt idx="52">
                  <c:v>378.05</c:v>
                </c:pt>
                <c:pt idx="53">
                  <c:v>378.15</c:v>
                </c:pt>
                <c:pt idx="54">
                  <c:v>378.45</c:v>
                </c:pt>
                <c:pt idx="55">
                  <c:v>379.55</c:v>
                </c:pt>
                <c:pt idx="56">
                  <c:v>379.95</c:v>
                </c:pt>
                <c:pt idx="57">
                  <c:v>382.25</c:v>
                </c:pt>
                <c:pt idx="58">
                  <c:v>382.65</c:v>
                </c:pt>
                <c:pt idx="59">
                  <c:v>383.15</c:v>
                </c:pt>
                <c:pt idx="60">
                  <c:v>385.05</c:v>
                </c:pt>
                <c:pt idx="61">
                  <c:v>386.65</c:v>
                </c:pt>
                <c:pt idx="62">
                  <c:v>387.15</c:v>
                </c:pt>
                <c:pt idx="63">
                  <c:v>387.95</c:v>
                </c:pt>
                <c:pt idx="64">
                  <c:v>388.75</c:v>
                </c:pt>
                <c:pt idx="65">
                  <c:v>388.75</c:v>
                </c:pt>
                <c:pt idx="66">
                  <c:v>389.65</c:v>
                </c:pt>
                <c:pt idx="67">
                  <c:v>389.95</c:v>
                </c:pt>
                <c:pt idx="68">
                  <c:v>390.75</c:v>
                </c:pt>
                <c:pt idx="69">
                  <c:v>390.85</c:v>
                </c:pt>
                <c:pt idx="70">
                  <c:v>390.85</c:v>
                </c:pt>
                <c:pt idx="71">
                  <c:v>391.15</c:v>
                </c:pt>
                <c:pt idx="72">
                  <c:v>391.15</c:v>
                </c:pt>
                <c:pt idx="73">
                  <c:v>391.35</c:v>
                </c:pt>
                <c:pt idx="74">
                  <c:v>391.55</c:v>
                </c:pt>
                <c:pt idx="75">
                  <c:v>391.75</c:v>
                </c:pt>
                <c:pt idx="76">
                  <c:v>392.55</c:v>
                </c:pt>
                <c:pt idx="77">
                  <c:v>392.75</c:v>
                </c:pt>
                <c:pt idx="78">
                  <c:v>393.25</c:v>
                </c:pt>
                <c:pt idx="79">
                  <c:v>394.15</c:v>
                </c:pt>
                <c:pt idx="80">
                  <c:v>394.15</c:v>
                </c:pt>
                <c:pt idx="81">
                  <c:v>394.75</c:v>
                </c:pt>
                <c:pt idx="82">
                  <c:v>395.35</c:v>
                </c:pt>
                <c:pt idx="83">
                  <c:v>396.15</c:v>
                </c:pt>
                <c:pt idx="84">
                  <c:v>396.65</c:v>
                </c:pt>
                <c:pt idx="85">
                  <c:v>397.15</c:v>
                </c:pt>
                <c:pt idx="86">
                  <c:v>397.65</c:v>
                </c:pt>
                <c:pt idx="87">
                  <c:v>398.75</c:v>
                </c:pt>
                <c:pt idx="88">
                  <c:v>399.65</c:v>
                </c:pt>
                <c:pt idx="89">
                  <c:v>399.65</c:v>
                </c:pt>
                <c:pt idx="90">
                  <c:v>402.95</c:v>
                </c:pt>
                <c:pt idx="91">
                  <c:v>403.85</c:v>
                </c:pt>
                <c:pt idx="92">
                  <c:v>404.15</c:v>
                </c:pt>
                <c:pt idx="93">
                  <c:v>404.55</c:v>
                </c:pt>
                <c:pt idx="94">
                  <c:v>405.05</c:v>
                </c:pt>
                <c:pt idx="95">
                  <c:v>405.85</c:v>
                </c:pt>
                <c:pt idx="96">
                  <c:v>406.05</c:v>
                </c:pt>
                <c:pt idx="97">
                  <c:v>406.15</c:v>
                </c:pt>
                <c:pt idx="98">
                  <c:v>406.75</c:v>
                </c:pt>
                <c:pt idx="99">
                  <c:v>406.95</c:v>
                </c:pt>
                <c:pt idx="100">
                  <c:v>406.95</c:v>
                </c:pt>
                <c:pt idx="101">
                  <c:v>408.35</c:v>
                </c:pt>
                <c:pt idx="102">
                  <c:v>408.35</c:v>
                </c:pt>
                <c:pt idx="103">
                  <c:v>409.15</c:v>
                </c:pt>
                <c:pt idx="104">
                  <c:v>409.15</c:v>
                </c:pt>
                <c:pt idx="105">
                  <c:v>409.75</c:v>
                </c:pt>
                <c:pt idx="106">
                  <c:v>409.85</c:v>
                </c:pt>
                <c:pt idx="107">
                  <c:v>410.45</c:v>
                </c:pt>
                <c:pt idx="108">
                  <c:v>410.55</c:v>
                </c:pt>
                <c:pt idx="109">
                  <c:v>410.85</c:v>
                </c:pt>
                <c:pt idx="110">
                  <c:v>411.15</c:v>
                </c:pt>
                <c:pt idx="111">
                  <c:v>411.15</c:v>
                </c:pt>
                <c:pt idx="112">
                  <c:v>411.65</c:v>
                </c:pt>
                <c:pt idx="113">
                  <c:v>412.15</c:v>
                </c:pt>
                <c:pt idx="114">
                  <c:v>412.25</c:v>
                </c:pt>
                <c:pt idx="115">
                  <c:v>413.15</c:v>
                </c:pt>
                <c:pt idx="116">
                  <c:v>413.35</c:v>
                </c:pt>
                <c:pt idx="117">
                  <c:v>413.65</c:v>
                </c:pt>
                <c:pt idx="118">
                  <c:v>413.65</c:v>
                </c:pt>
                <c:pt idx="119">
                  <c:v>413.75</c:v>
                </c:pt>
                <c:pt idx="120">
                  <c:v>413.75</c:v>
                </c:pt>
                <c:pt idx="121">
                  <c:v>414.35</c:v>
                </c:pt>
                <c:pt idx="122">
                  <c:v>414.65</c:v>
                </c:pt>
                <c:pt idx="123">
                  <c:v>415.55</c:v>
                </c:pt>
                <c:pt idx="124">
                  <c:v>416.05</c:v>
                </c:pt>
                <c:pt idx="125">
                  <c:v>416.15</c:v>
                </c:pt>
                <c:pt idx="126">
                  <c:v>416.35</c:v>
                </c:pt>
                <c:pt idx="127">
                  <c:v>417.35</c:v>
                </c:pt>
                <c:pt idx="128">
                  <c:v>417.85</c:v>
                </c:pt>
                <c:pt idx="129">
                  <c:v>418.35</c:v>
                </c:pt>
                <c:pt idx="130">
                  <c:v>419.45</c:v>
                </c:pt>
                <c:pt idx="131">
                  <c:v>420.15</c:v>
                </c:pt>
                <c:pt idx="132">
                  <c:v>420.75</c:v>
                </c:pt>
                <c:pt idx="133">
                  <c:v>421.05</c:v>
                </c:pt>
                <c:pt idx="134">
                  <c:v>421.15</c:v>
                </c:pt>
                <c:pt idx="135">
                  <c:v>421.45</c:v>
                </c:pt>
                <c:pt idx="136">
                  <c:v>421.55</c:v>
                </c:pt>
                <c:pt idx="137">
                  <c:v>422.05</c:v>
                </c:pt>
                <c:pt idx="138">
                  <c:v>422.15</c:v>
                </c:pt>
                <c:pt idx="139">
                  <c:v>423.95</c:v>
                </c:pt>
                <c:pt idx="140">
                  <c:v>423.95</c:v>
                </c:pt>
                <c:pt idx="141">
                  <c:v>424.15</c:v>
                </c:pt>
                <c:pt idx="142">
                  <c:v>424.85</c:v>
                </c:pt>
                <c:pt idx="143">
                  <c:v>425.35</c:v>
                </c:pt>
                <c:pt idx="144">
                  <c:v>425.75</c:v>
                </c:pt>
                <c:pt idx="145">
                  <c:v>425.95</c:v>
                </c:pt>
                <c:pt idx="146">
                  <c:v>426.25</c:v>
                </c:pt>
                <c:pt idx="147">
                  <c:v>426.95</c:v>
                </c:pt>
                <c:pt idx="148">
                  <c:v>427.25</c:v>
                </c:pt>
                <c:pt idx="149">
                  <c:v>427.95</c:v>
                </c:pt>
                <c:pt idx="150">
                  <c:v>428.15</c:v>
                </c:pt>
                <c:pt idx="151">
                  <c:v>428.65</c:v>
                </c:pt>
                <c:pt idx="152">
                  <c:v>428.85</c:v>
                </c:pt>
                <c:pt idx="153">
                  <c:v>429.15</c:v>
                </c:pt>
                <c:pt idx="154">
                  <c:v>429.15</c:v>
                </c:pt>
                <c:pt idx="155">
                  <c:v>429.15</c:v>
                </c:pt>
                <c:pt idx="156">
                  <c:v>429.25</c:v>
                </c:pt>
                <c:pt idx="157">
                  <c:v>429.35</c:v>
                </c:pt>
                <c:pt idx="158">
                  <c:v>429.65</c:v>
                </c:pt>
                <c:pt idx="159">
                  <c:v>429.75</c:v>
                </c:pt>
                <c:pt idx="160">
                  <c:v>429.85</c:v>
                </c:pt>
                <c:pt idx="161">
                  <c:v>430.15</c:v>
                </c:pt>
                <c:pt idx="162">
                  <c:v>430.15</c:v>
                </c:pt>
                <c:pt idx="163">
                  <c:v>430.25</c:v>
                </c:pt>
                <c:pt idx="164">
                  <c:v>430.65</c:v>
                </c:pt>
                <c:pt idx="165">
                  <c:v>430.65</c:v>
                </c:pt>
                <c:pt idx="166">
                  <c:v>430.95</c:v>
                </c:pt>
                <c:pt idx="167">
                  <c:v>431.15</c:v>
                </c:pt>
                <c:pt idx="168">
                  <c:v>431.35</c:v>
                </c:pt>
                <c:pt idx="169">
                  <c:v>431.65</c:v>
                </c:pt>
                <c:pt idx="170">
                  <c:v>432.05</c:v>
                </c:pt>
                <c:pt idx="171">
                  <c:v>432.45</c:v>
                </c:pt>
                <c:pt idx="172">
                  <c:v>432.55</c:v>
                </c:pt>
                <c:pt idx="173">
                  <c:v>432.85</c:v>
                </c:pt>
                <c:pt idx="174">
                  <c:v>433.05</c:v>
                </c:pt>
                <c:pt idx="175">
                  <c:v>433.35</c:v>
                </c:pt>
                <c:pt idx="176">
                  <c:v>433.45</c:v>
                </c:pt>
                <c:pt idx="177">
                  <c:v>433.55</c:v>
                </c:pt>
                <c:pt idx="178">
                  <c:v>433.85</c:v>
                </c:pt>
                <c:pt idx="179">
                  <c:v>433.95</c:v>
                </c:pt>
                <c:pt idx="180">
                  <c:v>433.95</c:v>
                </c:pt>
                <c:pt idx="181">
                  <c:v>434.15</c:v>
                </c:pt>
                <c:pt idx="182">
                  <c:v>434.25</c:v>
                </c:pt>
                <c:pt idx="183">
                  <c:v>434.25</c:v>
                </c:pt>
                <c:pt idx="184">
                  <c:v>434.35</c:v>
                </c:pt>
                <c:pt idx="185">
                  <c:v>434.75</c:v>
                </c:pt>
                <c:pt idx="186">
                  <c:v>435.05</c:v>
                </c:pt>
                <c:pt idx="187">
                  <c:v>435.15</c:v>
                </c:pt>
                <c:pt idx="188">
                  <c:v>435.15</c:v>
                </c:pt>
                <c:pt idx="189">
                  <c:v>435.25</c:v>
                </c:pt>
                <c:pt idx="190">
                  <c:v>435.3</c:v>
                </c:pt>
                <c:pt idx="191">
                  <c:v>435.65</c:v>
                </c:pt>
                <c:pt idx="192">
                  <c:v>436.05</c:v>
                </c:pt>
                <c:pt idx="193">
                  <c:v>436.15</c:v>
                </c:pt>
                <c:pt idx="194">
                  <c:v>436.55</c:v>
                </c:pt>
                <c:pt idx="195">
                  <c:v>436.85</c:v>
                </c:pt>
                <c:pt idx="196">
                  <c:v>436.95</c:v>
                </c:pt>
                <c:pt idx="197">
                  <c:v>437.05</c:v>
                </c:pt>
                <c:pt idx="198">
                  <c:v>437.45</c:v>
                </c:pt>
                <c:pt idx="199">
                  <c:v>437.75</c:v>
                </c:pt>
                <c:pt idx="200">
                  <c:v>438.15</c:v>
                </c:pt>
                <c:pt idx="201">
                  <c:v>438.15</c:v>
                </c:pt>
                <c:pt idx="202">
                  <c:v>438.25</c:v>
                </c:pt>
                <c:pt idx="203">
                  <c:v>438.85</c:v>
                </c:pt>
                <c:pt idx="204">
                  <c:v>439.15</c:v>
                </c:pt>
                <c:pt idx="205">
                  <c:v>439.15</c:v>
                </c:pt>
                <c:pt idx="206">
                  <c:v>439.25</c:v>
                </c:pt>
                <c:pt idx="207">
                  <c:v>439.45</c:v>
                </c:pt>
                <c:pt idx="208">
                  <c:v>439.65</c:v>
                </c:pt>
                <c:pt idx="209">
                  <c:v>440.15</c:v>
                </c:pt>
                <c:pt idx="210">
                  <c:v>440.25</c:v>
                </c:pt>
                <c:pt idx="211">
                  <c:v>441.05</c:v>
                </c:pt>
                <c:pt idx="212">
                  <c:v>441.25</c:v>
                </c:pt>
                <c:pt idx="213">
                  <c:v>441.65</c:v>
                </c:pt>
                <c:pt idx="214">
                  <c:v>442.15</c:v>
                </c:pt>
                <c:pt idx="215">
                  <c:v>442.65</c:v>
                </c:pt>
                <c:pt idx="216">
                  <c:v>442.65</c:v>
                </c:pt>
                <c:pt idx="217">
                  <c:v>443.15</c:v>
                </c:pt>
                <c:pt idx="218">
                  <c:v>443.85</c:v>
                </c:pt>
                <c:pt idx="219">
                  <c:v>444.45</c:v>
                </c:pt>
                <c:pt idx="220">
                  <c:v>444.65</c:v>
                </c:pt>
                <c:pt idx="221">
                  <c:v>445.15</c:v>
                </c:pt>
                <c:pt idx="222">
                  <c:v>447.25</c:v>
                </c:pt>
                <c:pt idx="223">
                  <c:v>449.15</c:v>
                </c:pt>
                <c:pt idx="224">
                  <c:v>452.45</c:v>
                </c:pt>
                <c:pt idx="225">
                  <c:v>454.05</c:v>
                </c:pt>
                <c:pt idx="226">
                  <c:v>460.15</c:v>
                </c:pt>
                <c:pt idx="227">
                  <c:v>460.45</c:v>
                </c:pt>
                <c:pt idx="228">
                  <c:v>461.25</c:v>
                </c:pt>
                <c:pt idx="229">
                  <c:v>462.45</c:v>
                </c:pt>
                <c:pt idx="230">
                  <c:v>464.15</c:v>
                </c:pt>
                <c:pt idx="231">
                  <c:v>468.95</c:v>
                </c:pt>
                <c:pt idx="232">
                  <c:v>469.05</c:v>
                </c:pt>
                <c:pt idx="233">
                  <c:v>469.65</c:v>
                </c:pt>
                <c:pt idx="234">
                  <c:v>472.15</c:v>
                </c:pt>
                <c:pt idx="235">
                  <c:v>475.15</c:v>
                </c:pt>
                <c:pt idx="236">
                  <c:v>476.15</c:v>
                </c:pt>
                <c:pt idx="237">
                  <c:v>476.85</c:v>
                </c:pt>
                <c:pt idx="238">
                  <c:v>480.15</c:v>
                </c:pt>
                <c:pt idx="239">
                  <c:v>488.25</c:v>
                </c:pt>
                <c:pt idx="240">
                  <c:v>489.45</c:v>
                </c:pt>
                <c:pt idx="241">
                  <c:v>497.15</c:v>
                </c:pt>
                <c:pt idx="242">
                  <c:v>511.15</c:v>
                </c:pt>
                <c:pt idx="243">
                  <c:v>520.15</c:v>
                </c:pt>
                <c:pt idx="244">
                  <c:v>169.45</c:v>
                </c:pt>
                <c:pt idx="245">
                  <c:v>225.55</c:v>
                </c:pt>
                <c:pt idx="246">
                  <c:v>238.75</c:v>
                </c:pt>
                <c:pt idx="247">
                  <c:v>266.25</c:v>
                </c:pt>
                <c:pt idx="248">
                  <c:v>266.95</c:v>
                </c:pt>
                <c:pt idx="249">
                  <c:v>268.75</c:v>
                </c:pt>
                <c:pt idx="250">
                  <c:v>273.95</c:v>
                </c:pt>
                <c:pt idx="251">
                  <c:v>275.14999999999998</c:v>
                </c:pt>
                <c:pt idx="252">
                  <c:v>276.85000000000002</c:v>
                </c:pt>
                <c:pt idx="253">
                  <c:v>284.05</c:v>
                </c:pt>
                <c:pt idx="254">
                  <c:v>293.25</c:v>
                </c:pt>
                <c:pt idx="255">
                  <c:v>299.14999999999998</c:v>
                </c:pt>
                <c:pt idx="256">
                  <c:v>303.05</c:v>
                </c:pt>
                <c:pt idx="257">
                  <c:v>304.35000000000002</c:v>
                </c:pt>
                <c:pt idx="258">
                  <c:v>307.14999999999998</c:v>
                </c:pt>
                <c:pt idx="259">
                  <c:v>308.14999999999998</c:v>
                </c:pt>
                <c:pt idx="260">
                  <c:v>309.45</c:v>
                </c:pt>
                <c:pt idx="261">
                  <c:v>310.05</c:v>
                </c:pt>
                <c:pt idx="262">
                  <c:v>310.14999999999998</c:v>
                </c:pt>
                <c:pt idx="263">
                  <c:v>311.64999999999998</c:v>
                </c:pt>
                <c:pt idx="264">
                  <c:v>313.98</c:v>
                </c:pt>
                <c:pt idx="265">
                  <c:v>314.14999999999998</c:v>
                </c:pt>
                <c:pt idx="266">
                  <c:v>314.35000000000002</c:v>
                </c:pt>
                <c:pt idx="267">
                  <c:v>315.14999999999998</c:v>
                </c:pt>
                <c:pt idx="268">
                  <c:v>315.14999999999998</c:v>
                </c:pt>
                <c:pt idx="269">
                  <c:v>317.25</c:v>
                </c:pt>
                <c:pt idx="270">
                  <c:v>317.35000000000002</c:v>
                </c:pt>
                <c:pt idx="271">
                  <c:v>318.05</c:v>
                </c:pt>
                <c:pt idx="272">
                  <c:v>321.35000000000002</c:v>
                </c:pt>
                <c:pt idx="273">
                  <c:v>327.05</c:v>
                </c:pt>
                <c:pt idx="274">
                  <c:v>327.35000000000002</c:v>
                </c:pt>
                <c:pt idx="275">
                  <c:v>328.75</c:v>
                </c:pt>
                <c:pt idx="276">
                  <c:v>329.15</c:v>
                </c:pt>
                <c:pt idx="277">
                  <c:v>329.45</c:v>
                </c:pt>
                <c:pt idx="278">
                  <c:v>331.75</c:v>
                </c:pt>
                <c:pt idx="279">
                  <c:v>332.55</c:v>
                </c:pt>
                <c:pt idx="280">
                  <c:v>335.25</c:v>
                </c:pt>
                <c:pt idx="281">
                  <c:v>336.55</c:v>
                </c:pt>
                <c:pt idx="282">
                  <c:v>337.85</c:v>
                </c:pt>
                <c:pt idx="283">
                  <c:v>338.05</c:v>
                </c:pt>
                <c:pt idx="284">
                  <c:v>338.15</c:v>
                </c:pt>
                <c:pt idx="285">
                  <c:v>338.15</c:v>
                </c:pt>
                <c:pt idx="286">
                  <c:v>338.85</c:v>
                </c:pt>
                <c:pt idx="287">
                  <c:v>339.45</c:v>
                </c:pt>
                <c:pt idx="288">
                  <c:v>339.55</c:v>
                </c:pt>
                <c:pt idx="289">
                  <c:v>340.25</c:v>
                </c:pt>
                <c:pt idx="290">
                  <c:v>340.45</c:v>
                </c:pt>
                <c:pt idx="291">
                  <c:v>340.85</c:v>
                </c:pt>
                <c:pt idx="292">
                  <c:v>341.05</c:v>
                </c:pt>
                <c:pt idx="293">
                  <c:v>341.95</c:v>
                </c:pt>
                <c:pt idx="294">
                  <c:v>341.95</c:v>
                </c:pt>
                <c:pt idx="295">
                  <c:v>343.15</c:v>
                </c:pt>
                <c:pt idx="296">
                  <c:v>343.15</c:v>
                </c:pt>
                <c:pt idx="297">
                  <c:v>343.15</c:v>
                </c:pt>
                <c:pt idx="298">
                  <c:v>343.55</c:v>
                </c:pt>
                <c:pt idx="299">
                  <c:v>345.15</c:v>
                </c:pt>
                <c:pt idx="300">
                  <c:v>345.65</c:v>
                </c:pt>
                <c:pt idx="301">
                  <c:v>346.25</c:v>
                </c:pt>
                <c:pt idx="302">
                  <c:v>346.35</c:v>
                </c:pt>
                <c:pt idx="303">
                  <c:v>346.45</c:v>
                </c:pt>
                <c:pt idx="304">
                  <c:v>346.65</c:v>
                </c:pt>
                <c:pt idx="305">
                  <c:v>348.15</c:v>
                </c:pt>
                <c:pt idx="306">
                  <c:v>348.65</c:v>
                </c:pt>
                <c:pt idx="307">
                  <c:v>348.65</c:v>
                </c:pt>
                <c:pt idx="308">
                  <c:v>349.15</c:v>
                </c:pt>
                <c:pt idx="309">
                  <c:v>349.15</c:v>
                </c:pt>
                <c:pt idx="310">
                  <c:v>349.65</c:v>
                </c:pt>
                <c:pt idx="311">
                  <c:v>349.85</c:v>
                </c:pt>
                <c:pt idx="312">
                  <c:v>350.15</c:v>
                </c:pt>
                <c:pt idx="313">
                  <c:v>350.65</c:v>
                </c:pt>
                <c:pt idx="314">
                  <c:v>351.05</c:v>
                </c:pt>
                <c:pt idx="315">
                  <c:v>351.15</c:v>
                </c:pt>
                <c:pt idx="316">
                  <c:v>351.15</c:v>
                </c:pt>
                <c:pt idx="317">
                  <c:v>351.65</c:v>
                </c:pt>
                <c:pt idx="318">
                  <c:v>353.15</c:v>
                </c:pt>
                <c:pt idx="319">
                  <c:v>353.55</c:v>
                </c:pt>
                <c:pt idx="320">
                  <c:v>353.65</c:v>
                </c:pt>
                <c:pt idx="321">
                  <c:v>353.95</c:v>
                </c:pt>
                <c:pt idx="322">
                  <c:v>354.75</c:v>
                </c:pt>
                <c:pt idx="323">
                  <c:v>355.35</c:v>
                </c:pt>
                <c:pt idx="324">
                  <c:v>356.05</c:v>
                </c:pt>
                <c:pt idx="325">
                  <c:v>356.55</c:v>
                </c:pt>
                <c:pt idx="326">
                  <c:v>356.65</c:v>
                </c:pt>
                <c:pt idx="327">
                  <c:v>357.05</c:v>
                </c:pt>
                <c:pt idx="328">
                  <c:v>357.25</c:v>
                </c:pt>
                <c:pt idx="329">
                  <c:v>357.45</c:v>
                </c:pt>
                <c:pt idx="330">
                  <c:v>358.15</c:v>
                </c:pt>
                <c:pt idx="331">
                  <c:v>358.45</c:v>
                </c:pt>
                <c:pt idx="332">
                  <c:v>358.65</c:v>
                </c:pt>
                <c:pt idx="333">
                  <c:v>359.05</c:v>
                </c:pt>
                <c:pt idx="334">
                  <c:v>359.15</c:v>
                </c:pt>
                <c:pt idx="335">
                  <c:v>359.45</c:v>
                </c:pt>
                <c:pt idx="336">
                  <c:v>359.85</c:v>
                </c:pt>
                <c:pt idx="337">
                  <c:v>360.75</c:v>
                </c:pt>
                <c:pt idx="338">
                  <c:v>361.15</c:v>
                </c:pt>
                <c:pt idx="339">
                  <c:v>361.25</c:v>
                </c:pt>
                <c:pt idx="340">
                  <c:v>361.25</c:v>
                </c:pt>
                <c:pt idx="341">
                  <c:v>362.15</c:v>
                </c:pt>
                <c:pt idx="342">
                  <c:v>362.15</c:v>
                </c:pt>
                <c:pt idx="343">
                  <c:v>362.45</c:v>
                </c:pt>
                <c:pt idx="344">
                  <c:v>362.65</c:v>
                </c:pt>
                <c:pt idx="345">
                  <c:v>362.65</c:v>
                </c:pt>
                <c:pt idx="346">
                  <c:v>364.65</c:v>
                </c:pt>
                <c:pt idx="347">
                  <c:v>365.15</c:v>
                </c:pt>
                <c:pt idx="348">
                  <c:v>365.15</c:v>
                </c:pt>
                <c:pt idx="349">
                  <c:v>366.35</c:v>
                </c:pt>
                <c:pt idx="350">
                  <c:v>366.35</c:v>
                </c:pt>
                <c:pt idx="351">
                  <c:v>366.75</c:v>
                </c:pt>
                <c:pt idx="352">
                  <c:v>367.15</c:v>
                </c:pt>
                <c:pt idx="353">
                  <c:v>367.15</c:v>
                </c:pt>
                <c:pt idx="354">
                  <c:v>368.55</c:v>
                </c:pt>
                <c:pt idx="355">
                  <c:v>368.75</c:v>
                </c:pt>
                <c:pt idx="356">
                  <c:v>368.85</c:v>
                </c:pt>
                <c:pt idx="357">
                  <c:v>368.95</c:v>
                </c:pt>
                <c:pt idx="358">
                  <c:v>369.15</c:v>
                </c:pt>
                <c:pt idx="359">
                  <c:v>369.15</c:v>
                </c:pt>
                <c:pt idx="360">
                  <c:v>370.65</c:v>
                </c:pt>
                <c:pt idx="361">
                  <c:v>370.95</c:v>
                </c:pt>
                <c:pt idx="362">
                  <c:v>371.15</c:v>
                </c:pt>
                <c:pt idx="363">
                  <c:v>371.55</c:v>
                </c:pt>
                <c:pt idx="364">
                  <c:v>372.15</c:v>
                </c:pt>
                <c:pt idx="365">
                  <c:v>373.95</c:v>
                </c:pt>
                <c:pt idx="366">
                  <c:v>374.55</c:v>
                </c:pt>
                <c:pt idx="367">
                  <c:v>375.85</c:v>
                </c:pt>
                <c:pt idx="368">
                  <c:v>376.15</c:v>
                </c:pt>
                <c:pt idx="369">
                  <c:v>377.15</c:v>
                </c:pt>
                <c:pt idx="370">
                  <c:v>377.15</c:v>
                </c:pt>
                <c:pt idx="371">
                  <c:v>378.05</c:v>
                </c:pt>
                <c:pt idx="372">
                  <c:v>378.65</c:v>
                </c:pt>
                <c:pt idx="373">
                  <c:v>378.65</c:v>
                </c:pt>
                <c:pt idx="374">
                  <c:v>378.95</c:v>
                </c:pt>
                <c:pt idx="375">
                  <c:v>379.45</c:v>
                </c:pt>
                <c:pt idx="376">
                  <c:v>380.05</c:v>
                </c:pt>
                <c:pt idx="377">
                  <c:v>381.15</c:v>
                </c:pt>
                <c:pt idx="378">
                  <c:v>381.45</c:v>
                </c:pt>
                <c:pt idx="379">
                  <c:v>382.15</c:v>
                </c:pt>
                <c:pt idx="380">
                  <c:v>382.65</c:v>
                </c:pt>
                <c:pt idx="381">
                  <c:v>383.45</c:v>
                </c:pt>
                <c:pt idx="382">
                  <c:v>383.45</c:v>
                </c:pt>
                <c:pt idx="383">
                  <c:v>383.65</c:v>
                </c:pt>
                <c:pt idx="384">
                  <c:v>384.15</c:v>
                </c:pt>
                <c:pt idx="385">
                  <c:v>384.75</c:v>
                </c:pt>
                <c:pt idx="386">
                  <c:v>385.15</c:v>
                </c:pt>
                <c:pt idx="387">
                  <c:v>385.35</c:v>
                </c:pt>
                <c:pt idx="388">
                  <c:v>385.65</c:v>
                </c:pt>
                <c:pt idx="389">
                  <c:v>385.65</c:v>
                </c:pt>
                <c:pt idx="390">
                  <c:v>385.95</c:v>
                </c:pt>
                <c:pt idx="391">
                  <c:v>386.35</c:v>
                </c:pt>
                <c:pt idx="392">
                  <c:v>386.45</c:v>
                </c:pt>
                <c:pt idx="393">
                  <c:v>387.45</c:v>
                </c:pt>
                <c:pt idx="394">
                  <c:v>388.15</c:v>
                </c:pt>
                <c:pt idx="395">
                  <c:v>388.15</c:v>
                </c:pt>
                <c:pt idx="396">
                  <c:v>388.65</c:v>
                </c:pt>
                <c:pt idx="397">
                  <c:v>389.65</c:v>
                </c:pt>
                <c:pt idx="398">
                  <c:v>390.15</c:v>
                </c:pt>
                <c:pt idx="399">
                  <c:v>390.85</c:v>
                </c:pt>
                <c:pt idx="400">
                  <c:v>392.45</c:v>
                </c:pt>
                <c:pt idx="401">
                  <c:v>393.15</c:v>
                </c:pt>
                <c:pt idx="402">
                  <c:v>394.35</c:v>
                </c:pt>
                <c:pt idx="403">
                  <c:v>394.95</c:v>
                </c:pt>
                <c:pt idx="404">
                  <c:v>395.45</c:v>
                </c:pt>
                <c:pt idx="405">
                  <c:v>395.65</c:v>
                </c:pt>
                <c:pt idx="406">
                  <c:v>395.75</c:v>
                </c:pt>
                <c:pt idx="407">
                  <c:v>396.05</c:v>
                </c:pt>
                <c:pt idx="408">
                  <c:v>396.45</c:v>
                </c:pt>
                <c:pt idx="409">
                  <c:v>398.15</c:v>
                </c:pt>
                <c:pt idx="410">
                  <c:v>398.15</c:v>
                </c:pt>
                <c:pt idx="411">
                  <c:v>398.75</c:v>
                </c:pt>
                <c:pt idx="412">
                  <c:v>401.15</c:v>
                </c:pt>
                <c:pt idx="413">
                  <c:v>405.15</c:v>
                </c:pt>
                <c:pt idx="414">
                  <c:v>410.15</c:v>
                </c:pt>
                <c:pt idx="415">
                  <c:v>411.15</c:v>
                </c:pt>
                <c:pt idx="416">
                  <c:v>412.15</c:v>
                </c:pt>
                <c:pt idx="417">
                  <c:v>413.15</c:v>
                </c:pt>
                <c:pt idx="418">
                  <c:v>413.15</c:v>
                </c:pt>
                <c:pt idx="419">
                  <c:v>413.15</c:v>
                </c:pt>
                <c:pt idx="420">
                  <c:v>413.65</c:v>
                </c:pt>
                <c:pt idx="421">
                  <c:v>413.65</c:v>
                </c:pt>
                <c:pt idx="422">
                  <c:v>414.15</c:v>
                </c:pt>
                <c:pt idx="423">
                  <c:v>415.15</c:v>
                </c:pt>
                <c:pt idx="424">
                  <c:v>415.65</c:v>
                </c:pt>
                <c:pt idx="425">
                  <c:v>416.15</c:v>
                </c:pt>
                <c:pt idx="426">
                  <c:v>417.95</c:v>
                </c:pt>
                <c:pt idx="427">
                  <c:v>418.15</c:v>
                </c:pt>
                <c:pt idx="428">
                  <c:v>418.15</c:v>
                </c:pt>
                <c:pt idx="429">
                  <c:v>419.15</c:v>
                </c:pt>
                <c:pt idx="430">
                  <c:v>420.05</c:v>
                </c:pt>
                <c:pt idx="431">
                  <c:v>420.15</c:v>
                </c:pt>
                <c:pt idx="432">
                  <c:v>420.65</c:v>
                </c:pt>
                <c:pt idx="433">
                  <c:v>422.15</c:v>
                </c:pt>
                <c:pt idx="434">
                  <c:v>422.65</c:v>
                </c:pt>
                <c:pt idx="435">
                  <c:v>423.15</c:v>
                </c:pt>
                <c:pt idx="436">
                  <c:v>423.95</c:v>
                </c:pt>
                <c:pt idx="437">
                  <c:v>424.65</c:v>
                </c:pt>
                <c:pt idx="438">
                  <c:v>426.65</c:v>
                </c:pt>
                <c:pt idx="439">
                  <c:v>427.15</c:v>
                </c:pt>
                <c:pt idx="440">
                  <c:v>428.15</c:v>
                </c:pt>
                <c:pt idx="441">
                  <c:v>429.05</c:v>
                </c:pt>
                <c:pt idx="442">
                  <c:v>433.15</c:v>
                </c:pt>
                <c:pt idx="443">
                  <c:v>438.15</c:v>
                </c:pt>
                <c:pt idx="444">
                  <c:v>438.65</c:v>
                </c:pt>
                <c:pt idx="445">
                  <c:v>439.15</c:v>
                </c:pt>
                <c:pt idx="446">
                  <c:v>439.15</c:v>
                </c:pt>
                <c:pt idx="447">
                  <c:v>440.15</c:v>
                </c:pt>
                <c:pt idx="448">
                  <c:v>440.15</c:v>
                </c:pt>
                <c:pt idx="449">
                  <c:v>440.15</c:v>
                </c:pt>
                <c:pt idx="450">
                  <c:v>440.65</c:v>
                </c:pt>
                <c:pt idx="451">
                  <c:v>441.15</c:v>
                </c:pt>
                <c:pt idx="452">
                  <c:v>441.15</c:v>
                </c:pt>
                <c:pt idx="453">
                  <c:v>443.65</c:v>
                </c:pt>
                <c:pt idx="454">
                  <c:v>444.15</c:v>
                </c:pt>
                <c:pt idx="455">
                  <c:v>444.15</c:v>
                </c:pt>
                <c:pt idx="456">
                  <c:v>444.65</c:v>
                </c:pt>
                <c:pt idx="457">
                  <c:v>445.15</c:v>
                </c:pt>
                <c:pt idx="458">
                  <c:v>446.15</c:v>
                </c:pt>
                <c:pt idx="459">
                  <c:v>446.15</c:v>
                </c:pt>
                <c:pt idx="460">
                  <c:v>447.15</c:v>
                </c:pt>
                <c:pt idx="461">
                  <c:v>447.65</c:v>
                </c:pt>
                <c:pt idx="462">
                  <c:v>451.15</c:v>
                </c:pt>
                <c:pt idx="463">
                  <c:v>451.15</c:v>
                </c:pt>
                <c:pt idx="464">
                  <c:v>451.45</c:v>
                </c:pt>
                <c:pt idx="465">
                  <c:v>452.15</c:v>
                </c:pt>
                <c:pt idx="466">
                  <c:v>453.15</c:v>
                </c:pt>
                <c:pt idx="467">
                  <c:v>455.15</c:v>
                </c:pt>
                <c:pt idx="468">
                  <c:v>455.15</c:v>
                </c:pt>
                <c:pt idx="469">
                  <c:v>459.15</c:v>
                </c:pt>
                <c:pt idx="470">
                  <c:v>465.15</c:v>
                </c:pt>
                <c:pt idx="471">
                  <c:v>465.15</c:v>
                </c:pt>
                <c:pt idx="472">
                  <c:v>465.45</c:v>
                </c:pt>
                <c:pt idx="473">
                  <c:v>465.65</c:v>
                </c:pt>
                <c:pt idx="474">
                  <c:v>465.75</c:v>
                </c:pt>
                <c:pt idx="475">
                  <c:v>465.85</c:v>
                </c:pt>
                <c:pt idx="476">
                  <c:v>466.15</c:v>
                </c:pt>
                <c:pt idx="477">
                  <c:v>466.65</c:v>
                </c:pt>
                <c:pt idx="478">
                  <c:v>467.85</c:v>
                </c:pt>
                <c:pt idx="479">
                  <c:v>467.85</c:v>
                </c:pt>
                <c:pt idx="480">
                  <c:v>468.15</c:v>
                </c:pt>
                <c:pt idx="481">
                  <c:v>469.25</c:v>
                </c:pt>
                <c:pt idx="482">
                  <c:v>469.75</c:v>
                </c:pt>
                <c:pt idx="483">
                  <c:v>471.15</c:v>
                </c:pt>
                <c:pt idx="484">
                  <c:v>471.85</c:v>
                </c:pt>
                <c:pt idx="485">
                  <c:v>472.15</c:v>
                </c:pt>
                <c:pt idx="486">
                  <c:v>480.15</c:v>
                </c:pt>
                <c:pt idx="487">
                  <c:v>480.75</c:v>
                </c:pt>
                <c:pt idx="488">
                  <c:v>481.15</c:v>
                </c:pt>
                <c:pt idx="489">
                  <c:v>481.65</c:v>
                </c:pt>
                <c:pt idx="490">
                  <c:v>482.15</c:v>
                </c:pt>
                <c:pt idx="491">
                  <c:v>482.15</c:v>
                </c:pt>
                <c:pt idx="492">
                  <c:v>486.95</c:v>
                </c:pt>
                <c:pt idx="493">
                  <c:v>490.65</c:v>
                </c:pt>
                <c:pt idx="494">
                  <c:v>491.05</c:v>
                </c:pt>
                <c:pt idx="495">
                  <c:v>497.15</c:v>
                </c:pt>
                <c:pt idx="496">
                  <c:v>507.15</c:v>
                </c:pt>
                <c:pt idx="497">
                  <c:v>507.15</c:v>
                </c:pt>
                <c:pt idx="498">
                  <c:v>513.15</c:v>
                </c:pt>
                <c:pt idx="499">
                  <c:v>514.25</c:v>
                </c:pt>
                <c:pt idx="500">
                  <c:v>517.85</c:v>
                </c:pt>
                <c:pt idx="501">
                  <c:v>531.15</c:v>
                </c:pt>
                <c:pt idx="502">
                  <c:v>531.75</c:v>
                </c:pt>
                <c:pt idx="503">
                  <c:v>535.15</c:v>
                </c:pt>
                <c:pt idx="504">
                  <c:v>538.15</c:v>
                </c:pt>
                <c:pt idx="505">
                  <c:v>539.65</c:v>
                </c:pt>
                <c:pt idx="506">
                  <c:v>541.15</c:v>
                </c:pt>
                <c:pt idx="507">
                  <c:v>543.15</c:v>
                </c:pt>
                <c:pt idx="508">
                  <c:v>552.15</c:v>
                </c:pt>
                <c:pt idx="509">
                  <c:v>553.15</c:v>
                </c:pt>
                <c:pt idx="510">
                  <c:v>188.45</c:v>
                </c:pt>
                <c:pt idx="511">
                  <c:v>249.95</c:v>
                </c:pt>
                <c:pt idx="512">
                  <c:v>278.25</c:v>
                </c:pt>
                <c:pt idx="513">
                  <c:v>281.14999999999998</c:v>
                </c:pt>
                <c:pt idx="514">
                  <c:v>283.45</c:v>
                </c:pt>
                <c:pt idx="515">
                  <c:v>299.45</c:v>
                </c:pt>
                <c:pt idx="516">
                  <c:v>300.05</c:v>
                </c:pt>
                <c:pt idx="517">
                  <c:v>310.85000000000002</c:v>
                </c:pt>
                <c:pt idx="518">
                  <c:v>313.25</c:v>
                </c:pt>
                <c:pt idx="519">
                  <c:v>329.25</c:v>
                </c:pt>
                <c:pt idx="520">
                  <c:v>330.85</c:v>
                </c:pt>
                <c:pt idx="521">
                  <c:v>334.35</c:v>
                </c:pt>
                <c:pt idx="522">
                  <c:v>343.15</c:v>
                </c:pt>
                <c:pt idx="523">
                  <c:v>344.45</c:v>
                </c:pt>
                <c:pt idx="524">
                  <c:v>346.25</c:v>
                </c:pt>
                <c:pt idx="525">
                  <c:v>349.25</c:v>
                </c:pt>
                <c:pt idx="526">
                  <c:v>354.15</c:v>
                </c:pt>
                <c:pt idx="527">
                  <c:v>356.15</c:v>
                </c:pt>
                <c:pt idx="528">
                  <c:v>356.65</c:v>
                </c:pt>
                <c:pt idx="529">
                  <c:v>357.15</c:v>
                </c:pt>
                <c:pt idx="530">
                  <c:v>357.65</c:v>
                </c:pt>
                <c:pt idx="531">
                  <c:v>358.15</c:v>
                </c:pt>
                <c:pt idx="532">
                  <c:v>365.15</c:v>
                </c:pt>
                <c:pt idx="533">
                  <c:v>368.35</c:v>
                </c:pt>
                <c:pt idx="534">
                  <c:v>372.85</c:v>
                </c:pt>
                <c:pt idx="535">
                  <c:v>375.65</c:v>
                </c:pt>
                <c:pt idx="536">
                  <c:v>380.35</c:v>
                </c:pt>
                <c:pt idx="537">
                  <c:v>385.15</c:v>
                </c:pt>
                <c:pt idx="538">
                  <c:v>399.45</c:v>
                </c:pt>
                <c:pt idx="539">
                  <c:v>403.75</c:v>
                </c:pt>
                <c:pt idx="540">
                  <c:v>404.75</c:v>
                </c:pt>
                <c:pt idx="541">
                  <c:v>406.25</c:v>
                </c:pt>
                <c:pt idx="542">
                  <c:v>410.75</c:v>
                </c:pt>
                <c:pt idx="543">
                  <c:v>423.95</c:v>
                </c:pt>
                <c:pt idx="544">
                  <c:v>425.15</c:v>
                </c:pt>
                <c:pt idx="545">
                  <c:v>430.25</c:v>
                </c:pt>
                <c:pt idx="546">
                  <c:v>430.65</c:v>
                </c:pt>
                <c:pt idx="547">
                  <c:v>435.05</c:v>
                </c:pt>
                <c:pt idx="548">
                  <c:v>435.15</c:v>
                </c:pt>
                <c:pt idx="549">
                  <c:v>447.15</c:v>
                </c:pt>
                <c:pt idx="550">
                  <c:v>450.15</c:v>
                </c:pt>
                <c:pt idx="551">
                  <c:v>450.15</c:v>
                </c:pt>
                <c:pt idx="552">
                  <c:v>451.15</c:v>
                </c:pt>
                <c:pt idx="553">
                  <c:v>469.15</c:v>
                </c:pt>
                <c:pt idx="554">
                  <c:v>471.15</c:v>
                </c:pt>
                <c:pt idx="555">
                  <c:v>471.65</c:v>
                </c:pt>
                <c:pt idx="556">
                  <c:v>477.15</c:v>
                </c:pt>
                <c:pt idx="557">
                  <c:v>477.35</c:v>
                </c:pt>
                <c:pt idx="558">
                  <c:v>483.15</c:v>
                </c:pt>
                <c:pt idx="559">
                  <c:v>488.15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9A-4688-A458-AE9544045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72336"/>
        <c:axId val="427357776"/>
      </c:scatterChart>
      <c:valAx>
        <c:axId val="427372336"/>
        <c:scaling>
          <c:orientation val="minMax"/>
          <c:max val="14"/>
          <c:min val="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H SarabunPSK" panose="020B0500040200020003" pitchFamily="34" charset="-34"/>
                    <a:cs typeface="TH SarabunPSK" panose="020B0500040200020003" pitchFamily="34" charset="-34"/>
                  </a:rPr>
                  <a:t>Number of Carbon atom</a:t>
                </a:r>
              </a:p>
            </c:rich>
          </c:tx>
          <c:layout>
            <c:manualLayout>
              <c:xMode val="edge"/>
              <c:yMode val="edge"/>
              <c:x val="0.35204181623700603"/>
              <c:y val="0.9234075736470472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th-TH"/>
          </a:p>
        </c:txPr>
        <c:crossAx val="427357776"/>
        <c:crosses val="autoZero"/>
        <c:crossBetween val="midCat"/>
        <c:majorUnit val="2"/>
      </c:valAx>
      <c:valAx>
        <c:axId val="427357776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  <a:latin typeface="TH SarabunPSK" panose="020B0500040200020003" pitchFamily="34" charset="-34"/>
                    <a:cs typeface="TH SarabunPSK" panose="020B0500040200020003" pitchFamily="34" charset="-34"/>
                  </a:rPr>
                  <a:t>Experimental NBP (K)</a:t>
                </a:r>
              </a:p>
            </c:rich>
          </c:tx>
          <c:layout>
            <c:manualLayout>
              <c:xMode val="edge"/>
              <c:yMode val="edge"/>
              <c:x val="1.1339306977763582E-2"/>
              <c:y val="0.193409886264216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TH SarabunPSK" panose="020B0500040200020003" pitchFamily="34" charset="-34"/>
                <a:ea typeface="+mn-ea"/>
                <a:cs typeface="TH SarabunPSK" panose="020B0500040200020003" pitchFamily="34" charset="-34"/>
              </a:defRPr>
            </a:pPr>
            <a:endParaRPr lang="th-TH"/>
          </a:p>
        </c:txPr>
        <c:crossAx val="4273723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2289326334208224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'Test-set'!$F$2:$F$101</c:f>
              <c:numCache>
                <c:formatCode>General</c:formatCode>
                <c:ptCount val="100"/>
                <c:pt idx="0">
                  <c:v>301.35000000000002</c:v>
                </c:pt>
                <c:pt idx="1">
                  <c:v>309.05</c:v>
                </c:pt>
                <c:pt idx="2">
                  <c:v>322.45</c:v>
                </c:pt>
                <c:pt idx="3">
                  <c:v>315.35000000000002</c:v>
                </c:pt>
                <c:pt idx="4">
                  <c:v>341.85</c:v>
                </c:pt>
                <c:pt idx="5">
                  <c:v>329.95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391.55</c:v>
                </c:pt>
                <c:pt idx="11">
                  <c:v>378.45</c:v>
                </c:pt>
                <c:pt idx="12">
                  <c:v>383.15</c:v>
                </c:pt>
                <c:pt idx="13">
                  <c:v>388.75</c:v>
                </c:pt>
                <c:pt idx="14">
                  <c:v>391.35</c:v>
                </c:pt>
                <c:pt idx="15">
                  <c:v>391.15</c:v>
                </c:pt>
                <c:pt idx="16">
                  <c:v>387.15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405.05</c:v>
                </c:pt>
                <c:pt idx="21">
                  <c:v>413.35</c:v>
                </c:pt>
                <c:pt idx="22">
                  <c:v>404.55</c:v>
                </c:pt>
                <c:pt idx="23">
                  <c:v>406.95</c:v>
                </c:pt>
                <c:pt idx="24">
                  <c:v>409.15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425.75</c:v>
                </c:pt>
                <c:pt idx="29">
                  <c:v>429.15</c:v>
                </c:pt>
                <c:pt idx="30">
                  <c:v>426.95</c:v>
                </c:pt>
                <c:pt idx="31">
                  <c:v>430.25</c:v>
                </c:pt>
                <c:pt idx="32">
                  <c:v>421.45</c:v>
                </c:pt>
                <c:pt idx="33">
                  <c:v>429.15</c:v>
                </c:pt>
                <c:pt idx="34">
                  <c:v>429.25</c:v>
                </c:pt>
                <c:pt idx="35">
                  <c:v>440.15</c:v>
                </c:pt>
                <c:pt idx="36">
                  <c:v>430.65</c:v>
                </c:pt>
                <c:pt idx="37">
                  <c:v>431.65</c:v>
                </c:pt>
                <c:pt idx="38">
                  <c:v>441.05</c:v>
                </c:pt>
                <c:pt idx="39">
                  <c:v>454.05</c:v>
                </c:pt>
                <c:pt idx="40">
                  <c:v>441.65</c:v>
                </c:pt>
                <c:pt idx="41">
                  <c:v>468.95</c:v>
                </c:pt>
                <c:pt idx="42">
                  <c:v>462.45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293.25</c:v>
                </c:pt>
                <c:pt idx="47">
                  <c:v>310.05</c:v>
                </c:pt>
                <c:pt idx="48">
                  <c:v>315.14999999999998</c:v>
                </c:pt>
                <c:pt idx="49">
                  <c:v>318.05</c:v>
                </c:pt>
                <c:pt idx="50">
                  <c:v>321.35000000000002</c:v>
                </c:pt>
                <c:pt idx="51">
                  <c:v>310.14999999999998</c:v>
                </c:pt>
                <c:pt idx="52">
                  <c:v>329.45</c:v>
                </c:pt>
                <c:pt idx="53">
                  <c:v>337.85</c:v>
                </c:pt>
                <c:pt idx="54">
                  <c:v>341.95</c:v>
                </c:pt>
                <c:pt idx="55">
                  <c:v>341.05</c:v>
                </c:pt>
                <c:pt idx="56">
                  <c:v>343.15</c:v>
                </c:pt>
                <c:pt idx="57">
                  <c:v>348.15</c:v>
                </c:pt>
                <c:pt idx="58">
                  <c:v>338.15</c:v>
                </c:pt>
                <c:pt idx="59">
                  <c:v>339.45</c:v>
                </c:pt>
                <c:pt idx="60">
                  <c:v>346.25</c:v>
                </c:pt>
                <c:pt idx="61">
                  <c:v>346.65</c:v>
                </c:pt>
                <c:pt idx="62">
                  <c:v>351.15</c:v>
                </c:pt>
                <c:pt idx="63">
                  <c:v>353.95</c:v>
                </c:pt>
                <c:pt idx="64">
                  <c:v>370.65</c:v>
                </c:pt>
                <c:pt idx="65">
                  <c:v>359.45</c:v>
                </c:pt>
                <c:pt idx="66">
                  <c:v>366.75</c:v>
                </c:pt>
                <c:pt idx="67">
                  <c:v>381.15</c:v>
                </c:pt>
                <c:pt idx="68">
                  <c:v>370.95</c:v>
                </c:pt>
                <c:pt idx="69">
                  <c:v>392.45</c:v>
                </c:pt>
                <c:pt idx="70">
                  <c:v>413.15</c:v>
                </c:pt>
                <c:pt idx="71">
                  <c:v>422.15</c:v>
                </c:pt>
                <c:pt idx="72">
                  <c:v>415.65</c:v>
                </c:pt>
                <c:pt idx="73">
                  <c:v>446.15</c:v>
                </c:pt>
                <c:pt idx="74">
                  <c:v>447.65</c:v>
                </c:pt>
                <c:pt idx="75">
                  <c:v>444.65</c:v>
                </c:pt>
                <c:pt idx="76">
                  <c:v>451.15</c:v>
                </c:pt>
                <c:pt idx="77">
                  <c:v>429.05</c:v>
                </c:pt>
                <c:pt idx="78">
                  <c:v>467.85</c:v>
                </c:pt>
                <c:pt idx="79">
                  <c:v>465.15</c:v>
                </c:pt>
                <c:pt idx="80">
                  <c:v>465.45</c:v>
                </c:pt>
                <c:pt idx="81">
                  <c:v>465.75</c:v>
                </c:pt>
                <c:pt idx="82">
                  <c:v>466.15</c:v>
                </c:pt>
                <c:pt idx="83">
                  <c:v>472.15</c:v>
                </c:pt>
                <c:pt idx="84">
                  <c:v>481.15</c:v>
                </c:pt>
                <c:pt idx="85">
                  <c:v>482.15</c:v>
                </c:pt>
                <c:pt idx="86">
                  <c:v>469.75</c:v>
                </c:pt>
                <c:pt idx="87">
                  <c:v>490.65</c:v>
                </c:pt>
                <c:pt idx="88">
                  <c:v>517.85</c:v>
                </c:pt>
                <c:pt idx="89">
                  <c:v>538.15</c:v>
                </c:pt>
                <c:pt idx="90">
                  <c:v>531.15</c:v>
                </c:pt>
                <c:pt idx="91">
                  <c:v>531.75</c:v>
                </c:pt>
                <c:pt idx="92">
                  <c:v>278.25</c:v>
                </c:pt>
                <c:pt idx="93">
                  <c:v>310.85000000000002</c:v>
                </c:pt>
                <c:pt idx="94">
                  <c:v>346.25</c:v>
                </c:pt>
                <c:pt idx="95">
                  <c:v>372.85</c:v>
                </c:pt>
                <c:pt idx="96">
                  <c:v>406.25</c:v>
                </c:pt>
                <c:pt idx="97">
                  <c:v>423.95</c:v>
                </c:pt>
                <c:pt idx="98">
                  <c:v>471.65</c:v>
                </c:pt>
                <c:pt idx="99">
                  <c:v>488.15</c:v>
                </c:pt>
              </c:numCache>
            </c:numRef>
          </c:xVal>
          <c:yVal>
            <c:numRef>
              <c:f>'Test-set'!$L$2:$L$101</c:f>
              <c:numCache>
                <c:formatCode>General</c:formatCode>
                <c:ptCount val="100"/>
                <c:pt idx="0">
                  <c:v>310.23452827760849</c:v>
                </c:pt>
                <c:pt idx="1">
                  <c:v>310.23452827760849</c:v>
                </c:pt>
                <c:pt idx="2">
                  <c:v>310.23452827760849</c:v>
                </c:pt>
                <c:pt idx="3">
                  <c:v>315.3665282776085</c:v>
                </c:pt>
                <c:pt idx="4">
                  <c:v>334.47543386893113</c:v>
                </c:pt>
                <c:pt idx="5">
                  <c:v>337.40443386893116</c:v>
                </c:pt>
                <c:pt idx="6">
                  <c:v>341.65043386893115</c:v>
                </c:pt>
                <c:pt idx="7">
                  <c:v>355.04841527069669</c:v>
                </c:pt>
                <c:pt idx="8">
                  <c:v>359.29441527069673</c:v>
                </c:pt>
                <c:pt idx="9">
                  <c:v>370.71541527069672</c:v>
                </c:pt>
                <c:pt idx="10">
                  <c:v>370.71541527069672</c:v>
                </c:pt>
                <c:pt idx="11">
                  <c:v>377.89041527069674</c:v>
                </c:pt>
                <c:pt idx="12">
                  <c:v>377.99564111974689</c:v>
                </c:pt>
                <c:pt idx="13">
                  <c:v>382.24164111974687</c:v>
                </c:pt>
                <c:pt idx="14">
                  <c:v>382.24164111974687</c:v>
                </c:pt>
                <c:pt idx="15">
                  <c:v>386.48764111974691</c:v>
                </c:pt>
                <c:pt idx="16">
                  <c:v>393.66264111974692</c:v>
                </c:pt>
                <c:pt idx="17">
                  <c:v>393.66264111974692</c:v>
                </c:pt>
                <c:pt idx="18">
                  <c:v>393.66264111974692</c:v>
                </c:pt>
                <c:pt idx="19">
                  <c:v>393.66264111974692</c:v>
                </c:pt>
                <c:pt idx="20">
                  <c:v>397.9086411197469</c:v>
                </c:pt>
                <c:pt idx="21">
                  <c:v>399.40571740594328</c:v>
                </c:pt>
                <c:pt idx="22">
                  <c:v>403.65171740594326</c:v>
                </c:pt>
                <c:pt idx="23">
                  <c:v>407.89771740594324</c:v>
                </c:pt>
                <c:pt idx="24">
                  <c:v>407.89771740594324</c:v>
                </c:pt>
                <c:pt idx="25">
                  <c:v>412.14371740594328</c:v>
                </c:pt>
                <c:pt idx="26">
                  <c:v>412.14371740594328</c:v>
                </c:pt>
                <c:pt idx="27">
                  <c:v>419.31871740594329</c:v>
                </c:pt>
                <c:pt idx="28">
                  <c:v>419.31871740594329</c:v>
                </c:pt>
                <c:pt idx="29">
                  <c:v>423.56471740594327</c:v>
                </c:pt>
                <c:pt idx="30">
                  <c:v>423.76939566569746</c:v>
                </c:pt>
                <c:pt idx="31">
                  <c:v>423.76939566569746</c:v>
                </c:pt>
                <c:pt idx="32">
                  <c:v>428.01539566569744</c:v>
                </c:pt>
                <c:pt idx="33">
                  <c:v>428.01539566569744</c:v>
                </c:pt>
                <c:pt idx="34">
                  <c:v>428.01539566569744</c:v>
                </c:pt>
                <c:pt idx="35">
                  <c:v>430.73971740594328</c:v>
                </c:pt>
                <c:pt idx="36">
                  <c:v>432.26139566569742</c:v>
                </c:pt>
                <c:pt idx="37">
                  <c:v>432.26139566569742</c:v>
                </c:pt>
                <c:pt idx="38">
                  <c:v>436.50739566569746</c:v>
                </c:pt>
                <c:pt idx="39">
                  <c:v>447.92839566569745</c:v>
                </c:pt>
                <c:pt idx="40">
                  <c:v>451.27219896241314</c:v>
                </c:pt>
                <c:pt idx="41">
                  <c:v>455.10339566569746</c:v>
                </c:pt>
                <c:pt idx="42">
                  <c:v>459.76419896241316</c:v>
                </c:pt>
                <c:pt idx="43">
                  <c:v>466.93919896241317</c:v>
                </c:pt>
                <c:pt idx="44">
                  <c:v>474.11419896241318</c:v>
                </c:pt>
                <c:pt idx="45">
                  <c:v>493.47978847985667</c:v>
                </c:pt>
                <c:pt idx="46">
                  <c:v>303.9455282776085</c:v>
                </c:pt>
                <c:pt idx="47">
                  <c:v>308.19152827760848</c:v>
                </c:pt>
                <c:pt idx="48">
                  <c:v>313.32352827760849</c:v>
                </c:pt>
                <c:pt idx="49">
                  <c:v>313.32352827760849</c:v>
                </c:pt>
                <c:pt idx="50">
                  <c:v>313.32352827760849</c:v>
                </c:pt>
                <c:pt idx="51">
                  <c:v>315.3665282776085</c:v>
                </c:pt>
                <c:pt idx="52">
                  <c:v>335.36143386893116</c:v>
                </c:pt>
                <c:pt idx="53">
                  <c:v>335.36143386893116</c:v>
                </c:pt>
                <c:pt idx="54">
                  <c:v>336.24743386893113</c:v>
                </c:pt>
                <c:pt idx="55">
                  <c:v>339.60743386893114</c:v>
                </c:pt>
                <c:pt idx="56">
                  <c:v>340.49343386893116</c:v>
                </c:pt>
                <c:pt idx="57">
                  <c:v>340.49343386893116</c:v>
                </c:pt>
                <c:pt idx="58">
                  <c:v>344.73943386893114</c:v>
                </c:pt>
                <c:pt idx="59">
                  <c:v>344.73943386893114</c:v>
                </c:pt>
                <c:pt idx="60">
                  <c:v>344.73943386893114</c:v>
                </c:pt>
                <c:pt idx="61">
                  <c:v>344.73943386893114</c:v>
                </c:pt>
                <c:pt idx="62">
                  <c:v>344.73943386893114</c:v>
                </c:pt>
                <c:pt idx="63">
                  <c:v>360.1804152706967</c:v>
                </c:pt>
                <c:pt idx="64">
                  <c:v>360.1804152706967</c:v>
                </c:pt>
                <c:pt idx="65">
                  <c:v>364.42641527069674</c:v>
                </c:pt>
                <c:pt idx="66">
                  <c:v>368.67241527069672</c:v>
                </c:pt>
                <c:pt idx="67">
                  <c:v>373.80441527069672</c:v>
                </c:pt>
                <c:pt idx="68">
                  <c:v>375.84741527069673</c:v>
                </c:pt>
                <c:pt idx="69">
                  <c:v>391.61964111974692</c:v>
                </c:pt>
                <c:pt idx="70">
                  <c:v>420.20471740594326</c:v>
                </c:pt>
                <c:pt idx="71">
                  <c:v>422.40771740594329</c:v>
                </c:pt>
                <c:pt idx="72">
                  <c:v>426.65371740594327</c:v>
                </c:pt>
                <c:pt idx="73">
                  <c:v>444.56839566569744</c:v>
                </c:pt>
                <c:pt idx="74">
                  <c:v>444.56839566569744</c:v>
                </c:pt>
                <c:pt idx="75">
                  <c:v>449.70039566569744</c:v>
                </c:pt>
                <c:pt idx="76">
                  <c:v>449.70039566569744</c:v>
                </c:pt>
                <c:pt idx="77">
                  <c:v>455.98939566569749</c:v>
                </c:pt>
                <c:pt idx="78">
                  <c:v>464.21039566569749</c:v>
                </c:pt>
                <c:pt idx="79">
                  <c:v>469.14219896241315</c:v>
                </c:pt>
                <c:pt idx="80">
                  <c:v>469.14219896241315</c:v>
                </c:pt>
                <c:pt idx="81">
                  <c:v>469.14219896241315</c:v>
                </c:pt>
                <c:pt idx="82">
                  <c:v>469.14219896241315</c:v>
                </c:pt>
                <c:pt idx="83">
                  <c:v>475.63139566569748</c:v>
                </c:pt>
                <c:pt idx="84">
                  <c:v>475.63139566569748</c:v>
                </c:pt>
                <c:pt idx="85">
                  <c:v>475.63139566569748</c:v>
                </c:pt>
                <c:pt idx="86">
                  <c:v>478.08919896241315</c:v>
                </c:pt>
                <c:pt idx="87">
                  <c:v>493.47978847985667</c:v>
                </c:pt>
                <c:pt idx="88">
                  <c:v>504.02019896241319</c:v>
                </c:pt>
                <c:pt idx="89">
                  <c:v>517.82278847985663</c:v>
                </c:pt>
                <c:pt idx="90">
                  <c:v>526.3147884798567</c:v>
                </c:pt>
                <c:pt idx="91">
                  <c:v>526.3147884798567</c:v>
                </c:pt>
                <c:pt idx="92">
                  <c:v>283.72888090757579</c:v>
                </c:pt>
                <c:pt idx="93">
                  <c:v>336.01843386893114</c:v>
                </c:pt>
                <c:pt idx="94">
                  <c:v>340.26443386893118</c:v>
                </c:pt>
                <c:pt idx="95">
                  <c:v>373.57541527069674</c:v>
                </c:pt>
                <c:pt idx="96">
                  <c:v>400.76864111974692</c:v>
                </c:pt>
                <c:pt idx="97">
                  <c:v>426.42471740594328</c:v>
                </c:pt>
                <c:pt idx="98">
                  <c:v>474.04519896241317</c:v>
                </c:pt>
                <c:pt idx="99">
                  <c:v>496.33978847985668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434F-453B-91F3-CFBD259A6D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603712"/>
        <c:axId val="1040603296"/>
      </c:scatterChart>
      <c:valAx>
        <c:axId val="1040603712"/>
        <c:scaling>
          <c:orientation val="minMax"/>
          <c:max val="550"/>
          <c:min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40603296"/>
        <c:crosses val="autoZero"/>
        <c:crossBetween val="midCat"/>
      </c:valAx>
      <c:valAx>
        <c:axId val="1040603296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1040603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'Train-set'!$G$2:$G$461</c:f>
              <c:numCache>
                <c:formatCode>General</c:formatCode>
                <c:ptCount val="460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6</c:v>
                </c:pt>
                <c:pt idx="58">
                  <c:v>6</c:v>
                </c:pt>
                <c:pt idx="59">
                  <c:v>6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</c:v>
                </c:pt>
                <c:pt idx="79">
                  <c:v>6</c:v>
                </c:pt>
                <c:pt idx="80">
                  <c:v>6</c:v>
                </c:pt>
                <c:pt idx="81">
                  <c:v>6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6</c:v>
                </c:pt>
                <c:pt idx="88">
                  <c:v>6</c:v>
                </c:pt>
                <c:pt idx="89">
                  <c:v>6</c:v>
                </c:pt>
                <c:pt idx="90">
                  <c:v>6</c:v>
                </c:pt>
                <c:pt idx="91">
                  <c:v>6</c:v>
                </c:pt>
                <c:pt idx="92">
                  <c:v>6</c:v>
                </c:pt>
                <c:pt idx="93">
                  <c:v>6</c:v>
                </c:pt>
                <c:pt idx="94">
                  <c:v>6</c:v>
                </c:pt>
                <c:pt idx="95">
                  <c:v>6</c:v>
                </c:pt>
                <c:pt idx="96">
                  <c:v>6</c:v>
                </c:pt>
                <c:pt idx="97">
                  <c:v>6</c:v>
                </c:pt>
                <c:pt idx="98">
                  <c:v>6</c:v>
                </c:pt>
                <c:pt idx="99">
                  <c:v>6</c:v>
                </c:pt>
                <c:pt idx="100">
                  <c:v>6</c:v>
                </c:pt>
                <c:pt idx="101">
                  <c:v>7</c:v>
                </c:pt>
                <c:pt idx="102">
                  <c:v>7</c:v>
                </c:pt>
                <c:pt idx="103">
                  <c:v>7</c:v>
                </c:pt>
                <c:pt idx="104">
                  <c:v>7</c:v>
                </c:pt>
                <c:pt idx="105">
                  <c:v>7</c:v>
                </c:pt>
                <c:pt idx="106">
                  <c:v>7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7</c:v>
                </c:pt>
                <c:pt idx="112">
                  <c:v>7</c:v>
                </c:pt>
                <c:pt idx="113">
                  <c:v>7</c:v>
                </c:pt>
                <c:pt idx="114">
                  <c:v>7</c:v>
                </c:pt>
                <c:pt idx="115">
                  <c:v>7</c:v>
                </c:pt>
                <c:pt idx="116">
                  <c:v>7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7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7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7</c:v>
                </c:pt>
                <c:pt idx="144">
                  <c:v>7</c:v>
                </c:pt>
                <c:pt idx="145">
                  <c:v>7</c:v>
                </c:pt>
                <c:pt idx="146">
                  <c:v>7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7</c:v>
                </c:pt>
                <c:pt idx="169">
                  <c:v>7</c:v>
                </c:pt>
                <c:pt idx="170">
                  <c:v>7</c:v>
                </c:pt>
                <c:pt idx="171">
                  <c:v>7</c:v>
                </c:pt>
                <c:pt idx="172">
                  <c:v>7</c:v>
                </c:pt>
                <c:pt idx="173">
                  <c:v>7</c:v>
                </c:pt>
                <c:pt idx="174">
                  <c:v>7</c:v>
                </c:pt>
                <c:pt idx="175">
                  <c:v>7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8</c:v>
                </c:pt>
                <c:pt idx="190">
                  <c:v>8</c:v>
                </c:pt>
                <c:pt idx="191">
                  <c:v>8</c:v>
                </c:pt>
                <c:pt idx="192">
                  <c:v>8</c:v>
                </c:pt>
                <c:pt idx="193">
                  <c:v>8</c:v>
                </c:pt>
                <c:pt idx="194">
                  <c:v>8</c:v>
                </c:pt>
                <c:pt idx="195">
                  <c:v>8</c:v>
                </c:pt>
                <c:pt idx="196">
                  <c:v>8</c:v>
                </c:pt>
                <c:pt idx="197">
                  <c:v>8</c:v>
                </c:pt>
                <c:pt idx="198">
                  <c:v>8</c:v>
                </c:pt>
                <c:pt idx="199">
                  <c:v>8</c:v>
                </c:pt>
                <c:pt idx="200">
                  <c:v>8</c:v>
                </c:pt>
                <c:pt idx="201">
                  <c:v>8</c:v>
                </c:pt>
                <c:pt idx="202">
                  <c:v>8</c:v>
                </c:pt>
                <c:pt idx="203">
                  <c:v>8</c:v>
                </c:pt>
                <c:pt idx="204">
                  <c:v>8</c:v>
                </c:pt>
                <c:pt idx="205">
                  <c:v>8</c:v>
                </c:pt>
                <c:pt idx="206">
                  <c:v>8</c:v>
                </c:pt>
                <c:pt idx="207">
                  <c:v>8</c:v>
                </c:pt>
                <c:pt idx="208">
                  <c:v>8</c:v>
                </c:pt>
                <c:pt idx="209">
                  <c:v>8</c:v>
                </c:pt>
                <c:pt idx="210">
                  <c:v>8</c:v>
                </c:pt>
                <c:pt idx="211">
                  <c:v>8</c:v>
                </c:pt>
                <c:pt idx="212">
                  <c:v>8</c:v>
                </c:pt>
                <c:pt idx="213">
                  <c:v>8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8</c:v>
                </c:pt>
                <c:pt idx="218">
                  <c:v>8</c:v>
                </c:pt>
                <c:pt idx="219">
                  <c:v>8</c:v>
                </c:pt>
                <c:pt idx="220">
                  <c:v>8</c:v>
                </c:pt>
                <c:pt idx="221">
                  <c:v>8</c:v>
                </c:pt>
                <c:pt idx="222">
                  <c:v>8</c:v>
                </c:pt>
                <c:pt idx="223">
                  <c:v>8</c:v>
                </c:pt>
                <c:pt idx="224">
                  <c:v>8</c:v>
                </c:pt>
                <c:pt idx="225">
                  <c:v>8</c:v>
                </c:pt>
                <c:pt idx="226">
                  <c:v>8</c:v>
                </c:pt>
                <c:pt idx="227">
                  <c:v>8</c:v>
                </c:pt>
                <c:pt idx="228">
                  <c:v>8</c:v>
                </c:pt>
                <c:pt idx="229">
                  <c:v>8</c:v>
                </c:pt>
                <c:pt idx="230">
                  <c:v>8</c:v>
                </c:pt>
                <c:pt idx="231">
                  <c:v>8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8</c:v>
                </c:pt>
                <c:pt idx="236">
                  <c:v>8</c:v>
                </c:pt>
                <c:pt idx="237">
                  <c:v>8</c:v>
                </c:pt>
                <c:pt idx="238">
                  <c:v>8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8</c:v>
                </c:pt>
                <c:pt idx="243">
                  <c:v>8</c:v>
                </c:pt>
                <c:pt idx="244">
                  <c:v>8</c:v>
                </c:pt>
                <c:pt idx="245">
                  <c:v>9</c:v>
                </c:pt>
                <c:pt idx="246">
                  <c:v>9</c:v>
                </c:pt>
                <c:pt idx="247">
                  <c:v>9</c:v>
                </c:pt>
                <c:pt idx="248">
                  <c:v>9</c:v>
                </c:pt>
                <c:pt idx="249">
                  <c:v>9</c:v>
                </c:pt>
                <c:pt idx="250">
                  <c:v>9</c:v>
                </c:pt>
                <c:pt idx="251">
                  <c:v>9</c:v>
                </c:pt>
                <c:pt idx="252">
                  <c:v>9</c:v>
                </c:pt>
                <c:pt idx="253">
                  <c:v>9</c:v>
                </c:pt>
                <c:pt idx="254">
                  <c:v>9</c:v>
                </c:pt>
                <c:pt idx="255">
                  <c:v>9</c:v>
                </c:pt>
                <c:pt idx="256">
                  <c:v>9</c:v>
                </c:pt>
                <c:pt idx="257">
                  <c:v>9</c:v>
                </c:pt>
                <c:pt idx="258">
                  <c:v>9</c:v>
                </c:pt>
                <c:pt idx="259">
                  <c:v>9</c:v>
                </c:pt>
                <c:pt idx="260">
                  <c:v>9</c:v>
                </c:pt>
                <c:pt idx="261">
                  <c:v>9</c:v>
                </c:pt>
                <c:pt idx="262">
                  <c:v>9</c:v>
                </c:pt>
                <c:pt idx="263">
                  <c:v>9</c:v>
                </c:pt>
                <c:pt idx="264">
                  <c:v>9</c:v>
                </c:pt>
                <c:pt idx="265">
                  <c:v>9</c:v>
                </c:pt>
                <c:pt idx="266">
                  <c:v>9</c:v>
                </c:pt>
                <c:pt idx="267">
                  <c:v>9</c:v>
                </c:pt>
                <c:pt idx="268">
                  <c:v>9</c:v>
                </c:pt>
                <c:pt idx="269">
                  <c:v>9</c:v>
                </c:pt>
                <c:pt idx="270">
                  <c:v>9</c:v>
                </c:pt>
                <c:pt idx="271">
                  <c:v>9</c:v>
                </c:pt>
                <c:pt idx="272">
                  <c:v>9</c:v>
                </c:pt>
                <c:pt idx="273">
                  <c:v>9</c:v>
                </c:pt>
                <c:pt idx="274">
                  <c:v>9</c:v>
                </c:pt>
                <c:pt idx="275">
                  <c:v>9</c:v>
                </c:pt>
                <c:pt idx="276">
                  <c:v>9</c:v>
                </c:pt>
                <c:pt idx="277">
                  <c:v>9</c:v>
                </c:pt>
                <c:pt idx="278">
                  <c:v>9</c:v>
                </c:pt>
                <c:pt idx="279">
                  <c:v>9</c:v>
                </c:pt>
                <c:pt idx="280">
                  <c:v>9</c:v>
                </c:pt>
                <c:pt idx="281">
                  <c:v>9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9</c:v>
                </c:pt>
                <c:pt idx="286">
                  <c:v>9</c:v>
                </c:pt>
                <c:pt idx="287">
                  <c:v>9</c:v>
                </c:pt>
                <c:pt idx="288">
                  <c:v>9</c:v>
                </c:pt>
                <c:pt idx="289">
                  <c:v>9</c:v>
                </c:pt>
                <c:pt idx="290">
                  <c:v>9</c:v>
                </c:pt>
                <c:pt idx="291">
                  <c:v>9</c:v>
                </c:pt>
                <c:pt idx="292">
                  <c:v>9</c:v>
                </c:pt>
                <c:pt idx="293">
                  <c:v>9</c:v>
                </c:pt>
                <c:pt idx="294">
                  <c:v>9</c:v>
                </c:pt>
                <c:pt idx="295">
                  <c:v>9</c:v>
                </c:pt>
                <c:pt idx="296">
                  <c:v>9</c:v>
                </c:pt>
                <c:pt idx="297">
                  <c:v>9</c:v>
                </c:pt>
                <c:pt idx="298">
                  <c:v>9</c:v>
                </c:pt>
                <c:pt idx="299">
                  <c:v>9</c:v>
                </c:pt>
                <c:pt idx="300">
                  <c:v>9</c:v>
                </c:pt>
                <c:pt idx="301">
                  <c:v>9</c:v>
                </c:pt>
                <c:pt idx="302">
                  <c:v>9</c:v>
                </c:pt>
                <c:pt idx="303">
                  <c:v>9</c:v>
                </c:pt>
                <c:pt idx="304">
                  <c:v>9</c:v>
                </c:pt>
                <c:pt idx="305">
                  <c:v>9</c:v>
                </c:pt>
                <c:pt idx="306">
                  <c:v>9</c:v>
                </c:pt>
                <c:pt idx="307">
                  <c:v>9</c:v>
                </c:pt>
                <c:pt idx="308">
                  <c:v>9</c:v>
                </c:pt>
                <c:pt idx="309">
                  <c:v>9</c:v>
                </c:pt>
                <c:pt idx="310">
                  <c:v>9</c:v>
                </c:pt>
                <c:pt idx="311">
                  <c:v>9</c:v>
                </c:pt>
                <c:pt idx="312">
                  <c:v>9</c:v>
                </c:pt>
                <c:pt idx="313">
                  <c:v>9</c:v>
                </c:pt>
                <c:pt idx="314">
                  <c:v>9</c:v>
                </c:pt>
                <c:pt idx="315">
                  <c:v>10</c:v>
                </c:pt>
                <c:pt idx="316">
                  <c:v>10</c:v>
                </c:pt>
                <c:pt idx="317">
                  <c:v>10</c:v>
                </c:pt>
                <c:pt idx="318">
                  <c:v>10</c:v>
                </c:pt>
                <c:pt idx="319">
                  <c:v>10</c:v>
                </c:pt>
                <c:pt idx="320">
                  <c:v>10</c:v>
                </c:pt>
                <c:pt idx="321">
                  <c:v>10</c:v>
                </c:pt>
                <c:pt idx="322">
                  <c:v>10</c:v>
                </c:pt>
                <c:pt idx="323">
                  <c:v>10</c:v>
                </c:pt>
                <c:pt idx="324">
                  <c:v>10</c:v>
                </c:pt>
                <c:pt idx="325">
                  <c:v>10</c:v>
                </c:pt>
                <c:pt idx="326">
                  <c:v>10</c:v>
                </c:pt>
                <c:pt idx="327">
                  <c:v>10</c:v>
                </c:pt>
                <c:pt idx="328">
                  <c:v>10</c:v>
                </c:pt>
                <c:pt idx="329">
                  <c:v>10</c:v>
                </c:pt>
                <c:pt idx="330">
                  <c:v>10</c:v>
                </c:pt>
                <c:pt idx="331">
                  <c:v>10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10</c:v>
                </c:pt>
                <c:pt idx="343">
                  <c:v>10</c:v>
                </c:pt>
                <c:pt idx="344">
                  <c:v>10</c:v>
                </c:pt>
                <c:pt idx="345">
                  <c:v>10</c:v>
                </c:pt>
                <c:pt idx="346">
                  <c:v>10</c:v>
                </c:pt>
                <c:pt idx="347">
                  <c:v>10</c:v>
                </c:pt>
                <c:pt idx="348">
                  <c:v>10</c:v>
                </c:pt>
                <c:pt idx="349">
                  <c:v>10</c:v>
                </c:pt>
                <c:pt idx="350">
                  <c:v>10</c:v>
                </c:pt>
                <c:pt idx="351">
                  <c:v>10</c:v>
                </c:pt>
                <c:pt idx="352">
                  <c:v>10</c:v>
                </c:pt>
                <c:pt idx="353">
                  <c:v>10</c:v>
                </c:pt>
                <c:pt idx="354">
                  <c:v>10</c:v>
                </c:pt>
                <c:pt idx="355">
                  <c:v>10</c:v>
                </c:pt>
                <c:pt idx="356">
                  <c:v>10</c:v>
                </c:pt>
                <c:pt idx="357">
                  <c:v>10</c:v>
                </c:pt>
                <c:pt idx="358">
                  <c:v>10</c:v>
                </c:pt>
                <c:pt idx="359">
                  <c:v>10</c:v>
                </c:pt>
                <c:pt idx="360">
                  <c:v>10</c:v>
                </c:pt>
                <c:pt idx="361">
                  <c:v>10</c:v>
                </c:pt>
                <c:pt idx="362">
                  <c:v>10</c:v>
                </c:pt>
                <c:pt idx="363">
                  <c:v>10</c:v>
                </c:pt>
                <c:pt idx="364">
                  <c:v>10</c:v>
                </c:pt>
                <c:pt idx="365">
                  <c:v>10</c:v>
                </c:pt>
                <c:pt idx="366">
                  <c:v>10</c:v>
                </c:pt>
                <c:pt idx="367">
                  <c:v>10</c:v>
                </c:pt>
                <c:pt idx="368">
                  <c:v>10</c:v>
                </c:pt>
                <c:pt idx="369">
                  <c:v>10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10</c:v>
                </c:pt>
                <c:pt idx="384">
                  <c:v>10</c:v>
                </c:pt>
                <c:pt idx="385">
                  <c:v>10</c:v>
                </c:pt>
                <c:pt idx="386">
                  <c:v>10</c:v>
                </c:pt>
                <c:pt idx="387">
                  <c:v>10</c:v>
                </c:pt>
                <c:pt idx="388">
                  <c:v>10</c:v>
                </c:pt>
                <c:pt idx="389">
                  <c:v>10</c:v>
                </c:pt>
                <c:pt idx="390">
                  <c:v>10</c:v>
                </c:pt>
                <c:pt idx="391">
                  <c:v>10</c:v>
                </c:pt>
                <c:pt idx="392">
                  <c:v>10</c:v>
                </c:pt>
                <c:pt idx="393">
                  <c:v>10</c:v>
                </c:pt>
                <c:pt idx="394">
                  <c:v>10</c:v>
                </c:pt>
                <c:pt idx="395">
                  <c:v>10</c:v>
                </c:pt>
                <c:pt idx="396">
                  <c:v>10</c:v>
                </c:pt>
                <c:pt idx="397">
                  <c:v>10</c:v>
                </c:pt>
                <c:pt idx="398">
                  <c:v>10</c:v>
                </c:pt>
                <c:pt idx="399">
                  <c:v>10</c:v>
                </c:pt>
                <c:pt idx="400">
                  <c:v>10</c:v>
                </c:pt>
                <c:pt idx="401">
                  <c:v>10</c:v>
                </c:pt>
                <c:pt idx="402">
                  <c:v>10</c:v>
                </c:pt>
                <c:pt idx="403">
                  <c:v>10</c:v>
                </c:pt>
                <c:pt idx="404">
                  <c:v>10</c:v>
                </c:pt>
                <c:pt idx="405">
                  <c:v>10</c:v>
                </c:pt>
                <c:pt idx="406">
                  <c:v>10</c:v>
                </c:pt>
                <c:pt idx="407">
                  <c:v>10</c:v>
                </c:pt>
                <c:pt idx="408">
                  <c:v>10</c:v>
                </c:pt>
                <c:pt idx="409">
                  <c:v>10</c:v>
                </c:pt>
                <c:pt idx="410">
                  <c:v>10</c:v>
                </c:pt>
                <c:pt idx="411">
                  <c:v>10</c:v>
                </c:pt>
                <c:pt idx="412">
                  <c:v>10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11</c:v>
                </c:pt>
                <c:pt idx="426">
                  <c:v>11</c:v>
                </c:pt>
                <c:pt idx="427">
                  <c:v>11</c:v>
                </c:pt>
                <c:pt idx="428">
                  <c:v>11</c:v>
                </c:pt>
                <c:pt idx="429">
                  <c:v>11</c:v>
                </c:pt>
                <c:pt idx="430">
                  <c:v>11</c:v>
                </c:pt>
                <c:pt idx="431">
                  <c:v>11</c:v>
                </c:pt>
                <c:pt idx="432">
                  <c:v>11</c:v>
                </c:pt>
                <c:pt idx="433">
                  <c:v>11</c:v>
                </c:pt>
                <c:pt idx="434">
                  <c:v>11</c:v>
                </c:pt>
                <c:pt idx="435">
                  <c:v>11</c:v>
                </c:pt>
                <c:pt idx="436">
                  <c:v>11</c:v>
                </c:pt>
                <c:pt idx="437">
                  <c:v>11</c:v>
                </c:pt>
                <c:pt idx="438">
                  <c:v>11</c:v>
                </c:pt>
                <c:pt idx="439">
                  <c:v>11</c:v>
                </c:pt>
                <c:pt idx="440">
                  <c:v>11</c:v>
                </c:pt>
                <c:pt idx="441">
                  <c:v>11</c:v>
                </c:pt>
                <c:pt idx="442">
                  <c:v>11</c:v>
                </c:pt>
                <c:pt idx="443">
                  <c:v>11</c:v>
                </c:pt>
                <c:pt idx="444">
                  <c:v>11</c:v>
                </c:pt>
                <c:pt idx="445">
                  <c:v>12</c:v>
                </c:pt>
                <c:pt idx="446">
                  <c:v>12</c:v>
                </c:pt>
                <c:pt idx="447">
                  <c:v>12</c:v>
                </c:pt>
                <c:pt idx="448">
                  <c:v>12</c:v>
                </c:pt>
                <c:pt idx="449">
                  <c:v>12</c:v>
                </c:pt>
                <c:pt idx="450">
                  <c:v>12</c:v>
                </c:pt>
                <c:pt idx="451">
                  <c:v>12</c:v>
                </c:pt>
                <c:pt idx="452">
                  <c:v>12</c:v>
                </c:pt>
                <c:pt idx="453">
                  <c:v>12</c:v>
                </c:pt>
                <c:pt idx="454">
                  <c:v>12</c:v>
                </c:pt>
                <c:pt idx="455">
                  <c:v>12</c:v>
                </c:pt>
                <c:pt idx="456">
                  <c:v>12</c:v>
                </c:pt>
                <c:pt idx="457">
                  <c:v>12</c:v>
                </c:pt>
                <c:pt idx="458">
                  <c:v>12</c:v>
                </c:pt>
                <c:pt idx="459">
                  <c:v>12</c:v>
                </c:pt>
              </c:numCache>
            </c:numRef>
          </c:xVal>
          <c:yVal>
            <c:numRef>
              <c:f>'Train-set'!$F$2:$F$461</c:f>
              <c:numCache>
                <c:formatCode>General</c:formatCode>
                <c:ptCount val="460"/>
                <c:pt idx="0">
                  <c:v>111.65</c:v>
                </c:pt>
                <c:pt idx="1">
                  <c:v>169.45</c:v>
                </c:pt>
                <c:pt idx="2">
                  <c:v>184.55</c:v>
                </c:pt>
                <c:pt idx="3">
                  <c:v>188.45</c:v>
                </c:pt>
                <c:pt idx="4">
                  <c:v>225.55</c:v>
                </c:pt>
                <c:pt idx="5">
                  <c:v>231.05</c:v>
                </c:pt>
                <c:pt idx="6">
                  <c:v>238.75</c:v>
                </c:pt>
                <c:pt idx="7">
                  <c:v>240.35</c:v>
                </c:pt>
                <c:pt idx="8">
                  <c:v>249.95</c:v>
                </c:pt>
                <c:pt idx="9">
                  <c:v>261.45</c:v>
                </c:pt>
                <c:pt idx="10">
                  <c:v>266.25</c:v>
                </c:pt>
                <c:pt idx="11">
                  <c:v>266.95</c:v>
                </c:pt>
                <c:pt idx="12">
                  <c:v>268.75</c:v>
                </c:pt>
                <c:pt idx="13">
                  <c:v>272.64999999999998</c:v>
                </c:pt>
                <c:pt idx="14">
                  <c:v>273.85000000000002</c:v>
                </c:pt>
                <c:pt idx="15">
                  <c:v>273.95</c:v>
                </c:pt>
                <c:pt idx="16">
                  <c:v>275.14999999999998</c:v>
                </c:pt>
                <c:pt idx="17">
                  <c:v>276.85000000000002</c:v>
                </c:pt>
                <c:pt idx="18">
                  <c:v>281.14999999999998</c:v>
                </c:pt>
                <c:pt idx="19">
                  <c:v>283.45</c:v>
                </c:pt>
                <c:pt idx="20">
                  <c:v>284.05</c:v>
                </c:pt>
                <c:pt idx="21">
                  <c:v>285.75</c:v>
                </c:pt>
                <c:pt idx="22">
                  <c:v>300.05</c:v>
                </c:pt>
                <c:pt idx="23">
                  <c:v>282.55</c:v>
                </c:pt>
                <c:pt idx="24">
                  <c:v>293.75</c:v>
                </c:pt>
                <c:pt idx="25">
                  <c:v>299.14999999999998</c:v>
                </c:pt>
                <c:pt idx="26">
                  <c:v>299.45</c:v>
                </c:pt>
                <c:pt idx="27">
                  <c:v>300.95</c:v>
                </c:pt>
                <c:pt idx="28">
                  <c:v>303.05</c:v>
                </c:pt>
                <c:pt idx="29">
                  <c:v>304.35000000000002</c:v>
                </c:pt>
                <c:pt idx="30">
                  <c:v>307.14999999999998</c:v>
                </c:pt>
                <c:pt idx="31">
                  <c:v>308.14999999999998</c:v>
                </c:pt>
                <c:pt idx="32">
                  <c:v>309.14999999999998</c:v>
                </c:pt>
                <c:pt idx="33">
                  <c:v>309.45</c:v>
                </c:pt>
                <c:pt idx="34">
                  <c:v>309.45</c:v>
                </c:pt>
                <c:pt idx="35">
                  <c:v>310.14999999999998</c:v>
                </c:pt>
                <c:pt idx="36">
                  <c:v>311.64999999999998</c:v>
                </c:pt>
                <c:pt idx="37">
                  <c:v>312.14999999999998</c:v>
                </c:pt>
                <c:pt idx="38">
                  <c:v>313.25</c:v>
                </c:pt>
                <c:pt idx="39">
                  <c:v>313.98</c:v>
                </c:pt>
                <c:pt idx="40">
                  <c:v>314.14999999999998</c:v>
                </c:pt>
                <c:pt idx="41">
                  <c:v>315.14999999999998</c:v>
                </c:pt>
                <c:pt idx="42">
                  <c:v>317.25</c:v>
                </c:pt>
                <c:pt idx="43">
                  <c:v>317.35000000000002</c:v>
                </c:pt>
                <c:pt idx="44">
                  <c:v>318.64999999999998</c:v>
                </c:pt>
                <c:pt idx="45">
                  <c:v>329.25</c:v>
                </c:pt>
                <c:pt idx="46">
                  <c:v>314.35000000000002</c:v>
                </c:pt>
                <c:pt idx="47">
                  <c:v>322.85000000000002</c:v>
                </c:pt>
                <c:pt idx="48">
                  <c:v>327.05</c:v>
                </c:pt>
                <c:pt idx="49">
                  <c:v>327.14999999999998</c:v>
                </c:pt>
                <c:pt idx="50">
                  <c:v>327.35000000000002</c:v>
                </c:pt>
                <c:pt idx="51">
                  <c:v>328.75</c:v>
                </c:pt>
                <c:pt idx="52">
                  <c:v>329.15</c:v>
                </c:pt>
                <c:pt idx="53">
                  <c:v>330.85</c:v>
                </c:pt>
                <c:pt idx="54">
                  <c:v>331.05</c:v>
                </c:pt>
                <c:pt idx="55">
                  <c:v>331.15</c:v>
                </c:pt>
                <c:pt idx="56">
                  <c:v>331.45</c:v>
                </c:pt>
                <c:pt idx="57">
                  <c:v>331.75</c:v>
                </c:pt>
                <c:pt idx="58">
                  <c:v>332.55</c:v>
                </c:pt>
                <c:pt idx="59">
                  <c:v>333.35</c:v>
                </c:pt>
                <c:pt idx="60">
                  <c:v>334.35</c:v>
                </c:pt>
                <c:pt idx="61">
                  <c:v>335.25</c:v>
                </c:pt>
                <c:pt idx="62">
                  <c:v>336.35</c:v>
                </c:pt>
                <c:pt idx="63">
                  <c:v>336.55</c:v>
                </c:pt>
                <c:pt idx="64">
                  <c:v>338.05</c:v>
                </c:pt>
                <c:pt idx="65">
                  <c:v>338.15</c:v>
                </c:pt>
                <c:pt idx="66">
                  <c:v>338.85</c:v>
                </c:pt>
                <c:pt idx="67">
                  <c:v>339.55</c:v>
                </c:pt>
                <c:pt idx="68">
                  <c:v>340.25</c:v>
                </c:pt>
                <c:pt idx="69">
                  <c:v>340.45</c:v>
                </c:pt>
                <c:pt idx="70">
                  <c:v>340.85</c:v>
                </c:pt>
                <c:pt idx="71">
                  <c:v>341.95</c:v>
                </c:pt>
                <c:pt idx="72">
                  <c:v>342.25</c:v>
                </c:pt>
                <c:pt idx="73">
                  <c:v>343.15</c:v>
                </c:pt>
                <c:pt idx="74">
                  <c:v>343.15</c:v>
                </c:pt>
                <c:pt idx="75">
                  <c:v>343.55</c:v>
                </c:pt>
                <c:pt idx="76">
                  <c:v>343.95</c:v>
                </c:pt>
                <c:pt idx="77">
                  <c:v>344.45</c:v>
                </c:pt>
                <c:pt idx="78">
                  <c:v>345.15</c:v>
                </c:pt>
                <c:pt idx="79">
                  <c:v>346.35</c:v>
                </c:pt>
                <c:pt idx="80">
                  <c:v>346.45</c:v>
                </c:pt>
                <c:pt idx="81">
                  <c:v>348.65</c:v>
                </c:pt>
                <c:pt idx="82">
                  <c:v>348.65</c:v>
                </c:pt>
                <c:pt idx="83">
                  <c:v>349.15</c:v>
                </c:pt>
                <c:pt idx="84">
                  <c:v>349.15</c:v>
                </c:pt>
                <c:pt idx="85">
                  <c:v>349.65</c:v>
                </c:pt>
                <c:pt idx="86">
                  <c:v>350.15</c:v>
                </c:pt>
                <c:pt idx="87">
                  <c:v>351.15</c:v>
                </c:pt>
                <c:pt idx="88">
                  <c:v>351.65</c:v>
                </c:pt>
                <c:pt idx="89">
                  <c:v>353.15</c:v>
                </c:pt>
                <c:pt idx="90">
                  <c:v>353.65</c:v>
                </c:pt>
                <c:pt idx="91">
                  <c:v>353.85</c:v>
                </c:pt>
                <c:pt idx="92">
                  <c:v>354.15</c:v>
                </c:pt>
                <c:pt idx="93">
                  <c:v>355.35</c:v>
                </c:pt>
                <c:pt idx="94">
                  <c:v>356.05</c:v>
                </c:pt>
                <c:pt idx="95">
                  <c:v>356.65</c:v>
                </c:pt>
                <c:pt idx="96">
                  <c:v>356.65</c:v>
                </c:pt>
                <c:pt idx="97">
                  <c:v>357.65</c:v>
                </c:pt>
                <c:pt idx="98">
                  <c:v>358.15</c:v>
                </c:pt>
                <c:pt idx="99">
                  <c:v>358.15</c:v>
                </c:pt>
                <c:pt idx="100">
                  <c:v>358.65</c:v>
                </c:pt>
                <c:pt idx="101">
                  <c:v>343.15</c:v>
                </c:pt>
                <c:pt idx="102">
                  <c:v>345.65</c:v>
                </c:pt>
                <c:pt idx="103">
                  <c:v>349.25</c:v>
                </c:pt>
                <c:pt idx="104">
                  <c:v>349.85</c:v>
                </c:pt>
                <c:pt idx="105">
                  <c:v>350.65</c:v>
                </c:pt>
                <c:pt idx="106">
                  <c:v>351.05</c:v>
                </c:pt>
                <c:pt idx="107">
                  <c:v>352.35</c:v>
                </c:pt>
                <c:pt idx="108">
                  <c:v>353.55</c:v>
                </c:pt>
                <c:pt idx="109">
                  <c:v>353.95</c:v>
                </c:pt>
                <c:pt idx="110">
                  <c:v>354.75</c:v>
                </c:pt>
                <c:pt idx="111">
                  <c:v>356.15</c:v>
                </c:pt>
                <c:pt idx="112">
                  <c:v>356.55</c:v>
                </c:pt>
                <c:pt idx="113">
                  <c:v>357.05</c:v>
                </c:pt>
                <c:pt idx="114">
                  <c:v>357.15</c:v>
                </c:pt>
                <c:pt idx="115">
                  <c:v>357.25</c:v>
                </c:pt>
                <c:pt idx="116">
                  <c:v>357.45</c:v>
                </c:pt>
                <c:pt idx="117">
                  <c:v>358.45</c:v>
                </c:pt>
                <c:pt idx="118">
                  <c:v>359.05</c:v>
                </c:pt>
                <c:pt idx="119">
                  <c:v>359.15</c:v>
                </c:pt>
                <c:pt idx="120">
                  <c:v>359.15</c:v>
                </c:pt>
                <c:pt idx="121">
                  <c:v>359.85</c:v>
                </c:pt>
                <c:pt idx="122">
                  <c:v>360.65</c:v>
                </c:pt>
                <c:pt idx="123">
                  <c:v>360.75</c:v>
                </c:pt>
                <c:pt idx="124">
                  <c:v>361.15</c:v>
                </c:pt>
                <c:pt idx="125">
                  <c:v>361.25</c:v>
                </c:pt>
                <c:pt idx="126">
                  <c:v>361.25</c:v>
                </c:pt>
                <c:pt idx="127">
                  <c:v>362.15</c:v>
                </c:pt>
                <c:pt idx="128">
                  <c:v>362.15</c:v>
                </c:pt>
                <c:pt idx="129">
                  <c:v>362.45</c:v>
                </c:pt>
                <c:pt idx="130">
                  <c:v>362.65</c:v>
                </c:pt>
                <c:pt idx="131">
                  <c:v>362.65</c:v>
                </c:pt>
                <c:pt idx="132">
                  <c:v>362.85</c:v>
                </c:pt>
                <c:pt idx="133">
                  <c:v>363.15</c:v>
                </c:pt>
                <c:pt idx="134">
                  <c:v>363.95</c:v>
                </c:pt>
                <c:pt idx="135">
                  <c:v>364.65</c:v>
                </c:pt>
                <c:pt idx="136">
                  <c:v>364.85</c:v>
                </c:pt>
                <c:pt idx="137">
                  <c:v>365.15</c:v>
                </c:pt>
                <c:pt idx="138">
                  <c:v>365.15</c:v>
                </c:pt>
                <c:pt idx="139">
                  <c:v>365.15</c:v>
                </c:pt>
                <c:pt idx="140">
                  <c:v>366.25</c:v>
                </c:pt>
                <c:pt idx="141">
                  <c:v>366.35</c:v>
                </c:pt>
                <c:pt idx="142">
                  <c:v>366.35</c:v>
                </c:pt>
                <c:pt idx="143">
                  <c:v>366.65</c:v>
                </c:pt>
                <c:pt idx="144">
                  <c:v>367.15</c:v>
                </c:pt>
                <c:pt idx="145">
                  <c:v>367.15</c:v>
                </c:pt>
                <c:pt idx="146">
                  <c:v>368.35</c:v>
                </c:pt>
                <c:pt idx="147">
                  <c:v>368.55</c:v>
                </c:pt>
                <c:pt idx="148">
                  <c:v>368.75</c:v>
                </c:pt>
                <c:pt idx="149">
                  <c:v>368.85</c:v>
                </c:pt>
                <c:pt idx="150">
                  <c:v>368.95</c:v>
                </c:pt>
                <c:pt idx="151">
                  <c:v>369.15</c:v>
                </c:pt>
                <c:pt idx="152">
                  <c:v>369.15</c:v>
                </c:pt>
                <c:pt idx="153">
                  <c:v>371.15</c:v>
                </c:pt>
                <c:pt idx="154">
                  <c:v>371.55</c:v>
                </c:pt>
                <c:pt idx="155">
                  <c:v>371.65</c:v>
                </c:pt>
                <c:pt idx="156">
                  <c:v>372.15</c:v>
                </c:pt>
                <c:pt idx="157">
                  <c:v>372.65</c:v>
                </c:pt>
                <c:pt idx="158">
                  <c:v>374.05</c:v>
                </c:pt>
                <c:pt idx="159">
                  <c:v>375.65</c:v>
                </c:pt>
                <c:pt idx="160">
                  <c:v>375.65</c:v>
                </c:pt>
                <c:pt idx="161">
                  <c:v>375.85</c:v>
                </c:pt>
                <c:pt idx="162">
                  <c:v>376.15</c:v>
                </c:pt>
                <c:pt idx="163">
                  <c:v>376.65</c:v>
                </c:pt>
                <c:pt idx="164">
                  <c:v>378.15</c:v>
                </c:pt>
                <c:pt idx="165">
                  <c:v>378.65</c:v>
                </c:pt>
                <c:pt idx="166">
                  <c:v>378.95</c:v>
                </c:pt>
                <c:pt idx="167">
                  <c:v>379.45</c:v>
                </c:pt>
                <c:pt idx="168">
                  <c:v>380.35</c:v>
                </c:pt>
                <c:pt idx="169">
                  <c:v>383.45</c:v>
                </c:pt>
                <c:pt idx="170">
                  <c:v>385.15</c:v>
                </c:pt>
                <c:pt idx="171">
                  <c:v>388.15</c:v>
                </c:pt>
                <c:pt idx="172">
                  <c:v>388.15</c:v>
                </c:pt>
                <c:pt idx="173">
                  <c:v>389.65</c:v>
                </c:pt>
                <c:pt idx="174">
                  <c:v>390.15</c:v>
                </c:pt>
                <c:pt idx="175">
                  <c:v>398.15</c:v>
                </c:pt>
                <c:pt idx="176">
                  <c:v>372.35</c:v>
                </c:pt>
                <c:pt idx="177">
                  <c:v>373.95</c:v>
                </c:pt>
                <c:pt idx="178">
                  <c:v>374.55</c:v>
                </c:pt>
                <c:pt idx="179">
                  <c:v>377.15</c:v>
                </c:pt>
                <c:pt idx="180">
                  <c:v>377.15</c:v>
                </c:pt>
                <c:pt idx="181">
                  <c:v>378.05</c:v>
                </c:pt>
                <c:pt idx="182">
                  <c:v>378.05</c:v>
                </c:pt>
                <c:pt idx="183">
                  <c:v>378.65</c:v>
                </c:pt>
                <c:pt idx="184">
                  <c:v>379.55</c:v>
                </c:pt>
                <c:pt idx="185">
                  <c:v>379.95</c:v>
                </c:pt>
                <c:pt idx="186">
                  <c:v>380.05</c:v>
                </c:pt>
                <c:pt idx="187">
                  <c:v>381.45</c:v>
                </c:pt>
                <c:pt idx="188">
                  <c:v>382.15</c:v>
                </c:pt>
                <c:pt idx="189">
                  <c:v>382.25</c:v>
                </c:pt>
                <c:pt idx="190">
                  <c:v>382.65</c:v>
                </c:pt>
                <c:pt idx="191">
                  <c:v>382.65</c:v>
                </c:pt>
                <c:pt idx="192">
                  <c:v>383.45</c:v>
                </c:pt>
                <c:pt idx="193">
                  <c:v>383.65</c:v>
                </c:pt>
                <c:pt idx="194">
                  <c:v>384.15</c:v>
                </c:pt>
                <c:pt idx="195">
                  <c:v>384.75</c:v>
                </c:pt>
                <c:pt idx="196">
                  <c:v>385.05</c:v>
                </c:pt>
                <c:pt idx="197">
                  <c:v>385.15</c:v>
                </c:pt>
                <c:pt idx="198">
                  <c:v>385.35</c:v>
                </c:pt>
                <c:pt idx="199">
                  <c:v>385.65</c:v>
                </c:pt>
                <c:pt idx="200">
                  <c:v>385.65</c:v>
                </c:pt>
                <c:pt idx="201">
                  <c:v>385.95</c:v>
                </c:pt>
                <c:pt idx="202">
                  <c:v>386.35</c:v>
                </c:pt>
                <c:pt idx="203">
                  <c:v>386.45</c:v>
                </c:pt>
                <c:pt idx="204">
                  <c:v>386.65</c:v>
                </c:pt>
                <c:pt idx="205">
                  <c:v>387.45</c:v>
                </c:pt>
                <c:pt idx="206">
                  <c:v>387.95</c:v>
                </c:pt>
                <c:pt idx="207">
                  <c:v>388.65</c:v>
                </c:pt>
                <c:pt idx="208">
                  <c:v>388.75</c:v>
                </c:pt>
                <c:pt idx="209">
                  <c:v>389.65</c:v>
                </c:pt>
                <c:pt idx="210">
                  <c:v>389.95</c:v>
                </c:pt>
                <c:pt idx="211">
                  <c:v>390.75</c:v>
                </c:pt>
                <c:pt idx="212">
                  <c:v>390.85</c:v>
                </c:pt>
                <c:pt idx="213">
                  <c:v>390.85</c:v>
                </c:pt>
                <c:pt idx="214">
                  <c:v>390.85</c:v>
                </c:pt>
                <c:pt idx="215">
                  <c:v>391.75</c:v>
                </c:pt>
                <c:pt idx="216">
                  <c:v>392.55</c:v>
                </c:pt>
                <c:pt idx="217">
                  <c:v>392.75</c:v>
                </c:pt>
                <c:pt idx="218">
                  <c:v>393.15</c:v>
                </c:pt>
                <c:pt idx="219">
                  <c:v>393.25</c:v>
                </c:pt>
                <c:pt idx="220">
                  <c:v>394.15</c:v>
                </c:pt>
                <c:pt idx="221">
                  <c:v>394.35</c:v>
                </c:pt>
                <c:pt idx="222">
                  <c:v>394.95</c:v>
                </c:pt>
                <c:pt idx="223">
                  <c:v>395.45</c:v>
                </c:pt>
                <c:pt idx="224">
                  <c:v>395.65</c:v>
                </c:pt>
                <c:pt idx="225">
                  <c:v>395.75</c:v>
                </c:pt>
                <c:pt idx="226">
                  <c:v>396.05</c:v>
                </c:pt>
                <c:pt idx="227">
                  <c:v>396.15</c:v>
                </c:pt>
                <c:pt idx="228">
                  <c:v>396.45</c:v>
                </c:pt>
                <c:pt idx="229">
                  <c:v>396.65</c:v>
                </c:pt>
                <c:pt idx="230">
                  <c:v>398.15</c:v>
                </c:pt>
                <c:pt idx="231">
                  <c:v>398.75</c:v>
                </c:pt>
                <c:pt idx="232">
                  <c:v>398.75</c:v>
                </c:pt>
                <c:pt idx="233">
                  <c:v>399.45</c:v>
                </c:pt>
                <c:pt idx="234">
                  <c:v>399.65</c:v>
                </c:pt>
                <c:pt idx="235">
                  <c:v>401.15</c:v>
                </c:pt>
                <c:pt idx="236">
                  <c:v>402.95</c:v>
                </c:pt>
                <c:pt idx="237">
                  <c:v>404.15</c:v>
                </c:pt>
                <c:pt idx="238">
                  <c:v>404.75</c:v>
                </c:pt>
                <c:pt idx="239">
                  <c:v>410.15</c:v>
                </c:pt>
                <c:pt idx="240">
                  <c:v>410.75</c:v>
                </c:pt>
                <c:pt idx="241">
                  <c:v>412.15</c:v>
                </c:pt>
                <c:pt idx="242">
                  <c:v>413.65</c:v>
                </c:pt>
                <c:pt idx="243">
                  <c:v>422.15</c:v>
                </c:pt>
                <c:pt idx="244">
                  <c:v>423.95</c:v>
                </c:pt>
                <c:pt idx="245">
                  <c:v>391.15</c:v>
                </c:pt>
                <c:pt idx="246">
                  <c:v>395.35</c:v>
                </c:pt>
                <c:pt idx="247">
                  <c:v>397.15</c:v>
                </c:pt>
                <c:pt idx="248">
                  <c:v>399.65</c:v>
                </c:pt>
                <c:pt idx="249">
                  <c:v>403.75</c:v>
                </c:pt>
                <c:pt idx="250">
                  <c:v>403.85</c:v>
                </c:pt>
                <c:pt idx="251">
                  <c:v>405.15</c:v>
                </c:pt>
                <c:pt idx="252">
                  <c:v>405.85</c:v>
                </c:pt>
                <c:pt idx="253">
                  <c:v>406.05</c:v>
                </c:pt>
                <c:pt idx="254">
                  <c:v>406.15</c:v>
                </c:pt>
                <c:pt idx="255">
                  <c:v>406.75</c:v>
                </c:pt>
                <c:pt idx="256">
                  <c:v>406.95</c:v>
                </c:pt>
                <c:pt idx="257">
                  <c:v>408.35</c:v>
                </c:pt>
                <c:pt idx="258">
                  <c:v>408.35</c:v>
                </c:pt>
                <c:pt idx="259">
                  <c:v>409.15</c:v>
                </c:pt>
                <c:pt idx="260">
                  <c:v>409.75</c:v>
                </c:pt>
                <c:pt idx="261">
                  <c:v>409.85</c:v>
                </c:pt>
                <c:pt idx="262">
                  <c:v>410.45</c:v>
                </c:pt>
                <c:pt idx="263">
                  <c:v>410.85</c:v>
                </c:pt>
                <c:pt idx="264">
                  <c:v>411.15</c:v>
                </c:pt>
                <c:pt idx="265">
                  <c:v>411.15</c:v>
                </c:pt>
                <c:pt idx="266">
                  <c:v>411.15</c:v>
                </c:pt>
                <c:pt idx="267">
                  <c:v>411.65</c:v>
                </c:pt>
                <c:pt idx="268">
                  <c:v>412.15</c:v>
                </c:pt>
                <c:pt idx="269">
                  <c:v>412.25</c:v>
                </c:pt>
                <c:pt idx="270">
                  <c:v>413.15</c:v>
                </c:pt>
                <c:pt idx="271">
                  <c:v>413.15</c:v>
                </c:pt>
                <c:pt idx="272">
                  <c:v>413.15</c:v>
                </c:pt>
                <c:pt idx="273">
                  <c:v>413.65</c:v>
                </c:pt>
                <c:pt idx="274">
                  <c:v>413.65</c:v>
                </c:pt>
                <c:pt idx="275">
                  <c:v>413.65</c:v>
                </c:pt>
                <c:pt idx="276">
                  <c:v>413.75</c:v>
                </c:pt>
                <c:pt idx="277">
                  <c:v>413.75</c:v>
                </c:pt>
                <c:pt idx="278">
                  <c:v>414.15</c:v>
                </c:pt>
                <c:pt idx="279">
                  <c:v>414.35</c:v>
                </c:pt>
                <c:pt idx="280">
                  <c:v>414.65</c:v>
                </c:pt>
                <c:pt idx="281">
                  <c:v>415.15</c:v>
                </c:pt>
                <c:pt idx="282">
                  <c:v>415.55</c:v>
                </c:pt>
                <c:pt idx="283">
                  <c:v>416.05</c:v>
                </c:pt>
                <c:pt idx="284">
                  <c:v>416.15</c:v>
                </c:pt>
                <c:pt idx="285">
                  <c:v>416.15</c:v>
                </c:pt>
                <c:pt idx="286">
                  <c:v>417.85</c:v>
                </c:pt>
                <c:pt idx="287">
                  <c:v>417.95</c:v>
                </c:pt>
                <c:pt idx="288">
                  <c:v>418.15</c:v>
                </c:pt>
                <c:pt idx="289">
                  <c:v>418.15</c:v>
                </c:pt>
                <c:pt idx="290">
                  <c:v>419.15</c:v>
                </c:pt>
                <c:pt idx="291">
                  <c:v>419.45</c:v>
                </c:pt>
                <c:pt idx="292">
                  <c:v>420.05</c:v>
                </c:pt>
                <c:pt idx="293">
                  <c:v>420.15</c:v>
                </c:pt>
                <c:pt idx="294">
                  <c:v>420.65</c:v>
                </c:pt>
                <c:pt idx="295">
                  <c:v>421.15</c:v>
                </c:pt>
                <c:pt idx="296">
                  <c:v>422.65</c:v>
                </c:pt>
                <c:pt idx="297">
                  <c:v>423.15</c:v>
                </c:pt>
                <c:pt idx="298">
                  <c:v>423.95</c:v>
                </c:pt>
                <c:pt idx="299">
                  <c:v>424.65</c:v>
                </c:pt>
                <c:pt idx="300">
                  <c:v>424.85</c:v>
                </c:pt>
                <c:pt idx="301">
                  <c:v>425.15</c:v>
                </c:pt>
                <c:pt idx="302">
                  <c:v>425.35</c:v>
                </c:pt>
                <c:pt idx="303">
                  <c:v>427.95</c:v>
                </c:pt>
                <c:pt idx="304">
                  <c:v>429.75</c:v>
                </c:pt>
                <c:pt idx="305">
                  <c:v>429.85</c:v>
                </c:pt>
                <c:pt idx="306">
                  <c:v>430.25</c:v>
                </c:pt>
                <c:pt idx="307">
                  <c:v>430.65</c:v>
                </c:pt>
                <c:pt idx="308">
                  <c:v>435.05</c:v>
                </c:pt>
                <c:pt idx="309">
                  <c:v>435.15</c:v>
                </c:pt>
                <c:pt idx="310">
                  <c:v>441.15</c:v>
                </c:pt>
                <c:pt idx="311">
                  <c:v>442.65</c:v>
                </c:pt>
                <c:pt idx="312">
                  <c:v>451.15</c:v>
                </c:pt>
                <c:pt idx="313">
                  <c:v>451.45</c:v>
                </c:pt>
                <c:pt idx="314">
                  <c:v>455.15</c:v>
                </c:pt>
                <c:pt idx="315">
                  <c:v>410.55</c:v>
                </c:pt>
                <c:pt idx="316">
                  <c:v>420.15</c:v>
                </c:pt>
                <c:pt idx="317">
                  <c:v>420.75</c:v>
                </c:pt>
                <c:pt idx="318">
                  <c:v>421.05</c:v>
                </c:pt>
                <c:pt idx="319">
                  <c:v>421.55</c:v>
                </c:pt>
                <c:pt idx="320">
                  <c:v>422.05</c:v>
                </c:pt>
                <c:pt idx="321">
                  <c:v>423.95</c:v>
                </c:pt>
                <c:pt idx="322">
                  <c:v>424.15</c:v>
                </c:pt>
                <c:pt idx="323">
                  <c:v>425.95</c:v>
                </c:pt>
                <c:pt idx="324">
                  <c:v>426.25</c:v>
                </c:pt>
                <c:pt idx="325">
                  <c:v>426.65</c:v>
                </c:pt>
                <c:pt idx="326">
                  <c:v>427.15</c:v>
                </c:pt>
                <c:pt idx="327">
                  <c:v>427.25</c:v>
                </c:pt>
                <c:pt idx="328">
                  <c:v>428.15</c:v>
                </c:pt>
                <c:pt idx="329">
                  <c:v>428.15</c:v>
                </c:pt>
                <c:pt idx="330">
                  <c:v>428.65</c:v>
                </c:pt>
                <c:pt idx="331">
                  <c:v>428.85</c:v>
                </c:pt>
                <c:pt idx="332">
                  <c:v>429.15</c:v>
                </c:pt>
                <c:pt idx="333">
                  <c:v>429.35</c:v>
                </c:pt>
                <c:pt idx="334">
                  <c:v>429.65</c:v>
                </c:pt>
                <c:pt idx="335">
                  <c:v>430.15</c:v>
                </c:pt>
                <c:pt idx="336">
                  <c:v>430.15</c:v>
                </c:pt>
                <c:pt idx="337">
                  <c:v>430.65</c:v>
                </c:pt>
                <c:pt idx="338">
                  <c:v>430.95</c:v>
                </c:pt>
                <c:pt idx="339">
                  <c:v>431.15</c:v>
                </c:pt>
                <c:pt idx="340">
                  <c:v>431.35</c:v>
                </c:pt>
                <c:pt idx="341">
                  <c:v>432.05</c:v>
                </c:pt>
                <c:pt idx="342">
                  <c:v>432.45</c:v>
                </c:pt>
                <c:pt idx="343">
                  <c:v>432.55</c:v>
                </c:pt>
                <c:pt idx="344">
                  <c:v>432.85</c:v>
                </c:pt>
                <c:pt idx="345">
                  <c:v>433.05</c:v>
                </c:pt>
                <c:pt idx="346">
                  <c:v>433.15</c:v>
                </c:pt>
                <c:pt idx="347">
                  <c:v>433.35</c:v>
                </c:pt>
                <c:pt idx="348">
                  <c:v>433.45</c:v>
                </c:pt>
                <c:pt idx="349">
                  <c:v>433.55</c:v>
                </c:pt>
                <c:pt idx="350">
                  <c:v>433.85</c:v>
                </c:pt>
                <c:pt idx="351">
                  <c:v>433.95</c:v>
                </c:pt>
                <c:pt idx="352">
                  <c:v>433.95</c:v>
                </c:pt>
                <c:pt idx="353">
                  <c:v>434.15</c:v>
                </c:pt>
                <c:pt idx="354">
                  <c:v>434.25</c:v>
                </c:pt>
                <c:pt idx="355">
                  <c:v>434.25</c:v>
                </c:pt>
                <c:pt idx="356">
                  <c:v>434.35</c:v>
                </c:pt>
                <c:pt idx="357">
                  <c:v>434.75</c:v>
                </c:pt>
                <c:pt idx="358">
                  <c:v>435.05</c:v>
                </c:pt>
                <c:pt idx="359">
                  <c:v>435.15</c:v>
                </c:pt>
                <c:pt idx="360">
                  <c:v>435.15</c:v>
                </c:pt>
                <c:pt idx="361">
                  <c:v>435.25</c:v>
                </c:pt>
                <c:pt idx="362">
                  <c:v>435.3</c:v>
                </c:pt>
                <c:pt idx="363">
                  <c:v>435.65</c:v>
                </c:pt>
                <c:pt idx="364">
                  <c:v>436.05</c:v>
                </c:pt>
                <c:pt idx="365">
                  <c:v>436.15</c:v>
                </c:pt>
                <c:pt idx="366">
                  <c:v>436.55</c:v>
                </c:pt>
                <c:pt idx="367">
                  <c:v>436.85</c:v>
                </c:pt>
                <c:pt idx="368">
                  <c:v>436.95</c:v>
                </c:pt>
                <c:pt idx="369">
                  <c:v>437.05</c:v>
                </c:pt>
                <c:pt idx="370">
                  <c:v>437.45</c:v>
                </c:pt>
                <c:pt idx="371">
                  <c:v>437.75</c:v>
                </c:pt>
                <c:pt idx="372">
                  <c:v>438.15</c:v>
                </c:pt>
                <c:pt idx="373">
                  <c:v>438.15</c:v>
                </c:pt>
                <c:pt idx="374">
                  <c:v>438.15</c:v>
                </c:pt>
                <c:pt idx="375">
                  <c:v>438.25</c:v>
                </c:pt>
                <c:pt idx="376">
                  <c:v>438.65</c:v>
                </c:pt>
                <c:pt idx="377">
                  <c:v>438.85</c:v>
                </c:pt>
                <c:pt idx="378">
                  <c:v>439.15</c:v>
                </c:pt>
                <c:pt idx="379">
                  <c:v>439.15</c:v>
                </c:pt>
                <c:pt idx="380">
                  <c:v>439.15</c:v>
                </c:pt>
                <c:pt idx="381">
                  <c:v>439.15</c:v>
                </c:pt>
                <c:pt idx="382">
                  <c:v>439.25</c:v>
                </c:pt>
                <c:pt idx="383">
                  <c:v>439.45</c:v>
                </c:pt>
                <c:pt idx="384">
                  <c:v>439.65</c:v>
                </c:pt>
                <c:pt idx="385">
                  <c:v>440.15</c:v>
                </c:pt>
                <c:pt idx="386">
                  <c:v>440.15</c:v>
                </c:pt>
                <c:pt idx="387">
                  <c:v>440.15</c:v>
                </c:pt>
                <c:pt idx="388">
                  <c:v>440.25</c:v>
                </c:pt>
                <c:pt idx="389">
                  <c:v>440.65</c:v>
                </c:pt>
                <c:pt idx="390">
                  <c:v>441.15</c:v>
                </c:pt>
                <c:pt idx="391">
                  <c:v>442.15</c:v>
                </c:pt>
                <c:pt idx="392">
                  <c:v>442.65</c:v>
                </c:pt>
                <c:pt idx="393">
                  <c:v>443.15</c:v>
                </c:pt>
                <c:pt idx="394">
                  <c:v>443.65</c:v>
                </c:pt>
                <c:pt idx="395">
                  <c:v>443.85</c:v>
                </c:pt>
                <c:pt idx="396">
                  <c:v>444.15</c:v>
                </c:pt>
                <c:pt idx="397">
                  <c:v>444.15</c:v>
                </c:pt>
                <c:pt idx="398">
                  <c:v>444.45</c:v>
                </c:pt>
                <c:pt idx="399">
                  <c:v>444.65</c:v>
                </c:pt>
                <c:pt idx="400">
                  <c:v>445.15</c:v>
                </c:pt>
                <c:pt idx="401">
                  <c:v>445.15</c:v>
                </c:pt>
                <c:pt idx="402">
                  <c:v>446.15</c:v>
                </c:pt>
                <c:pt idx="403">
                  <c:v>447.15</c:v>
                </c:pt>
                <c:pt idx="404">
                  <c:v>447.15</c:v>
                </c:pt>
                <c:pt idx="405">
                  <c:v>447.25</c:v>
                </c:pt>
                <c:pt idx="406">
                  <c:v>449.15</c:v>
                </c:pt>
                <c:pt idx="407">
                  <c:v>450.15</c:v>
                </c:pt>
                <c:pt idx="408">
                  <c:v>450.15</c:v>
                </c:pt>
                <c:pt idx="409">
                  <c:v>451.15</c:v>
                </c:pt>
                <c:pt idx="410">
                  <c:v>452.15</c:v>
                </c:pt>
                <c:pt idx="411">
                  <c:v>452.45</c:v>
                </c:pt>
                <c:pt idx="412">
                  <c:v>455.15</c:v>
                </c:pt>
                <c:pt idx="413">
                  <c:v>459.15</c:v>
                </c:pt>
                <c:pt idx="414">
                  <c:v>460.45</c:v>
                </c:pt>
                <c:pt idx="415">
                  <c:v>467.85</c:v>
                </c:pt>
                <c:pt idx="416">
                  <c:v>468.15</c:v>
                </c:pt>
                <c:pt idx="417">
                  <c:v>471.15</c:v>
                </c:pt>
                <c:pt idx="418">
                  <c:v>471.85</c:v>
                </c:pt>
                <c:pt idx="419">
                  <c:v>475.15</c:v>
                </c:pt>
                <c:pt idx="420">
                  <c:v>477.15</c:v>
                </c:pt>
                <c:pt idx="421">
                  <c:v>480.15</c:v>
                </c:pt>
                <c:pt idx="422">
                  <c:v>480.75</c:v>
                </c:pt>
                <c:pt idx="423">
                  <c:v>482.15</c:v>
                </c:pt>
                <c:pt idx="424">
                  <c:v>491.05</c:v>
                </c:pt>
                <c:pt idx="425">
                  <c:v>441.25</c:v>
                </c:pt>
                <c:pt idx="426">
                  <c:v>460.15</c:v>
                </c:pt>
                <c:pt idx="427">
                  <c:v>461.25</c:v>
                </c:pt>
                <c:pt idx="428">
                  <c:v>464.15</c:v>
                </c:pt>
                <c:pt idx="429">
                  <c:v>465.15</c:v>
                </c:pt>
                <c:pt idx="430">
                  <c:v>465.65</c:v>
                </c:pt>
                <c:pt idx="431">
                  <c:v>465.85</c:v>
                </c:pt>
                <c:pt idx="432">
                  <c:v>466.65</c:v>
                </c:pt>
                <c:pt idx="433">
                  <c:v>469.05</c:v>
                </c:pt>
                <c:pt idx="434">
                  <c:v>469.15</c:v>
                </c:pt>
                <c:pt idx="435">
                  <c:v>469.25</c:v>
                </c:pt>
                <c:pt idx="436">
                  <c:v>471.15</c:v>
                </c:pt>
                <c:pt idx="437">
                  <c:v>472.15</c:v>
                </c:pt>
                <c:pt idx="438">
                  <c:v>476.15</c:v>
                </c:pt>
                <c:pt idx="439">
                  <c:v>476.85</c:v>
                </c:pt>
                <c:pt idx="440">
                  <c:v>477.35</c:v>
                </c:pt>
                <c:pt idx="441">
                  <c:v>480.15</c:v>
                </c:pt>
                <c:pt idx="442">
                  <c:v>507.15</c:v>
                </c:pt>
                <c:pt idx="443">
                  <c:v>507.15</c:v>
                </c:pt>
                <c:pt idx="444">
                  <c:v>514.25</c:v>
                </c:pt>
                <c:pt idx="445">
                  <c:v>453.15</c:v>
                </c:pt>
                <c:pt idx="446">
                  <c:v>481.65</c:v>
                </c:pt>
                <c:pt idx="447">
                  <c:v>483.15</c:v>
                </c:pt>
                <c:pt idx="448">
                  <c:v>486.95</c:v>
                </c:pt>
                <c:pt idx="449">
                  <c:v>489.45</c:v>
                </c:pt>
                <c:pt idx="450">
                  <c:v>497.15</c:v>
                </c:pt>
                <c:pt idx="451">
                  <c:v>497.15</c:v>
                </c:pt>
                <c:pt idx="452">
                  <c:v>511.15</c:v>
                </c:pt>
                <c:pt idx="453">
                  <c:v>513.15</c:v>
                </c:pt>
                <c:pt idx="454">
                  <c:v>535.15</c:v>
                </c:pt>
                <c:pt idx="455">
                  <c:v>539.65</c:v>
                </c:pt>
                <c:pt idx="456">
                  <c:v>541.15</c:v>
                </c:pt>
                <c:pt idx="457">
                  <c:v>543.15</c:v>
                </c:pt>
                <c:pt idx="458">
                  <c:v>552.15</c:v>
                </c:pt>
                <c:pt idx="459">
                  <c:v>553.15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E0-4235-BFD2-92379A762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7390640"/>
        <c:axId val="427391056"/>
      </c:scatterChart>
      <c:valAx>
        <c:axId val="427390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7391056"/>
        <c:crosses val="autoZero"/>
        <c:crossBetween val="midCat"/>
      </c:valAx>
      <c:valAx>
        <c:axId val="42739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7390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'Train-set'!$F$2:$F$461</c:f>
              <c:numCache>
                <c:formatCode>General</c:formatCode>
                <c:ptCount val="460"/>
                <c:pt idx="0">
                  <c:v>111.65</c:v>
                </c:pt>
                <c:pt idx="1">
                  <c:v>169.45</c:v>
                </c:pt>
                <c:pt idx="2">
                  <c:v>184.55</c:v>
                </c:pt>
                <c:pt idx="3">
                  <c:v>188.45</c:v>
                </c:pt>
                <c:pt idx="4">
                  <c:v>225.55</c:v>
                </c:pt>
                <c:pt idx="5">
                  <c:v>231.05</c:v>
                </c:pt>
                <c:pt idx="6">
                  <c:v>238.75</c:v>
                </c:pt>
                <c:pt idx="7">
                  <c:v>240.35</c:v>
                </c:pt>
                <c:pt idx="8">
                  <c:v>249.95</c:v>
                </c:pt>
                <c:pt idx="9">
                  <c:v>261.45</c:v>
                </c:pt>
                <c:pt idx="10">
                  <c:v>266.25</c:v>
                </c:pt>
                <c:pt idx="11">
                  <c:v>266.95</c:v>
                </c:pt>
                <c:pt idx="12">
                  <c:v>268.75</c:v>
                </c:pt>
                <c:pt idx="13">
                  <c:v>272.64999999999998</c:v>
                </c:pt>
                <c:pt idx="14">
                  <c:v>273.85000000000002</c:v>
                </c:pt>
                <c:pt idx="15">
                  <c:v>273.95</c:v>
                </c:pt>
                <c:pt idx="16">
                  <c:v>275.14999999999998</c:v>
                </c:pt>
                <c:pt idx="17">
                  <c:v>276.85000000000002</c:v>
                </c:pt>
                <c:pt idx="18">
                  <c:v>281.14999999999998</c:v>
                </c:pt>
                <c:pt idx="19">
                  <c:v>283.45</c:v>
                </c:pt>
                <c:pt idx="20">
                  <c:v>284.05</c:v>
                </c:pt>
                <c:pt idx="21">
                  <c:v>285.75</c:v>
                </c:pt>
                <c:pt idx="22">
                  <c:v>300.05</c:v>
                </c:pt>
                <c:pt idx="23">
                  <c:v>282.55</c:v>
                </c:pt>
                <c:pt idx="24">
                  <c:v>293.75</c:v>
                </c:pt>
                <c:pt idx="25">
                  <c:v>299.14999999999998</c:v>
                </c:pt>
                <c:pt idx="26">
                  <c:v>299.45</c:v>
                </c:pt>
                <c:pt idx="27">
                  <c:v>300.95</c:v>
                </c:pt>
                <c:pt idx="28">
                  <c:v>303.05</c:v>
                </c:pt>
                <c:pt idx="29">
                  <c:v>304.35000000000002</c:v>
                </c:pt>
                <c:pt idx="30">
                  <c:v>307.14999999999998</c:v>
                </c:pt>
                <c:pt idx="31">
                  <c:v>308.14999999999998</c:v>
                </c:pt>
                <c:pt idx="32">
                  <c:v>309.14999999999998</c:v>
                </c:pt>
                <c:pt idx="33">
                  <c:v>309.45</c:v>
                </c:pt>
                <c:pt idx="34">
                  <c:v>309.45</c:v>
                </c:pt>
                <c:pt idx="35">
                  <c:v>310.14999999999998</c:v>
                </c:pt>
                <c:pt idx="36">
                  <c:v>311.64999999999998</c:v>
                </c:pt>
                <c:pt idx="37">
                  <c:v>312.14999999999998</c:v>
                </c:pt>
                <c:pt idx="38">
                  <c:v>313.25</c:v>
                </c:pt>
                <c:pt idx="39">
                  <c:v>313.98</c:v>
                </c:pt>
                <c:pt idx="40">
                  <c:v>314.14999999999998</c:v>
                </c:pt>
                <c:pt idx="41">
                  <c:v>315.14999999999998</c:v>
                </c:pt>
                <c:pt idx="42">
                  <c:v>317.25</c:v>
                </c:pt>
                <c:pt idx="43">
                  <c:v>317.35000000000002</c:v>
                </c:pt>
                <c:pt idx="44">
                  <c:v>318.64999999999998</c:v>
                </c:pt>
                <c:pt idx="45">
                  <c:v>329.25</c:v>
                </c:pt>
                <c:pt idx="46">
                  <c:v>314.35000000000002</c:v>
                </c:pt>
                <c:pt idx="47">
                  <c:v>322.85000000000002</c:v>
                </c:pt>
                <c:pt idx="48">
                  <c:v>327.05</c:v>
                </c:pt>
                <c:pt idx="49">
                  <c:v>327.14999999999998</c:v>
                </c:pt>
                <c:pt idx="50">
                  <c:v>327.35000000000002</c:v>
                </c:pt>
                <c:pt idx="51">
                  <c:v>328.75</c:v>
                </c:pt>
                <c:pt idx="52">
                  <c:v>329.15</c:v>
                </c:pt>
                <c:pt idx="53">
                  <c:v>330.85</c:v>
                </c:pt>
                <c:pt idx="54">
                  <c:v>331.05</c:v>
                </c:pt>
                <c:pt idx="55">
                  <c:v>331.15</c:v>
                </c:pt>
                <c:pt idx="56">
                  <c:v>331.45</c:v>
                </c:pt>
                <c:pt idx="57">
                  <c:v>331.75</c:v>
                </c:pt>
                <c:pt idx="58">
                  <c:v>332.55</c:v>
                </c:pt>
                <c:pt idx="59">
                  <c:v>333.35</c:v>
                </c:pt>
                <c:pt idx="60">
                  <c:v>334.35</c:v>
                </c:pt>
                <c:pt idx="61">
                  <c:v>335.25</c:v>
                </c:pt>
                <c:pt idx="62">
                  <c:v>336.35</c:v>
                </c:pt>
                <c:pt idx="63">
                  <c:v>336.55</c:v>
                </c:pt>
                <c:pt idx="64">
                  <c:v>338.05</c:v>
                </c:pt>
                <c:pt idx="65">
                  <c:v>338.15</c:v>
                </c:pt>
                <c:pt idx="66">
                  <c:v>338.85</c:v>
                </c:pt>
                <c:pt idx="67">
                  <c:v>339.55</c:v>
                </c:pt>
                <c:pt idx="68">
                  <c:v>340.25</c:v>
                </c:pt>
                <c:pt idx="69">
                  <c:v>340.45</c:v>
                </c:pt>
                <c:pt idx="70">
                  <c:v>340.85</c:v>
                </c:pt>
                <c:pt idx="71">
                  <c:v>341.95</c:v>
                </c:pt>
                <c:pt idx="72">
                  <c:v>342.25</c:v>
                </c:pt>
                <c:pt idx="73">
                  <c:v>343.15</c:v>
                </c:pt>
                <c:pt idx="74">
                  <c:v>343.15</c:v>
                </c:pt>
                <c:pt idx="75">
                  <c:v>343.55</c:v>
                </c:pt>
                <c:pt idx="76">
                  <c:v>343.95</c:v>
                </c:pt>
                <c:pt idx="77">
                  <c:v>344.45</c:v>
                </c:pt>
                <c:pt idx="78">
                  <c:v>345.15</c:v>
                </c:pt>
                <c:pt idx="79">
                  <c:v>346.35</c:v>
                </c:pt>
                <c:pt idx="80">
                  <c:v>346.45</c:v>
                </c:pt>
                <c:pt idx="81">
                  <c:v>348.65</c:v>
                </c:pt>
                <c:pt idx="82">
                  <c:v>348.65</c:v>
                </c:pt>
                <c:pt idx="83">
                  <c:v>349.15</c:v>
                </c:pt>
                <c:pt idx="84">
                  <c:v>349.15</c:v>
                </c:pt>
                <c:pt idx="85">
                  <c:v>349.65</c:v>
                </c:pt>
                <c:pt idx="86">
                  <c:v>350.15</c:v>
                </c:pt>
                <c:pt idx="87">
                  <c:v>351.15</c:v>
                </c:pt>
                <c:pt idx="88">
                  <c:v>351.65</c:v>
                </c:pt>
                <c:pt idx="89">
                  <c:v>353.15</c:v>
                </c:pt>
                <c:pt idx="90">
                  <c:v>353.65</c:v>
                </c:pt>
                <c:pt idx="91">
                  <c:v>353.85</c:v>
                </c:pt>
                <c:pt idx="92">
                  <c:v>354.15</c:v>
                </c:pt>
                <c:pt idx="93">
                  <c:v>355.35</c:v>
                </c:pt>
                <c:pt idx="94">
                  <c:v>356.05</c:v>
                </c:pt>
                <c:pt idx="95">
                  <c:v>356.65</c:v>
                </c:pt>
                <c:pt idx="96">
                  <c:v>356.65</c:v>
                </c:pt>
                <c:pt idx="97">
                  <c:v>357.65</c:v>
                </c:pt>
                <c:pt idx="98">
                  <c:v>358.15</c:v>
                </c:pt>
                <c:pt idx="99">
                  <c:v>358.15</c:v>
                </c:pt>
                <c:pt idx="100">
                  <c:v>358.65</c:v>
                </c:pt>
                <c:pt idx="101">
                  <c:v>343.15</c:v>
                </c:pt>
                <c:pt idx="102">
                  <c:v>345.65</c:v>
                </c:pt>
                <c:pt idx="103">
                  <c:v>349.25</c:v>
                </c:pt>
                <c:pt idx="104">
                  <c:v>349.85</c:v>
                </c:pt>
                <c:pt idx="105">
                  <c:v>350.65</c:v>
                </c:pt>
                <c:pt idx="106">
                  <c:v>351.05</c:v>
                </c:pt>
                <c:pt idx="107">
                  <c:v>352.35</c:v>
                </c:pt>
                <c:pt idx="108">
                  <c:v>353.55</c:v>
                </c:pt>
                <c:pt idx="109">
                  <c:v>353.95</c:v>
                </c:pt>
                <c:pt idx="110">
                  <c:v>354.75</c:v>
                </c:pt>
                <c:pt idx="111">
                  <c:v>356.15</c:v>
                </c:pt>
                <c:pt idx="112">
                  <c:v>356.55</c:v>
                </c:pt>
                <c:pt idx="113">
                  <c:v>357.05</c:v>
                </c:pt>
                <c:pt idx="114">
                  <c:v>357.15</c:v>
                </c:pt>
                <c:pt idx="115">
                  <c:v>357.25</c:v>
                </c:pt>
                <c:pt idx="116">
                  <c:v>357.45</c:v>
                </c:pt>
                <c:pt idx="117">
                  <c:v>358.45</c:v>
                </c:pt>
                <c:pt idx="118">
                  <c:v>359.05</c:v>
                </c:pt>
                <c:pt idx="119">
                  <c:v>359.15</c:v>
                </c:pt>
                <c:pt idx="120">
                  <c:v>359.15</c:v>
                </c:pt>
                <c:pt idx="121">
                  <c:v>359.85</c:v>
                </c:pt>
                <c:pt idx="122">
                  <c:v>360.65</c:v>
                </c:pt>
                <c:pt idx="123">
                  <c:v>360.75</c:v>
                </c:pt>
                <c:pt idx="124">
                  <c:v>361.15</c:v>
                </c:pt>
                <c:pt idx="125">
                  <c:v>361.25</c:v>
                </c:pt>
                <c:pt idx="126">
                  <c:v>361.25</c:v>
                </c:pt>
                <c:pt idx="127">
                  <c:v>362.15</c:v>
                </c:pt>
                <c:pt idx="128">
                  <c:v>362.15</c:v>
                </c:pt>
                <c:pt idx="129">
                  <c:v>362.45</c:v>
                </c:pt>
                <c:pt idx="130">
                  <c:v>362.65</c:v>
                </c:pt>
                <c:pt idx="131">
                  <c:v>362.65</c:v>
                </c:pt>
                <c:pt idx="132">
                  <c:v>362.85</c:v>
                </c:pt>
                <c:pt idx="133">
                  <c:v>363.15</c:v>
                </c:pt>
                <c:pt idx="134">
                  <c:v>363.95</c:v>
                </c:pt>
                <c:pt idx="135">
                  <c:v>364.65</c:v>
                </c:pt>
                <c:pt idx="136">
                  <c:v>364.85</c:v>
                </c:pt>
                <c:pt idx="137">
                  <c:v>365.15</c:v>
                </c:pt>
                <c:pt idx="138">
                  <c:v>365.15</c:v>
                </c:pt>
                <c:pt idx="139">
                  <c:v>365.15</c:v>
                </c:pt>
                <c:pt idx="140">
                  <c:v>366.25</c:v>
                </c:pt>
                <c:pt idx="141">
                  <c:v>366.35</c:v>
                </c:pt>
                <c:pt idx="142">
                  <c:v>366.35</c:v>
                </c:pt>
                <c:pt idx="143">
                  <c:v>366.65</c:v>
                </c:pt>
                <c:pt idx="144">
                  <c:v>367.15</c:v>
                </c:pt>
                <c:pt idx="145">
                  <c:v>367.15</c:v>
                </c:pt>
                <c:pt idx="146">
                  <c:v>368.35</c:v>
                </c:pt>
                <c:pt idx="147">
                  <c:v>368.55</c:v>
                </c:pt>
                <c:pt idx="148">
                  <c:v>368.75</c:v>
                </c:pt>
                <c:pt idx="149">
                  <c:v>368.85</c:v>
                </c:pt>
                <c:pt idx="150">
                  <c:v>368.95</c:v>
                </c:pt>
                <c:pt idx="151">
                  <c:v>369.15</c:v>
                </c:pt>
                <c:pt idx="152">
                  <c:v>369.15</c:v>
                </c:pt>
                <c:pt idx="153">
                  <c:v>371.15</c:v>
                </c:pt>
                <c:pt idx="154">
                  <c:v>371.55</c:v>
                </c:pt>
                <c:pt idx="155">
                  <c:v>371.65</c:v>
                </c:pt>
                <c:pt idx="156">
                  <c:v>372.15</c:v>
                </c:pt>
                <c:pt idx="157">
                  <c:v>372.65</c:v>
                </c:pt>
                <c:pt idx="158">
                  <c:v>374.05</c:v>
                </c:pt>
                <c:pt idx="159">
                  <c:v>375.65</c:v>
                </c:pt>
                <c:pt idx="160">
                  <c:v>375.65</c:v>
                </c:pt>
                <c:pt idx="161">
                  <c:v>375.85</c:v>
                </c:pt>
                <c:pt idx="162">
                  <c:v>376.15</c:v>
                </c:pt>
                <c:pt idx="163">
                  <c:v>376.65</c:v>
                </c:pt>
                <c:pt idx="164">
                  <c:v>378.15</c:v>
                </c:pt>
                <c:pt idx="165">
                  <c:v>378.65</c:v>
                </c:pt>
                <c:pt idx="166">
                  <c:v>378.95</c:v>
                </c:pt>
                <c:pt idx="167">
                  <c:v>379.45</c:v>
                </c:pt>
                <c:pt idx="168">
                  <c:v>380.35</c:v>
                </c:pt>
                <c:pt idx="169">
                  <c:v>383.45</c:v>
                </c:pt>
                <c:pt idx="170">
                  <c:v>385.15</c:v>
                </c:pt>
                <c:pt idx="171">
                  <c:v>388.15</c:v>
                </c:pt>
                <c:pt idx="172">
                  <c:v>388.15</c:v>
                </c:pt>
                <c:pt idx="173">
                  <c:v>389.65</c:v>
                </c:pt>
                <c:pt idx="174">
                  <c:v>390.15</c:v>
                </c:pt>
                <c:pt idx="175">
                  <c:v>398.15</c:v>
                </c:pt>
                <c:pt idx="176">
                  <c:v>372.35</c:v>
                </c:pt>
                <c:pt idx="177">
                  <c:v>373.95</c:v>
                </c:pt>
                <c:pt idx="178">
                  <c:v>374.55</c:v>
                </c:pt>
                <c:pt idx="179">
                  <c:v>377.15</c:v>
                </c:pt>
                <c:pt idx="180">
                  <c:v>377.15</c:v>
                </c:pt>
                <c:pt idx="181">
                  <c:v>378.05</c:v>
                </c:pt>
                <c:pt idx="182">
                  <c:v>378.05</c:v>
                </c:pt>
                <c:pt idx="183">
                  <c:v>378.65</c:v>
                </c:pt>
                <c:pt idx="184">
                  <c:v>379.55</c:v>
                </c:pt>
                <c:pt idx="185">
                  <c:v>379.95</c:v>
                </c:pt>
                <c:pt idx="186">
                  <c:v>380.05</c:v>
                </c:pt>
                <c:pt idx="187">
                  <c:v>381.45</c:v>
                </c:pt>
                <c:pt idx="188">
                  <c:v>382.15</c:v>
                </c:pt>
                <c:pt idx="189">
                  <c:v>382.25</c:v>
                </c:pt>
                <c:pt idx="190">
                  <c:v>382.65</c:v>
                </c:pt>
                <c:pt idx="191">
                  <c:v>382.65</c:v>
                </c:pt>
                <c:pt idx="192">
                  <c:v>383.45</c:v>
                </c:pt>
                <c:pt idx="193">
                  <c:v>383.65</c:v>
                </c:pt>
                <c:pt idx="194">
                  <c:v>384.15</c:v>
                </c:pt>
                <c:pt idx="195">
                  <c:v>384.75</c:v>
                </c:pt>
                <c:pt idx="196">
                  <c:v>385.05</c:v>
                </c:pt>
                <c:pt idx="197">
                  <c:v>385.15</c:v>
                </c:pt>
                <c:pt idx="198">
                  <c:v>385.35</c:v>
                </c:pt>
                <c:pt idx="199">
                  <c:v>385.65</c:v>
                </c:pt>
                <c:pt idx="200">
                  <c:v>385.65</c:v>
                </c:pt>
                <c:pt idx="201">
                  <c:v>385.95</c:v>
                </c:pt>
                <c:pt idx="202">
                  <c:v>386.35</c:v>
                </c:pt>
                <c:pt idx="203">
                  <c:v>386.45</c:v>
                </c:pt>
                <c:pt idx="204">
                  <c:v>386.65</c:v>
                </c:pt>
                <c:pt idx="205">
                  <c:v>387.45</c:v>
                </c:pt>
                <c:pt idx="206">
                  <c:v>387.95</c:v>
                </c:pt>
                <c:pt idx="207">
                  <c:v>388.65</c:v>
                </c:pt>
                <c:pt idx="208">
                  <c:v>388.75</c:v>
                </c:pt>
                <c:pt idx="209">
                  <c:v>389.65</c:v>
                </c:pt>
                <c:pt idx="210">
                  <c:v>389.95</c:v>
                </c:pt>
                <c:pt idx="211">
                  <c:v>390.75</c:v>
                </c:pt>
                <c:pt idx="212">
                  <c:v>390.85</c:v>
                </c:pt>
                <c:pt idx="213">
                  <c:v>390.85</c:v>
                </c:pt>
                <c:pt idx="214">
                  <c:v>390.85</c:v>
                </c:pt>
                <c:pt idx="215">
                  <c:v>391.75</c:v>
                </c:pt>
                <c:pt idx="216">
                  <c:v>392.55</c:v>
                </c:pt>
                <c:pt idx="217">
                  <c:v>392.75</c:v>
                </c:pt>
                <c:pt idx="218">
                  <c:v>393.15</c:v>
                </c:pt>
                <c:pt idx="219">
                  <c:v>393.25</c:v>
                </c:pt>
                <c:pt idx="220">
                  <c:v>394.15</c:v>
                </c:pt>
                <c:pt idx="221">
                  <c:v>394.35</c:v>
                </c:pt>
                <c:pt idx="222">
                  <c:v>394.95</c:v>
                </c:pt>
                <c:pt idx="223">
                  <c:v>395.45</c:v>
                </c:pt>
                <c:pt idx="224">
                  <c:v>395.65</c:v>
                </c:pt>
                <c:pt idx="225">
                  <c:v>395.75</c:v>
                </c:pt>
                <c:pt idx="226">
                  <c:v>396.05</c:v>
                </c:pt>
                <c:pt idx="227">
                  <c:v>396.15</c:v>
                </c:pt>
                <c:pt idx="228">
                  <c:v>396.45</c:v>
                </c:pt>
                <c:pt idx="229">
                  <c:v>396.65</c:v>
                </c:pt>
                <c:pt idx="230">
                  <c:v>398.15</c:v>
                </c:pt>
                <c:pt idx="231">
                  <c:v>398.75</c:v>
                </c:pt>
                <c:pt idx="232">
                  <c:v>398.75</c:v>
                </c:pt>
                <c:pt idx="233">
                  <c:v>399.45</c:v>
                </c:pt>
                <c:pt idx="234">
                  <c:v>399.65</c:v>
                </c:pt>
                <c:pt idx="235">
                  <c:v>401.15</c:v>
                </c:pt>
                <c:pt idx="236">
                  <c:v>402.95</c:v>
                </c:pt>
                <c:pt idx="237">
                  <c:v>404.15</c:v>
                </c:pt>
                <c:pt idx="238">
                  <c:v>404.75</c:v>
                </c:pt>
                <c:pt idx="239">
                  <c:v>410.15</c:v>
                </c:pt>
                <c:pt idx="240">
                  <c:v>410.75</c:v>
                </c:pt>
                <c:pt idx="241">
                  <c:v>412.15</c:v>
                </c:pt>
                <c:pt idx="242">
                  <c:v>413.65</c:v>
                </c:pt>
                <c:pt idx="243">
                  <c:v>422.15</c:v>
                </c:pt>
                <c:pt idx="244">
                  <c:v>423.95</c:v>
                </c:pt>
                <c:pt idx="245">
                  <c:v>391.15</c:v>
                </c:pt>
                <c:pt idx="246">
                  <c:v>395.35</c:v>
                </c:pt>
                <c:pt idx="247">
                  <c:v>397.15</c:v>
                </c:pt>
                <c:pt idx="248">
                  <c:v>399.65</c:v>
                </c:pt>
                <c:pt idx="249">
                  <c:v>403.75</c:v>
                </c:pt>
                <c:pt idx="250">
                  <c:v>403.85</c:v>
                </c:pt>
                <c:pt idx="251">
                  <c:v>405.15</c:v>
                </c:pt>
                <c:pt idx="252">
                  <c:v>405.85</c:v>
                </c:pt>
                <c:pt idx="253">
                  <c:v>406.05</c:v>
                </c:pt>
                <c:pt idx="254">
                  <c:v>406.15</c:v>
                </c:pt>
                <c:pt idx="255">
                  <c:v>406.75</c:v>
                </c:pt>
                <c:pt idx="256">
                  <c:v>406.95</c:v>
                </c:pt>
                <c:pt idx="257">
                  <c:v>408.35</c:v>
                </c:pt>
                <c:pt idx="258">
                  <c:v>408.35</c:v>
                </c:pt>
                <c:pt idx="259">
                  <c:v>409.15</c:v>
                </c:pt>
                <c:pt idx="260">
                  <c:v>409.75</c:v>
                </c:pt>
                <c:pt idx="261">
                  <c:v>409.85</c:v>
                </c:pt>
                <c:pt idx="262">
                  <c:v>410.45</c:v>
                </c:pt>
                <c:pt idx="263">
                  <c:v>410.85</c:v>
                </c:pt>
                <c:pt idx="264">
                  <c:v>411.15</c:v>
                </c:pt>
                <c:pt idx="265">
                  <c:v>411.15</c:v>
                </c:pt>
                <c:pt idx="266">
                  <c:v>411.15</c:v>
                </c:pt>
                <c:pt idx="267">
                  <c:v>411.65</c:v>
                </c:pt>
                <c:pt idx="268">
                  <c:v>412.15</c:v>
                </c:pt>
                <c:pt idx="269">
                  <c:v>412.25</c:v>
                </c:pt>
                <c:pt idx="270">
                  <c:v>413.15</c:v>
                </c:pt>
                <c:pt idx="271">
                  <c:v>413.15</c:v>
                </c:pt>
                <c:pt idx="272">
                  <c:v>413.15</c:v>
                </c:pt>
                <c:pt idx="273">
                  <c:v>413.65</c:v>
                </c:pt>
                <c:pt idx="274">
                  <c:v>413.65</c:v>
                </c:pt>
                <c:pt idx="275">
                  <c:v>413.65</c:v>
                </c:pt>
                <c:pt idx="276">
                  <c:v>413.75</c:v>
                </c:pt>
                <c:pt idx="277">
                  <c:v>413.75</c:v>
                </c:pt>
                <c:pt idx="278">
                  <c:v>414.15</c:v>
                </c:pt>
                <c:pt idx="279">
                  <c:v>414.35</c:v>
                </c:pt>
                <c:pt idx="280">
                  <c:v>414.65</c:v>
                </c:pt>
                <c:pt idx="281">
                  <c:v>415.15</c:v>
                </c:pt>
                <c:pt idx="282">
                  <c:v>415.55</c:v>
                </c:pt>
                <c:pt idx="283">
                  <c:v>416.05</c:v>
                </c:pt>
                <c:pt idx="284">
                  <c:v>416.15</c:v>
                </c:pt>
                <c:pt idx="285">
                  <c:v>416.15</c:v>
                </c:pt>
                <c:pt idx="286">
                  <c:v>417.85</c:v>
                </c:pt>
                <c:pt idx="287">
                  <c:v>417.95</c:v>
                </c:pt>
                <c:pt idx="288">
                  <c:v>418.15</c:v>
                </c:pt>
                <c:pt idx="289">
                  <c:v>418.15</c:v>
                </c:pt>
                <c:pt idx="290">
                  <c:v>419.15</c:v>
                </c:pt>
                <c:pt idx="291">
                  <c:v>419.45</c:v>
                </c:pt>
                <c:pt idx="292">
                  <c:v>420.05</c:v>
                </c:pt>
                <c:pt idx="293">
                  <c:v>420.15</c:v>
                </c:pt>
                <c:pt idx="294">
                  <c:v>420.65</c:v>
                </c:pt>
                <c:pt idx="295">
                  <c:v>421.15</c:v>
                </c:pt>
                <c:pt idx="296">
                  <c:v>422.65</c:v>
                </c:pt>
                <c:pt idx="297">
                  <c:v>423.15</c:v>
                </c:pt>
                <c:pt idx="298">
                  <c:v>423.95</c:v>
                </c:pt>
                <c:pt idx="299">
                  <c:v>424.65</c:v>
                </c:pt>
                <c:pt idx="300">
                  <c:v>424.85</c:v>
                </c:pt>
                <c:pt idx="301">
                  <c:v>425.15</c:v>
                </c:pt>
                <c:pt idx="302">
                  <c:v>425.35</c:v>
                </c:pt>
                <c:pt idx="303">
                  <c:v>427.95</c:v>
                </c:pt>
                <c:pt idx="304">
                  <c:v>429.75</c:v>
                </c:pt>
                <c:pt idx="305">
                  <c:v>429.85</c:v>
                </c:pt>
                <c:pt idx="306">
                  <c:v>430.25</c:v>
                </c:pt>
                <c:pt idx="307">
                  <c:v>430.65</c:v>
                </c:pt>
                <c:pt idx="308">
                  <c:v>435.05</c:v>
                </c:pt>
                <c:pt idx="309">
                  <c:v>435.15</c:v>
                </c:pt>
                <c:pt idx="310">
                  <c:v>441.15</c:v>
                </c:pt>
                <c:pt idx="311">
                  <c:v>442.65</c:v>
                </c:pt>
                <c:pt idx="312">
                  <c:v>451.15</c:v>
                </c:pt>
                <c:pt idx="313">
                  <c:v>451.45</c:v>
                </c:pt>
                <c:pt idx="314">
                  <c:v>455.15</c:v>
                </c:pt>
                <c:pt idx="315">
                  <c:v>410.55</c:v>
                </c:pt>
                <c:pt idx="316">
                  <c:v>420.15</c:v>
                </c:pt>
                <c:pt idx="317">
                  <c:v>420.75</c:v>
                </c:pt>
                <c:pt idx="318">
                  <c:v>421.05</c:v>
                </c:pt>
                <c:pt idx="319">
                  <c:v>421.55</c:v>
                </c:pt>
                <c:pt idx="320">
                  <c:v>422.05</c:v>
                </c:pt>
                <c:pt idx="321">
                  <c:v>423.95</c:v>
                </c:pt>
                <c:pt idx="322">
                  <c:v>424.15</c:v>
                </c:pt>
                <c:pt idx="323">
                  <c:v>425.95</c:v>
                </c:pt>
                <c:pt idx="324">
                  <c:v>426.25</c:v>
                </c:pt>
                <c:pt idx="325">
                  <c:v>426.65</c:v>
                </c:pt>
                <c:pt idx="326">
                  <c:v>427.15</c:v>
                </c:pt>
                <c:pt idx="327">
                  <c:v>427.25</c:v>
                </c:pt>
                <c:pt idx="328">
                  <c:v>428.15</c:v>
                </c:pt>
                <c:pt idx="329">
                  <c:v>428.15</c:v>
                </c:pt>
                <c:pt idx="330">
                  <c:v>428.65</c:v>
                </c:pt>
                <c:pt idx="331">
                  <c:v>428.85</c:v>
                </c:pt>
                <c:pt idx="332">
                  <c:v>429.15</c:v>
                </c:pt>
                <c:pt idx="333">
                  <c:v>429.35</c:v>
                </c:pt>
                <c:pt idx="334">
                  <c:v>429.65</c:v>
                </c:pt>
                <c:pt idx="335">
                  <c:v>430.15</c:v>
                </c:pt>
                <c:pt idx="336">
                  <c:v>430.15</c:v>
                </c:pt>
                <c:pt idx="337">
                  <c:v>430.65</c:v>
                </c:pt>
                <c:pt idx="338">
                  <c:v>430.95</c:v>
                </c:pt>
                <c:pt idx="339">
                  <c:v>431.15</c:v>
                </c:pt>
                <c:pt idx="340">
                  <c:v>431.35</c:v>
                </c:pt>
                <c:pt idx="341">
                  <c:v>432.05</c:v>
                </c:pt>
                <c:pt idx="342">
                  <c:v>432.45</c:v>
                </c:pt>
                <c:pt idx="343">
                  <c:v>432.55</c:v>
                </c:pt>
                <c:pt idx="344">
                  <c:v>432.85</c:v>
                </c:pt>
                <c:pt idx="345">
                  <c:v>433.05</c:v>
                </c:pt>
                <c:pt idx="346">
                  <c:v>433.15</c:v>
                </c:pt>
                <c:pt idx="347">
                  <c:v>433.35</c:v>
                </c:pt>
                <c:pt idx="348">
                  <c:v>433.45</c:v>
                </c:pt>
                <c:pt idx="349">
                  <c:v>433.55</c:v>
                </c:pt>
                <c:pt idx="350">
                  <c:v>433.85</c:v>
                </c:pt>
                <c:pt idx="351">
                  <c:v>433.95</c:v>
                </c:pt>
                <c:pt idx="352">
                  <c:v>433.95</c:v>
                </c:pt>
                <c:pt idx="353">
                  <c:v>434.15</c:v>
                </c:pt>
                <c:pt idx="354">
                  <c:v>434.25</c:v>
                </c:pt>
                <c:pt idx="355">
                  <c:v>434.25</c:v>
                </c:pt>
                <c:pt idx="356">
                  <c:v>434.35</c:v>
                </c:pt>
                <c:pt idx="357">
                  <c:v>434.75</c:v>
                </c:pt>
                <c:pt idx="358">
                  <c:v>435.05</c:v>
                </c:pt>
                <c:pt idx="359">
                  <c:v>435.15</c:v>
                </c:pt>
                <c:pt idx="360">
                  <c:v>435.15</c:v>
                </c:pt>
                <c:pt idx="361">
                  <c:v>435.25</c:v>
                </c:pt>
                <c:pt idx="362">
                  <c:v>435.3</c:v>
                </c:pt>
                <c:pt idx="363">
                  <c:v>435.65</c:v>
                </c:pt>
                <c:pt idx="364">
                  <c:v>436.05</c:v>
                </c:pt>
                <c:pt idx="365">
                  <c:v>436.15</c:v>
                </c:pt>
                <c:pt idx="366">
                  <c:v>436.55</c:v>
                </c:pt>
                <c:pt idx="367">
                  <c:v>436.85</c:v>
                </c:pt>
                <c:pt idx="368">
                  <c:v>436.95</c:v>
                </c:pt>
                <c:pt idx="369">
                  <c:v>437.05</c:v>
                </c:pt>
                <c:pt idx="370">
                  <c:v>437.45</c:v>
                </c:pt>
                <c:pt idx="371">
                  <c:v>437.75</c:v>
                </c:pt>
                <c:pt idx="372">
                  <c:v>438.15</c:v>
                </c:pt>
                <c:pt idx="373">
                  <c:v>438.15</c:v>
                </c:pt>
                <c:pt idx="374">
                  <c:v>438.15</c:v>
                </c:pt>
                <c:pt idx="375">
                  <c:v>438.25</c:v>
                </c:pt>
                <c:pt idx="376">
                  <c:v>438.65</c:v>
                </c:pt>
                <c:pt idx="377">
                  <c:v>438.85</c:v>
                </c:pt>
                <c:pt idx="378">
                  <c:v>439.15</c:v>
                </c:pt>
                <c:pt idx="379">
                  <c:v>439.15</c:v>
                </c:pt>
                <c:pt idx="380">
                  <c:v>439.15</c:v>
                </c:pt>
                <c:pt idx="381">
                  <c:v>439.15</c:v>
                </c:pt>
                <c:pt idx="382">
                  <c:v>439.25</c:v>
                </c:pt>
                <c:pt idx="383">
                  <c:v>439.45</c:v>
                </c:pt>
                <c:pt idx="384">
                  <c:v>439.65</c:v>
                </c:pt>
                <c:pt idx="385">
                  <c:v>440.15</c:v>
                </c:pt>
                <c:pt idx="386">
                  <c:v>440.15</c:v>
                </c:pt>
                <c:pt idx="387">
                  <c:v>440.15</c:v>
                </c:pt>
                <c:pt idx="388">
                  <c:v>440.25</c:v>
                </c:pt>
                <c:pt idx="389">
                  <c:v>440.65</c:v>
                </c:pt>
                <c:pt idx="390">
                  <c:v>441.15</c:v>
                </c:pt>
                <c:pt idx="391">
                  <c:v>442.15</c:v>
                </c:pt>
                <c:pt idx="392">
                  <c:v>442.65</c:v>
                </c:pt>
                <c:pt idx="393">
                  <c:v>443.15</c:v>
                </c:pt>
                <c:pt idx="394">
                  <c:v>443.65</c:v>
                </c:pt>
                <c:pt idx="395">
                  <c:v>443.85</c:v>
                </c:pt>
                <c:pt idx="396">
                  <c:v>444.15</c:v>
                </c:pt>
                <c:pt idx="397">
                  <c:v>444.15</c:v>
                </c:pt>
                <c:pt idx="398">
                  <c:v>444.45</c:v>
                </c:pt>
                <c:pt idx="399">
                  <c:v>444.65</c:v>
                </c:pt>
                <c:pt idx="400">
                  <c:v>445.15</c:v>
                </c:pt>
                <c:pt idx="401">
                  <c:v>445.15</c:v>
                </c:pt>
                <c:pt idx="402">
                  <c:v>446.15</c:v>
                </c:pt>
                <c:pt idx="403">
                  <c:v>447.15</c:v>
                </c:pt>
                <c:pt idx="404">
                  <c:v>447.15</c:v>
                </c:pt>
                <c:pt idx="405">
                  <c:v>447.25</c:v>
                </c:pt>
                <c:pt idx="406">
                  <c:v>449.15</c:v>
                </c:pt>
                <c:pt idx="407">
                  <c:v>450.15</c:v>
                </c:pt>
                <c:pt idx="408">
                  <c:v>450.15</c:v>
                </c:pt>
                <c:pt idx="409">
                  <c:v>451.15</c:v>
                </c:pt>
                <c:pt idx="410">
                  <c:v>452.15</c:v>
                </c:pt>
                <c:pt idx="411">
                  <c:v>452.45</c:v>
                </c:pt>
                <c:pt idx="412">
                  <c:v>455.15</c:v>
                </c:pt>
                <c:pt idx="413">
                  <c:v>459.15</c:v>
                </c:pt>
                <c:pt idx="414">
                  <c:v>460.45</c:v>
                </c:pt>
                <c:pt idx="415">
                  <c:v>467.85</c:v>
                </c:pt>
                <c:pt idx="416">
                  <c:v>468.15</c:v>
                </c:pt>
                <c:pt idx="417">
                  <c:v>471.15</c:v>
                </c:pt>
                <c:pt idx="418">
                  <c:v>471.85</c:v>
                </c:pt>
                <c:pt idx="419">
                  <c:v>475.15</c:v>
                </c:pt>
                <c:pt idx="420">
                  <c:v>477.15</c:v>
                </c:pt>
                <c:pt idx="421">
                  <c:v>480.15</c:v>
                </c:pt>
                <c:pt idx="422">
                  <c:v>480.75</c:v>
                </c:pt>
                <c:pt idx="423">
                  <c:v>482.15</c:v>
                </c:pt>
                <c:pt idx="424">
                  <c:v>491.05</c:v>
                </c:pt>
                <c:pt idx="425">
                  <c:v>441.25</c:v>
                </c:pt>
                <c:pt idx="426">
                  <c:v>460.15</c:v>
                </c:pt>
                <c:pt idx="427">
                  <c:v>461.25</c:v>
                </c:pt>
                <c:pt idx="428">
                  <c:v>464.15</c:v>
                </c:pt>
                <c:pt idx="429">
                  <c:v>465.15</c:v>
                </c:pt>
                <c:pt idx="430">
                  <c:v>465.65</c:v>
                </c:pt>
                <c:pt idx="431">
                  <c:v>465.85</c:v>
                </c:pt>
                <c:pt idx="432">
                  <c:v>466.65</c:v>
                </c:pt>
                <c:pt idx="433">
                  <c:v>469.05</c:v>
                </c:pt>
                <c:pt idx="434">
                  <c:v>469.15</c:v>
                </c:pt>
                <c:pt idx="435">
                  <c:v>469.25</c:v>
                </c:pt>
                <c:pt idx="436">
                  <c:v>471.15</c:v>
                </c:pt>
                <c:pt idx="437">
                  <c:v>472.15</c:v>
                </c:pt>
                <c:pt idx="438">
                  <c:v>476.15</c:v>
                </c:pt>
                <c:pt idx="439">
                  <c:v>476.85</c:v>
                </c:pt>
                <c:pt idx="440">
                  <c:v>477.35</c:v>
                </c:pt>
                <c:pt idx="441">
                  <c:v>480.15</c:v>
                </c:pt>
                <c:pt idx="442">
                  <c:v>507.15</c:v>
                </c:pt>
                <c:pt idx="443">
                  <c:v>507.15</c:v>
                </c:pt>
                <c:pt idx="444">
                  <c:v>514.25</c:v>
                </c:pt>
                <c:pt idx="445">
                  <c:v>453.15</c:v>
                </c:pt>
                <c:pt idx="446">
                  <c:v>481.65</c:v>
                </c:pt>
                <c:pt idx="447">
                  <c:v>483.15</c:v>
                </c:pt>
                <c:pt idx="448">
                  <c:v>486.95</c:v>
                </c:pt>
                <c:pt idx="449">
                  <c:v>489.45</c:v>
                </c:pt>
                <c:pt idx="450">
                  <c:v>497.15</c:v>
                </c:pt>
                <c:pt idx="451">
                  <c:v>497.15</c:v>
                </c:pt>
                <c:pt idx="452">
                  <c:v>511.15</c:v>
                </c:pt>
                <c:pt idx="453">
                  <c:v>513.15</c:v>
                </c:pt>
                <c:pt idx="454">
                  <c:v>535.15</c:v>
                </c:pt>
                <c:pt idx="455">
                  <c:v>539.65</c:v>
                </c:pt>
                <c:pt idx="456">
                  <c:v>541.15</c:v>
                </c:pt>
                <c:pt idx="457">
                  <c:v>543.15</c:v>
                </c:pt>
                <c:pt idx="458">
                  <c:v>552.15</c:v>
                </c:pt>
                <c:pt idx="459">
                  <c:v>553.15</c:v>
                </c:pt>
              </c:numCache>
            </c:numRef>
          </c:xVal>
          <c:yVal>
            <c:numRef>
              <c:f>'Train-set'!$L$2:$L$461</c:f>
              <c:numCache>
                <c:formatCode>General</c:formatCode>
                <c:ptCount val="460"/>
                <c:pt idx="0">
                  <c:v>126.19029084309602</c:v>
                </c:pt>
                <c:pt idx="1">
                  <c:v>189.4344050138283</c:v>
                </c:pt>
                <c:pt idx="2">
                  <c:v>184.30240501382829</c:v>
                </c:pt>
                <c:pt idx="3">
                  <c:v>194.33740501382829</c:v>
                </c:pt>
                <c:pt idx="4">
                  <c:v>234.89369460066425</c:v>
                </c:pt>
                <c:pt idx="5">
                  <c:v>229.76169460066424</c:v>
                </c:pt>
                <c:pt idx="6">
                  <c:v>240.02569460066425</c:v>
                </c:pt>
                <c:pt idx="7">
                  <c:v>236.93669460066425</c:v>
                </c:pt>
                <c:pt idx="8">
                  <c:v>239.79669460066424</c:v>
                </c:pt>
                <c:pt idx="9">
                  <c:v>264.31588090757577</c:v>
                </c:pt>
                <c:pt idx="10">
                  <c:v>269.44788090757578</c:v>
                </c:pt>
                <c:pt idx="11">
                  <c:v>273.69388090757576</c:v>
                </c:pt>
                <c:pt idx="12">
                  <c:v>278.82588090757577</c:v>
                </c:pt>
                <c:pt idx="13">
                  <c:v>268.56188090757576</c:v>
                </c:pt>
                <c:pt idx="14">
                  <c:v>275.73688090757577</c:v>
                </c:pt>
                <c:pt idx="15">
                  <c:v>273.69388090757576</c:v>
                </c:pt>
                <c:pt idx="16">
                  <c:v>280.86888090757577</c:v>
                </c:pt>
                <c:pt idx="17">
                  <c:v>273.69388090757576</c:v>
                </c:pt>
                <c:pt idx="18">
                  <c:v>278.59688090757578</c:v>
                </c:pt>
                <c:pt idx="19">
                  <c:v>288.63188090757575</c:v>
                </c:pt>
                <c:pt idx="20">
                  <c:v>278.82588090757577</c:v>
                </c:pt>
                <c:pt idx="21">
                  <c:v>275.73688090757577</c:v>
                </c:pt>
                <c:pt idx="22">
                  <c:v>278.59688090757578</c:v>
                </c:pt>
                <c:pt idx="23">
                  <c:v>294.56752827760846</c:v>
                </c:pt>
                <c:pt idx="24">
                  <c:v>305.98852827760851</c:v>
                </c:pt>
                <c:pt idx="25">
                  <c:v>313.32352827760849</c:v>
                </c:pt>
                <c:pt idx="26">
                  <c:v>308.84852827760852</c:v>
                </c:pt>
                <c:pt idx="27">
                  <c:v>298.8135282776085</c:v>
                </c:pt>
                <c:pt idx="28">
                  <c:v>308.19152827760848</c:v>
                </c:pt>
                <c:pt idx="29">
                  <c:v>303.9455282776085</c:v>
                </c:pt>
                <c:pt idx="30">
                  <c:v>309.07752827760851</c:v>
                </c:pt>
                <c:pt idx="31">
                  <c:v>308.19152827760848</c:v>
                </c:pt>
                <c:pt idx="32">
                  <c:v>303.05952827760848</c:v>
                </c:pt>
                <c:pt idx="33">
                  <c:v>310.23452827760849</c:v>
                </c:pt>
                <c:pt idx="34">
                  <c:v>308.19152827760848</c:v>
                </c:pt>
                <c:pt idx="35">
                  <c:v>310.23452827760849</c:v>
                </c:pt>
                <c:pt idx="36">
                  <c:v>303.9455282776085</c:v>
                </c:pt>
                <c:pt idx="37">
                  <c:v>317.4095282776085</c:v>
                </c:pt>
                <c:pt idx="38">
                  <c:v>313.0945282776085</c:v>
                </c:pt>
                <c:pt idx="39">
                  <c:v>309.07752827760851</c:v>
                </c:pt>
                <c:pt idx="40">
                  <c:v>320.4985282776085</c:v>
                </c:pt>
                <c:pt idx="41">
                  <c:v>313.32352827760849</c:v>
                </c:pt>
                <c:pt idx="42">
                  <c:v>313.32352827760849</c:v>
                </c:pt>
                <c:pt idx="43">
                  <c:v>315.3665282776085</c:v>
                </c:pt>
                <c:pt idx="44">
                  <c:v>317.4095282776085</c:v>
                </c:pt>
                <c:pt idx="45">
                  <c:v>313.0945282776085</c:v>
                </c:pt>
                <c:pt idx="46">
                  <c:v>331.11543386893112</c:v>
                </c:pt>
                <c:pt idx="47">
                  <c:v>325.98343386893112</c:v>
                </c:pt>
                <c:pt idx="48">
                  <c:v>335.36143386893116</c:v>
                </c:pt>
                <c:pt idx="49">
                  <c:v>337.40443386893116</c:v>
                </c:pt>
                <c:pt idx="50">
                  <c:v>335.36143386893116</c:v>
                </c:pt>
                <c:pt idx="51">
                  <c:v>331.11543386893112</c:v>
                </c:pt>
                <c:pt idx="52">
                  <c:v>340.49343386893116</c:v>
                </c:pt>
                <c:pt idx="53">
                  <c:v>340.26443386893118</c:v>
                </c:pt>
                <c:pt idx="54">
                  <c:v>325.98343386893112</c:v>
                </c:pt>
                <c:pt idx="55">
                  <c:v>341.65043386893115</c:v>
                </c:pt>
                <c:pt idx="56">
                  <c:v>337.40443386893116</c:v>
                </c:pt>
                <c:pt idx="57">
                  <c:v>335.36143386893116</c:v>
                </c:pt>
                <c:pt idx="58">
                  <c:v>344.73943386893114</c:v>
                </c:pt>
                <c:pt idx="59">
                  <c:v>330.22943386893115</c:v>
                </c:pt>
                <c:pt idx="60">
                  <c:v>340.26443386893118</c:v>
                </c:pt>
                <c:pt idx="61">
                  <c:v>335.36143386893116</c:v>
                </c:pt>
                <c:pt idx="62">
                  <c:v>330.22943386893115</c:v>
                </c:pt>
                <c:pt idx="63">
                  <c:v>339.60743386893114</c:v>
                </c:pt>
                <c:pt idx="64">
                  <c:v>346.78243386893115</c:v>
                </c:pt>
                <c:pt idx="65">
                  <c:v>344.73943386893114</c:v>
                </c:pt>
                <c:pt idx="66">
                  <c:v>346.78243386893115</c:v>
                </c:pt>
                <c:pt idx="67">
                  <c:v>339.60743386893114</c:v>
                </c:pt>
                <c:pt idx="68">
                  <c:v>339.60743386893114</c:v>
                </c:pt>
                <c:pt idx="69">
                  <c:v>335.36143386893116</c:v>
                </c:pt>
                <c:pt idx="70">
                  <c:v>335.36143386893116</c:v>
                </c:pt>
                <c:pt idx="71">
                  <c:v>339.60743386893114</c:v>
                </c:pt>
                <c:pt idx="72">
                  <c:v>341.65043386893115</c:v>
                </c:pt>
                <c:pt idx="73">
                  <c:v>340.49343386893116</c:v>
                </c:pt>
                <c:pt idx="74">
                  <c:v>342.53643386893117</c:v>
                </c:pt>
                <c:pt idx="75">
                  <c:v>335.36143386893116</c:v>
                </c:pt>
                <c:pt idx="76">
                  <c:v>341.65043386893115</c:v>
                </c:pt>
                <c:pt idx="77">
                  <c:v>344.51043386893116</c:v>
                </c:pt>
                <c:pt idx="78">
                  <c:v>340.49343386893116</c:v>
                </c:pt>
                <c:pt idx="79">
                  <c:v>344.73943386893114</c:v>
                </c:pt>
                <c:pt idx="80">
                  <c:v>331.11543386893112</c:v>
                </c:pt>
                <c:pt idx="81">
                  <c:v>346.78243386893115</c:v>
                </c:pt>
                <c:pt idx="82">
                  <c:v>346.78243386893115</c:v>
                </c:pt>
                <c:pt idx="83">
                  <c:v>340.49343386893116</c:v>
                </c:pt>
                <c:pt idx="84">
                  <c:v>344.73943386893114</c:v>
                </c:pt>
                <c:pt idx="85">
                  <c:v>340.49343386893116</c:v>
                </c:pt>
                <c:pt idx="86">
                  <c:v>340.49343386893116</c:v>
                </c:pt>
                <c:pt idx="87">
                  <c:v>349.87143386893115</c:v>
                </c:pt>
                <c:pt idx="88">
                  <c:v>349.87143386893115</c:v>
                </c:pt>
                <c:pt idx="89">
                  <c:v>344.73943386893114</c:v>
                </c:pt>
                <c:pt idx="90">
                  <c:v>351.91443386893116</c:v>
                </c:pt>
                <c:pt idx="91">
                  <c:v>341.65043386893115</c:v>
                </c:pt>
                <c:pt idx="92">
                  <c:v>344.51043386893116</c:v>
                </c:pt>
                <c:pt idx="93">
                  <c:v>344.73943386893114</c:v>
                </c:pt>
                <c:pt idx="94">
                  <c:v>346.78243386893115</c:v>
                </c:pt>
                <c:pt idx="95">
                  <c:v>344.73943386893114</c:v>
                </c:pt>
                <c:pt idx="96">
                  <c:v>354.77443386893117</c:v>
                </c:pt>
                <c:pt idx="97">
                  <c:v>344.51043386893116</c:v>
                </c:pt>
                <c:pt idx="98">
                  <c:v>344.73943386893114</c:v>
                </c:pt>
                <c:pt idx="99">
                  <c:v>354.77443386893117</c:v>
                </c:pt>
                <c:pt idx="100">
                  <c:v>351.91443386893116</c:v>
                </c:pt>
                <c:pt idx="101">
                  <c:v>365.08341527069672</c:v>
                </c:pt>
                <c:pt idx="102">
                  <c:v>360.1804152706967</c:v>
                </c:pt>
                <c:pt idx="103">
                  <c:v>365.08341527069672</c:v>
                </c:pt>
                <c:pt idx="104">
                  <c:v>360.1804152706967</c:v>
                </c:pt>
                <c:pt idx="105">
                  <c:v>360.1804152706967</c:v>
                </c:pt>
                <c:pt idx="106">
                  <c:v>355.93441527069672</c:v>
                </c:pt>
                <c:pt idx="107">
                  <c:v>355.04841527069669</c:v>
                </c:pt>
                <c:pt idx="108">
                  <c:v>360.1804152706967</c:v>
                </c:pt>
                <c:pt idx="109">
                  <c:v>350.80241527069671</c:v>
                </c:pt>
                <c:pt idx="110">
                  <c:v>360.1804152706967</c:v>
                </c:pt>
                <c:pt idx="111">
                  <c:v>365.08341527069672</c:v>
                </c:pt>
                <c:pt idx="112">
                  <c:v>360.1804152706967</c:v>
                </c:pt>
                <c:pt idx="113">
                  <c:v>364.42641527069674</c:v>
                </c:pt>
                <c:pt idx="114">
                  <c:v>369.32941527069676</c:v>
                </c:pt>
                <c:pt idx="115">
                  <c:v>364.42641527069674</c:v>
                </c:pt>
                <c:pt idx="116">
                  <c:v>360.1804152706967</c:v>
                </c:pt>
                <c:pt idx="117">
                  <c:v>364.42641527069674</c:v>
                </c:pt>
                <c:pt idx="118">
                  <c:v>364.42641527069674</c:v>
                </c:pt>
                <c:pt idx="119">
                  <c:v>355.04841527069669</c:v>
                </c:pt>
                <c:pt idx="120">
                  <c:v>364.42641527069674</c:v>
                </c:pt>
                <c:pt idx="121">
                  <c:v>364.42641527069674</c:v>
                </c:pt>
                <c:pt idx="122">
                  <c:v>366.46941527069674</c:v>
                </c:pt>
                <c:pt idx="123">
                  <c:v>364.42641527069674</c:v>
                </c:pt>
                <c:pt idx="124">
                  <c:v>371.60141527069675</c:v>
                </c:pt>
                <c:pt idx="125">
                  <c:v>369.55841527069674</c:v>
                </c:pt>
                <c:pt idx="126">
                  <c:v>364.42641527069674</c:v>
                </c:pt>
                <c:pt idx="127">
                  <c:v>360.1804152706967</c:v>
                </c:pt>
                <c:pt idx="128">
                  <c:v>360.1804152706967</c:v>
                </c:pt>
                <c:pt idx="129">
                  <c:v>360.1804152706967</c:v>
                </c:pt>
                <c:pt idx="130">
                  <c:v>364.42641527069674</c:v>
                </c:pt>
                <c:pt idx="131">
                  <c:v>388.15441527069675</c:v>
                </c:pt>
                <c:pt idx="132">
                  <c:v>355.04841527069669</c:v>
                </c:pt>
                <c:pt idx="133">
                  <c:v>359.29441527069673</c:v>
                </c:pt>
                <c:pt idx="134">
                  <c:v>366.46941527069674</c:v>
                </c:pt>
                <c:pt idx="135">
                  <c:v>360.1804152706967</c:v>
                </c:pt>
                <c:pt idx="136">
                  <c:v>366.46941527069674</c:v>
                </c:pt>
                <c:pt idx="137">
                  <c:v>371.60141527069675</c:v>
                </c:pt>
                <c:pt idx="138">
                  <c:v>364.42641527069674</c:v>
                </c:pt>
                <c:pt idx="139">
                  <c:v>369.32941527069676</c:v>
                </c:pt>
                <c:pt idx="140">
                  <c:v>377.89041527069674</c:v>
                </c:pt>
                <c:pt idx="141">
                  <c:v>371.60141527069675</c:v>
                </c:pt>
                <c:pt idx="142">
                  <c:v>365.3124152706967</c:v>
                </c:pt>
                <c:pt idx="143">
                  <c:v>359.29441527069673</c:v>
                </c:pt>
                <c:pt idx="144">
                  <c:v>373.80441527069672</c:v>
                </c:pt>
                <c:pt idx="145">
                  <c:v>364.42641527069674</c:v>
                </c:pt>
                <c:pt idx="146">
                  <c:v>369.32941527069676</c:v>
                </c:pt>
                <c:pt idx="147">
                  <c:v>364.42641527069674</c:v>
                </c:pt>
                <c:pt idx="148">
                  <c:v>364.42641527069674</c:v>
                </c:pt>
                <c:pt idx="149">
                  <c:v>368.67241527069672</c:v>
                </c:pt>
                <c:pt idx="150">
                  <c:v>368.67241527069672</c:v>
                </c:pt>
                <c:pt idx="151">
                  <c:v>383.02241527069674</c:v>
                </c:pt>
                <c:pt idx="152">
                  <c:v>364.42641527069674</c:v>
                </c:pt>
                <c:pt idx="153">
                  <c:v>368.67241527069672</c:v>
                </c:pt>
                <c:pt idx="154">
                  <c:v>368.67241527069672</c:v>
                </c:pt>
                <c:pt idx="155">
                  <c:v>363.54041527069671</c:v>
                </c:pt>
                <c:pt idx="156">
                  <c:v>375.84741527069673</c:v>
                </c:pt>
                <c:pt idx="157">
                  <c:v>370.71541527069672</c:v>
                </c:pt>
                <c:pt idx="158">
                  <c:v>370.71541527069672</c:v>
                </c:pt>
                <c:pt idx="159">
                  <c:v>375.84741527069673</c:v>
                </c:pt>
                <c:pt idx="160">
                  <c:v>369.32941527069676</c:v>
                </c:pt>
                <c:pt idx="161">
                  <c:v>375.84741527069673</c:v>
                </c:pt>
                <c:pt idx="162">
                  <c:v>375.84741527069673</c:v>
                </c:pt>
                <c:pt idx="163">
                  <c:v>370.71541527069672</c:v>
                </c:pt>
                <c:pt idx="164">
                  <c:v>385.06541527069669</c:v>
                </c:pt>
                <c:pt idx="165">
                  <c:v>373.80441527069672</c:v>
                </c:pt>
                <c:pt idx="166">
                  <c:v>371.60141527069675</c:v>
                </c:pt>
                <c:pt idx="167">
                  <c:v>375.84741527069673</c:v>
                </c:pt>
                <c:pt idx="168">
                  <c:v>373.57541527069674</c:v>
                </c:pt>
                <c:pt idx="169">
                  <c:v>375.84741527069673</c:v>
                </c:pt>
                <c:pt idx="170">
                  <c:v>373.57541527069674</c:v>
                </c:pt>
                <c:pt idx="171">
                  <c:v>375.84741527069673</c:v>
                </c:pt>
                <c:pt idx="172">
                  <c:v>375.84741527069673</c:v>
                </c:pt>
                <c:pt idx="173">
                  <c:v>377.89041527069674</c:v>
                </c:pt>
                <c:pt idx="174">
                  <c:v>386.11141527069674</c:v>
                </c:pt>
                <c:pt idx="175">
                  <c:v>383.02241527069674</c:v>
                </c:pt>
                <c:pt idx="176">
                  <c:v>377.99564111974689</c:v>
                </c:pt>
                <c:pt idx="177">
                  <c:v>387.37364111974688</c:v>
                </c:pt>
                <c:pt idx="178">
                  <c:v>383.1276411197469</c:v>
                </c:pt>
                <c:pt idx="179">
                  <c:v>387.37364111974688</c:v>
                </c:pt>
                <c:pt idx="180">
                  <c:v>387.37364111974688</c:v>
                </c:pt>
                <c:pt idx="181">
                  <c:v>389.41664111974688</c:v>
                </c:pt>
                <c:pt idx="182">
                  <c:v>383.1276411197469</c:v>
                </c:pt>
                <c:pt idx="183">
                  <c:v>387.37364111974688</c:v>
                </c:pt>
                <c:pt idx="184">
                  <c:v>373.74964111974691</c:v>
                </c:pt>
                <c:pt idx="185">
                  <c:v>383.1276411197469</c:v>
                </c:pt>
                <c:pt idx="186">
                  <c:v>387.37364111974688</c:v>
                </c:pt>
                <c:pt idx="187">
                  <c:v>383.1276411197469</c:v>
                </c:pt>
                <c:pt idx="188">
                  <c:v>387.37364111974688</c:v>
                </c:pt>
                <c:pt idx="189">
                  <c:v>382.24164111974687</c:v>
                </c:pt>
                <c:pt idx="190">
                  <c:v>382.24164111974687</c:v>
                </c:pt>
                <c:pt idx="191">
                  <c:v>387.37364111974688</c:v>
                </c:pt>
                <c:pt idx="192">
                  <c:v>391.61964111974692</c:v>
                </c:pt>
                <c:pt idx="193">
                  <c:v>387.37364111974688</c:v>
                </c:pt>
                <c:pt idx="194">
                  <c:v>391.61964111974692</c:v>
                </c:pt>
                <c:pt idx="195">
                  <c:v>387.37364111974688</c:v>
                </c:pt>
                <c:pt idx="196">
                  <c:v>382.24164111974687</c:v>
                </c:pt>
                <c:pt idx="197">
                  <c:v>387.37364111974688</c:v>
                </c:pt>
                <c:pt idx="198">
                  <c:v>387.37364111974688</c:v>
                </c:pt>
                <c:pt idx="199">
                  <c:v>408.17264111974691</c:v>
                </c:pt>
                <c:pt idx="200">
                  <c:v>387.37364111974688</c:v>
                </c:pt>
                <c:pt idx="201">
                  <c:v>391.61964111974692</c:v>
                </c:pt>
                <c:pt idx="202">
                  <c:v>391.61964111974692</c:v>
                </c:pt>
                <c:pt idx="203">
                  <c:v>391.61964111974692</c:v>
                </c:pt>
                <c:pt idx="204">
                  <c:v>377.99564111974689</c:v>
                </c:pt>
                <c:pt idx="205">
                  <c:v>392.50564111974688</c:v>
                </c:pt>
                <c:pt idx="206">
                  <c:v>377.99564111974689</c:v>
                </c:pt>
                <c:pt idx="207">
                  <c:v>400.9976411197469</c:v>
                </c:pt>
                <c:pt idx="208">
                  <c:v>382.24164111974687</c:v>
                </c:pt>
                <c:pt idx="209">
                  <c:v>383.1276411197469</c:v>
                </c:pt>
                <c:pt idx="210">
                  <c:v>389.41664111974688</c:v>
                </c:pt>
                <c:pt idx="211">
                  <c:v>386.48764111974691</c:v>
                </c:pt>
                <c:pt idx="212">
                  <c:v>382.24164111974687</c:v>
                </c:pt>
                <c:pt idx="213">
                  <c:v>386.48764111974691</c:v>
                </c:pt>
                <c:pt idx="214">
                  <c:v>391.61964111974692</c:v>
                </c:pt>
                <c:pt idx="215">
                  <c:v>386.48764111974691</c:v>
                </c:pt>
                <c:pt idx="216">
                  <c:v>393.66264111974692</c:v>
                </c:pt>
                <c:pt idx="217">
                  <c:v>393.66264111974692</c:v>
                </c:pt>
                <c:pt idx="218">
                  <c:v>391.61964111974692</c:v>
                </c:pt>
                <c:pt idx="219">
                  <c:v>393.66264111974692</c:v>
                </c:pt>
                <c:pt idx="220">
                  <c:v>393.66264111974692</c:v>
                </c:pt>
                <c:pt idx="221">
                  <c:v>395.8656411197469</c:v>
                </c:pt>
                <c:pt idx="222">
                  <c:v>387.37364111974688</c:v>
                </c:pt>
                <c:pt idx="223">
                  <c:v>395.8656411197469</c:v>
                </c:pt>
                <c:pt idx="224">
                  <c:v>395.8656411197469</c:v>
                </c:pt>
                <c:pt idx="225">
                  <c:v>391.61964111974692</c:v>
                </c:pt>
                <c:pt idx="226">
                  <c:v>395.8656411197469</c:v>
                </c:pt>
                <c:pt idx="227">
                  <c:v>393.66264111974692</c:v>
                </c:pt>
                <c:pt idx="228">
                  <c:v>395.8656411197469</c:v>
                </c:pt>
                <c:pt idx="229">
                  <c:v>397.9086411197469</c:v>
                </c:pt>
                <c:pt idx="230">
                  <c:v>395.8656411197469</c:v>
                </c:pt>
                <c:pt idx="231">
                  <c:v>390.73364111974689</c:v>
                </c:pt>
                <c:pt idx="232">
                  <c:v>395.8656411197469</c:v>
                </c:pt>
                <c:pt idx="233">
                  <c:v>400.76864111974692</c:v>
                </c:pt>
                <c:pt idx="234">
                  <c:v>393.66264111974692</c:v>
                </c:pt>
                <c:pt idx="235">
                  <c:v>408.17264111974691</c:v>
                </c:pt>
                <c:pt idx="236">
                  <c:v>397.9086411197469</c:v>
                </c:pt>
                <c:pt idx="237">
                  <c:v>397.9086411197469</c:v>
                </c:pt>
                <c:pt idx="238">
                  <c:v>400.76864111974692</c:v>
                </c:pt>
                <c:pt idx="239">
                  <c:v>403.04064111974691</c:v>
                </c:pt>
                <c:pt idx="240">
                  <c:v>400.76864111974692</c:v>
                </c:pt>
                <c:pt idx="241">
                  <c:v>405.08364111974691</c:v>
                </c:pt>
                <c:pt idx="242">
                  <c:v>418.43664111974692</c:v>
                </c:pt>
                <c:pt idx="243">
                  <c:v>397.9086411197469</c:v>
                </c:pt>
                <c:pt idx="244">
                  <c:v>408.17264111974691</c:v>
                </c:pt>
                <c:pt idx="245">
                  <c:v>410.82671740594327</c:v>
                </c:pt>
                <c:pt idx="246">
                  <c:v>399.40571740594328</c:v>
                </c:pt>
                <c:pt idx="247">
                  <c:v>403.65171740594326</c:v>
                </c:pt>
                <c:pt idx="248">
                  <c:v>403.65171740594326</c:v>
                </c:pt>
                <c:pt idx="249">
                  <c:v>417.93271740594327</c:v>
                </c:pt>
                <c:pt idx="250">
                  <c:v>403.65171740594326</c:v>
                </c:pt>
                <c:pt idx="251">
                  <c:v>428.69671740594328</c:v>
                </c:pt>
                <c:pt idx="252">
                  <c:v>407.89771740594324</c:v>
                </c:pt>
                <c:pt idx="253">
                  <c:v>407.89771740594324</c:v>
                </c:pt>
                <c:pt idx="254">
                  <c:v>399.40571740594328</c:v>
                </c:pt>
                <c:pt idx="255">
                  <c:v>403.65171740594326</c:v>
                </c:pt>
                <c:pt idx="256">
                  <c:v>403.65171740594326</c:v>
                </c:pt>
                <c:pt idx="257">
                  <c:v>407.89771740594324</c:v>
                </c:pt>
                <c:pt idx="258">
                  <c:v>407.89771740594324</c:v>
                </c:pt>
                <c:pt idx="259">
                  <c:v>407.89771740594324</c:v>
                </c:pt>
                <c:pt idx="260">
                  <c:v>415.07271740594325</c:v>
                </c:pt>
                <c:pt idx="261">
                  <c:v>403.65171740594326</c:v>
                </c:pt>
                <c:pt idx="262">
                  <c:v>407.89771740594324</c:v>
                </c:pt>
                <c:pt idx="263">
                  <c:v>403.65171740594326</c:v>
                </c:pt>
                <c:pt idx="264">
                  <c:v>433.66871740594326</c:v>
                </c:pt>
                <c:pt idx="265">
                  <c:v>407.89771740594324</c:v>
                </c:pt>
                <c:pt idx="266">
                  <c:v>418.16171740594325</c:v>
                </c:pt>
                <c:pt idx="267">
                  <c:v>415.07271740594325</c:v>
                </c:pt>
                <c:pt idx="268">
                  <c:v>417.27571740594328</c:v>
                </c:pt>
                <c:pt idx="269">
                  <c:v>403.65171740594326</c:v>
                </c:pt>
                <c:pt idx="270">
                  <c:v>407.89771740594324</c:v>
                </c:pt>
                <c:pt idx="271">
                  <c:v>424.45071740594329</c:v>
                </c:pt>
                <c:pt idx="272">
                  <c:v>420.20471740594326</c:v>
                </c:pt>
                <c:pt idx="273">
                  <c:v>403.65171740594326</c:v>
                </c:pt>
                <c:pt idx="274">
                  <c:v>407.89771740594324</c:v>
                </c:pt>
                <c:pt idx="275">
                  <c:v>431.62571740594331</c:v>
                </c:pt>
                <c:pt idx="276">
                  <c:v>407.89771740594324</c:v>
                </c:pt>
                <c:pt idx="277">
                  <c:v>407.89771740594324</c:v>
                </c:pt>
                <c:pt idx="278">
                  <c:v>420.20471740594326</c:v>
                </c:pt>
                <c:pt idx="279">
                  <c:v>412.14371740594328</c:v>
                </c:pt>
                <c:pt idx="280">
                  <c:v>399.40571740594328</c:v>
                </c:pt>
                <c:pt idx="281">
                  <c:v>418.16171740594325</c:v>
                </c:pt>
                <c:pt idx="282">
                  <c:v>412.14371740594328</c:v>
                </c:pt>
                <c:pt idx="283">
                  <c:v>415.07271740594325</c:v>
                </c:pt>
                <c:pt idx="284">
                  <c:v>412.14371740594328</c:v>
                </c:pt>
                <c:pt idx="285">
                  <c:v>418.16171740594325</c:v>
                </c:pt>
                <c:pt idx="286">
                  <c:v>403.65171740594326</c:v>
                </c:pt>
                <c:pt idx="287">
                  <c:v>417.27571740594328</c:v>
                </c:pt>
                <c:pt idx="288">
                  <c:v>424.45071740594329</c:v>
                </c:pt>
                <c:pt idx="289">
                  <c:v>418.16171740594325</c:v>
                </c:pt>
                <c:pt idx="290">
                  <c:v>441.00371740594329</c:v>
                </c:pt>
                <c:pt idx="291">
                  <c:v>407.89771740594324</c:v>
                </c:pt>
                <c:pt idx="292">
                  <c:v>421.52171740594326</c:v>
                </c:pt>
                <c:pt idx="293">
                  <c:v>424.45071740594329</c:v>
                </c:pt>
                <c:pt idx="294">
                  <c:v>421.52171740594326</c:v>
                </c:pt>
                <c:pt idx="295">
                  <c:v>419.31871740594329</c:v>
                </c:pt>
                <c:pt idx="296">
                  <c:v>422.40771740594329</c:v>
                </c:pt>
                <c:pt idx="297">
                  <c:v>424.45071740594329</c:v>
                </c:pt>
                <c:pt idx="298">
                  <c:v>416.38971740594326</c:v>
                </c:pt>
                <c:pt idx="299">
                  <c:v>426.65371740594327</c:v>
                </c:pt>
                <c:pt idx="300">
                  <c:v>423.56471740594327</c:v>
                </c:pt>
                <c:pt idx="301">
                  <c:v>426.42471740594328</c:v>
                </c:pt>
                <c:pt idx="302">
                  <c:v>419.31871740594329</c:v>
                </c:pt>
                <c:pt idx="303">
                  <c:v>419.31871740594329</c:v>
                </c:pt>
                <c:pt idx="304">
                  <c:v>423.56471740594327</c:v>
                </c:pt>
                <c:pt idx="305">
                  <c:v>423.56471740594327</c:v>
                </c:pt>
                <c:pt idx="306">
                  <c:v>426.42471740594328</c:v>
                </c:pt>
                <c:pt idx="307">
                  <c:v>433.5997174059433</c:v>
                </c:pt>
                <c:pt idx="308">
                  <c:v>426.42471740594328</c:v>
                </c:pt>
                <c:pt idx="309">
                  <c:v>436.45971740594325</c:v>
                </c:pt>
                <c:pt idx="310">
                  <c:v>428.69671740594328</c:v>
                </c:pt>
                <c:pt idx="311">
                  <c:v>426.4937174059433</c:v>
                </c:pt>
                <c:pt idx="312">
                  <c:v>433.5997174059433</c:v>
                </c:pt>
                <c:pt idx="313">
                  <c:v>444.09271740594329</c:v>
                </c:pt>
                <c:pt idx="314">
                  <c:v>451.2677174059433</c:v>
                </c:pt>
                <c:pt idx="315">
                  <c:v>423.76939566569746</c:v>
                </c:pt>
                <c:pt idx="316">
                  <c:v>428.01539566569744</c:v>
                </c:pt>
                <c:pt idx="317">
                  <c:v>428.01539566569744</c:v>
                </c:pt>
                <c:pt idx="318">
                  <c:v>423.76939566569746</c:v>
                </c:pt>
                <c:pt idx="319">
                  <c:v>423.76939566569746</c:v>
                </c:pt>
                <c:pt idx="320">
                  <c:v>428.01539566569744</c:v>
                </c:pt>
                <c:pt idx="321">
                  <c:v>428.01539566569744</c:v>
                </c:pt>
                <c:pt idx="322">
                  <c:v>428.01539566569744</c:v>
                </c:pt>
                <c:pt idx="323">
                  <c:v>428.01539566569744</c:v>
                </c:pt>
                <c:pt idx="324">
                  <c:v>423.76939566569746</c:v>
                </c:pt>
                <c:pt idx="325">
                  <c:v>442.52539566569743</c:v>
                </c:pt>
                <c:pt idx="326">
                  <c:v>442.52539566569743</c:v>
                </c:pt>
                <c:pt idx="327">
                  <c:v>428.01539566569744</c:v>
                </c:pt>
                <c:pt idx="328">
                  <c:v>432.26139566569742</c:v>
                </c:pt>
                <c:pt idx="329">
                  <c:v>455.98939566569749</c:v>
                </c:pt>
                <c:pt idx="330">
                  <c:v>455.10339566569746</c:v>
                </c:pt>
                <c:pt idx="331">
                  <c:v>428.01539566569744</c:v>
                </c:pt>
                <c:pt idx="332">
                  <c:v>432.26139566569742</c:v>
                </c:pt>
                <c:pt idx="333">
                  <c:v>423.76939566569746</c:v>
                </c:pt>
                <c:pt idx="334">
                  <c:v>428.01539566569744</c:v>
                </c:pt>
                <c:pt idx="335">
                  <c:v>446.61139566569744</c:v>
                </c:pt>
                <c:pt idx="336">
                  <c:v>423.76939566569746</c:v>
                </c:pt>
                <c:pt idx="337">
                  <c:v>436.50739566569746</c:v>
                </c:pt>
                <c:pt idx="338">
                  <c:v>428.01539566569744</c:v>
                </c:pt>
                <c:pt idx="339">
                  <c:v>432.26139566569742</c:v>
                </c:pt>
                <c:pt idx="340">
                  <c:v>432.26139566569742</c:v>
                </c:pt>
                <c:pt idx="341">
                  <c:v>432.26139566569742</c:v>
                </c:pt>
                <c:pt idx="342">
                  <c:v>419.52339566569742</c:v>
                </c:pt>
                <c:pt idx="343">
                  <c:v>432.26139566569742</c:v>
                </c:pt>
                <c:pt idx="344">
                  <c:v>432.26139566569742</c:v>
                </c:pt>
                <c:pt idx="345">
                  <c:v>432.26139566569742</c:v>
                </c:pt>
                <c:pt idx="346">
                  <c:v>451.74339566569745</c:v>
                </c:pt>
                <c:pt idx="347">
                  <c:v>428.01539566569744</c:v>
                </c:pt>
                <c:pt idx="348">
                  <c:v>423.76939566569746</c:v>
                </c:pt>
                <c:pt idx="349">
                  <c:v>432.26139566569742</c:v>
                </c:pt>
                <c:pt idx="350">
                  <c:v>428.01539566569744</c:v>
                </c:pt>
                <c:pt idx="351">
                  <c:v>432.26139566569742</c:v>
                </c:pt>
                <c:pt idx="352">
                  <c:v>432.26139566569742</c:v>
                </c:pt>
                <c:pt idx="353">
                  <c:v>428.01539566569744</c:v>
                </c:pt>
                <c:pt idx="354">
                  <c:v>428.01539566569744</c:v>
                </c:pt>
                <c:pt idx="355">
                  <c:v>428.01539566569744</c:v>
                </c:pt>
                <c:pt idx="356">
                  <c:v>432.26139566569742</c:v>
                </c:pt>
                <c:pt idx="357">
                  <c:v>423.76939566569746</c:v>
                </c:pt>
                <c:pt idx="358">
                  <c:v>428.01539566569744</c:v>
                </c:pt>
                <c:pt idx="359">
                  <c:v>428.01539566569744</c:v>
                </c:pt>
                <c:pt idx="360">
                  <c:v>428.01539566569744</c:v>
                </c:pt>
                <c:pt idx="361">
                  <c:v>428.01539566569744</c:v>
                </c:pt>
                <c:pt idx="362">
                  <c:v>432.26139566569742</c:v>
                </c:pt>
                <c:pt idx="363">
                  <c:v>428.01539566569744</c:v>
                </c:pt>
                <c:pt idx="364">
                  <c:v>428.01539566569744</c:v>
                </c:pt>
                <c:pt idx="365">
                  <c:v>432.26139566569742</c:v>
                </c:pt>
                <c:pt idx="366">
                  <c:v>432.26139566569742</c:v>
                </c:pt>
                <c:pt idx="367">
                  <c:v>436.50739566569746</c:v>
                </c:pt>
                <c:pt idx="368">
                  <c:v>432.26139566569742</c:v>
                </c:pt>
                <c:pt idx="369">
                  <c:v>432.26139566569742</c:v>
                </c:pt>
                <c:pt idx="370">
                  <c:v>432.26139566569742</c:v>
                </c:pt>
                <c:pt idx="371">
                  <c:v>423.76939566569746</c:v>
                </c:pt>
                <c:pt idx="372">
                  <c:v>432.26139566569742</c:v>
                </c:pt>
                <c:pt idx="373">
                  <c:v>432.26139566569742</c:v>
                </c:pt>
                <c:pt idx="374">
                  <c:v>444.56839566569744</c:v>
                </c:pt>
                <c:pt idx="375">
                  <c:v>436.50739566569746</c:v>
                </c:pt>
                <c:pt idx="376">
                  <c:v>442.52539566569743</c:v>
                </c:pt>
                <c:pt idx="377">
                  <c:v>436.50739566569746</c:v>
                </c:pt>
                <c:pt idx="378">
                  <c:v>446.61139566569744</c:v>
                </c:pt>
                <c:pt idx="379">
                  <c:v>428.01539566569744</c:v>
                </c:pt>
                <c:pt idx="380">
                  <c:v>451.74339566569745</c:v>
                </c:pt>
                <c:pt idx="381">
                  <c:v>442.52539566569743</c:v>
                </c:pt>
                <c:pt idx="382">
                  <c:v>419.52339566569742</c:v>
                </c:pt>
                <c:pt idx="383">
                  <c:v>432.26139566569742</c:v>
                </c:pt>
                <c:pt idx="384">
                  <c:v>436.50739566569746</c:v>
                </c:pt>
                <c:pt idx="385">
                  <c:v>447.65739566569744</c:v>
                </c:pt>
                <c:pt idx="386">
                  <c:v>444.56839566569744</c:v>
                </c:pt>
                <c:pt idx="387">
                  <c:v>451.01739566569745</c:v>
                </c:pt>
                <c:pt idx="388">
                  <c:v>436.50739566569746</c:v>
                </c:pt>
                <c:pt idx="389">
                  <c:v>444.56839566569744</c:v>
                </c:pt>
                <c:pt idx="390">
                  <c:v>442.52539566569743</c:v>
                </c:pt>
                <c:pt idx="391">
                  <c:v>446.61139566569744</c:v>
                </c:pt>
                <c:pt idx="392">
                  <c:v>423.76939566569746</c:v>
                </c:pt>
                <c:pt idx="393">
                  <c:v>423.76939566569746</c:v>
                </c:pt>
                <c:pt idx="394">
                  <c:v>445.88539566569744</c:v>
                </c:pt>
                <c:pt idx="395">
                  <c:v>439.43639566569743</c:v>
                </c:pt>
                <c:pt idx="396">
                  <c:v>445.88539566569744</c:v>
                </c:pt>
                <c:pt idx="397">
                  <c:v>445.88539566569744</c:v>
                </c:pt>
                <c:pt idx="398">
                  <c:v>443.68239566569747</c:v>
                </c:pt>
                <c:pt idx="399">
                  <c:v>439.43639566569743</c:v>
                </c:pt>
                <c:pt idx="400">
                  <c:v>428.01539566569744</c:v>
                </c:pt>
                <c:pt idx="401">
                  <c:v>449.70039566569744</c:v>
                </c:pt>
                <c:pt idx="402">
                  <c:v>444.56839566569744</c:v>
                </c:pt>
                <c:pt idx="403">
                  <c:v>444.56839566569744</c:v>
                </c:pt>
                <c:pt idx="404">
                  <c:v>450.78839566569746</c:v>
                </c:pt>
                <c:pt idx="405">
                  <c:v>440.75339566569744</c:v>
                </c:pt>
                <c:pt idx="406">
                  <c:v>447.92839566569745</c:v>
                </c:pt>
                <c:pt idx="407">
                  <c:v>450.78839566569746</c:v>
                </c:pt>
                <c:pt idx="408">
                  <c:v>450.78839566569746</c:v>
                </c:pt>
                <c:pt idx="409">
                  <c:v>449.70039566569744</c:v>
                </c:pt>
                <c:pt idx="410">
                  <c:v>453.06039566569746</c:v>
                </c:pt>
                <c:pt idx="411">
                  <c:v>443.68239566569747</c:v>
                </c:pt>
                <c:pt idx="412">
                  <c:v>464.21039566569749</c:v>
                </c:pt>
                <c:pt idx="413">
                  <c:v>449.70039566569744</c:v>
                </c:pt>
                <c:pt idx="414">
                  <c:v>455.10339566569746</c:v>
                </c:pt>
                <c:pt idx="415">
                  <c:v>464.21039566569749</c:v>
                </c:pt>
                <c:pt idx="416">
                  <c:v>453.06039566569746</c:v>
                </c:pt>
                <c:pt idx="417">
                  <c:v>475.63139566569748</c:v>
                </c:pt>
                <c:pt idx="418">
                  <c:v>468.45639566569747</c:v>
                </c:pt>
                <c:pt idx="419">
                  <c:v>447.92839566569745</c:v>
                </c:pt>
                <c:pt idx="420">
                  <c:v>457.96339566569748</c:v>
                </c:pt>
                <c:pt idx="421">
                  <c:v>471.3853956656975</c:v>
                </c:pt>
                <c:pt idx="422">
                  <c:v>470.49939566569748</c:v>
                </c:pt>
                <c:pt idx="423">
                  <c:v>475.63139566569748</c:v>
                </c:pt>
                <c:pt idx="424">
                  <c:v>480.76339566569749</c:v>
                </c:pt>
                <c:pt idx="425">
                  <c:v>451.27219896241314</c:v>
                </c:pt>
                <c:pt idx="426">
                  <c:v>459.76419896241316</c:v>
                </c:pt>
                <c:pt idx="427">
                  <c:v>459.76419896241316</c:v>
                </c:pt>
                <c:pt idx="428">
                  <c:v>489.5101989624132</c:v>
                </c:pt>
                <c:pt idx="429">
                  <c:v>478.08919896241315</c:v>
                </c:pt>
                <c:pt idx="430">
                  <c:v>469.14219896241315</c:v>
                </c:pt>
                <c:pt idx="431">
                  <c:v>469.14219896241315</c:v>
                </c:pt>
                <c:pt idx="432">
                  <c:v>469.14219896241315</c:v>
                </c:pt>
                <c:pt idx="433">
                  <c:v>464.01019896241314</c:v>
                </c:pt>
                <c:pt idx="434">
                  <c:v>474.04519896241317</c:v>
                </c:pt>
                <c:pt idx="435">
                  <c:v>469.14219896241315</c:v>
                </c:pt>
                <c:pt idx="436">
                  <c:v>474.04519896241317</c:v>
                </c:pt>
                <c:pt idx="437">
                  <c:v>482.33519896241319</c:v>
                </c:pt>
                <c:pt idx="438">
                  <c:v>471.18519896241315</c:v>
                </c:pt>
                <c:pt idx="439">
                  <c:v>471.18519896241315</c:v>
                </c:pt>
                <c:pt idx="440">
                  <c:v>474.04519896241317</c:v>
                </c:pt>
                <c:pt idx="441">
                  <c:v>474.11419896241318</c:v>
                </c:pt>
                <c:pt idx="442">
                  <c:v>493.75619896241318</c:v>
                </c:pt>
                <c:pt idx="443">
                  <c:v>489.5101989624132</c:v>
                </c:pt>
                <c:pt idx="444">
                  <c:v>504.02019896241319</c:v>
                </c:pt>
                <c:pt idx="445">
                  <c:v>470.20678847985664</c:v>
                </c:pt>
                <c:pt idx="446">
                  <c:v>496.56878847985666</c:v>
                </c:pt>
                <c:pt idx="447">
                  <c:v>496.33978847985668</c:v>
                </c:pt>
                <c:pt idx="448">
                  <c:v>491.43678847985666</c:v>
                </c:pt>
                <c:pt idx="449">
                  <c:v>486.30478847985665</c:v>
                </c:pt>
                <c:pt idx="450">
                  <c:v>493.47978847985667</c:v>
                </c:pt>
                <c:pt idx="451">
                  <c:v>493.47978847985667</c:v>
                </c:pt>
                <c:pt idx="452">
                  <c:v>496.4087884798567</c:v>
                </c:pt>
                <c:pt idx="453">
                  <c:v>508.87578847985668</c:v>
                </c:pt>
                <c:pt idx="454">
                  <c:v>517.82278847985663</c:v>
                </c:pt>
                <c:pt idx="455">
                  <c:v>522.06878847985672</c:v>
                </c:pt>
                <c:pt idx="456">
                  <c:v>526.3147884798567</c:v>
                </c:pt>
                <c:pt idx="457">
                  <c:v>522.06878847985672</c:v>
                </c:pt>
                <c:pt idx="458">
                  <c:v>533.48978847985666</c:v>
                </c:pt>
                <c:pt idx="459">
                  <c:v>534.37578847985674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4-47C3-B430-4E62C1BEDD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0937440"/>
        <c:axId val="420937856"/>
      </c:scatterChart>
      <c:valAx>
        <c:axId val="420937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937856"/>
        <c:crosses val="autoZero"/>
        <c:crossBetween val="midCat"/>
      </c:valAx>
      <c:valAx>
        <c:axId val="42093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20937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h-TH"/>
                </a:p>
              </c:txPr>
            </c:trendlineLbl>
          </c:trendline>
          <c:xVal>
            <c:numRef>
              <c:f>Testall!$F$3:$F$562</c:f>
              <c:numCache>
                <c:formatCode>General</c:formatCode>
                <c:ptCount val="560"/>
                <c:pt idx="0">
                  <c:v>301.35000000000002</c:v>
                </c:pt>
                <c:pt idx="1">
                  <c:v>309.05</c:v>
                </c:pt>
                <c:pt idx="2">
                  <c:v>315.35000000000002</c:v>
                </c:pt>
                <c:pt idx="3">
                  <c:v>322.45</c:v>
                </c:pt>
                <c:pt idx="4">
                  <c:v>329.95</c:v>
                </c:pt>
                <c:pt idx="5">
                  <c:v>341.85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378.45</c:v>
                </c:pt>
                <c:pt idx="11">
                  <c:v>383.15</c:v>
                </c:pt>
                <c:pt idx="12">
                  <c:v>387.15</c:v>
                </c:pt>
                <c:pt idx="13">
                  <c:v>388.75</c:v>
                </c:pt>
                <c:pt idx="14">
                  <c:v>391.15</c:v>
                </c:pt>
                <c:pt idx="15">
                  <c:v>391.35</c:v>
                </c:pt>
                <c:pt idx="16">
                  <c:v>391.55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404.55</c:v>
                </c:pt>
                <c:pt idx="21">
                  <c:v>405.05</c:v>
                </c:pt>
                <c:pt idx="22">
                  <c:v>406.95</c:v>
                </c:pt>
                <c:pt idx="23">
                  <c:v>409.15</c:v>
                </c:pt>
                <c:pt idx="24">
                  <c:v>413.35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421.45</c:v>
                </c:pt>
                <c:pt idx="29">
                  <c:v>425.75</c:v>
                </c:pt>
                <c:pt idx="30">
                  <c:v>426.95</c:v>
                </c:pt>
                <c:pt idx="31">
                  <c:v>429.15</c:v>
                </c:pt>
                <c:pt idx="32">
                  <c:v>429.15</c:v>
                </c:pt>
                <c:pt idx="33">
                  <c:v>429.25</c:v>
                </c:pt>
                <c:pt idx="34">
                  <c:v>430.25</c:v>
                </c:pt>
                <c:pt idx="35">
                  <c:v>430.65</c:v>
                </c:pt>
                <c:pt idx="36">
                  <c:v>431.65</c:v>
                </c:pt>
                <c:pt idx="37">
                  <c:v>440.15</c:v>
                </c:pt>
                <c:pt idx="38">
                  <c:v>441.05</c:v>
                </c:pt>
                <c:pt idx="39">
                  <c:v>441.65</c:v>
                </c:pt>
                <c:pt idx="40">
                  <c:v>454.05</c:v>
                </c:pt>
                <c:pt idx="41">
                  <c:v>462.45</c:v>
                </c:pt>
                <c:pt idx="42">
                  <c:v>468.95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111.65</c:v>
                </c:pt>
                <c:pt idx="47">
                  <c:v>184.55</c:v>
                </c:pt>
                <c:pt idx="48">
                  <c:v>231.05</c:v>
                </c:pt>
                <c:pt idx="49">
                  <c:v>240.35</c:v>
                </c:pt>
                <c:pt idx="50">
                  <c:v>261.45</c:v>
                </c:pt>
                <c:pt idx="51">
                  <c:v>272.64999999999998</c:v>
                </c:pt>
                <c:pt idx="52">
                  <c:v>273.85000000000002</c:v>
                </c:pt>
                <c:pt idx="53">
                  <c:v>282.55</c:v>
                </c:pt>
                <c:pt idx="54">
                  <c:v>285.75</c:v>
                </c:pt>
                <c:pt idx="55">
                  <c:v>293.75</c:v>
                </c:pt>
                <c:pt idx="56">
                  <c:v>300.95</c:v>
                </c:pt>
                <c:pt idx="57">
                  <c:v>309.14999999999998</c:v>
                </c:pt>
                <c:pt idx="58">
                  <c:v>309.45</c:v>
                </c:pt>
                <c:pt idx="59">
                  <c:v>310.14999999999998</c:v>
                </c:pt>
                <c:pt idx="60">
                  <c:v>312.14999999999998</c:v>
                </c:pt>
                <c:pt idx="61">
                  <c:v>318.64999999999998</c:v>
                </c:pt>
                <c:pt idx="62">
                  <c:v>322.85000000000002</c:v>
                </c:pt>
                <c:pt idx="63">
                  <c:v>327.14999999999998</c:v>
                </c:pt>
                <c:pt idx="64">
                  <c:v>331.05</c:v>
                </c:pt>
                <c:pt idx="65">
                  <c:v>331.15</c:v>
                </c:pt>
                <c:pt idx="66">
                  <c:v>331.45</c:v>
                </c:pt>
                <c:pt idx="67">
                  <c:v>333.35</c:v>
                </c:pt>
                <c:pt idx="68">
                  <c:v>336.35</c:v>
                </c:pt>
                <c:pt idx="69">
                  <c:v>342.25</c:v>
                </c:pt>
                <c:pt idx="70">
                  <c:v>343.95</c:v>
                </c:pt>
                <c:pt idx="71">
                  <c:v>352.35</c:v>
                </c:pt>
                <c:pt idx="72">
                  <c:v>353.85</c:v>
                </c:pt>
                <c:pt idx="73">
                  <c:v>353.95</c:v>
                </c:pt>
                <c:pt idx="74">
                  <c:v>359.15</c:v>
                </c:pt>
                <c:pt idx="75">
                  <c:v>360.65</c:v>
                </c:pt>
                <c:pt idx="76">
                  <c:v>362.85</c:v>
                </c:pt>
                <c:pt idx="77">
                  <c:v>363.15</c:v>
                </c:pt>
                <c:pt idx="78">
                  <c:v>363.95</c:v>
                </c:pt>
                <c:pt idx="79">
                  <c:v>364.85</c:v>
                </c:pt>
                <c:pt idx="80">
                  <c:v>366.25</c:v>
                </c:pt>
                <c:pt idx="81">
                  <c:v>366.65</c:v>
                </c:pt>
                <c:pt idx="82">
                  <c:v>371.65</c:v>
                </c:pt>
                <c:pt idx="83">
                  <c:v>372.35</c:v>
                </c:pt>
                <c:pt idx="84">
                  <c:v>372.65</c:v>
                </c:pt>
                <c:pt idx="85">
                  <c:v>374.05</c:v>
                </c:pt>
                <c:pt idx="86">
                  <c:v>375.65</c:v>
                </c:pt>
                <c:pt idx="87">
                  <c:v>376.65</c:v>
                </c:pt>
                <c:pt idx="88">
                  <c:v>378.05</c:v>
                </c:pt>
                <c:pt idx="89">
                  <c:v>378.15</c:v>
                </c:pt>
                <c:pt idx="90">
                  <c:v>379.55</c:v>
                </c:pt>
                <c:pt idx="91">
                  <c:v>379.95</c:v>
                </c:pt>
                <c:pt idx="92">
                  <c:v>382.25</c:v>
                </c:pt>
                <c:pt idx="93">
                  <c:v>382.65</c:v>
                </c:pt>
                <c:pt idx="94">
                  <c:v>385.05</c:v>
                </c:pt>
                <c:pt idx="95">
                  <c:v>386.65</c:v>
                </c:pt>
                <c:pt idx="96">
                  <c:v>387.95</c:v>
                </c:pt>
                <c:pt idx="97">
                  <c:v>388.75</c:v>
                </c:pt>
                <c:pt idx="98">
                  <c:v>389.65</c:v>
                </c:pt>
                <c:pt idx="99">
                  <c:v>389.95</c:v>
                </c:pt>
                <c:pt idx="100">
                  <c:v>390.75</c:v>
                </c:pt>
                <c:pt idx="101">
                  <c:v>390.85</c:v>
                </c:pt>
                <c:pt idx="102">
                  <c:v>390.85</c:v>
                </c:pt>
                <c:pt idx="103">
                  <c:v>391.15</c:v>
                </c:pt>
                <c:pt idx="104">
                  <c:v>391.75</c:v>
                </c:pt>
                <c:pt idx="105">
                  <c:v>392.55</c:v>
                </c:pt>
                <c:pt idx="106">
                  <c:v>392.75</c:v>
                </c:pt>
                <c:pt idx="107">
                  <c:v>393.25</c:v>
                </c:pt>
                <c:pt idx="108">
                  <c:v>394.15</c:v>
                </c:pt>
                <c:pt idx="109">
                  <c:v>395.35</c:v>
                </c:pt>
                <c:pt idx="110">
                  <c:v>396.15</c:v>
                </c:pt>
                <c:pt idx="111">
                  <c:v>396.65</c:v>
                </c:pt>
                <c:pt idx="112">
                  <c:v>397.15</c:v>
                </c:pt>
                <c:pt idx="113">
                  <c:v>398.75</c:v>
                </c:pt>
                <c:pt idx="114">
                  <c:v>399.65</c:v>
                </c:pt>
                <c:pt idx="115">
                  <c:v>399.65</c:v>
                </c:pt>
                <c:pt idx="116">
                  <c:v>402.95</c:v>
                </c:pt>
                <c:pt idx="117">
                  <c:v>403.85</c:v>
                </c:pt>
                <c:pt idx="118">
                  <c:v>404.15</c:v>
                </c:pt>
                <c:pt idx="119">
                  <c:v>405.85</c:v>
                </c:pt>
                <c:pt idx="120">
                  <c:v>406.05</c:v>
                </c:pt>
                <c:pt idx="121">
                  <c:v>406.15</c:v>
                </c:pt>
                <c:pt idx="122">
                  <c:v>406.75</c:v>
                </c:pt>
                <c:pt idx="123">
                  <c:v>406.95</c:v>
                </c:pt>
                <c:pt idx="124">
                  <c:v>408.35</c:v>
                </c:pt>
                <c:pt idx="125">
                  <c:v>408.35</c:v>
                </c:pt>
                <c:pt idx="126">
                  <c:v>409.15</c:v>
                </c:pt>
                <c:pt idx="127">
                  <c:v>409.75</c:v>
                </c:pt>
                <c:pt idx="128">
                  <c:v>409.85</c:v>
                </c:pt>
                <c:pt idx="129">
                  <c:v>410.45</c:v>
                </c:pt>
                <c:pt idx="130">
                  <c:v>410.55</c:v>
                </c:pt>
                <c:pt idx="131">
                  <c:v>410.85</c:v>
                </c:pt>
                <c:pt idx="132">
                  <c:v>411.15</c:v>
                </c:pt>
                <c:pt idx="133">
                  <c:v>411.15</c:v>
                </c:pt>
                <c:pt idx="134">
                  <c:v>411.65</c:v>
                </c:pt>
                <c:pt idx="135">
                  <c:v>412.15</c:v>
                </c:pt>
                <c:pt idx="136">
                  <c:v>412.25</c:v>
                </c:pt>
                <c:pt idx="137">
                  <c:v>413.15</c:v>
                </c:pt>
                <c:pt idx="138">
                  <c:v>413.65</c:v>
                </c:pt>
                <c:pt idx="139">
                  <c:v>413.65</c:v>
                </c:pt>
                <c:pt idx="140">
                  <c:v>413.75</c:v>
                </c:pt>
                <c:pt idx="141">
                  <c:v>413.75</c:v>
                </c:pt>
                <c:pt idx="142">
                  <c:v>414.35</c:v>
                </c:pt>
                <c:pt idx="143">
                  <c:v>414.65</c:v>
                </c:pt>
                <c:pt idx="144">
                  <c:v>415.55</c:v>
                </c:pt>
                <c:pt idx="145">
                  <c:v>416.05</c:v>
                </c:pt>
                <c:pt idx="146">
                  <c:v>416.15</c:v>
                </c:pt>
                <c:pt idx="147">
                  <c:v>417.85</c:v>
                </c:pt>
                <c:pt idx="148">
                  <c:v>419.45</c:v>
                </c:pt>
                <c:pt idx="149">
                  <c:v>420.15</c:v>
                </c:pt>
                <c:pt idx="150">
                  <c:v>420.75</c:v>
                </c:pt>
                <c:pt idx="151">
                  <c:v>421.05</c:v>
                </c:pt>
                <c:pt idx="152">
                  <c:v>421.15</c:v>
                </c:pt>
                <c:pt idx="153">
                  <c:v>421.55</c:v>
                </c:pt>
                <c:pt idx="154">
                  <c:v>422.05</c:v>
                </c:pt>
                <c:pt idx="155">
                  <c:v>422.15</c:v>
                </c:pt>
                <c:pt idx="156">
                  <c:v>423.95</c:v>
                </c:pt>
                <c:pt idx="157">
                  <c:v>423.95</c:v>
                </c:pt>
                <c:pt idx="158">
                  <c:v>424.15</c:v>
                </c:pt>
                <c:pt idx="159">
                  <c:v>424.85</c:v>
                </c:pt>
                <c:pt idx="160">
                  <c:v>425.35</c:v>
                </c:pt>
                <c:pt idx="161">
                  <c:v>425.95</c:v>
                </c:pt>
                <c:pt idx="162">
                  <c:v>426.25</c:v>
                </c:pt>
                <c:pt idx="163">
                  <c:v>427.25</c:v>
                </c:pt>
                <c:pt idx="164">
                  <c:v>427.95</c:v>
                </c:pt>
                <c:pt idx="165">
                  <c:v>428.15</c:v>
                </c:pt>
                <c:pt idx="166">
                  <c:v>428.65</c:v>
                </c:pt>
                <c:pt idx="167">
                  <c:v>428.85</c:v>
                </c:pt>
                <c:pt idx="168">
                  <c:v>429.15</c:v>
                </c:pt>
                <c:pt idx="169">
                  <c:v>429.35</c:v>
                </c:pt>
                <c:pt idx="170">
                  <c:v>429.65</c:v>
                </c:pt>
                <c:pt idx="171">
                  <c:v>429.75</c:v>
                </c:pt>
                <c:pt idx="172">
                  <c:v>429.85</c:v>
                </c:pt>
                <c:pt idx="173">
                  <c:v>430.15</c:v>
                </c:pt>
                <c:pt idx="174">
                  <c:v>430.15</c:v>
                </c:pt>
                <c:pt idx="175">
                  <c:v>430.65</c:v>
                </c:pt>
                <c:pt idx="176">
                  <c:v>430.95</c:v>
                </c:pt>
                <c:pt idx="177">
                  <c:v>431.15</c:v>
                </c:pt>
                <c:pt idx="178">
                  <c:v>431.35</c:v>
                </c:pt>
                <c:pt idx="179">
                  <c:v>432.05</c:v>
                </c:pt>
                <c:pt idx="180">
                  <c:v>432.45</c:v>
                </c:pt>
                <c:pt idx="181">
                  <c:v>432.55</c:v>
                </c:pt>
                <c:pt idx="182">
                  <c:v>432.85</c:v>
                </c:pt>
                <c:pt idx="183">
                  <c:v>433.05</c:v>
                </c:pt>
                <c:pt idx="184">
                  <c:v>433.35</c:v>
                </c:pt>
                <c:pt idx="185">
                  <c:v>433.45</c:v>
                </c:pt>
                <c:pt idx="186">
                  <c:v>433.55</c:v>
                </c:pt>
                <c:pt idx="187">
                  <c:v>433.85</c:v>
                </c:pt>
                <c:pt idx="188">
                  <c:v>433.95</c:v>
                </c:pt>
                <c:pt idx="189">
                  <c:v>433.95</c:v>
                </c:pt>
                <c:pt idx="190">
                  <c:v>434.15</c:v>
                </c:pt>
                <c:pt idx="191">
                  <c:v>434.25</c:v>
                </c:pt>
                <c:pt idx="192">
                  <c:v>434.25</c:v>
                </c:pt>
                <c:pt idx="193">
                  <c:v>434.35</c:v>
                </c:pt>
                <c:pt idx="194">
                  <c:v>434.75</c:v>
                </c:pt>
                <c:pt idx="195">
                  <c:v>435.05</c:v>
                </c:pt>
                <c:pt idx="196">
                  <c:v>435.15</c:v>
                </c:pt>
                <c:pt idx="197">
                  <c:v>435.15</c:v>
                </c:pt>
                <c:pt idx="198">
                  <c:v>435.25</c:v>
                </c:pt>
                <c:pt idx="199">
                  <c:v>435.3</c:v>
                </c:pt>
                <c:pt idx="200">
                  <c:v>435.65</c:v>
                </c:pt>
                <c:pt idx="201">
                  <c:v>436.05</c:v>
                </c:pt>
                <c:pt idx="202">
                  <c:v>436.15</c:v>
                </c:pt>
                <c:pt idx="203">
                  <c:v>436.55</c:v>
                </c:pt>
                <c:pt idx="204">
                  <c:v>436.85</c:v>
                </c:pt>
                <c:pt idx="205">
                  <c:v>436.95</c:v>
                </c:pt>
                <c:pt idx="206">
                  <c:v>437.05</c:v>
                </c:pt>
                <c:pt idx="207">
                  <c:v>437.45</c:v>
                </c:pt>
                <c:pt idx="208">
                  <c:v>437.75</c:v>
                </c:pt>
                <c:pt idx="209">
                  <c:v>438.15</c:v>
                </c:pt>
                <c:pt idx="210">
                  <c:v>438.15</c:v>
                </c:pt>
                <c:pt idx="211">
                  <c:v>438.25</c:v>
                </c:pt>
                <c:pt idx="212">
                  <c:v>438.85</c:v>
                </c:pt>
                <c:pt idx="213">
                  <c:v>439.15</c:v>
                </c:pt>
                <c:pt idx="214">
                  <c:v>439.15</c:v>
                </c:pt>
                <c:pt idx="215">
                  <c:v>439.25</c:v>
                </c:pt>
                <c:pt idx="216">
                  <c:v>439.45</c:v>
                </c:pt>
                <c:pt idx="217">
                  <c:v>439.65</c:v>
                </c:pt>
                <c:pt idx="218">
                  <c:v>440.25</c:v>
                </c:pt>
                <c:pt idx="219">
                  <c:v>441.25</c:v>
                </c:pt>
                <c:pt idx="220">
                  <c:v>442.15</c:v>
                </c:pt>
                <c:pt idx="221">
                  <c:v>442.65</c:v>
                </c:pt>
                <c:pt idx="222">
                  <c:v>442.65</c:v>
                </c:pt>
                <c:pt idx="223">
                  <c:v>443.15</c:v>
                </c:pt>
                <c:pt idx="224">
                  <c:v>443.85</c:v>
                </c:pt>
                <c:pt idx="225">
                  <c:v>444.45</c:v>
                </c:pt>
                <c:pt idx="226">
                  <c:v>444.65</c:v>
                </c:pt>
                <c:pt idx="227">
                  <c:v>445.15</c:v>
                </c:pt>
                <c:pt idx="228">
                  <c:v>447.25</c:v>
                </c:pt>
                <c:pt idx="229">
                  <c:v>449.15</c:v>
                </c:pt>
                <c:pt idx="230">
                  <c:v>452.45</c:v>
                </c:pt>
                <c:pt idx="231">
                  <c:v>460.15</c:v>
                </c:pt>
                <c:pt idx="232">
                  <c:v>460.45</c:v>
                </c:pt>
                <c:pt idx="233">
                  <c:v>461.25</c:v>
                </c:pt>
                <c:pt idx="234">
                  <c:v>464.15</c:v>
                </c:pt>
                <c:pt idx="235">
                  <c:v>469.05</c:v>
                </c:pt>
                <c:pt idx="236">
                  <c:v>472.15</c:v>
                </c:pt>
                <c:pt idx="237">
                  <c:v>475.15</c:v>
                </c:pt>
                <c:pt idx="238">
                  <c:v>476.15</c:v>
                </c:pt>
                <c:pt idx="239">
                  <c:v>476.85</c:v>
                </c:pt>
                <c:pt idx="240">
                  <c:v>480.15</c:v>
                </c:pt>
                <c:pt idx="241">
                  <c:v>489.45</c:v>
                </c:pt>
                <c:pt idx="242">
                  <c:v>497.15</c:v>
                </c:pt>
                <c:pt idx="243">
                  <c:v>511.15</c:v>
                </c:pt>
                <c:pt idx="244">
                  <c:v>293.25</c:v>
                </c:pt>
                <c:pt idx="245">
                  <c:v>310.05</c:v>
                </c:pt>
                <c:pt idx="246">
                  <c:v>310.14999999999998</c:v>
                </c:pt>
                <c:pt idx="247">
                  <c:v>315.14999999999998</c:v>
                </c:pt>
                <c:pt idx="248">
                  <c:v>318.05</c:v>
                </c:pt>
                <c:pt idx="249">
                  <c:v>321.35000000000002</c:v>
                </c:pt>
                <c:pt idx="250">
                  <c:v>329.45</c:v>
                </c:pt>
                <c:pt idx="251">
                  <c:v>337.85</c:v>
                </c:pt>
                <c:pt idx="252">
                  <c:v>338.15</c:v>
                </c:pt>
                <c:pt idx="253">
                  <c:v>339.45</c:v>
                </c:pt>
                <c:pt idx="254">
                  <c:v>341.05</c:v>
                </c:pt>
                <c:pt idx="255">
                  <c:v>341.95</c:v>
                </c:pt>
                <c:pt idx="256">
                  <c:v>343.15</c:v>
                </c:pt>
                <c:pt idx="257">
                  <c:v>346.25</c:v>
                </c:pt>
                <c:pt idx="258">
                  <c:v>346.65</c:v>
                </c:pt>
                <c:pt idx="259">
                  <c:v>348.15</c:v>
                </c:pt>
                <c:pt idx="260">
                  <c:v>351.15</c:v>
                </c:pt>
                <c:pt idx="261">
                  <c:v>353.95</c:v>
                </c:pt>
                <c:pt idx="262">
                  <c:v>359.45</c:v>
                </c:pt>
                <c:pt idx="263">
                  <c:v>366.75</c:v>
                </c:pt>
                <c:pt idx="264">
                  <c:v>370.65</c:v>
                </c:pt>
                <c:pt idx="265">
                  <c:v>370.95</c:v>
                </c:pt>
                <c:pt idx="266">
                  <c:v>381.15</c:v>
                </c:pt>
                <c:pt idx="267">
                  <c:v>392.45</c:v>
                </c:pt>
                <c:pt idx="268">
                  <c:v>413.15</c:v>
                </c:pt>
                <c:pt idx="269">
                  <c:v>415.65</c:v>
                </c:pt>
                <c:pt idx="270">
                  <c:v>422.15</c:v>
                </c:pt>
                <c:pt idx="271">
                  <c:v>429.05</c:v>
                </c:pt>
                <c:pt idx="272">
                  <c:v>444.65</c:v>
                </c:pt>
                <c:pt idx="273">
                  <c:v>446.15</c:v>
                </c:pt>
                <c:pt idx="274">
                  <c:v>447.65</c:v>
                </c:pt>
                <c:pt idx="275">
                  <c:v>451.15</c:v>
                </c:pt>
                <c:pt idx="276">
                  <c:v>465.15</c:v>
                </c:pt>
                <c:pt idx="277">
                  <c:v>465.45</c:v>
                </c:pt>
                <c:pt idx="278">
                  <c:v>465.75</c:v>
                </c:pt>
                <c:pt idx="279">
                  <c:v>466.15</c:v>
                </c:pt>
                <c:pt idx="280">
                  <c:v>467.85</c:v>
                </c:pt>
                <c:pt idx="281">
                  <c:v>469.75</c:v>
                </c:pt>
                <c:pt idx="282">
                  <c:v>472.15</c:v>
                </c:pt>
                <c:pt idx="283">
                  <c:v>481.15</c:v>
                </c:pt>
                <c:pt idx="284">
                  <c:v>482.15</c:v>
                </c:pt>
                <c:pt idx="285">
                  <c:v>490.65</c:v>
                </c:pt>
                <c:pt idx="286">
                  <c:v>517.85</c:v>
                </c:pt>
                <c:pt idx="287">
                  <c:v>531.15</c:v>
                </c:pt>
                <c:pt idx="288">
                  <c:v>531.75</c:v>
                </c:pt>
                <c:pt idx="289">
                  <c:v>538.15</c:v>
                </c:pt>
                <c:pt idx="290">
                  <c:v>169.45</c:v>
                </c:pt>
                <c:pt idx="291">
                  <c:v>225.55</c:v>
                </c:pt>
                <c:pt idx="292">
                  <c:v>238.75</c:v>
                </c:pt>
                <c:pt idx="293">
                  <c:v>266.25</c:v>
                </c:pt>
                <c:pt idx="294">
                  <c:v>266.95</c:v>
                </c:pt>
                <c:pt idx="295">
                  <c:v>268.75</c:v>
                </c:pt>
                <c:pt idx="296">
                  <c:v>273.95</c:v>
                </c:pt>
                <c:pt idx="297">
                  <c:v>275.14999999999998</c:v>
                </c:pt>
                <c:pt idx="298">
                  <c:v>276.85000000000002</c:v>
                </c:pt>
                <c:pt idx="299">
                  <c:v>284.05</c:v>
                </c:pt>
                <c:pt idx="300">
                  <c:v>299.14999999999998</c:v>
                </c:pt>
                <c:pt idx="301">
                  <c:v>303.05</c:v>
                </c:pt>
                <c:pt idx="302">
                  <c:v>304.35000000000002</c:v>
                </c:pt>
                <c:pt idx="303">
                  <c:v>307.14999999999998</c:v>
                </c:pt>
                <c:pt idx="304">
                  <c:v>308.14999999999998</c:v>
                </c:pt>
                <c:pt idx="305">
                  <c:v>309.45</c:v>
                </c:pt>
                <c:pt idx="306">
                  <c:v>311.64999999999998</c:v>
                </c:pt>
                <c:pt idx="307">
                  <c:v>313.98</c:v>
                </c:pt>
                <c:pt idx="308">
                  <c:v>314.14999999999998</c:v>
                </c:pt>
                <c:pt idx="309">
                  <c:v>314.35000000000002</c:v>
                </c:pt>
                <c:pt idx="310">
                  <c:v>315.14999999999998</c:v>
                </c:pt>
                <c:pt idx="311">
                  <c:v>317.25</c:v>
                </c:pt>
                <c:pt idx="312">
                  <c:v>317.35000000000002</c:v>
                </c:pt>
                <c:pt idx="313">
                  <c:v>327.05</c:v>
                </c:pt>
                <c:pt idx="314">
                  <c:v>327.35000000000002</c:v>
                </c:pt>
                <c:pt idx="315">
                  <c:v>328.75</c:v>
                </c:pt>
                <c:pt idx="316">
                  <c:v>329.15</c:v>
                </c:pt>
                <c:pt idx="317">
                  <c:v>331.75</c:v>
                </c:pt>
                <c:pt idx="318">
                  <c:v>332.55</c:v>
                </c:pt>
                <c:pt idx="319">
                  <c:v>335.25</c:v>
                </c:pt>
                <c:pt idx="320">
                  <c:v>336.55</c:v>
                </c:pt>
                <c:pt idx="321">
                  <c:v>338.05</c:v>
                </c:pt>
                <c:pt idx="322">
                  <c:v>338.15</c:v>
                </c:pt>
                <c:pt idx="323">
                  <c:v>338.85</c:v>
                </c:pt>
                <c:pt idx="324">
                  <c:v>339.55</c:v>
                </c:pt>
                <c:pt idx="325">
                  <c:v>340.25</c:v>
                </c:pt>
                <c:pt idx="326">
                  <c:v>340.45</c:v>
                </c:pt>
                <c:pt idx="327">
                  <c:v>340.85</c:v>
                </c:pt>
                <c:pt idx="328">
                  <c:v>341.95</c:v>
                </c:pt>
                <c:pt idx="329">
                  <c:v>343.15</c:v>
                </c:pt>
                <c:pt idx="330">
                  <c:v>343.15</c:v>
                </c:pt>
                <c:pt idx="331">
                  <c:v>343.55</c:v>
                </c:pt>
                <c:pt idx="332">
                  <c:v>345.15</c:v>
                </c:pt>
                <c:pt idx="333">
                  <c:v>345.65</c:v>
                </c:pt>
                <c:pt idx="334">
                  <c:v>346.35</c:v>
                </c:pt>
                <c:pt idx="335">
                  <c:v>346.45</c:v>
                </c:pt>
                <c:pt idx="336">
                  <c:v>348.65</c:v>
                </c:pt>
                <c:pt idx="337">
                  <c:v>348.65</c:v>
                </c:pt>
                <c:pt idx="338">
                  <c:v>349.15</c:v>
                </c:pt>
                <c:pt idx="339">
                  <c:v>349.15</c:v>
                </c:pt>
                <c:pt idx="340">
                  <c:v>349.65</c:v>
                </c:pt>
                <c:pt idx="341">
                  <c:v>349.85</c:v>
                </c:pt>
                <c:pt idx="342">
                  <c:v>350.15</c:v>
                </c:pt>
                <c:pt idx="343">
                  <c:v>350.65</c:v>
                </c:pt>
                <c:pt idx="344">
                  <c:v>351.05</c:v>
                </c:pt>
                <c:pt idx="345">
                  <c:v>351.15</c:v>
                </c:pt>
                <c:pt idx="346">
                  <c:v>351.65</c:v>
                </c:pt>
                <c:pt idx="347">
                  <c:v>353.15</c:v>
                </c:pt>
                <c:pt idx="348">
                  <c:v>353.55</c:v>
                </c:pt>
                <c:pt idx="349">
                  <c:v>353.65</c:v>
                </c:pt>
                <c:pt idx="350">
                  <c:v>354.75</c:v>
                </c:pt>
                <c:pt idx="351">
                  <c:v>355.35</c:v>
                </c:pt>
                <c:pt idx="352">
                  <c:v>356.05</c:v>
                </c:pt>
                <c:pt idx="353">
                  <c:v>356.55</c:v>
                </c:pt>
                <c:pt idx="354">
                  <c:v>356.65</c:v>
                </c:pt>
                <c:pt idx="355">
                  <c:v>357.05</c:v>
                </c:pt>
                <c:pt idx="356">
                  <c:v>357.25</c:v>
                </c:pt>
                <c:pt idx="357">
                  <c:v>357.45</c:v>
                </c:pt>
                <c:pt idx="358">
                  <c:v>358.15</c:v>
                </c:pt>
                <c:pt idx="359">
                  <c:v>358.45</c:v>
                </c:pt>
                <c:pt idx="360">
                  <c:v>358.65</c:v>
                </c:pt>
                <c:pt idx="361">
                  <c:v>359.05</c:v>
                </c:pt>
                <c:pt idx="362">
                  <c:v>359.15</c:v>
                </c:pt>
                <c:pt idx="363">
                  <c:v>359.85</c:v>
                </c:pt>
                <c:pt idx="364">
                  <c:v>360.75</c:v>
                </c:pt>
                <c:pt idx="365">
                  <c:v>361.15</c:v>
                </c:pt>
                <c:pt idx="366">
                  <c:v>361.25</c:v>
                </c:pt>
                <c:pt idx="367">
                  <c:v>361.25</c:v>
                </c:pt>
                <c:pt idx="368">
                  <c:v>362.15</c:v>
                </c:pt>
                <c:pt idx="369">
                  <c:v>362.15</c:v>
                </c:pt>
                <c:pt idx="370">
                  <c:v>362.45</c:v>
                </c:pt>
                <c:pt idx="371">
                  <c:v>362.65</c:v>
                </c:pt>
                <c:pt idx="372">
                  <c:v>362.65</c:v>
                </c:pt>
                <c:pt idx="373">
                  <c:v>364.65</c:v>
                </c:pt>
                <c:pt idx="374">
                  <c:v>365.15</c:v>
                </c:pt>
                <c:pt idx="375">
                  <c:v>365.15</c:v>
                </c:pt>
                <c:pt idx="376">
                  <c:v>366.35</c:v>
                </c:pt>
                <c:pt idx="377">
                  <c:v>366.35</c:v>
                </c:pt>
                <c:pt idx="378">
                  <c:v>367.15</c:v>
                </c:pt>
                <c:pt idx="379">
                  <c:v>367.15</c:v>
                </c:pt>
                <c:pt idx="380">
                  <c:v>368.55</c:v>
                </c:pt>
                <c:pt idx="381">
                  <c:v>368.75</c:v>
                </c:pt>
                <c:pt idx="382">
                  <c:v>368.85</c:v>
                </c:pt>
                <c:pt idx="383">
                  <c:v>368.95</c:v>
                </c:pt>
                <c:pt idx="384">
                  <c:v>369.15</c:v>
                </c:pt>
                <c:pt idx="385">
                  <c:v>369.15</c:v>
                </c:pt>
                <c:pt idx="386">
                  <c:v>371.15</c:v>
                </c:pt>
                <c:pt idx="387">
                  <c:v>371.55</c:v>
                </c:pt>
                <c:pt idx="388">
                  <c:v>372.15</c:v>
                </c:pt>
                <c:pt idx="389">
                  <c:v>373.95</c:v>
                </c:pt>
                <c:pt idx="390">
                  <c:v>374.55</c:v>
                </c:pt>
                <c:pt idx="391">
                  <c:v>375.85</c:v>
                </c:pt>
                <c:pt idx="392">
                  <c:v>376.15</c:v>
                </c:pt>
                <c:pt idx="393">
                  <c:v>377.15</c:v>
                </c:pt>
                <c:pt idx="394">
                  <c:v>377.15</c:v>
                </c:pt>
                <c:pt idx="395">
                  <c:v>378.05</c:v>
                </c:pt>
                <c:pt idx="396">
                  <c:v>378.65</c:v>
                </c:pt>
                <c:pt idx="397">
                  <c:v>378.65</c:v>
                </c:pt>
                <c:pt idx="398">
                  <c:v>378.95</c:v>
                </c:pt>
                <c:pt idx="399">
                  <c:v>379.45</c:v>
                </c:pt>
                <c:pt idx="400">
                  <c:v>380.05</c:v>
                </c:pt>
                <c:pt idx="401">
                  <c:v>381.45</c:v>
                </c:pt>
                <c:pt idx="402">
                  <c:v>382.15</c:v>
                </c:pt>
                <c:pt idx="403">
                  <c:v>382.65</c:v>
                </c:pt>
                <c:pt idx="404">
                  <c:v>383.45</c:v>
                </c:pt>
                <c:pt idx="405">
                  <c:v>383.45</c:v>
                </c:pt>
                <c:pt idx="406">
                  <c:v>383.65</c:v>
                </c:pt>
                <c:pt idx="407">
                  <c:v>384.15</c:v>
                </c:pt>
                <c:pt idx="408">
                  <c:v>384.75</c:v>
                </c:pt>
                <c:pt idx="409">
                  <c:v>385.15</c:v>
                </c:pt>
                <c:pt idx="410">
                  <c:v>385.35</c:v>
                </c:pt>
                <c:pt idx="411">
                  <c:v>385.65</c:v>
                </c:pt>
                <c:pt idx="412">
                  <c:v>385.65</c:v>
                </c:pt>
                <c:pt idx="413">
                  <c:v>385.95</c:v>
                </c:pt>
                <c:pt idx="414">
                  <c:v>386.35</c:v>
                </c:pt>
                <c:pt idx="415">
                  <c:v>386.45</c:v>
                </c:pt>
                <c:pt idx="416">
                  <c:v>387.45</c:v>
                </c:pt>
                <c:pt idx="417">
                  <c:v>388.15</c:v>
                </c:pt>
                <c:pt idx="418">
                  <c:v>388.15</c:v>
                </c:pt>
                <c:pt idx="419">
                  <c:v>388.65</c:v>
                </c:pt>
                <c:pt idx="420">
                  <c:v>389.65</c:v>
                </c:pt>
                <c:pt idx="421">
                  <c:v>390.15</c:v>
                </c:pt>
                <c:pt idx="422">
                  <c:v>390.85</c:v>
                </c:pt>
                <c:pt idx="423">
                  <c:v>393.15</c:v>
                </c:pt>
                <c:pt idx="424">
                  <c:v>394.35</c:v>
                </c:pt>
                <c:pt idx="425">
                  <c:v>394.95</c:v>
                </c:pt>
                <c:pt idx="426">
                  <c:v>395.45</c:v>
                </c:pt>
                <c:pt idx="427">
                  <c:v>395.65</c:v>
                </c:pt>
                <c:pt idx="428">
                  <c:v>395.75</c:v>
                </c:pt>
                <c:pt idx="429">
                  <c:v>396.05</c:v>
                </c:pt>
                <c:pt idx="430">
                  <c:v>396.45</c:v>
                </c:pt>
                <c:pt idx="431">
                  <c:v>398.15</c:v>
                </c:pt>
                <c:pt idx="432">
                  <c:v>398.15</c:v>
                </c:pt>
                <c:pt idx="433">
                  <c:v>398.75</c:v>
                </c:pt>
                <c:pt idx="434">
                  <c:v>401.15</c:v>
                </c:pt>
                <c:pt idx="435">
                  <c:v>405.15</c:v>
                </c:pt>
                <c:pt idx="436">
                  <c:v>410.15</c:v>
                </c:pt>
                <c:pt idx="437">
                  <c:v>411.15</c:v>
                </c:pt>
                <c:pt idx="438">
                  <c:v>412.15</c:v>
                </c:pt>
                <c:pt idx="439">
                  <c:v>413.15</c:v>
                </c:pt>
                <c:pt idx="440">
                  <c:v>413.15</c:v>
                </c:pt>
                <c:pt idx="441">
                  <c:v>413.65</c:v>
                </c:pt>
                <c:pt idx="442">
                  <c:v>413.65</c:v>
                </c:pt>
                <c:pt idx="443">
                  <c:v>414.15</c:v>
                </c:pt>
                <c:pt idx="444">
                  <c:v>415.15</c:v>
                </c:pt>
                <c:pt idx="445">
                  <c:v>416.15</c:v>
                </c:pt>
                <c:pt idx="446">
                  <c:v>417.95</c:v>
                </c:pt>
                <c:pt idx="447">
                  <c:v>418.15</c:v>
                </c:pt>
                <c:pt idx="448">
                  <c:v>418.15</c:v>
                </c:pt>
                <c:pt idx="449">
                  <c:v>419.15</c:v>
                </c:pt>
                <c:pt idx="450">
                  <c:v>420.05</c:v>
                </c:pt>
                <c:pt idx="451">
                  <c:v>420.15</c:v>
                </c:pt>
                <c:pt idx="452">
                  <c:v>420.65</c:v>
                </c:pt>
                <c:pt idx="453">
                  <c:v>422.65</c:v>
                </c:pt>
                <c:pt idx="454">
                  <c:v>423.15</c:v>
                </c:pt>
                <c:pt idx="455">
                  <c:v>423.95</c:v>
                </c:pt>
                <c:pt idx="456">
                  <c:v>424.65</c:v>
                </c:pt>
                <c:pt idx="457">
                  <c:v>426.65</c:v>
                </c:pt>
                <c:pt idx="458">
                  <c:v>427.15</c:v>
                </c:pt>
                <c:pt idx="459">
                  <c:v>428.15</c:v>
                </c:pt>
                <c:pt idx="460">
                  <c:v>433.15</c:v>
                </c:pt>
                <c:pt idx="461">
                  <c:v>438.15</c:v>
                </c:pt>
                <c:pt idx="462">
                  <c:v>438.65</c:v>
                </c:pt>
                <c:pt idx="463">
                  <c:v>439.15</c:v>
                </c:pt>
                <c:pt idx="464">
                  <c:v>439.15</c:v>
                </c:pt>
                <c:pt idx="465">
                  <c:v>440.15</c:v>
                </c:pt>
                <c:pt idx="466">
                  <c:v>440.15</c:v>
                </c:pt>
                <c:pt idx="467">
                  <c:v>440.15</c:v>
                </c:pt>
                <c:pt idx="468">
                  <c:v>440.65</c:v>
                </c:pt>
                <c:pt idx="469">
                  <c:v>441.15</c:v>
                </c:pt>
                <c:pt idx="470">
                  <c:v>441.15</c:v>
                </c:pt>
                <c:pt idx="471">
                  <c:v>443.65</c:v>
                </c:pt>
                <c:pt idx="472">
                  <c:v>444.15</c:v>
                </c:pt>
                <c:pt idx="473">
                  <c:v>444.15</c:v>
                </c:pt>
                <c:pt idx="474">
                  <c:v>445.15</c:v>
                </c:pt>
                <c:pt idx="475">
                  <c:v>446.15</c:v>
                </c:pt>
                <c:pt idx="476">
                  <c:v>447.15</c:v>
                </c:pt>
                <c:pt idx="477">
                  <c:v>451.15</c:v>
                </c:pt>
                <c:pt idx="478">
                  <c:v>451.45</c:v>
                </c:pt>
                <c:pt idx="479">
                  <c:v>452.15</c:v>
                </c:pt>
                <c:pt idx="480">
                  <c:v>453.15</c:v>
                </c:pt>
                <c:pt idx="481">
                  <c:v>455.15</c:v>
                </c:pt>
                <c:pt idx="482">
                  <c:v>455.15</c:v>
                </c:pt>
                <c:pt idx="483">
                  <c:v>459.15</c:v>
                </c:pt>
                <c:pt idx="484">
                  <c:v>465.15</c:v>
                </c:pt>
                <c:pt idx="485">
                  <c:v>465.65</c:v>
                </c:pt>
                <c:pt idx="486">
                  <c:v>465.85</c:v>
                </c:pt>
                <c:pt idx="487">
                  <c:v>466.65</c:v>
                </c:pt>
                <c:pt idx="488">
                  <c:v>467.85</c:v>
                </c:pt>
                <c:pt idx="489">
                  <c:v>468.15</c:v>
                </c:pt>
                <c:pt idx="490">
                  <c:v>469.25</c:v>
                </c:pt>
                <c:pt idx="491">
                  <c:v>471.15</c:v>
                </c:pt>
                <c:pt idx="492">
                  <c:v>471.85</c:v>
                </c:pt>
                <c:pt idx="493">
                  <c:v>480.15</c:v>
                </c:pt>
                <c:pt idx="494">
                  <c:v>480.75</c:v>
                </c:pt>
                <c:pt idx="495">
                  <c:v>481.65</c:v>
                </c:pt>
                <c:pt idx="496">
                  <c:v>482.15</c:v>
                </c:pt>
                <c:pt idx="497">
                  <c:v>486.95</c:v>
                </c:pt>
                <c:pt idx="498">
                  <c:v>491.05</c:v>
                </c:pt>
                <c:pt idx="499">
                  <c:v>497.15</c:v>
                </c:pt>
                <c:pt idx="500">
                  <c:v>507.15</c:v>
                </c:pt>
                <c:pt idx="501">
                  <c:v>507.15</c:v>
                </c:pt>
                <c:pt idx="502">
                  <c:v>513.15</c:v>
                </c:pt>
                <c:pt idx="503">
                  <c:v>514.25</c:v>
                </c:pt>
                <c:pt idx="504">
                  <c:v>535.15</c:v>
                </c:pt>
                <c:pt idx="505">
                  <c:v>539.65</c:v>
                </c:pt>
                <c:pt idx="506">
                  <c:v>541.15</c:v>
                </c:pt>
                <c:pt idx="507">
                  <c:v>543.15</c:v>
                </c:pt>
                <c:pt idx="508">
                  <c:v>552.15</c:v>
                </c:pt>
                <c:pt idx="509">
                  <c:v>553.15</c:v>
                </c:pt>
                <c:pt idx="510">
                  <c:v>278.25</c:v>
                </c:pt>
                <c:pt idx="511">
                  <c:v>310.85000000000002</c:v>
                </c:pt>
                <c:pt idx="512">
                  <c:v>346.25</c:v>
                </c:pt>
                <c:pt idx="513">
                  <c:v>372.85</c:v>
                </c:pt>
                <c:pt idx="514">
                  <c:v>406.25</c:v>
                </c:pt>
                <c:pt idx="515">
                  <c:v>423.95</c:v>
                </c:pt>
                <c:pt idx="516">
                  <c:v>471.65</c:v>
                </c:pt>
                <c:pt idx="517">
                  <c:v>488.15</c:v>
                </c:pt>
                <c:pt idx="518">
                  <c:v>188.45</c:v>
                </c:pt>
                <c:pt idx="519">
                  <c:v>249.95</c:v>
                </c:pt>
                <c:pt idx="520">
                  <c:v>281.14999999999998</c:v>
                </c:pt>
                <c:pt idx="521">
                  <c:v>283.45</c:v>
                </c:pt>
                <c:pt idx="522">
                  <c:v>299.45</c:v>
                </c:pt>
                <c:pt idx="523">
                  <c:v>300.05</c:v>
                </c:pt>
                <c:pt idx="524">
                  <c:v>313.25</c:v>
                </c:pt>
                <c:pt idx="525">
                  <c:v>329.25</c:v>
                </c:pt>
                <c:pt idx="526">
                  <c:v>330.85</c:v>
                </c:pt>
                <c:pt idx="527">
                  <c:v>334.35</c:v>
                </c:pt>
                <c:pt idx="528">
                  <c:v>343.15</c:v>
                </c:pt>
                <c:pt idx="529">
                  <c:v>344.45</c:v>
                </c:pt>
                <c:pt idx="530">
                  <c:v>349.25</c:v>
                </c:pt>
                <c:pt idx="531">
                  <c:v>354.15</c:v>
                </c:pt>
                <c:pt idx="532">
                  <c:v>356.15</c:v>
                </c:pt>
                <c:pt idx="533">
                  <c:v>356.65</c:v>
                </c:pt>
                <c:pt idx="534">
                  <c:v>357.15</c:v>
                </c:pt>
                <c:pt idx="535">
                  <c:v>357.65</c:v>
                </c:pt>
                <c:pt idx="536">
                  <c:v>358.15</c:v>
                </c:pt>
                <c:pt idx="537">
                  <c:v>365.15</c:v>
                </c:pt>
                <c:pt idx="538">
                  <c:v>368.35</c:v>
                </c:pt>
                <c:pt idx="539">
                  <c:v>375.65</c:v>
                </c:pt>
                <c:pt idx="540">
                  <c:v>380.35</c:v>
                </c:pt>
                <c:pt idx="541">
                  <c:v>385.15</c:v>
                </c:pt>
                <c:pt idx="542">
                  <c:v>399.45</c:v>
                </c:pt>
                <c:pt idx="543">
                  <c:v>403.75</c:v>
                </c:pt>
                <c:pt idx="544">
                  <c:v>404.75</c:v>
                </c:pt>
                <c:pt idx="545">
                  <c:v>410.75</c:v>
                </c:pt>
                <c:pt idx="546">
                  <c:v>425.15</c:v>
                </c:pt>
                <c:pt idx="547">
                  <c:v>430.25</c:v>
                </c:pt>
                <c:pt idx="548">
                  <c:v>430.65</c:v>
                </c:pt>
                <c:pt idx="549">
                  <c:v>435.05</c:v>
                </c:pt>
                <c:pt idx="550">
                  <c:v>435.15</c:v>
                </c:pt>
                <c:pt idx="551">
                  <c:v>447.15</c:v>
                </c:pt>
                <c:pt idx="552">
                  <c:v>450.15</c:v>
                </c:pt>
                <c:pt idx="553">
                  <c:v>450.15</c:v>
                </c:pt>
                <c:pt idx="554">
                  <c:v>451.15</c:v>
                </c:pt>
                <c:pt idx="555">
                  <c:v>469.15</c:v>
                </c:pt>
                <c:pt idx="556">
                  <c:v>471.15</c:v>
                </c:pt>
                <c:pt idx="557">
                  <c:v>477.15</c:v>
                </c:pt>
                <c:pt idx="558">
                  <c:v>477.35</c:v>
                </c:pt>
                <c:pt idx="559">
                  <c:v>483.15</c:v>
                </c:pt>
              </c:numCache>
            </c:numRef>
          </c:xVal>
          <c:yVal>
            <c:numRef>
              <c:f>Testall!$G$3:$G$562</c:f>
              <c:numCache>
                <c:formatCode>General</c:formatCode>
                <c:ptCount val="560"/>
                <c:pt idx="0">
                  <c:v>310.23452827760849</c:v>
                </c:pt>
                <c:pt idx="1">
                  <c:v>310.23452827760849</c:v>
                </c:pt>
                <c:pt idx="2">
                  <c:v>315.3665282776085</c:v>
                </c:pt>
                <c:pt idx="3">
                  <c:v>310.23452827760849</c:v>
                </c:pt>
                <c:pt idx="4">
                  <c:v>337.40443386893116</c:v>
                </c:pt>
                <c:pt idx="5">
                  <c:v>334.47543386893113</c:v>
                </c:pt>
                <c:pt idx="6">
                  <c:v>341.65043386893115</c:v>
                </c:pt>
                <c:pt idx="7">
                  <c:v>360.1804152706967</c:v>
                </c:pt>
                <c:pt idx="8">
                  <c:v>359.29441527069673</c:v>
                </c:pt>
                <c:pt idx="9">
                  <c:v>370.71541527069672</c:v>
                </c:pt>
                <c:pt idx="10">
                  <c:v>377.89041527069674</c:v>
                </c:pt>
                <c:pt idx="11">
                  <c:v>377.99564111974689</c:v>
                </c:pt>
                <c:pt idx="12">
                  <c:v>393.66264111974692</c:v>
                </c:pt>
                <c:pt idx="13">
                  <c:v>382.24164111974687</c:v>
                </c:pt>
                <c:pt idx="14">
                  <c:v>410.82671740594327</c:v>
                </c:pt>
                <c:pt idx="15">
                  <c:v>382.24164111974687</c:v>
                </c:pt>
                <c:pt idx="16">
                  <c:v>370.71541527069672</c:v>
                </c:pt>
                <c:pt idx="17">
                  <c:v>393.66264111974692</c:v>
                </c:pt>
                <c:pt idx="18">
                  <c:v>393.66264111974692</c:v>
                </c:pt>
                <c:pt idx="19">
                  <c:v>393.66264111974692</c:v>
                </c:pt>
                <c:pt idx="20">
                  <c:v>403.65171740594326</c:v>
                </c:pt>
                <c:pt idx="21">
                  <c:v>397.9086411197469</c:v>
                </c:pt>
                <c:pt idx="22">
                  <c:v>407.89771740594324</c:v>
                </c:pt>
                <c:pt idx="23">
                  <c:v>407.89771740594324</c:v>
                </c:pt>
                <c:pt idx="24">
                  <c:v>399.40571740594328</c:v>
                </c:pt>
                <c:pt idx="25">
                  <c:v>412.14371740594328</c:v>
                </c:pt>
                <c:pt idx="26">
                  <c:v>412.14371740594328</c:v>
                </c:pt>
                <c:pt idx="27">
                  <c:v>419.31871740594329</c:v>
                </c:pt>
                <c:pt idx="28">
                  <c:v>428.01539566569744</c:v>
                </c:pt>
                <c:pt idx="29">
                  <c:v>419.31871740594329</c:v>
                </c:pt>
                <c:pt idx="30">
                  <c:v>423.76939566569746</c:v>
                </c:pt>
                <c:pt idx="31">
                  <c:v>432.26139566569742</c:v>
                </c:pt>
                <c:pt idx="32">
                  <c:v>423.56471740594327</c:v>
                </c:pt>
                <c:pt idx="33">
                  <c:v>428.01539566569744</c:v>
                </c:pt>
                <c:pt idx="34">
                  <c:v>423.76939566569746</c:v>
                </c:pt>
                <c:pt idx="35">
                  <c:v>436.50739566569746</c:v>
                </c:pt>
                <c:pt idx="36">
                  <c:v>432.26139566569742</c:v>
                </c:pt>
                <c:pt idx="37">
                  <c:v>447.65739566569744</c:v>
                </c:pt>
                <c:pt idx="38">
                  <c:v>436.50739566569746</c:v>
                </c:pt>
                <c:pt idx="39">
                  <c:v>451.27219896241314</c:v>
                </c:pt>
                <c:pt idx="40">
                  <c:v>447.92839566569745</c:v>
                </c:pt>
                <c:pt idx="41">
                  <c:v>459.76419896241316</c:v>
                </c:pt>
                <c:pt idx="42">
                  <c:v>455.10339566569746</c:v>
                </c:pt>
                <c:pt idx="43">
                  <c:v>466.93919896241317</c:v>
                </c:pt>
                <c:pt idx="44">
                  <c:v>474.11419896241318</c:v>
                </c:pt>
                <c:pt idx="45">
                  <c:v>493.47978847985667</c:v>
                </c:pt>
                <c:pt idx="46">
                  <c:v>126.19029084309602</c:v>
                </c:pt>
                <c:pt idx="47">
                  <c:v>184.30240501382829</c:v>
                </c:pt>
                <c:pt idx="48">
                  <c:v>229.76169460066424</c:v>
                </c:pt>
                <c:pt idx="49">
                  <c:v>236.93669460066425</c:v>
                </c:pt>
                <c:pt idx="50">
                  <c:v>264.31588090757577</c:v>
                </c:pt>
                <c:pt idx="51">
                  <c:v>268.56188090757576</c:v>
                </c:pt>
                <c:pt idx="52">
                  <c:v>275.73688090757577</c:v>
                </c:pt>
                <c:pt idx="53">
                  <c:v>294.56752827760846</c:v>
                </c:pt>
                <c:pt idx="54">
                  <c:v>275.73688090757577</c:v>
                </c:pt>
                <c:pt idx="55">
                  <c:v>305.98852827760851</c:v>
                </c:pt>
                <c:pt idx="56">
                  <c:v>298.8135282776085</c:v>
                </c:pt>
                <c:pt idx="57">
                  <c:v>303.05952827760848</c:v>
                </c:pt>
                <c:pt idx="58">
                  <c:v>308.19152827760848</c:v>
                </c:pt>
                <c:pt idx="59">
                  <c:v>315.3665282776085</c:v>
                </c:pt>
                <c:pt idx="60">
                  <c:v>317.4095282776085</c:v>
                </c:pt>
                <c:pt idx="61">
                  <c:v>317.4095282776085</c:v>
                </c:pt>
                <c:pt idx="62">
                  <c:v>325.98343386893112</c:v>
                </c:pt>
                <c:pt idx="63">
                  <c:v>337.40443386893116</c:v>
                </c:pt>
                <c:pt idx="64">
                  <c:v>325.98343386893112</c:v>
                </c:pt>
                <c:pt idx="65">
                  <c:v>341.65043386893115</c:v>
                </c:pt>
                <c:pt idx="66">
                  <c:v>337.40443386893116</c:v>
                </c:pt>
                <c:pt idx="67">
                  <c:v>330.22943386893115</c:v>
                </c:pt>
                <c:pt idx="68">
                  <c:v>330.22943386893115</c:v>
                </c:pt>
                <c:pt idx="69">
                  <c:v>341.65043386893115</c:v>
                </c:pt>
                <c:pt idx="70">
                  <c:v>341.65043386893115</c:v>
                </c:pt>
                <c:pt idx="71">
                  <c:v>355.04841527069669</c:v>
                </c:pt>
                <c:pt idx="72">
                  <c:v>341.65043386893115</c:v>
                </c:pt>
                <c:pt idx="73">
                  <c:v>350.80241527069671</c:v>
                </c:pt>
                <c:pt idx="74">
                  <c:v>364.42641527069674</c:v>
                </c:pt>
                <c:pt idx="75">
                  <c:v>366.46941527069674</c:v>
                </c:pt>
                <c:pt idx="76">
                  <c:v>355.04841527069669</c:v>
                </c:pt>
                <c:pt idx="77">
                  <c:v>359.29441527069673</c:v>
                </c:pt>
                <c:pt idx="78">
                  <c:v>366.46941527069674</c:v>
                </c:pt>
                <c:pt idx="79">
                  <c:v>366.46941527069674</c:v>
                </c:pt>
                <c:pt idx="80">
                  <c:v>377.89041527069674</c:v>
                </c:pt>
                <c:pt idx="81">
                  <c:v>359.29441527069673</c:v>
                </c:pt>
                <c:pt idx="82">
                  <c:v>363.54041527069671</c:v>
                </c:pt>
                <c:pt idx="83">
                  <c:v>377.99564111974689</c:v>
                </c:pt>
                <c:pt idx="84">
                  <c:v>370.71541527069672</c:v>
                </c:pt>
                <c:pt idx="85">
                  <c:v>370.71541527069672</c:v>
                </c:pt>
                <c:pt idx="86">
                  <c:v>369.32941527069676</c:v>
                </c:pt>
                <c:pt idx="87">
                  <c:v>370.71541527069672</c:v>
                </c:pt>
                <c:pt idx="88">
                  <c:v>383.1276411197469</c:v>
                </c:pt>
                <c:pt idx="89">
                  <c:v>385.06541527069669</c:v>
                </c:pt>
                <c:pt idx="90">
                  <c:v>373.74964111974691</c:v>
                </c:pt>
                <c:pt idx="91">
                  <c:v>383.1276411197469</c:v>
                </c:pt>
                <c:pt idx="92">
                  <c:v>382.24164111974687</c:v>
                </c:pt>
                <c:pt idx="93">
                  <c:v>387.37364111974688</c:v>
                </c:pt>
                <c:pt idx="94">
                  <c:v>382.24164111974687</c:v>
                </c:pt>
                <c:pt idx="95">
                  <c:v>377.99564111974689</c:v>
                </c:pt>
                <c:pt idx="96">
                  <c:v>377.99564111974689</c:v>
                </c:pt>
                <c:pt idx="97">
                  <c:v>382.24164111974687</c:v>
                </c:pt>
                <c:pt idx="98">
                  <c:v>377.89041527069674</c:v>
                </c:pt>
                <c:pt idx="99">
                  <c:v>389.41664111974688</c:v>
                </c:pt>
                <c:pt idx="100">
                  <c:v>386.48764111974691</c:v>
                </c:pt>
                <c:pt idx="101">
                  <c:v>391.61964111974692</c:v>
                </c:pt>
                <c:pt idx="102">
                  <c:v>382.24164111974687</c:v>
                </c:pt>
                <c:pt idx="103">
                  <c:v>386.48764111974691</c:v>
                </c:pt>
                <c:pt idx="104">
                  <c:v>386.48764111974691</c:v>
                </c:pt>
                <c:pt idx="105">
                  <c:v>393.66264111974692</c:v>
                </c:pt>
                <c:pt idx="106">
                  <c:v>393.66264111974692</c:v>
                </c:pt>
                <c:pt idx="107">
                  <c:v>393.66264111974692</c:v>
                </c:pt>
                <c:pt idx="108">
                  <c:v>393.66264111974692</c:v>
                </c:pt>
                <c:pt idx="109">
                  <c:v>399.40571740594328</c:v>
                </c:pt>
                <c:pt idx="110">
                  <c:v>393.66264111974692</c:v>
                </c:pt>
                <c:pt idx="111">
                  <c:v>397.9086411197469</c:v>
                </c:pt>
                <c:pt idx="112">
                  <c:v>403.65171740594326</c:v>
                </c:pt>
                <c:pt idx="113">
                  <c:v>395.8656411197469</c:v>
                </c:pt>
                <c:pt idx="114">
                  <c:v>393.66264111974692</c:v>
                </c:pt>
                <c:pt idx="115">
                  <c:v>403.65171740594326</c:v>
                </c:pt>
                <c:pt idx="116">
                  <c:v>397.9086411197469</c:v>
                </c:pt>
                <c:pt idx="117">
                  <c:v>403.65171740594326</c:v>
                </c:pt>
                <c:pt idx="118">
                  <c:v>397.9086411197469</c:v>
                </c:pt>
                <c:pt idx="119">
                  <c:v>407.89771740594324</c:v>
                </c:pt>
                <c:pt idx="120">
                  <c:v>407.89771740594324</c:v>
                </c:pt>
                <c:pt idx="121">
                  <c:v>399.40571740594328</c:v>
                </c:pt>
                <c:pt idx="122">
                  <c:v>403.65171740594326</c:v>
                </c:pt>
                <c:pt idx="123">
                  <c:v>403.65171740594326</c:v>
                </c:pt>
                <c:pt idx="124">
                  <c:v>407.89771740594324</c:v>
                </c:pt>
                <c:pt idx="125">
                  <c:v>407.89771740594324</c:v>
                </c:pt>
                <c:pt idx="126">
                  <c:v>407.89771740594324</c:v>
                </c:pt>
                <c:pt idx="127">
                  <c:v>415.07271740594325</c:v>
                </c:pt>
                <c:pt idx="128">
                  <c:v>403.65171740594326</c:v>
                </c:pt>
                <c:pt idx="129">
                  <c:v>407.89771740594324</c:v>
                </c:pt>
                <c:pt idx="130">
                  <c:v>423.76939566569746</c:v>
                </c:pt>
                <c:pt idx="131">
                  <c:v>403.65171740594326</c:v>
                </c:pt>
                <c:pt idx="132">
                  <c:v>433.66871740594326</c:v>
                </c:pt>
                <c:pt idx="133">
                  <c:v>418.16171740594325</c:v>
                </c:pt>
                <c:pt idx="134">
                  <c:v>415.07271740594325</c:v>
                </c:pt>
                <c:pt idx="135">
                  <c:v>405.08364111974691</c:v>
                </c:pt>
                <c:pt idx="136">
                  <c:v>403.65171740594326</c:v>
                </c:pt>
                <c:pt idx="137">
                  <c:v>420.20471740594326</c:v>
                </c:pt>
                <c:pt idx="138">
                  <c:v>418.43664111974692</c:v>
                </c:pt>
                <c:pt idx="139">
                  <c:v>431.62571740594331</c:v>
                </c:pt>
                <c:pt idx="140">
                  <c:v>407.89771740594324</c:v>
                </c:pt>
                <c:pt idx="141">
                  <c:v>407.89771740594324</c:v>
                </c:pt>
                <c:pt idx="142">
                  <c:v>412.14371740594328</c:v>
                </c:pt>
                <c:pt idx="143">
                  <c:v>399.40571740594328</c:v>
                </c:pt>
                <c:pt idx="144">
                  <c:v>412.14371740594328</c:v>
                </c:pt>
                <c:pt idx="145">
                  <c:v>415.07271740594325</c:v>
                </c:pt>
                <c:pt idx="146">
                  <c:v>418.16171740594325</c:v>
                </c:pt>
                <c:pt idx="147">
                  <c:v>403.65171740594326</c:v>
                </c:pt>
                <c:pt idx="148">
                  <c:v>407.89771740594324</c:v>
                </c:pt>
                <c:pt idx="149">
                  <c:v>428.01539566569744</c:v>
                </c:pt>
                <c:pt idx="150">
                  <c:v>428.01539566569744</c:v>
                </c:pt>
                <c:pt idx="151">
                  <c:v>423.76939566569746</c:v>
                </c:pt>
                <c:pt idx="152">
                  <c:v>419.31871740594329</c:v>
                </c:pt>
                <c:pt idx="153">
                  <c:v>423.76939566569746</c:v>
                </c:pt>
                <c:pt idx="154">
                  <c:v>428.01539566569744</c:v>
                </c:pt>
                <c:pt idx="155">
                  <c:v>397.9086411197469</c:v>
                </c:pt>
                <c:pt idx="156">
                  <c:v>408.17264111974691</c:v>
                </c:pt>
                <c:pt idx="157">
                  <c:v>426.42471740594328</c:v>
                </c:pt>
                <c:pt idx="158">
                  <c:v>428.01539566569744</c:v>
                </c:pt>
                <c:pt idx="159">
                  <c:v>423.56471740594327</c:v>
                </c:pt>
                <c:pt idx="160">
                  <c:v>419.31871740594329</c:v>
                </c:pt>
                <c:pt idx="161">
                  <c:v>428.01539566569744</c:v>
                </c:pt>
                <c:pt idx="162">
                  <c:v>423.76939566569746</c:v>
                </c:pt>
                <c:pt idx="163">
                  <c:v>428.01539566569744</c:v>
                </c:pt>
                <c:pt idx="164">
                  <c:v>419.31871740594329</c:v>
                </c:pt>
                <c:pt idx="165">
                  <c:v>432.26139566569742</c:v>
                </c:pt>
                <c:pt idx="166">
                  <c:v>455.10339566569746</c:v>
                </c:pt>
                <c:pt idx="167">
                  <c:v>428.01539566569744</c:v>
                </c:pt>
                <c:pt idx="168">
                  <c:v>428.01539566569744</c:v>
                </c:pt>
                <c:pt idx="169">
                  <c:v>423.76939566569746</c:v>
                </c:pt>
                <c:pt idx="170">
                  <c:v>428.01539566569744</c:v>
                </c:pt>
                <c:pt idx="171">
                  <c:v>423.56471740594327</c:v>
                </c:pt>
                <c:pt idx="172">
                  <c:v>423.56471740594327</c:v>
                </c:pt>
                <c:pt idx="173">
                  <c:v>446.61139566569744</c:v>
                </c:pt>
                <c:pt idx="174">
                  <c:v>423.76939566569746</c:v>
                </c:pt>
                <c:pt idx="175">
                  <c:v>432.26139566569742</c:v>
                </c:pt>
                <c:pt idx="176">
                  <c:v>428.01539566569744</c:v>
                </c:pt>
                <c:pt idx="177">
                  <c:v>432.26139566569742</c:v>
                </c:pt>
                <c:pt idx="178">
                  <c:v>432.26139566569742</c:v>
                </c:pt>
                <c:pt idx="179">
                  <c:v>432.26139566569742</c:v>
                </c:pt>
                <c:pt idx="180">
                  <c:v>419.52339566569742</c:v>
                </c:pt>
                <c:pt idx="181">
                  <c:v>432.26139566569742</c:v>
                </c:pt>
                <c:pt idx="182">
                  <c:v>432.26139566569742</c:v>
                </c:pt>
                <c:pt idx="183">
                  <c:v>432.26139566569742</c:v>
                </c:pt>
                <c:pt idx="184">
                  <c:v>428.01539566569744</c:v>
                </c:pt>
                <c:pt idx="185">
                  <c:v>423.76939566569746</c:v>
                </c:pt>
                <c:pt idx="186">
                  <c:v>432.26139566569742</c:v>
                </c:pt>
                <c:pt idx="187">
                  <c:v>428.01539566569744</c:v>
                </c:pt>
                <c:pt idx="188">
                  <c:v>432.26139566569742</c:v>
                </c:pt>
                <c:pt idx="189">
                  <c:v>432.26139566569742</c:v>
                </c:pt>
                <c:pt idx="190">
                  <c:v>428.01539566569744</c:v>
                </c:pt>
                <c:pt idx="191">
                  <c:v>428.01539566569744</c:v>
                </c:pt>
                <c:pt idx="192">
                  <c:v>428.01539566569744</c:v>
                </c:pt>
                <c:pt idx="193">
                  <c:v>432.26139566569742</c:v>
                </c:pt>
                <c:pt idx="194">
                  <c:v>423.76939566569746</c:v>
                </c:pt>
                <c:pt idx="195">
                  <c:v>426.42471740594328</c:v>
                </c:pt>
                <c:pt idx="196">
                  <c:v>428.01539566569744</c:v>
                </c:pt>
                <c:pt idx="197">
                  <c:v>428.01539566569744</c:v>
                </c:pt>
                <c:pt idx="198">
                  <c:v>428.01539566569744</c:v>
                </c:pt>
                <c:pt idx="199">
                  <c:v>432.26139566569742</c:v>
                </c:pt>
                <c:pt idx="200">
                  <c:v>428.01539566569744</c:v>
                </c:pt>
                <c:pt idx="201">
                  <c:v>428.01539566569744</c:v>
                </c:pt>
                <c:pt idx="202">
                  <c:v>432.26139566569742</c:v>
                </c:pt>
                <c:pt idx="203">
                  <c:v>432.26139566569742</c:v>
                </c:pt>
                <c:pt idx="204">
                  <c:v>436.50739566569746</c:v>
                </c:pt>
                <c:pt idx="205">
                  <c:v>432.26139566569742</c:v>
                </c:pt>
                <c:pt idx="206">
                  <c:v>432.26139566569742</c:v>
                </c:pt>
                <c:pt idx="207">
                  <c:v>432.26139566569742</c:v>
                </c:pt>
                <c:pt idx="208">
                  <c:v>423.76939566569746</c:v>
                </c:pt>
                <c:pt idx="209">
                  <c:v>444.56839566569744</c:v>
                </c:pt>
                <c:pt idx="210">
                  <c:v>432.26139566569742</c:v>
                </c:pt>
                <c:pt idx="211">
                  <c:v>436.50739566569746</c:v>
                </c:pt>
                <c:pt idx="212">
                  <c:v>436.50739566569746</c:v>
                </c:pt>
                <c:pt idx="213">
                  <c:v>446.61139566569744</c:v>
                </c:pt>
                <c:pt idx="214">
                  <c:v>442.52539566569743</c:v>
                </c:pt>
                <c:pt idx="215">
                  <c:v>419.52339566569742</c:v>
                </c:pt>
                <c:pt idx="216">
                  <c:v>432.26139566569742</c:v>
                </c:pt>
                <c:pt idx="217">
                  <c:v>436.50739566569746</c:v>
                </c:pt>
                <c:pt idx="218">
                  <c:v>436.50739566569746</c:v>
                </c:pt>
                <c:pt idx="219">
                  <c:v>451.27219896241314</c:v>
                </c:pt>
                <c:pt idx="220">
                  <c:v>446.61139566569744</c:v>
                </c:pt>
                <c:pt idx="221">
                  <c:v>423.76939566569746</c:v>
                </c:pt>
                <c:pt idx="222">
                  <c:v>426.4937174059433</c:v>
                </c:pt>
                <c:pt idx="223">
                  <c:v>423.76939566569746</c:v>
                </c:pt>
                <c:pt idx="224">
                  <c:v>439.43639566569743</c:v>
                </c:pt>
                <c:pt idx="225">
                  <c:v>443.68239566569747</c:v>
                </c:pt>
                <c:pt idx="226">
                  <c:v>439.43639566569743</c:v>
                </c:pt>
                <c:pt idx="227">
                  <c:v>449.70039566569744</c:v>
                </c:pt>
                <c:pt idx="228">
                  <c:v>440.75339566569744</c:v>
                </c:pt>
                <c:pt idx="229">
                  <c:v>447.92839566569745</c:v>
                </c:pt>
                <c:pt idx="230">
                  <c:v>443.68239566569747</c:v>
                </c:pt>
                <c:pt idx="231">
                  <c:v>459.76419896241316</c:v>
                </c:pt>
                <c:pt idx="232">
                  <c:v>455.10339566569746</c:v>
                </c:pt>
                <c:pt idx="233">
                  <c:v>459.76419896241316</c:v>
                </c:pt>
                <c:pt idx="234">
                  <c:v>489.5101989624132</c:v>
                </c:pt>
                <c:pt idx="235">
                  <c:v>464.01019896241314</c:v>
                </c:pt>
                <c:pt idx="236">
                  <c:v>475.63139566569748</c:v>
                </c:pt>
                <c:pt idx="237">
                  <c:v>447.92839566569745</c:v>
                </c:pt>
                <c:pt idx="238">
                  <c:v>471.18519896241315</c:v>
                </c:pt>
                <c:pt idx="239">
                  <c:v>471.18519896241315</c:v>
                </c:pt>
                <c:pt idx="240">
                  <c:v>471.3853956656975</c:v>
                </c:pt>
                <c:pt idx="241">
                  <c:v>486.30478847985665</c:v>
                </c:pt>
                <c:pt idx="242">
                  <c:v>493.47978847985667</c:v>
                </c:pt>
                <c:pt idx="243">
                  <c:v>496.4087884798567</c:v>
                </c:pt>
                <c:pt idx="244">
                  <c:v>303.9455282776085</c:v>
                </c:pt>
                <c:pt idx="245">
                  <c:v>308.19152827760848</c:v>
                </c:pt>
                <c:pt idx="246">
                  <c:v>310.23452827760849</c:v>
                </c:pt>
                <c:pt idx="247">
                  <c:v>313.32352827760849</c:v>
                </c:pt>
                <c:pt idx="248">
                  <c:v>313.32352827760849</c:v>
                </c:pt>
                <c:pt idx="249">
                  <c:v>313.32352827760849</c:v>
                </c:pt>
                <c:pt idx="250">
                  <c:v>335.36143386893116</c:v>
                </c:pt>
                <c:pt idx="251">
                  <c:v>335.36143386893116</c:v>
                </c:pt>
                <c:pt idx="252">
                  <c:v>344.73943386893114</c:v>
                </c:pt>
                <c:pt idx="253">
                  <c:v>344.73943386893114</c:v>
                </c:pt>
                <c:pt idx="254">
                  <c:v>339.60743386893114</c:v>
                </c:pt>
                <c:pt idx="255">
                  <c:v>336.24743386893113</c:v>
                </c:pt>
                <c:pt idx="256">
                  <c:v>340.49343386893116</c:v>
                </c:pt>
                <c:pt idx="257">
                  <c:v>340.26443386893118</c:v>
                </c:pt>
                <c:pt idx="258">
                  <c:v>344.73943386893114</c:v>
                </c:pt>
                <c:pt idx="259">
                  <c:v>340.49343386893116</c:v>
                </c:pt>
                <c:pt idx="260">
                  <c:v>349.87143386893115</c:v>
                </c:pt>
                <c:pt idx="261">
                  <c:v>360.1804152706967</c:v>
                </c:pt>
                <c:pt idx="262">
                  <c:v>364.42641527069674</c:v>
                </c:pt>
                <c:pt idx="263">
                  <c:v>368.67241527069672</c:v>
                </c:pt>
                <c:pt idx="264">
                  <c:v>360.1804152706967</c:v>
                </c:pt>
                <c:pt idx="265">
                  <c:v>375.84741527069673</c:v>
                </c:pt>
                <c:pt idx="266">
                  <c:v>373.80441527069672</c:v>
                </c:pt>
                <c:pt idx="267">
                  <c:v>391.61964111974692</c:v>
                </c:pt>
                <c:pt idx="268">
                  <c:v>424.45071740594329</c:v>
                </c:pt>
                <c:pt idx="269">
                  <c:v>426.65371740594327</c:v>
                </c:pt>
                <c:pt idx="270">
                  <c:v>422.40771740594329</c:v>
                </c:pt>
                <c:pt idx="271">
                  <c:v>455.98939566569749</c:v>
                </c:pt>
                <c:pt idx="272">
                  <c:v>449.70039566569744</c:v>
                </c:pt>
                <c:pt idx="273">
                  <c:v>444.56839566569744</c:v>
                </c:pt>
                <c:pt idx="274">
                  <c:v>444.56839566569744</c:v>
                </c:pt>
                <c:pt idx="275">
                  <c:v>449.70039566569744</c:v>
                </c:pt>
                <c:pt idx="276">
                  <c:v>469.14219896241315</c:v>
                </c:pt>
                <c:pt idx="277">
                  <c:v>469.14219896241315</c:v>
                </c:pt>
                <c:pt idx="278">
                  <c:v>469.14219896241315</c:v>
                </c:pt>
                <c:pt idx="279">
                  <c:v>469.14219896241315</c:v>
                </c:pt>
                <c:pt idx="280">
                  <c:v>464.21039566569749</c:v>
                </c:pt>
                <c:pt idx="281">
                  <c:v>478.08919896241315</c:v>
                </c:pt>
                <c:pt idx="282">
                  <c:v>482.33519896241319</c:v>
                </c:pt>
                <c:pt idx="283">
                  <c:v>475.63139566569748</c:v>
                </c:pt>
                <c:pt idx="284">
                  <c:v>475.63139566569748</c:v>
                </c:pt>
                <c:pt idx="285">
                  <c:v>493.47978847985667</c:v>
                </c:pt>
                <c:pt idx="286">
                  <c:v>504.02019896241319</c:v>
                </c:pt>
                <c:pt idx="287">
                  <c:v>526.3147884798567</c:v>
                </c:pt>
                <c:pt idx="288">
                  <c:v>526.3147884798567</c:v>
                </c:pt>
                <c:pt idx="289">
                  <c:v>517.82278847985663</c:v>
                </c:pt>
                <c:pt idx="290">
                  <c:v>189.4344050138283</c:v>
                </c:pt>
                <c:pt idx="291">
                  <c:v>234.89369460066425</c:v>
                </c:pt>
                <c:pt idx="292">
                  <c:v>240.02569460066425</c:v>
                </c:pt>
                <c:pt idx="293">
                  <c:v>269.44788090757578</c:v>
                </c:pt>
                <c:pt idx="294">
                  <c:v>273.69388090757576</c:v>
                </c:pt>
                <c:pt idx="295">
                  <c:v>278.82588090757577</c:v>
                </c:pt>
                <c:pt idx="296">
                  <c:v>273.69388090757576</c:v>
                </c:pt>
                <c:pt idx="297">
                  <c:v>280.86888090757577</c:v>
                </c:pt>
                <c:pt idx="298">
                  <c:v>273.69388090757576</c:v>
                </c:pt>
                <c:pt idx="299">
                  <c:v>278.82588090757577</c:v>
                </c:pt>
                <c:pt idx="300">
                  <c:v>313.32352827760849</c:v>
                </c:pt>
                <c:pt idx="301">
                  <c:v>308.19152827760848</c:v>
                </c:pt>
                <c:pt idx="302">
                  <c:v>303.9455282776085</c:v>
                </c:pt>
                <c:pt idx="303">
                  <c:v>309.07752827760851</c:v>
                </c:pt>
                <c:pt idx="304">
                  <c:v>308.19152827760848</c:v>
                </c:pt>
                <c:pt idx="305">
                  <c:v>310.23452827760849</c:v>
                </c:pt>
                <c:pt idx="306">
                  <c:v>303.9455282776085</c:v>
                </c:pt>
                <c:pt idx="307">
                  <c:v>309.07752827760851</c:v>
                </c:pt>
                <c:pt idx="308">
                  <c:v>320.4985282776085</c:v>
                </c:pt>
                <c:pt idx="309">
                  <c:v>331.11543386893112</c:v>
                </c:pt>
                <c:pt idx="310">
                  <c:v>313.32352827760849</c:v>
                </c:pt>
                <c:pt idx="311">
                  <c:v>313.32352827760849</c:v>
                </c:pt>
                <c:pt idx="312">
                  <c:v>315.3665282776085</c:v>
                </c:pt>
                <c:pt idx="313">
                  <c:v>335.36143386893116</c:v>
                </c:pt>
                <c:pt idx="314">
                  <c:v>335.36143386893116</c:v>
                </c:pt>
                <c:pt idx="315">
                  <c:v>331.11543386893112</c:v>
                </c:pt>
                <c:pt idx="316">
                  <c:v>340.49343386893116</c:v>
                </c:pt>
                <c:pt idx="317">
                  <c:v>335.36143386893116</c:v>
                </c:pt>
                <c:pt idx="318">
                  <c:v>344.73943386893114</c:v>
                </c:pt>
                <c:pt idx="319">
                  <c:v>335.36143386893116</c:v>
                </c:pt>
                <c:pt idx="320">
                  <c:v>339.60743386893114</c:v>
                </c:pt>
                <c:pt idx="321">
                  <c:v>346.78243386893115</c:v>
                </c:pt>
                <c:pt idx="322">
                  <c:v>344.73943386893114</c:v>
                </c:pt>
                <c:pt idx="323">
                  <c:v>346.78243386893115</c:v>
                </c:pt>
                <c:pt idx="324">
                  <c:v>339.60743386893114</c:v>
                </c:pt>
                <c:pt idx="325">
                  <c:v>339.60743386893114</c:v>
                </c:pt>
                <c:pt idx="326">
                  <c:v>335.36143386893116</c:v>
                </c:pt>
                <c:pt idx="327">
                  <c:v>335.36143386893116</c:v>
                </c:pt>
                <c:pt idx="328">
                  <c:v>339.60743386893114</c:v>
                </c:pt>
                <c:pt idx="329">
                  <c:v>342.53643386893117</c:v>
                </c:pt>
                <c:pt idx="330">
                  <c:v>340.49343386893116</c:v>
                </c:pt>
                <c:pt idx="331">
                  <c:v>335.36143386893116</c:v>
                </c:pt>
                <c:pt idx="332">
                  <c:v>340.49343386893116</c:v>
                </c:pt>
                <c:pt idx="333">
                  <c:v>360.1804152706967</c:v>
                </c:pt>
                <c:pt idx="334">
                  <c:v>344.73943386893114</c:v>
                </c:pt>
                <c:pt idx="335">
                  <c:v>331.11543386893112</c:v>
                </c:pt>
                <c:pt idx="336">
                  <c:v>346.78243386893115</c:v>
                </c:pt>
                <c:pt idx="337">
                  <c:v>346.78243386893115</c:v>
                </c:pt>
                <c:pt idx="338">
                  <c:v>340.49343386893116</c:v>
                </c:pt>
                <c:pt idx="339">
                  <c:v>344.73943386893114</c:v>
                </c:pt>
                <c:pt idx="340">
                  <c:v>340.49343386893116</c:v>
                </c:pt>
                <c:pt idx="341">
                  <c:v>360.1804152706967</c:v>
                </c:pt>
                <c:pt idx="342">
                  <c:v>340.49343386893116</c:v>
                </c:pt>
                <c:pt idx="343">
                  <c:v>360.1804152706967</c:v>
                </c:pt>
                <c:pt idx="344">
                  <c:v>355.93441527069672</c:v>
                </c:pt>
                <c:pt idx="345">
                  <c:v>344.73943386893114</c:v>
                </c:pt>
                <c:pt idx="346">
                  <c:v>349.87143386893115</c:v>
                </c:pt>
                <c:pt idx="347">
                  <c:v>344.73943386893114</c:v>
                </c:pt>
                <c:pt idx="348">
                  <c:v>355.04841527069669</c:v>
                </c:pt>
                <c:pt idx="349">
                  <c:v>351.91443386893116</c:v>
                </c:pt>
                <c:pt idx="350">
                  <c:v>360.1804152706967</c:v>
                </c:pt>
                <c:pt idx="351">
                  <c:v>344.73943386893114</c:v>
                </c:pt>
                <c:pt idx="352">
                  <c:v>346.78243386893115</c:v>
                </c:pt>
                <c:pt idx="353">
                  <c:v>360.1804152706967</c:v>
                </c:pt>
                <c:pt idx="354">
                  <c:v>344.73943386893114</c:v>
                </c:pt>
                <c:pt idx="355">
                  <c:v>364.42641527069674</c:v>
                </c:pt>
                <c:pt idx="356">
                  <c:v>364.42641527069674</c:v>
                </c:pt>
                <c:pt idx="357">
                  <c:v>360.1804152706967</c:v>
                </c:pt>
                <c:pt idx="358">
                  <c:v>354.77443386893117</c:v>
                </c:pt>
                <c:pt idx="359">
                  <c:v>364.42641527069674</c:v>
                </c:pt>
                <c:pt idx="360">
                  <c:v>351.91443386893116</c:v>
                </c:pt>
                <c:pt idx="361">
                  <c:v>364.42641527069674</c:v>
                </c:pt>
                <c:pt idx="362">
                  <c:v>355.04841527069669</c:v>
                </c:pt>
                <c:pt idx="363">
                  <c:v>364.42641527069674</c:v>
                </c:pt>
                <c:pt idx="364">
                  <c:v>364.42641527069674</c:v>
                </c:pt>
                <c:pt idx="365">
                  <c:v>371.60141527069675</c:v>
                </c:pt>
                <c:pt idx="366">
                  <c:v>369.55841527069674</c:v>
                </c:pt>
                <c:pt idx="367">
                  <c:v>364.42641527069674</c:v>
                </c:pt>
                <c:pt idx="368">
                  <c:v>360.1804152706967</c:v>
                </c:pt>
                <c:pt idx="369">
                  <c:v>360.1804152706967</c:v>
                </c:pt>
                <c:pt idx="370">
                  <c:v>360.1804152706967</c:v>
                </c:pt>
                <c:pt idx="371">
                  <c:v>364.42641527069674</c:v>
                </c:pt>
                <c:pt idx="372">
                  <c:v>388.15441527069675</c:v>
                </c:pt>
                <c:pt idx="373">
                  <c:v>360.1804152706967</c:v>
                </c:pt>
                <c:pt idx="374">
                  <c:v>369.32941527069676</c:v>
                </c:pt>
                <c:pt idx="375">
                  <c:v>364.42641527069674</c:v>
                </c:pt>
                <c:pt idx="376">
                  <c:v>371.60141527069675</c:v>
                </c:pt>
                <c:pt idx="377">
                  <c:v>365.3124152706967</c:v>
                </c:pt>
                <c:pt idx="378">
                  <c:v>373.80441527069672</c:v>
                </c:pt>
                <c:pt idx="379">
                  <c:v>364.42641527069674</c:v>
                </c:pt>
                <c:pt idx="380">
                  <c:v>364.42641527069674</c:v>
                </c:pt>
                <c:pt idx="381">
                  <c:v>364.42641527069674</c:v>
                </c:pt>
                <c:pt idx="382">
                  <c:v>368.67241527069672</c:v>
                </c:pt>
                <c:pt idx="383">
                  <c:v>368.67241527069672</c:v>
                </c:pt>
                <c:pt idx="384">
                  <c:v>383.02241527069674</c:v>
                </c:pt>
                <c:pt idx="385">
                  <c:v>364.42641527069674</c:v>
                </c:pt>
                <c:pt idx="386">
                  <c:v>368.67241527069672</c:v>
                </c:pt>
                <c:pt idx="387">
                  <c:v>368.67241527069672</c:v>
                </c:pt>
                <c:pt idx="388">
                  <c:v>375.84741527069673</c:v>
                </c:pt>
                <c:pt idx="389">
                  <c:v>387.37364111974688</c:v>
                </c:pt>
                <c:pt idx="390">
                  <c:v>383.1276411197469</c:v>
                </c:pt>
                <c:pt idx="391">
                  <c:v>375.84741527069673</c:v>
                </c:pt>
                <c:pt idx="392">
                  <c:v>375.84741527069673</c:v>
                </c:pt>
                <c:pt idx="393">
                  <c:v>387.37364111974688</c:v>
                </c:pt>
                <c:pt idx="394">
                  <c:v>387.37364111974688</c:v>
                </c:pt>
                <c:pt idx="395">
                  <c:v>389.41664111974688</c:v>
                </c:pt>
                <c:pt idx="396">
                  <c:v>373.80441527069672</c:v>
                </c:pt>
                <c:pt idx="397">
                  <c:v>387.37364111974688</c:v>
                </c:pt>
                <c:pt idx="398">
                  <c:v>371.60141527069675</c:v>
                </c:pt>
                <c:pt idx="399">
                  <c:v>375.84741527069673</c:v>
                </c:pt>
                <c:pt idx="400">
                  <c:v>387.37364111974688</c:v>
                </c:pt>
                <c:pt idx="401">
                  <c:v>383.1276411197469</c:v>
                </c:pt>
                <c:pt idx="402">
                  <c:v>387.37364111974688</c:v>
                </c:pt>
                <c:pt idx="403">
                  <c:v>382.24164111974687</c:v>
                </c:pt>
                <c:pt idx="404">
                  <c:v>375.84741527069673</c:v>
                </c:pt>
                <c:pt idx="405">
                  <c:v>391.61964111974692</c:v>
                </c:pt>
                <c:pt idx="406">
                  <c:v>387.37364111974688</c:v>
                </c:pt>
                <c:pt idx="407">
                  <c:v>391.61964111974692</c:v>
                </c:pt>
                <c:pt idx="408">
                  <c:v>387.37364111974688</c:v>
                </c:pt>
                <c:pt idx="409">
                  <c:v>387.37364111974688</c:v>
                </c:pt>
                <c:pt idx="410">
                  <c:v>387.37364111974688</c:v>
                </c:pt>
                <c:pt idx="411">
                  <c:v>408.17264111974691</c:v>
                </c:pt>
                <c:pt idx="412">
                  <c:v>387.37364111974688</c:v>
                </c:pt>
                <c:pt idx="413">
                  <c:v>391.61964111974692</c:v>
                </c:pt>
                <c:pt idx="414">
                  <c:v>391.61964111974692</c:v>
                </c:pt>
                <c:pt idx="415">
                  <c:v>391.61964111974692</c:v>
                </c:pt>
                <c:pt idx="416">
                  <c:v>392.50564111974688</c:v>
                </c:pt>
                <c:pt idx="417">
                  <c:v>375.84741527069673</c:v>
                </c:pt>
                <c:pt idx="418">
                  <c:v>375.84741527069673</c:v>
                </c:pt>
                <c:pt idx="419">
                  <c:v>400.9976411197469</c:v>
                </c:pt>
                <c:pt idx="420">
                  <c:v>383.1276411197469</c:v>
                </c:pt>
                <c:pt idx="421">
                  <c:v>386.11141527069674</c:v>
                </c:pt>
                <c:pt idx="422">
                  <c:v>386.48764111974691</c:v>
                </c:pt>
                <c:pt idx="423">
                  <c:v>391.61964111974692</c:v>
                </c:pt>
                <c:pt idx="424">
                  <c:v>395.8656411197469</c:v>
                </c:pt>
                <c:pt idx="425">
                  <c:v>387.37364111974688</c:v>
                </c:pt>
                <c:pt idx="426">
                  <c:v>395.8656411197469</c:v>
                </c:pt>
                <c:pt idx="427">
                  <c:v>395.8656411197469</c:v>
                </c:pt>
                <c:pt idx="428">
                  <c:v>391.61964111974692</c:v>
                </c:pt>
                <c:pt idx="429">
                  <c:v>395.8656411197469</c:v>
                </c:pt>
                <c:pt idx="430">
                  <c:v>395.8656411197469</c:v>
                </c:pt>
                <c:pt idx="431">
                  <c:v>383.02241527069674</c:v>
                </c:pt>
                <c:pt idx="432">
                  <c:v>395.8656411197469</c:v>
                </c:pt>
                <c:pt idx="433">
                  <c:v>390.73364111974689</c:v>
                </c:pt>
                <c:pt idx="434">
                  <c:v>408.17264111974691</c:v>
                </c:pt>
                <c:pt idx="435">
                  <c:v>428.69671740594328</c:v>
                </c:pt>
                <c:pt idx="436">
                  <c:v>403.04064111974691</c:v>
                </c:pt>
                <c:pt idx="437">
                  <c:v>407.89771740594324</c:v>
                </c:pt>
                <c:pt idx="438">
                  <c:v>417.27571740594328</c:v>
                </c:pt>
                <c:pt idx="439">
                  <c:v>420.20471740594326</c:v>
                </c:pt>
                <c:pt idx="440">
                  <c:v>407.89771740594324</c:v>
                </c:pt>
                <c:pt idx="441">
                  <c:v>403.65171740594326</c:v>
                </c:pt>
                <c:pt idx="442">
                  <c:v>407.89771740594324</c:v>
                </c:pt>
                <c:pt idx="443">
                  <c:v>420.20471740594326</c:v>
                </c:pt>
                <c:pt idx="444">
                  <c:v>418.16171740594325</c:v>
                </c:pt>
                <c:pt idx="445">
                  <c:v>412.14371740594328</c:v>
                </c:pt>
                <c:pt idx="446">
                  <c:v>417.27571740594328</c:v>
                </c:pt>
                <c:pt idx="447">
                  <c:v>424.45071740594329</c:v>
                </c:pt>
                <c:pt idx="448">
                  <c:v>418.16171740594325</c:v>
                </c:pt>
                <c:pt idx="449">
                  <c:v>441.00371740594329</c:v>
                </c:pt>
                <c:pt idx="450">
                  <c:v>421.52171740594326</c:v>
                </c:pt>
                <c:pt idx="451">
                  <c:v>424.45071740594329</c:v>
                </c:pt>
                <c:pt idx="452">
                  <c:v>421.52171740594326</c:v>
                </c:pt>
                <c:pt idx="453">
                  <c:v>422.40771740594329</c:v>
                </c:pt>
                <c:pt idx="454">
                  <c:v>424.45071740594329</c:v>
                </c:pt>
                <c:pt idx="455">
                  <c:v>428.01539566569744</c:v>
                </c:pt>
                <c:pt idx="456">
                  <c:v>426.65371740594327</c:v>
                </c:pt>
                <c:pt idx="457">
                  <c:v>442.52539566569743</c:v>
                </c:pt>
                <c:pt idx="458">
                  <c:v>442.52539566569743</c:v>
                </c:pt>
                <c:pt idx="459">
                  <c:v>455.98939566569749</c:v>
                </c:pt>
                <c:pt idx="460">
                  <c:v>451.74339566569745</c:v>
                </c:pt>
                <c:pt idx="461">
                  <c:v>432.26139566569742</c:v>
                </c:pt>
                <c:pt idx="462">
                  <c:v>442.52539566569743</c:v>
                </c:pt>
                <c:pt idx="463">
                  <c:v>451.74339566569745</c:v>
                </c:pt>
                <c:pt idx="464">
                  <c:v>428.01539566569744</c:v>
                </c:pt>
                <c:pt idx="465">
                  <c:v>444.56839566569744</c:v>
                </c:pt>
                <c:pt idx="466">
                  <c:v>451.01739566569745</c:v>
                </c:pt>
                <c:pt idx="467">
                  <c:v>430.73971740594328</c:v>
                </c:pt>
                <c:pt idx="468">
                  <c:v>444.56839566569744</c:v>
                </c:pt>
                <c:pt idx="469">
                  <c:v>442.52539566569743</c:v>
                </c:pt>
                <c:pt idx="470">
                  <c:v>428.69671740594328</c:v>
                </c:pt>
                <c:pt idx="471">
                  <c:v>445.88539566569744</c:v>
                </c:pt>
                <c:pt idx="472">
                  <c:v>445.88539566569744</c:v>
                </c:pt>
                <c:pt idx="473">
                  <c:v>445.88539566569744</c:v>
                </c:pt>
                <c:pt idx="474">
                  <c:v>428.01539566569744</c:v>
                </c:pt>
                <c:pt idx="475">
                  <c:v>444.56839566569744</c:v>
                </c:pt>
                <c:pt idx="476">
                  <c:v>444.56839566569744</c:v>
                </c:pt>
                <c:pt idx="477">
                  <c:v>433.5997174059433</c:v>
                </c:pt>
                <c:pt idx="478">
                  <c:v>444.09271740594329</c:v>
                </c:pt>
                <c:pt idx="479">
                  <c:v>453.06039566569746</c:v>
                </c:pt>
                <c:pt idx="480">
                  <c:v>470.20678847985664</c:v>
                </c:pt>
                <c:pt idx="481">
                  <c:v>464.21039566569749</c:v>
                </c:pt>
                <c:pt idx="482">
                  <c:v>451.2677174059433</c:v>
                </c:pt>
                <c:pt idx="483">
                  <c:v>449.70039566569744</c:v>
                </c:pt>
                <c:pt idx="484">
                  <c:v>478.08919896241315</c:v>
                </c:pt>
                <c:pt idx="485">
                  <c:v>469.14219896241315</c:v>
                </c:pt>
                <c:pt idx="486">
                  <c:v>469.14219896241315</c:v>
                </c:pt>
                <c:pt idx="487">
                  <c:v>469.14219896241315</c:v>
                </c:pt>
                <c:pt idx="488">
                  <c:v>464.21039566569749</c:v>
                </c:pt>
                <c:pt idx="489">
                  <c:v>453.06039566569746</c:v>
                </c:pt>
                <c:pt idx="490">
                  <c:v>469.14219896241315</c:v>
                </c:pt>
                <c:pt idx="491">
                  <c:v>474.04519896241317</c:v>
                </c:pt>
                <c:pt idx="492">
                  <c:v>468.45639566569747</c:v>
                </c:pt>
                <c:pt idx="493">
                  <c:v>474.11419896241318</c:v>
                </c:pt>
                <c:pt idx="494">
                  <c:v>470.49939566569748</c:v>
                </c:pt>
                <c:pt idx="495">
                  <c:v>496.56878847985666</c:v>
                </c:pt>
                <c:pt idx="496">
                  <c:v>475.63139566569748</c:v>
                </c:pt>
                <c:pt idx="497">
                  <c:v>491.43678847985666</c:v>
                </c:pt>
                <c:pt idx="498">
                  <c:v>480.76339566569749</c:v>
                </c:pt>
                <c:pt idx="499">
                  <c:v>493.47978847985667</c:v>
                </c:pt>
                <c:pt idx="500">
                  <c:v>493.75619896241318</c:v>
                </c:pt>
                <c:pt idx="501">
                  <c:v>489.5101989624132</c:v>
                </c:pt>
                <c:pt idx="502">
                  <c:v>508.87578847985668</c:v>
                </c:pt>
                <c:pt idx="503">
                  <c:v>504.02019896241319</c:v>
                </c:pt>
                <c:pt idx="504">
                  <c:v>517.82278847985663</c:v>
                </c:pt>
                <c:pt idx="505">
                  <c:v>522.06878847985672</c:v>
                </c:pt>
                <c:pt idx="506">
                  <c:v>526.3147884798567</c:v>
                </c:pt>
                <c:pt idx="507">
                  <c:v>522.06878847985672</c:v>
                </c:pt>
                <c:pt idx="508">
                  <c:v>533.48978847985666</c:v>
                </c:pt>
                <c:pt idx="509">
                  <c:v>534.37578847985674</c:v>
                </c:pt>
                <c:pt idx="510">
                  <c:v>283.72888090757579</c:v>
                </c:pt>
                <c:pt idx="511">
                  <c:v>336.01843386893114</c:v>
                </c:pt>
                <c:pt idx="512">
                  <c:v>344.73943386893114</c:v>
                </c:pt>
                <c:pt idx="513">
                  <c:v>373.57541527069674</c:v>
                </c:pt>
                <c:pt idx="514">
                  <c:v>400.76864111974692</c:v>
                </c:pt>
                <c:pt idx="515">
                  <c:v>416.38971740594326</c:v>
                </c:pt>
                <c:pt idx="516">
                  <c:v>474.04519896241317</c:v>
                </c:pt>
                <c:pt idx="517">
                  <c:v>496.33978847985668</c:v>
                </c:pt>
                <c:pt idx="518">
                  <c:v>194.33740501382829</c:v>
                </c:pt>
                <c:pt idx="519">
                  <c:v>239.79669460066424</c:v>
                </c:pt>
                <c:pt idx="520">
                  <c:v>278.59688090757578</c:v>
                </c:pt>
                <c:pt idx="521">
                  <c:v>288.63188090757575</c:v>
                </c:pt>
                <c:pt idx="522">
                  <c:v>308.84852827760852</c:v>
                </c:pt>
                <c:pt idx="523">
                  <c:v>278.59688090757578</c:v>
                </c:pt>
                <c:pt idx="524">
                  <c:v>313.0945282776085</c:v>
                </c:pt>
                <c:pt idx="525">
                  <c:v>313.0945282776085</c:v>
                </c:pt>
                <c:pt idx="526">
                  <c:v>340.26443386893118</c:v>
                </c:pt>
                <c:pt idx="527">
                  <c:v>340.26443386893118</c:v>
                </c:pt>
                <c:pt idx="528">
                  <c:v>365.08341527069672</c:v>
                </c:pt>
                <c:pt idx="529">
                  <c:v>344.51043386893116</c:v>
                </c:pt>
                <c:pt idx="530">
                  <c:v>365.08341527069672</c:v>
                </c:pt>
                <c:pt idx="531">
                  <c:v>344.51043386893116</c:v>
                </c:pt>
                <c:pt idx="532">
                  <c:v>365.08341527069672</c:v>
                </c:pt>
                <c:pt idx="533">
                  <c:v>354.77443386893117</c:v>
                </c:pt>
                <c:pt idx="534">
                  <c:v>369.32941527069676</c:v>
                </c:pt>
                <c:pt idx="535">
                  <c:v>344.51043386893116</c:v>
                </c:pt>
                <c:pt idx="536">
                  <c:v>344.73943386893114</c:v>
                </c:pt>
                <c:pt idx="537">
                  <c:v>371.60141527069675</c:v>
                </c:pt>
                <c:pt idx="538">
                  <c:v>369.32941527069676</c:v>
                </c:pt>
                <c:pt idx="539">
                  <c:v>375.84741527069673</c:v>
                </c:pt>
                <c:pt idx="540">
                  <c:v>373.57541527069674</c:v>
                </c:pt>
                <c:pt idx="541">
                  <c:v>373.57541527069674</c:v>
                </c:pt>
                <c:pt idx="542">
                  <c:v>400.76864111974692</c:v>
                </c:pt>
                <c:pt idx="543">
                  <c:v>417.93271740594327</c:v>
                </c:pt>
                <c:pt idx="544">
                  <c:v>400.76864111974692</c:v>
                </c:pt>
                <c:pt idx="545">
                  <c:v>400.76864111974692</c:v>
                </c:pt>
                <c:pt idx="546">
                  <c:v>426.42471740594328</c:v>
                </c:pt>
                <c:pt idx="547">
                  <c:v>426.42471740594328</c:v>
                </c:pt>
                <c:pt idx="548">
                  <c:v>433.5997174059433</c:v>
                </c:pt>
                <c:pt idx="549">
                  <c:v>428.01539566569744</c:v>
                </c:pt>
                <c:pt idx="550">
                  <c:v>436.45971740594325</c:v>
                </c:pt>
                <c:pt idx="551">
                  <c:v>450.78839566569746</c:v>
                </c:pt>
                <c:pt idx="552">
                  <c:v>450.78839566569746</c:v>
                </c:pt>
                <c:pt idx="553">
                  <c:v>450.78839566569746</c:v>
                </c:pt>
                <c:pt idx="554">
                  <c:v>449.70039566569744</c:v>
                </c:pt>
                <c:pt idx="555">
                  <c:v>474.04519896241317</c:v>
                </c:pt>
                <c:pt idx="556">
                  <c:v>475.63139566569748</c:v>
                </c:pt>
                <c:pt idx="557">
                  <c:v>457.96339566569748</c:v>
                </c:pt>
                <c:pt idx="558">
                  <c:v>474.04519896241317</c:v>
                </c:pt>
                <c:pt idx="559">
                  <c:v>496.33978847985668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1A94-412E-AF26-1EC905F490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418384"/>
        <c:axId val="591315488"/>
      </c:scatterChart>
      <c:valAx>
        <c:axId val="60941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591315488"/>
        <c:crosses val="autoZero"/>
        <c:crossBetween val="midCat"/>
      </c:valAx>
      <c:valAx>
        <c:axId val="5913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609418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Alkanas (This work)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8E-4BC5-902D-B304433411D0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418E-4BC5-902D-B304433411D0}"/>
            </c:ext>
          </c:extLst>
        </c:ser>
        <c:ser>
          <c:idx val="1"/>
          <c:order val="1"/>
          <c:tx>
            <c:v>This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0318808620079523"/>
                  <c:y val="9.429339352271208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</c:trendlineLbl>
          </c:trendline>
          <c:xVal>
            <c:numRef>
              <c:f>Testall!$F$3:$F$246</c:f>
              <c:numCache>
                <c:formatCode>General</c:formatCode>
                <c:ptCount val="244"/>
                <c:pt idx="0">
                  <c:v>301.35000000000002</c:v>
                </c:pt>
                <c:pt idx="1">
                  <c:v>309.05</c:v>
                </c:pt>
                <c:pt idx="2">
                  <c:v>315.35000000000002</c:v>
                </c:pt>
                <c:pt idx="3">
                  <c:v>322.45</c:v>
                </c:pt>
                <c:pt idx="4">
                  <c:v>329.95</c:v>
                </c:pt>
                <c:pt idx="5">
                  <c:v>341.85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378.45</c:v>
                </c:pt>
                <c:pt idx="11">
                  <c:v>383.15</c:v>
                </c:pt>
                <c:pt idx="12">
                  <c:v>387.15</c:v>
                </c:pt>
                <c:pt idx="13">
                  <c:v>388.75</c:v>
                </c:pt>
                <c:pt idx="14">
                  <c:v>391.15</c:v>
                </c:pt>
                <c:pt idx="15">
                  <c:v>391.35</c:v>
                </c:pt>
                <c:pt idx="16">
                  <c:v>391.55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404.55</c:v>
                </c:pt>
                <c:pt idx="21">
                  <c:v>405.05</c:v>
                </c:pt>
                <c:pt idx="22">
                  <c:v>406.95</c:v>
                </c:pt>
                <c:pt idx="23">
                  <c:v>409.15</c:v>
                </c:pt>
                <c:pt idx="24">
                  <c:v>413.35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421.45</c:v>
                </c:pt>
                <c:pt idx="29">
                  <c:v>425.75</c:v>
                </c:pt>
                <c:pt idx="30">
                  <c:v>426.95</c:v>
                </c:pt>
                <c:pt idx="31">
                  <c:v>429.15</c:v>
                </c:pt>
                <c:pt idx="32">
                  <c:v>429.15</c:v>
                </c:pt>
                <c:pt idx="33">
                  <c:v>429.25</c:v>
                </c:pt>
                <c:pt idx="34">
                  <c:v>430.25</c:v>
                </c:pt>
                <c:pt idx="35">
                  <c:v>430.65</c:v>
                </c:pt>
                <c:pt idx="36">
                  <c:v>431.65</c:v>
                </c:pt>
                <c:pt idx="37">
                  <c:v>440.15</c:v>
                </c:pt>
                <c:pt idx="38">
                  <c:v>441.05</c:v>
                </c:pt>
                <c:pt idx="39">
                  <c:v>441.65</c:v>
                </c:pt>
                <c:pt idx="40">
                  <c:v>454.05</c:v>
                </c:pt>
                <c:pt idx="41">
                  <c:v>462.45</c:v>
                </c:pt>
                <c:pt idx="42">
                  <c:v>468.95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111.65</c:v>
                </c:pt>
                <c:pt idx="47">
                  <c:v>184.55</c:v>
                </c:pt>
                <c:pt idx="48">
                  <c:v>231.05</c:v>
                </c:pt>
                <c:pt idx="49">
                  <c:v>240.35</c:v>
                </c:pt>
                <c:pt idx="50">
                  <c:v>261.45</c:v>
                </c:pt>
                <c:pt idx="51">
                  <c:v>272.64999999999998</c:v>
                </c:pt>
                <c:pt idx="52">
                  <c:v>273.85000000000002</c:v>
                </c:pt>
                <c:pt idx="53">
                  <c:v>282.55</c:v>
                </c:pt>
                <c:pt idx="54">
                  <c:v>285.75</c:v>
                </c:pt>
                <c:pt idx="55">
                  <c:v>293.75</c:v>
                </c:pt>
                <c:pt idx="56">
                  <c:v>300.95</c:v>
                </c:pt>
                <c:pt idx="57">
                  <c:v>309.14999999999998</c:v>
                </c:pt>
                <c:pt idx="58">
                  <c:v>309.45</c:v>
                </c:pt>
                <c:pt idx="59">
                  <c:v>310.14999999999998</c:v>
                </c:pt>
                <c:pt idx="60">
                  <c:v>312.14999999999998</c:v>
                </c:pt>
                <c:pt idx="61">
                  <c:v>318.64999999999998</c:v>
                </c:pt>
                <c:pt idx="62">
                  <c:v>322.85000000000002</c:v>
                </c:pt>
                <c:pt idx="63">
                  <c:v>327.14999999999998</c:v>
                </c:pt>
                <c:pt idx="64">
                  <c:v>331.05</c:v>
                </c:pt>
                <c:pt idx="65">
                  <c:v>331.15</c:v>
                </c:pt>
                <c:pt idx="66">
                  <c:v>331.45</c:v>
                </c:pt>
                <c:pt idx="67">
                  <c:v>333.35</c:v>
                </c:pt>
                <c:pt idx="68">
                  <c:v>336.35</c:v>
                </c:pt>
                <c:pt idx="69">
                  <c:v>342.25</c:v>
                </c:pt>
                <c:pt idx="70">
                  <c:v>343.95</c:v>
                </c:pt>
                <c:pt idx="71">
                  <c:v>352.35</c:v>
                </c:pt>
                <c:pt idx="72">
                  <c:v>353.85</c:v>
                </c:pt>
                <c:pt idx="73">
                  <c:v>353.95</c:v>
                </c:pt>
                <c:pt idx="74">
                  <c:v>359.15</c:v>
                </c:pt>
                <c:pt idx="75">
                  <c:v>360.65</c:v>
                </c:pt>
                <c:pt idx="76">
                  <c:v>362.85</c:v>
                </c:pt>
                <c:pt idx="77">
                  <c:v>363.15</c:v>
                </c:pt>
                <c:pt idx="78">
                  <c:v>363.95</c:v>
                </c:pt>
                <c:pt idx="79">
                  <c:v>364.85</c:v>
                </c:pt>
                <c:pt idx="80">
                  <c:v>366.25</c:v>
                </c:pt>
                <c:pt idx="81">
                  <c:v>366.65</c:v>
                </c:pt>
                <c:pt idx="82">
                  <c:v>371.65</c:v>
                </c:pt>
                <c:pt idx="83">
                  <c:v>372.35</c:v>
                </c:pt>
                <c:pt idx="84">
                  <c:v>372.65</c:v>
                </c:pt>
                <c:pt idx="85">
                  <c:v>374.05</c:v>
                </c:pt>
                <c:pt idx="86">
                  <c:v>375.65</c:v>
                </c:pt>
                <c:pt idx="87">
                  <c:v>376.65</c:v>
                </c:pt>
                <c:pt idx="88">
                  <c:v>378.05</c:v>
                </c:pt>
                <c:pt idx="89">
                  <c:v>378.15</c:v>
                </c:pt>
                <c:pt idx="90">
                  <c:v>379.55</c:v>
                </c:pt>
                <c:pt idx="91">
                  <c:v>379.95</c:v>
                </c:pt>
                <c:pt idx="92">
                  <c:v>382.25</c:v>
                </c:pt>
                <c:pt idx="93">
                  <c:v>382.65</c:v>
                </c:pt>
                <c:pt idx="94">
                  <c:v>385.05</c:v>
                </c:pt>
                <c:pt idx="95">
                  <c:v>386.65</c:v>
                </c:pt>
                <c:pt idx="96">
                  <c:v>387.95</c:v>
                </c:pt>
                <c:pt idx="97">
                  <c:v>388.75</c:v>
                </c:pt>
                <c:pt idx="98">
                  <c:v>389.65</c:v>
                </c:pt>
                <c:pt idx="99">
                  <c:v>389.95</c:v>
                </c:pt>
                <c:pt idx="100">
                  <c:v>390.75</c:v>
                </c:pt>
                <c:pt idx="101">
                  <c:v>390.85</c:v>
                </c:pt>
                <c:pt idx="102">
                  <c:v>390.85</c:v>
                </c:pt>
                <c:pt idx="103">
                  <c:v>391.15</c:v>
                </c:pt>
                <c:pt idx="104">
                  <c:v>391.75</c:v>
                </c:pt>
                <c:pt idx="105">
                  <c:v>392.55</c:v>
                </c:pt>
                <c:pt idx="106">
                  <c:v>392.75</c:v>
                </c:pt>
                <c:pt idx="107">
                  <c:v>393.25</c:v>
                </c:pt>
                <c:pt idx="108">
                  <c:v>394.15</c:v>
                </c:pt>
                <c:pt idx="109">
                  <c:v>395.35</c:v>
                </c:pt>
                <c:pt idx="110">
                  <c:v>396.15</c:v>
                </c:pt>
                <c:pt idx="111">
                  <c:v>396.65</c:v>
                </c:pt>
                <c:pt idx="112">
                  <c:v>397.15</c:v>
                </c:pt>
                <c:pt idx="113">
                  <c:v>398.75</c:v>
                </c:pt>
                <c:pt idx="114">
                  <c:v>399.65</c:v>
                </c:pt>
                <c:pt idx="115">
                  <c:v>399.65</c:v>
                </c:pt>
                <c:pt idx="116">
                  <c:v>402.95</c:v>
                </c:pt>
                <c:pt idx="117">
                  <c:v>403.85</c:v>
                </c:pt>
                <c:pt idx="118">
                  <c:v>404.15</c:v>
                </c:pt>
                <c:pt idx="119">
                  <c:v>405.85</c:v>
                </c:pt>
                <c:pt idx="120">
                  <c:v>406.05</c:v>
                </c:pt>
                <c:pt idx="121">
                  <c:v>406.15</c:v>
                </c:pt>
                <c:pt idx="122">
                  <c:v>406.75</c:v>
                </c:pt>
                <c:pt idx="123">
                  <c:v>406.95</c:v>
                </c:pt>
                <c:pt idx="124">
                  <c:v>408.35</c:v>
                </c:pt>
                <c:pt idx="125">
                  <c:v>408.35</c:v>
                </c:pt>
                <c:pt idx="126">
                  <c:v>409.15</c:v>
                </c:pt>
                <c:pt idx="127">
                  <c:v>409.75</c:v>
                </c:pt>
                <c:pt idx="128">
                  <c:v>409.85</c:v>
                </c:pt>
                <c:pt idx="129">
                  <c:v>410.45</c:v>
                </c:pt>
                <c:pt idx="130">
                  <c:v>410.55</c:v>
                </c:pt>
                <c:pt idx="131">
                  <c:v>410.85</c:v>
                </c:pt>
                <c:pt idx="132">
                  <c:v>411.15</c:v>
                </c:pt>
                <c:pt idx="133">
                  <c:v>411.15</c:v>
                </c:pt>
                <c:pt idx="134">
                  <c:v>411.65</c:v>
                </c:pt>
                <c:pt idx="135">
                  <c:v>412.15</c:v>
                </c:pt>
                <c:pt idx="136">
                  <c:v>412.25</c:v>
                </c:pt>
                <c:pt idx="137">
                  <c:v>413.15</c:v>
                </c:pt>
                <c:pt idx="138">
                  <c:v>413.65</c:v>
                </c:pt>
                <c:pt idx="139">
                  <c:v>413.65</c:v>
                </c:pt>
                <c:pt idx="140">
                  <c:v>413.75</c:v>
                </c:pt>
                <c:pt idx="141">
                  <c:v>413.75</c:v>
                </c:pt>
                <c:pt idx="142">
                  <c:v>414.35</c:v>
                </c:pt>
                <c:pt idx="143">
                  <c:v>414.65</c:v>
                </c:pt>
                <c:pt idx="144">
                  <c:v>415.55</c:v>
                </c:pt>
                <c:pt idx="145">
                  <c:v>416.05</c:v>
                </c:pt>
                <c:pt idx="146">
                  <c:v>416.15</c:v>
                </c:pt>
                <c:pt idx="147">
                  <c:v>417.85</c:v>
                </c:pt>
                <c:pt idx="148">
                  <c:v>419.45</c:v>
                </c:pt>
                <c:pt idx="149">
                  <c:v>420.15</c:v>
                </c:pt>
                <c:pt idx="150">
                  <c:v>420.75</c:v>
                </c:pt>
                <c:pt idx="151">
                  <c:v>421.05</c:v>
                </c:pt>
                <c:pt idx="152">
                  <c:v>421.15</c:v>
                </c:pt>
                <c:pt idx="153">
                  <c:v>421.55</c:v>
                </c:pt>
                <c:pt idx="154">
                  <c:v>422.05</c:v>
                </c:pt>
                <c:pt idx="155">
                  <c:v>422.15</c:v>
                </c:pt>
                <c:pt idx="156">
                  <c:v>423.95</c:v>
                </c:pt>
                <c:pt idx="157">
                  <c:v>423.95</c:v>
                </c:pt>
                <c:pt idx="158">
                  <c:v>424.15</c:v>
                </c:pt>
                <c:pt idx="159">
                  <c:v>424.85</c:v>
                </c:pt>
                <c:pt idx="160">
                  <c:v>425.35</c:v>
                </c:pt>
                <c:pt idx="161">
                  <c:v>425.95</c:v>
                </c:pt>
                <c:pt idx="162">
                  <c:v>426.25</c:v>
                </c:pt>
                <c:pt idx="163">
                  <c:v>427.25</c:v>
                </c:pt>
                <c:pt idx="164">
                  <c:v>427.95</c:v>
                </c:pt>
                <c:pt idx="165">
                  <c:v>428.15</c:v>
                </c:pt>
                <c:pt idx="166">
                  <c:v>428.65</c:v>
                </c:pt>
                <c:pt idx="167">
                  <c:v>428.85</c:v>
                </c:pt>
                <c:pt idx="168">
                  <c:v>429.15</c:v>
                </c:pt>
                <c:pt idx="169">
                  <c:v>429.35</c:v>
                </c:pt>
                <c:pt idx="170">
                  <c:v>429.65</c:v>
                </c:pt>
                <c:pt idx="171">
                  <c:v>429.75</c:v>
                </c:pt>
                <c:pt idx="172">
                  <c:v>429.85</c:v>
                </c:pt>
                <c:pt idx="173">
                  <c:v>430.15</c:v>
                </c:pt>
                <c:pt idx="174">
                  <c:v>430.15</c:v>
                </c:pt>
                <c:pt idx="175">
                  <c:v>430.65</c:v>
                </c:pt>
                <c:pt idx="176">
                  <c:v>430.95</c:v>
                </c:pt>
                <c:pt idx="177">
                  <c:v>431.15</c:v>
                </c:pt>
                <c:pt idx="178">
                  <c:v>431.35</c:v>
                </c:pt>
                <c:pt idx="179">
                  <c:v>432.05</c:v>
                </c:pt>
                <c:pt idx="180">
                  <c:v>432.45</c:v>
                </c:pt>
                <c:pt idx="181">
                  <c:v>432.55</c:v>
                </c:pt>
                <c:pt idx="182">
                  <c:v>432.85</c:v>
                </c:pt>
                <c:pt idx="183">
                  <c:v>433.05</c:v>
                </c:pt>
                <c:pt idx="184">
                  <c:v>433.35</c:v>
                </c:pt>
                <c:pt idx="185">
                  <c:v>433.45</c:v>
                </c:pt>
                <c:pt idx="186">
                  <c:v>433.55</c:v>
                </c:pt>
                <c:pt idx="187">
                  <c:v>433.85</c:v>
                </c:pt>
                <c:pt idx="188">
                  <c:v>433.95</c:v>
                </c:pt>
                <c:pt idx="189">
                  <c:v>433.95</c:v>
                </c:pt>
                <c:pt idx="190">
                  <c:v>434.15</c:v>
                </c:pt>
                <c:pt idx="191">
                  <c:v>434.25</c:v>
                </c:pt>
                <c:pt idx="192">
                  <c:v>434.25</c:v>
                </c:pt>
                <c:pt idx="193">
                  <c:v>434.35</c:v>
                </c:pt>
                <c:pt idx="194">
                  <c:v>434.75</c:v>
                </c:pt>
                <c:pt idx="195">
                  <c:v>435.05</c:v>
                </c:pt>
                <c:pt idx="196">
                  <c:v>435.15</c:v>
                </c:pt>
                <c:pt idx="197">
                  <c:v>435.15</c:v>
                </c:pt>
                <c:pt idx="198">
                  <c:v>435.25</c:v>
                </c:pt>
                <c:pt idx="199">
                  <c:v>435.3</c:v>
                </c:pt>
                <c:pt idx="200">
                  <c:v>435.65</c:v>
                </c:pt>
                <c:pt idx="201">
                  <c:v>436.05</c:v>
                </c:pt>
                <c:pt idx="202">
                  <c:v>436.15</c:v>
                </c:pt>
                <c:pt idx="203">
                  <c:v>436.55</c:v>
                </c:pt>
                <c:pt idx="204">
                  <c:v>436.85</c:v>
                </c:pt>
                <c:pt idx="205">
                  <c:v>436.95</c:v>
                </c:pt>
                <c:pt idx="206">
                  <c:v>437.05</c:v>
                </c:pt>
                <c:pt idx="207">
                  <c:v>437.45</c:v>
                </c:pt>
                <c:pt idx="208">
                  <c:v>437.75</c:v>
                </c:pt>
                <c:pt idx="209">
                  <c:v>438.15</c:v>
                </c:pt>
                <c:pt idx="210">
                  <c:v>438.15</c:v>
                </c:pt>
                <c:pt idx="211">
                  <c:v>438.25</c:v>
                </c:pt>
                <c:pt idx="212">
                  <c:v>438.85</c:v>
                </c:pt>
                <c:pt idx="213">
                  <c:v>439.15</c:v>
                </c:pt>
                <c:pt idx="214">
                  <c:v>439.15</c:v>
                </c:pt>
                <c:pt idx="215">
                  <c:v>439.25</c:v>
                </c:pt>
                <c:pt idx="216">
                  <c:v>439.45</c:v>
                </c:pt>
                <c:pt idx="217">
                  <c:v>439.65</c:v>
                </c:pt>
                <c:pt idx="218">
                  <c:v>440.25</c:v>
                </c:pt>
                <c:pt idx="219">
                  <c:v>441.25</c:v>
                </c:pt>
                <c:pt idx="220">
                  <c:v>442.15</c:v>
                </c:pt>
                <c:pt idx="221">
                  <c:v>442.65</c:v>
                </c:pt>
                <c:pt idx="222">
                  <c:v>442.65</c:v>
                </c:pt>
                <c:pt idx="223">
                  <c:v>443.15</c:v>
                </c:pt>
                <c:pt idx="224">
                  <c:v>443.85</c:v>
                </c:pt>
                <c:pt idx="225">
                  <c:v>444.45</c:v>
                </c:pt>
                <c:pt idx="226">
                  <c:v>444.65</c:v>
                </c:pt>
                <c:pt idx="227">
                  <c:v>445.15</c:v>
                </c:pt>
                <c:pt idx="228">
                  <c:v>447.25</c:v>
                </c:pt>
                <c:pt idx="229">
                  <c:v>449.15</c:v>
                </c:pt>
                <c:pt idx="230">
                  <c:v>452.45</c:v>
                </c:pt>
                <c:pt idx="231">
                  <c:v>460.15</c:v>
                </c:pt>
                <c:pt idx="232">
                  <c:v>460.45</c:v>
                </c:pt>
                <c:pt idx="233">
                  <c:v>461.25</c:v>
                </c:pt>
                <c:pt idx="234">
                  <c:v>464.15</c:v>
                </c:pt>
                <c:pt idx="235">
                  <c:v>469.05</c:v>
                </c:pt>
                <c:pt idx="236">
                  <c:v>472.15</c:v>
                </c:pt>
                <c:pt idx="237">
                  <c:v>475.15</c:v>
                </c:pt>
                <c:pt idx="238">
                  <c:v>476.15</c:v>
                </c:pt>
                <c:pt idx="239">
                  <c:v>476.85</c:v>
                </c:pt>
                <c:pt idx="240">
                  <c:v>480.15</c:v>
                </c:pt>
                <c:pt idx="241">
                  <c:v>489.45</c:v>
                </c:pt>
                <c:pt idx="242">
                  <c:v>497.15</c:v>
                </c:pt>
                <c:pt idx="243">
                  <c:v>511.15</c:v>
                </c:pt>
              </c:numCache>
            </c:numRef>
          </c:xVal>
          <c:yVal>
            <c:numRef>
              <c:f>Testall!$G$3:$G$246</c:f>
              <c:numCache>
                <c:formatCode>General</c:formatCode>
                <c:ptCount val="244"/>
                <c:pt idx="0">
                  <c:v>310.23452827760849</c:v>
                </c:pt>
                <c:pt idx="1">
                  <c:v>310.23452827760849</c:v>
                </c:pt>
                <c:pt idx="2">
                  <c:v>315.3665282776085</c:v>
                </c:pt>
                <c:pt idx="3">
                  <c:v>310.23452827760849</c:v>
                </c:pt>
                <c:pt idx="4">
                  <c:v>337.40443386893116</c:v>
                </c:pt>
                <c:pt idx="5">
                  <c:v>334.47543386893113</c:v>
                </c:pt>
                <c:pt idx="6">
                  <c:v>341.65043386893115</c:v>
                </c:pt>
                <c:pt idx="7">
                  <c:v>360.1804152706967</c:v>
                </c:pt>
                <c:pt idx="8">
                  <c:v>359.29441527069673</c:v>
                </c:pt>
                <c:pt idx="9">
                  <c:v>370.71541527069672</c:v>
                </c:pt>
                <c:pt idx="10">
                  <c:v>377.89041527069674</c:v>
                </c:pt>
                <c:pt idx="11">
                  <c:v>377.99564111974689</c:v>
                </c:pt>
                <c:pt idx="12">
                  <c:v>393.66264111974692</c:v>
                </c:pt>
                <c:pt idx="13">
                  <c:v>382.24164111974687</c:v>
                </c:pt>
                <c:pt idx="14">
                  <c:v>410.82671740594327</c:v>
                </c:pt>
                <c:pt idx="15">
                  <c:v>382.24164111974687</c:v>
                </c:pt>
                <c:pt idx="16">
                  <c:v>370.71541527069672</c:v>
                </c:pt>
                <c:pt idx="17">
                  <c:v>393.66264111974692</c:v>
                </c:pt>
                <c:pt idx="18">
                  <c:v>393.66264111974692</c:v>
                </c:pt>
                <c:pt idx="19">
                  <c:v>393.66264111974692</c:v>
                </c:pt>
                <c:pt idx="20">
                  <c:v>403.65171740594326</c:v>
                </c:pt>
                <c:pt idx="21">
                  <c:v>397.9086411197469</c:v>
                </c:pt>
                <c:pt idx="22">
                  <c:v>407.89771740594324</c:v>
                </c:pt>
                <c:pt idx="23">
                  <c:v>407.89771740594324</c:v>
                </c:pt>
                <c:pt idx="24">
                  <c:v>399.40571740594328</c:v>
                </c:pt>
                <c:pt idx="25">
                  <c:v>412.14371740594328</c:v>
                </c:pt>
                <c:pt idx="26">
                  <c:v>412.14371740594328</c:v>
                </c:pt>
                <c:pt idx="27">
                  <c:v>419.31871740594329</c:v>
                </c:pt>
                <c:pt idx="28">
                  <c:v>428.01539566569744</c:v>
                </c:pt>
                <c:pt idx="29">
                  <c:v>419.31871740594329</c:v>
                </c:pt>
                <c:pt idx="30">
                  <c:v>423.76939566569746</c:v>
                </c:pt>
                <c:pt idx="31">
                  <c:v>432.26139566569742</c:v>
                </c:pt>
                <c:pt idx="32">
                  <c:v>423.56471740594327</c:v>
                </c:pt>
                <c:pt idx="33">
                  <c:v>428.01539566569744</c:v>
                </c:pt>
                <c:pt idx="34">
                  <c:v>423.76939566569746</c:v>
                </c:pt>
                <c:pt idx="35">
                  <c:v>436.50739566569746</c:v>
                </c:pt>
                <c:pt idx="36">
                  <c:v>432.26139566569742</c:v>
                </c:pt>
                <c:pt idx="37">
                  <c:v>447.65739566569744</c:v>
                </c:pt>
                <c:pt idx="38">
                  <c:v>436.50739566569746</c:v>
                </c:pt>
                <c:pt idx="39">
                  <c:v>451.27219896241314</c:v>
                </c:pt>
                <c:pt idx="40">
                  <c:v>447.92839566569745</c:v>
                </c:pt>
                <c:pt idx="41">
                  <c:v>459.76419896241316</c:v>
                </c:pt>
                <c:pt idx="42">
                  <c:v>455.10339566569746</c:v>
                </c:pt>
                <c:pt idx="43">
                  <c:v>466.93919896241317</c:v>
                </c:pt>
                <c:pt idx="44">
                  <c:v>474.11419896241318</c:v>
                </c:pt>
                <c:pt idx="45">
                  <c:v>493.47978847985667</c:v>
                </c:pt>
                <c:pt idx="46">
                  <c:v>126.19029084309602</c:v>
                </c:pt>
                <c:pt idx="47">
                  <c:v>184.30240501382829</c:v>
                </c:pt>
                <c:pt idx="48">
                  <c:v>229.76169460066424</c:v>
                </c:pt>
                <c:pt idx="49">
                  <c:v>236.93669460066425</c:v>
                </c:pt>
                <c:pt idx="50">
                  <c:v>264.31588090757577</c:v>
                </c:pt>
                <c:pt idx="51">
                  <c:v>268.56188090757576</c:v>
                </c:pt>
                <c:pt idx="52">
                  <c:v>275.73688090757577</c:v>
                </c:pt>
                <c:pt idx="53">
                  <c:v>294.56752827760846</c:v>
                </c:pt>
                <c:pt idx="54">
                  <c:v>275.73688090757577</c:v>
                </c:pt>
                <c:pt idx="55">
                  <c:v>305.98852827760851</c:v>
                </c:pt>
                <c:pt idx="56">
                  <c:v>298.8135282776085</c:v>
                </c:pt>
                <c:pt idx="57">
                  <c:v>303.05952827760848</c:v>
                </c:pt>
                <c:pt idx="58">
                  <c:v>308.19152827760848</c:v>
                </c:pt>
                <c:pt idx="59">
                  <c:v>315.3665282776085</c:v>
                </c:pt>
                <c:pt idx="60">
                  <c:v>317.4095282776085</c:v>
                </c:pt>
                <c:pt idx="61">
                  <c:v>317.4095282776085</c:v>
                </c:pt>
                <c:pt idx="62">
                  <c:v>325.98343386893112</c:v>
                </c:pt>
                <c:pt idx="63">
                  <c:v>337.40443386893116</c:v>
                </c:pt>
                <c:pt idx="64">
                  <c:v>325.98343386893112</c:v>
                </c:pt>
                <c:pt idx="65">
                  <c:v>341.65043386893115</c:v>
                </c:pt>
                <c:pt idx="66">
                  <c:v>337.40443386893116</c:v>
                </c:pt>
                <c:pt idx="67">
                  <c:v>330.22943386893115</c:v>
                </c:pt>
                <c:pt idx="68">
                  <c:v>330.22943386893115</c:v>
                </c:pt>
                <c:pt idx="69">
                  <c:v>341.65043386893115</c:v>
                </c:pt>
                <c:pt idx="70">
                  <c:v>341.65043386893115</c:v>
                </c:pt>
                <c:pt idx="71">
                  <c:v>355.04841527069669</c:v>
                </c:pt>
                <c:pt idx="72">
                  <c:v>341.65043386893115</c:v>
                </c:pt>
                <c:pt idx="73">
                  <c:v>350.80241527069671</c:v>
                </c:pt>
                <c:pt idx="74">
                  <c:v>364.42641527069674</c:v>
                </c:pt>
                <c:pt idx="75">
                  <c:v>366.46941527069674</c:v>
                </c:pt>
                <c:pt idx="76">
                  <c:v>355.04841527069669</c:v>
                </c:pt>
                <c:pt idx="77">
                  <c:v>359.29441527069673</c:v>
                </c:pt>
                <c:pt idx="78">
                  <c:v>366.46941527069674</c:v>
                </c:pt>
                <c:pt idx="79">
                  <c:v>366.46941527069674</c:v>
                </c:pt>
                <c:pt idx="80">
                  <c:v>377.89041527069674</c:v>
                </c:pt>
                <c:pt idx="81">
                  <c:v>359.29441527069673</c:v>
                </c:pt>
                <c:pt idx="82">
                  <c:v>363.54041527069671</c:v>
                </c:pt>
                <c:pt idx="83">
                  <c:v>377.99564111974689</c:v>
                </c:pt>
                <c:pt idx="84">
                  <c:v>370.71541527069672</c:v>
                </c:pt>
                <c:pt idx="85">
                  <c:v>370.71541527069672</c:v>
                </c:pt>
                <c:pt idx="86">
                  <c:v>369.32941527069676</c:v>
                </c:pt>
                <c:pt idx="87">
                  <c:v>370.71541527069672</c:v>
                </c:pt>
                <c:pt idx="88">
                  <c:v>383.1276411197469</c:v>
                </c:pt>
                <c:pt idx="89">
                  <c:v>385.06541527069669</c:v>
                </c:pt>
                <c:pt idx="90">
                  <c:v>373.74964111974691</c:v>
                </c:pt>
                <c:pt idx="91">
                  <c:v>383.1276411197469</c:v>
                </c:pt>
                <c:pt idx="92">
                  <c:v>382.24164111974687</c:v>
                </c:pt>
                <c:pt idx="93">
                  <c:v>387.37364111974688</c:v>
                </c:pt>
                <c:pt idx="94">
                  <c:v>382.24164111974687</c:v>
                </c:pt>
                <c:pt idx="95">
                  <c:v>377.99564111974689</c:v>
                </c:pt>
                <c:pt idx="96">
                  <c:v>377.99564111974689</c:v>
                </c:pt>
                <c:pt idx="97">
                  <c:v>382.24164111974687</c:v>
                </c:pt>
                <c:pt idx="98">
                  <c:v>377.89041527069674</c:v>
                </c:pt>
                <c:pt idx="99">
                  <c:v>389.41664111974688</c:v>
                </c:pt>
                <c:pt idx="100">
                  <c:v>386.48764111974691</c:v>
                </c:pt>
                <c:pt idx="101">
                  <c:v>391.61964111974692</c:v>
                </c:pt>
                <c:pt idx="102">
                  <c:v>382.24164111974687</c:v>
                </c:pt>
                <c:pt idx="103">
                  <c:v>386.48764111974691</c:v>
                </c:pt>
                <c:pt idx="104">
                  <c:v>386.48764111974691</c:v>
                </c:pt>
                <c:pt idx="105">
                  <c:v>393.66264111974692</c:v>
                </c:pt>
                <c:pt idx="106">
                  <c:v>393.66264111974692</c:v>
                </c:pt>
                <c:pt idx="107">
                  <c:v>393.66264111974692</c:v>
                </c:pt>
                <c:pt idx="108">
                  <c:v>393.66264111974692</c:v>
                </c:pt>
                <c:pt idx="109">
                  <c:v>399.40571740594328</c:v>
                </c:pt>
                <c:pt idx="110">
                  <c:v>393.66264111974692</c:v>
                </c:pt>
                <c:pt idx="111">
                  <c:v>397.9086411197469</c:v>
                </c:pt>
                <c:pt idx="112">
                  <c:v>403.65171740594326</c:v>
                </c:pt>
                <c:pt idx="113">
                  <c:v>395.8656411197469</c:v>
                </c:pt>
                <c:pt idx="114">
                  <c:v>393.66264111974692</c:v>
                </c:pt>
                <c:pt idx="115">
                  <c:v>403.65171740594326</c:v>
                </c:pt>
                <c:pt idx="116">
                  <c:v>397.9086411197469</c:v>
                </c:pt>
                <c:pt idx="117">
                  <c:v>403.65171740594326</c:v>
                </c:pt>
                <c:pt idx="118">
                  <c:v>397.9086411197469</c:v>
                </c:pt>
                <c:pt idx="119">
                  <c:v>407.89771740594324</c:v>
                </c:pt>
                <c:pt idx="120">
                  <c:v>407.89771740594324</c:v>
                </c:pt>
                <c:pt idx="121">
                  <c:v>399.40571740594328</c:v>
                </c:pt>
                <c:pt idx="122">
                  <c:v>403.65171740594326</c:v>
                </c:pt>
                <c:pt idx="123">
                  <c:v>403.65171740594326</c:v>
                </c:pt>
                <c:pt idx="124">
                  <c:v>407.89771740594324</c:v>
                </c:pt>
                <c:pt idx="125">
                  <c:v>407.89771740594324</c:v>
                </c:pt>
                <c:pt idx="126">
                  <c:v>407.89771740594324</c:v>
                </c:pt>
                <c:pt idx="127">
                  <c:v>415.07271740594325</c:v>
                </c:pt>
                <c:pt idx="128">
                  <c:v>403.65171740594326</c:v>
                </c:pt>
                <c:pt idx="129">
                  <c:v>407.89771740594324</c:v>
                </c:pt>
                <c:pt idx="130">
                  <c:v>423.76939566569746</c:v>
                </c:pt>
                <c:pt idx="131">
                  <c:v>403.65171740594326</c:v>
                </c:pt>
                <c:pt idx="132">
                  <c:v>433.66871740594326</c:v>
                </c:pt>
                <c:pt idx="133">
                  <c:v>418.16171740594325</c:v>
                </c:pt>
                <c:pt idx="134">
                  <c:v>415.07271740594325</c:v>
                </c:pt>
                <c:pt idx="135">
                  <c:v>405.08364111974691</c:v>
                </c:pt>
                <c:pt idx="136">
                  <c:v>403.65171740594326</c:v>
                </c:pt>
                <c:pt idx="137">
                  <c:v>420.20471740594326</c:v>
                </c:pt>
                <c:pt idx="138">
                  <c:v>418.43664111974692</c:v>
                </c:pt>
                <c:pt idx="139">
                  <c:v>431.62571740594331</c:v>
                </c:pt>
                <c:pt idx="140">
                  <c:v>407.89771740594324</c:v>
                </c:pt>
                <c:pt idx="141">
                  <c:v>407.89771740594324</c:v>
                </c:pt>
                <c:pt idx="142">
                  <c:v>412.14371740594328</c:v>
                </c:pt>
                <c:pt idx="143">
                  <c:v>399.40571740594328</c:v>
                </c:pt>
                <c:pt idx="144">
                  <c:v>412.14371740594328</c:v>
                </c:pt>
                <c:pt idx="145">
                  <c:v>415.07271740594325</c:v>
                </c:pt>
                <c:pt idx="146">
                  <c:v>418.16171740594325</c:v>
                </c:pt>
                <c:pt idx="147">
                  <c:v>403.65171740594326</c:v>
                </c:pt>
                <c:pt idx="148">
                  <c:v>407.89771740594324</c:v>
                </c:pt>
                <c:pt idx="149">
                  <c:v>428.01539566569744</c:v>
                </c:pt>
                <c:pt idx="150">
                  <c:v>428.01539566569744</c:v>
                </c:pt>
                <c:pt idx="151">
                  <c:v>423.76939566569746</c:v>
                </c:pt>
                <c:pt idx="152">
                  <c:v>419.31871740594329</c:v>
                </c:pt>
                <c:pt idx="153">
                  <c:v>423.76939566569746</c:v>
                </c:pt>
                <c:pt idx="154">
                  <c:v>428.01539566569744</c:v>
                </c:pt>
                <c:pt idx="155">
                  <c:v>397.9086411197469</c:v>
                </c:pt>
                <c:pt idx="156">
                  <c:v>408.17264111974691</c:v>
                </c:pt>
                <c:pt idx="157">
                  <c:v>426.42471740594328</c:v>
                </c:pt>
                <c:pt idx="158">
                  <c:v>428.01539566569744</c:v>
                </c:pt>
                <c:pt idx="159">
                  <c:v>423.56471740594327</c:v>
                </c:pt>
                <c:pt idx="160">
                  <c:v>419.31871740594329</c:v>
                </c:pt>
                <c:pt idx="161">
                  <c:v>428.01539566569744</c:v>
                </c:pt>
                <c:pt idx="162">
                  <c:v>423.76939566569746</c:v>
                </c:pt>
                <c:pt idx="163">
                  <c:v>428.01539566569744</c:v>
                </c:pt>
                <c:pt idx="164">
                  <c:v>419.31871740594329</c:v>
                </c:pt>
                <c:pt idx="165">
                  <c:v>432.26139566569742</c:v>
                </c:pt>
                <c:pt idx="166">
                  <c:v>455.10339566569746</c:v>
                </c:pt>
                <c:pt idx="167">
                  <c:v>428.01539566569744</c:v>
                </c:pt>
                <c:pt idx="168">
                  <c:v>428.01539566569744</c:v>
                </c:pt>
                <c:pt idx="169">
                  <c:v>423.76939566569746</c:v>
                </c:pt>
                <c:pt idx="170">
                  <c:v>428.01539566569744</c:v>
                </c:pt>
                <c:pt idx="171">
                  <c:v>423.56471740594327</c:v>
                </c:pt>
                <c:pt idx="172">
                  <c:v>423.56471740594327</c:v>
                </c:pt>
                <c:pt idx="173">
                  <c:v>446.61139566569744</c:v>
                </c:pt>
                <c:pt idx="174">
                  <c:v>423.76939566569746</c:v>
                </c:pt>
                <c:pt idx="175">
                  <c:v>432.26139566569742</c:v>
                </c:pt>
                <c:pt idx="176">
                  <c:v>428.01539566569744</c:v>
                </c:pt>
                <c:pt idx="177">
                  <c:v>432.26139566569742</c:v>
                </c:pt>
                <c:pt idx="178">
                  <c:v>432.26139566569742</c:v>
                </c:pt>
                <c:pt idx="179">
                  <c:v>432.26139566569742</c:v>
                </c:pt>
                <c:pt idx="180">
                  <c:v>419.52339566569742</c:v>
                </c:pt>
                <c:pt idx="181">
                  <c:v>432.26139566569742</c:v>
                </c:pt>
                <c:pt idx="182">
                  <c:v>432.26139566569742</c:v>
                </c:pt>
                <c:pt idx="183">
                  <c:v>432.26139566569742</c:v>
                </c:pt>
                <c:pt idx="184">
                  <c:v>428.01539566569744</c:v>
                </c:pt>
                <c:pt idx="185">
                  <c:v>423.76939566569746</c:v>
                </c:pt>
                <c:pt idx="186">
                  <c:v>432.26139566569742</c:v>
                </c:pt>
                <c:pt idx="187">
                  <c:v>428.01539566569744</c:v>
                </c:pt>
                <c:pt idx="188">
                  <c:v>432.26139566569742</c:v>
                </c:pt>
                <c:pt idx="189">
                  <c:v>432.26139566569742</c:v>
                </c:pt>
                <c:pt idx="190">
                  <c:v>428.01539566569744</c:v>
                </c:pt>
                <c:pt idx="191">
                  <c:v>428.01539566569744</c:v>
                </c:pt>
                <c:pt idx="192">
                  <c:v>428.01539566569744</c:v>
                </c:pt>
                <c:pt idx="193">
                  <c:v>432.26139566569742</c:v>
                </c:pt>
                <c:pt idx="194">
                  <c:v>423.76939566569746</c:v>
                </c:pt>
                <c:pt idx="195">
                  <c:v>426.42471740594328</c:v>
                </c:pt>
                <c:pt idx="196">
                  <c:v>428.01539566569744</c:v>
                </c:pt>
                <c:pt idx="197">
                  <c:v>428.01539566569744</c:v>
                </c:pt>
                <c:pt idx="198">
                  <c:v>428.01539566569744</c:v>
                </c:pt>
                <c:pt idx="199">
                  <c:v>432.26139566569742</c:v>
                </c:pt>
                <c:pt idx="200">
                  <c:v>428.01539566569744</c:v>
                </c:pt>
                <c:pt idx="201">
                  <c:v>428.01539566569744</c:v>
                </c:pt>
                <c:pt idx="202">
                  <c:v>432.26139566569742</c:v>
                </c:pt>
                <c:pt idx="203">
                  <c:v>432.26139566569742</c:v>
                </c:pt>
                <c:pt idx="204">
                  <c:v>436.50739566569746</c:v>
                </c:pt>
                <c:pt idx="205">
                  <c:v>432.26139566569742</c:v>
                </c:pt>
                <c:pt idx="206">
                  <c:v>432.26139566569742</c:v>
                </c:pt>
                <c:pt idx="207">
                  <c:v>432.26139566569742</c:v>
                </c:pt>
                <c:pt idx="208">
                  <c:v>423.76939566569746</c:v>
                </c:pt>
                <c:pt idx="209">
                  <c:v>444.56839566569744</c:v>
                </c:pt>
                <c:pt idx="210">
                  <c:v>432.26139566569742</c:v>
                </c:pt>
                <c:pt idx="211">
                  <c:v>436.50739566569746</c:v>
                </c:pt>
                <c:pt idx="212">
                  <c:v>436.50739566569746</c:v>
                </c:pt>
                <c:pt idx="213">
                  <c:v>446.61139566569744</c:v>
                </c:pt>
                <c:pt idx="214">
                  <c:v>442.52539566569743</c:v>
                </c:pt>
                <c:pt idx="215">
                  <c:v>419.52339566569742</c:v>
                </c:pt>
                <c:pt idx="216">
                  <c:v>432.26139566569742</c:v>
                </c:pt>
                <c:pt idx="217">
                  <c:v>436.50739566569746</c:v>
                </c:pt>
                <c:pt idx="218">
                  <c:v>436.50739566569746</c:v>
                </c:pt>
                <c:pt idx="219">
                  <c:v>451.27219896241314</c:v>
                </c:pt>
                <c:pt idx="220">
                  <c:v>446.61139566569744</c:v>
                </c:pt>
                <c:pt idx="221">
                  <c:v>423.76939566569746</c:v>
                </c:pt>
                <c:pt idx="222">
                  <c:v>426.4937174059433</c:v>
                </c:pt>
                <c:pt idx="223">
                  <c:v>423.76939566569746</c:v>
                </c:pt>
                <c:pt idx="224">
                  <c:v>439.43639566569743</c:v>
                </c:pt>
                <c:pt idx="225">
                  <c:v>443.68239566569747</c:v>
                </c:pt>
                <c:pt idx="226">
                  <c:v>439.43639566569743</c:v>
                </c:pt>
                <c:pt idx="227">
                  <c:v>449.70039566569744</c:v>
                </c:pt>
                <c:pt idx="228">
                  <c:v>440.75339566569744</c:v>
                </c:pt>
                <c:pt idx="229">
                  <c:v>447.92839566569745</c:v>
                </c:pt>
                <c:pt idx="230">
                  <c:v>443.68239566569747</c:v>
                </c:pt>
                <c:pt idx="231">
                  <c:v>459.76419896241316</c:v>
                </c:pt>
                <c:pt idx="232">
                  <c:v>455.10339566569746</c:v>
                </c:pt>
                <c:pt idx="233">
                  <c:v>459.76419896241316</c:v>
                </c:pt>
                <c:pt idx="234">
                  <c:v>489.5101989624132</c:v>
                </c:pt>
                <c:pt idx="235">
                  <c:v>464.01019896241314</c:v>
                </c:pt>
                <c:pt idx="236">
                  <c:v>475.63139566569748</c:v>
                </c:pt>
                <c:pt idx="237">
                  <c:v>447.92839566569745</c:v>
                </c:pt>
                <c:pt idx="238">
                  <c:v>471.18519896241315</c:v>
                </c:pt>
                <c:pt idx="239">
                  <c:v>471.18519896241315</c:v>
                </c:pt>
                <c:pt idx="240">
                  <c:v>471.3853956656975</c:v>
                </c:pt>
                <c:pt idx="241">
                  <c:v>486.30478847985665</c:v>
                </c:pt>
                <c:pt idx="242">
                  <c:v>493.47978847985667</c:v>
                </c:pt>
                <c:pt idx="243">
                  <c:v>496.4087884798567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18E-4BC5-902D-B30443341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MG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Testall!$I$3:$I$246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301.95999999999998</c:v>
                      </c:pt>
                      <c:pt idx="1">
                        <c:v>319.95999999999998</c:v>
                      </c:pt>
                      <c:pt idx="2">
                        <c:v>322.07</c:v>
                      </c:pt>
                      <c:pt idx="3">
                        <c:v>320.75</c:v>
                      </c:pt>
                      <c:pt idx="4">
                        <c:v>341.14</c:v>
                      </c:pt>
                      <c:pt idx="5">
                        <c:v>347.22</c:v>
                      </c:pt>
                      <c:pt idx="6">
                        <c:v>343.67</c:v>
                      </c:pt>
                      <c:pt idx="7">
                        <c:v>346.71</c:v>
                      </c:pt>
                      <c:pt idx="8">
                        <c:v>367.49</c:v>
                      </c:pt>
                      <c:pt idx="9">
                        <c:v>364.27</c:v>
                      </c:pt>
                      <c:pt idx="10">
                        <c:v>372.96</c:v>
                      </c:pt>
                      <c:pt idx="11">
                        <c:v>383.48</c:v>
                      </c:pt>
                      <c:pt idx="12">
                        <c:v>383.11</c:v>
                      </c:pt>
                      <c:pt idx="13">
                        <c:v>382.32</c:v>
                      </c:pt>
                      <c:pt idx="14">
                        <c:v>396.54</c:v>
                      </c:pt>
                      <c:pt idx="15">
                        <c:v>386.04</c:v>
                      </c:pt>
                      <c:pt idx="16">
                        <c:v>391.93</c:v>
                      </c:pt>
                      <c:pt idx="17">
                        <c:v>395.27</c:v>
                      </c:pt>
                      <c:pt idx="18">
                        <c:v>393.86</c:v>
                      </c:pt>
                      <c:pt idx="19">
                        <c:v>393.87</c:v>
                      </c:pt>
                      <c:pt idx="20">
                        <c:v>401.36</c:v>
                      </c:pt>
                      <c:pt idx="21">
                        <c:v>405.52</c:v>
                      </c:pt>
                      <c:pt idx="22">
                        <c:v>409.46</c:v>
                      </c:pt>
                      <c:pt idx="23">
                        <c:v>412.63</c:v>
                      </c:pt>
                      <c:pt idx="24">
                        <c:v>412.11</c:v>
                      </c:pt>
                      <c:pt idx="25">
                        <c:v>418.95</c:v>
                      </c:pt>
                      <c:pt idx="26">
                        <c:v>421.97</c:v>
                      </c:pt>
                      <c:pt idx="27">
                        <c:v>410.26</c:v>
                      </c:pt>
                      <c:pt idx="28">
                        <c:v>426.4</c:v>
                      </c:pt>
                      <c:pt idx="29">
                        <c:v>420.95</c:v>
                      </c:pt>
                      <c:pt idx="30">
                        <c:v>417.36</c:v>
                      </c:pt>
                      <c:pt idx="31">
                        <c:v>426.23</c:v>
                      </c:pt>
                      <c:pt idx="32">
                        <c:v>420.95</c:v>
                      </c:pt>
                      <c:pt idx="33">
                        <c:v>426.4</c:v>
                      </c:pt>
                      <c:pt idx="34">
                        <c:v>409.09</c:v>
                      </c:pt>
                      <c:pt idx="35">
                        <c:v>436.33</c:v>
                      </c:pt>
                      <c:pt idx="36">
                        <c:v>433.42</c:v>
                      </c:pt>
                      <c:pt idx="37">
                        <c:v>426.27</c:v>
                      </c:pt>
                      <c:pt idx="38">
                        <c:v>444.58</c:v>
                      </c:pt>
                      <c:pt idx="39">
                        <c:v>448.55</c:v>
                      </c:pt>
                      <c:pt idx="40">
                        <c:v>451.72</c:v>
                      </c:pt>
                      <c:pt idx="41">
                        <c:v>462.49</c:v>
                      </c:pt>
                      <c:pt idx="42">
                        <c:v>448.52</c:v>
                      </c:pt>
                      <c:pt idx="43">
                        <c:v>461.66</c:v>
                      </c:pt>
                      <c:pt idx="44">
                        <c:v>468.43</c:v>
                      </c:pt>
                      <c:pt idx="45">
                        <c:v>491.33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203.08</c:v>
                      </c:pt>
                      <c:pt idx="49">
                        <c:v>240.37</c:v>
                      </c:pt>
                      <c:pt idx="50">
                        <c:v>227.22</c:v>
                      </c:pt>
                      <c:pt idx="51">
                        <c:v>263.12</c:v>
                      </c:pt>
                      <c:pt idx="52">
                        <c:v>273.47000000000003</c:v>
                      </c:pt>
                      <c:pt idx="53">
                        <c:v>269.98</c:v>
                      </c:pt>
                      <c:pt idx="54">
                        <c:v>285.64999999999998</c:v>
                      </c:pt>
                      <c:pt idx="55">
                        <c:v>302.13</c:v>
                      </c:pt>
                      <c:pt idx="56">
                        <c:v>287.26</c:v>
                      </c:pt>
                      <c:pt idx="57">
                        <c:v>309.45999999999998</c:v>
                      </c:pt>
                      <c:pt idx="58">
                        <c:v>312.60000000000002</c:v>
                      </c:pt>
                      <c:pt idx="59">
                        <c:v>301.95999999999998</c:v>
                      </c:pt>
                      <c:pt idx="60">
                        <c:v>325.89</c:v>
                      </c:pt>
                      <c:pt idx="61">
                        <c:v>320.77</c:v>
                      </c:pt>
                      <c:pt idx="62">
                        <c:v>317.08</c:v>
                      </c:pt>
                      <c:pt idx="63">
                        <c:v>327.11</c:v>
                      </c:pt>
                      <c:pt idx="64">
                        <c:v>316.81</c:v>
                      </c:pt>
                      <c:pt idx="65">
                        <c:v>336.39</c:v>
                      </c:pt>
                      <c:pt idx="66">
                        <c:v>338.5</c:v>
                      </c:pt>
                      <c:pt idx="67">
                        <c:v>328.94</c:v>
                      </c:pt>
                      <c:pt idx="68">
                        <c:v>333.61</c:v>
                      </c:pt>
                      <c:pt idx="69">
                        <c:v>355.98</c:v>
                      </c:pt>
                      <c:pt idx="70">
                        <c:v>351.7</c:v>
                      </c:pt>
                      <c:pt idx="71">
                        <c:v>353.57</c:v>
                      </c:pt>
                      <c:pt idx="72">
                        <c:v>356.78</c:v>
                      </c:pt>
                      <c:pt idx="73">
                        <c:v>348.1</c:v>
                      </c:pt>
                      <c:pt idx="74">
                        <c:v>355.34</c:v>
                      </c:pt>
                      <c:pt idx="75">
                        <c:v>364.4</c:v>
                      </c:pt>
                      <c:pt idx="76">
                        <c:v>357.49</c:v>
                      </c:pt>
                      <c:pt idx="77">
                        <c:v>363.53</c:v>
                      </c:pt>
                      <c:pt idx="78">
                        <c:v>364.27</c:v>
                      </c:pt>
                      <c:pt idx="79">
                        <c:v>364.27</c:v>
                      </c:pt>
                      <c:pt idx="80">
                        <c:v>370.77</c:v>
                      </c:pt>
                      <c:pt idx="81">
                        <c:v>367.49</c:v>
                      </c:pt>
                      <c:pt idx="82">
                        <c:v>379.07</c:v>
                      </c:pt>
                      <c:pt idx="83">
                        <c:v>369.41</c:v>
                      </c:pt>
                      <c:pt idx="84">
                        <c:v>364.27</c:v>
                      </c:pt>
                      <c:pt idx="85">
                        <c:v>376.16</c:v>
                      </c:pt>
                      <c:pt idx="86">
                        <c:v>383.14</c:v>
                      </c:pt>
                      <c:pt idx="87">
                        <c:v>377.69</c:v>
                      </c:pt>
                      <c:pt idx="88">
                        <c:v>383.11</c:v>
                      </c:pt>
                      <c:pt idx="89">
                        <c:v>376.83</c:v>
                      </c:pt>
                      <c:pt idx="90">
                        <c:v>383.82</c:v>
                      </c:pt>
                      <c:pt idx="91">
                        <c:v>384.52</c:v>
                      </c:pt>
                      <c:pt idx="92">
                        <c:v>378.64</c:v>
                      </c:pt>
                      <c:pt idx="93">
                        <c:v>382.32</c:v>
                      </c:pt>
                      <c:pt idx="94">
                        <c:v>386.04</c:v>
                      </c:pt>
                      <c:pt idx="95">
                        <c:v>378.87</c:v>
                      </c:pt>
                      <c:pt idx="96">
                        <c:v>381.38</c:v>
                      </c:pt>
                      <c:pt idx="97">
                        <c:v>387.9</c:v>
                      </c:pt>
                      <c:pt idx="98">
                        <c:v>382.18</c:v>
                      </c:pt>
                      <c:pt idx="99">
                        <c:v>382.99</c:v>
                      </c:pt>
                      <c:pt idx="100">
                        <c:v>393.11</c:v>
                      </c:pt>
                      <c:pt idx="101">
                        <c:v>396.54</c:v>
                      </c:pt>
                      <c:pt idx="102">
                        <c:v>391.41</c:v>
                      </c:pt>
                      <c:pt idx="103">
                        <c:v>400.35</c:v>
                      </c:pt>
                      <c:pt idx="104">
                        <c:v>396.54</c:v>
                      </c:pt>
                      <c:pt idx="105">
                        <c:v>393.87</c:v>
                      </c:pt>
                      <c:pt idx="106">
                        <c:v>393.98</c:v>
                      </c:pt>
                      <c:pt idx="107">
                        <c:v>393.87</c:v>
                      </c:pt>
                      <c:pt idx="108">
                        <c:v>395.27</c:v>
                      </c:pt>
                      <c:pt idx="109">
                        <c:v>389.83</c:v>
                      </c:pt>
                      <c:pt idx="110">
                        <c:v>382.99</c:v>
                      </c:pt>
                      <c:pt idx="111">
                        <c:v>393.87</c:v>
                      </c:pt>
                      <c:pt idx="112">
                        <c:v>398.2</c:v>
                      </c:pt>
                      <c:pt idx="113">
                        <c:v>406.63</c:v>
                      </c:pt>
                      <c:pt idx="114">
                        <c:v>401.55</c:v>
                      </c:pt>
                      <c:pt idx="115">
                        <c:v>391.82</c:v>
                      </c:pt>
                      <c:pt idx="116">
                        <c:v>393.87</c:v>
                      </c:pt>
                      <c:pt idx="117">
                        <c:v>399.62</c:v>
                      </c:pt>
                      <c:pt idx="118">
                        <c:v>405.42</c:v>
                      </c:pt>
                      <c:pt idx="119">
                        <c:v>411.4</c:v>
                      </c:pt>
                      <c:pt idx="120">
                        <c:v>409.46</c:v>
                      </c:pt>
                      <c:pt idx="121">
                        <c:v>402.42</c:v>
                      </c:pt>
                      <c:pt idx="122">
                        <c:v>410.48</c:v>
                      </c:pt>
                      <c:pt idx="123">
                        <c:v>401.55</c:v>
                      </c:pt>
                      <c:pt idx="124">
                        <c:v>406.25</c:v>
                      </c:pt>
                      <c:pt idx="125">
                        <c:v>412.73</c:v>
                      </c:pt>
                      <c:pt idx="126">
                        <c:v>409.46</c:v>
                      </c:pt>
                      <c:pt idx="127">
                        <c:v>410.26</c:v>
                      </c:pt>
                      <c:pt idx="128">
                        <c:v>396.14</c:v>
                      </c:pt>
                      <c:pt idx="129">
                        <c:v>412.73</c:v>
                      </c:pt>
                      <c:pt idx="130">
                        <c:v>416.06</c:v>
                      </c:pt>
                      <c:pt idx="131">
                        <c:v>408.64</c:v>
                      </c:pt>
                      <c:pt idx="132">
                        <c:v>409.46</c:v>
                      </c:pt>
                      <c:pt idx="133">
                        <c:v>408.33</c:v>
                      </c:pt>
                      <c:pt idx="134">
                        <c:v>410.16</c:v>
                      </c:pt>
                      <c:pt idx="135">
                        <c:v>401.29</c:v>
                      </c:pt>
                      <c:pt idx="136">
                        <c:v>409.66</c:v>
                      </c:pt>
                      <c:pt idx="137">
                        <c:v>412.63</c:v>
                      </c:pt>
                      <c:pt idx="138">
                        <c:v>411.82</c:v>
                      </c:pt>
                      <c:pt idx="139">
                        <c:v>414.36</c:v>
                      </c:pt>
                      <c:pt idx="140">
                        <c:v>412.73</c:v>
                      </c:pt>
                      <c:pt idx="141">
                        <c:v>417.45</c:v>
                      </c:pt>
                      <c:pt idx="142">
                        <c:v>421.97</c:v>
                      </c:pt>
                      <c:pt idx="143">
                        <c:v>404.47</c:v>
                      </c:pt>
                      <c:pt idx="144">
                        <c:v>421.97</c:v>
                      </c:pt>
                      <c:pt idx="145">
                        <c:v>410.16</c:v>
                      </c:pt>
                      <c:pt idx="146">
                        <c:v>421.97</c:v>
                      </c:pt>
                      <c:pt idx="147">
                        <c:v>399.62</c:v>
                      </c:pt>
                      <c:pt idx="148">
                        <c:v>412.73</c:v>
                      </c:pt>
                      <c:pt idx="149">
                        <c:v>426.4</c:v>
                      </c:pt>
                      <c:pt idx="150">
                        <c:v>421.62</c:v>
                      </c:pt>
                      <c:pt idx="151">
                        <c:v>418.95</c:v>
                      </c:pt>
                      <c:pt idx="152">
                        <c:v>417.81</c:v>
                      </c:pt>
                      <c:pt idx="153">
                        <c:v>422.58</c:v>
                      </c:pt>
                      <c:pt idx="154">
                        <c:v>423.44</c:v>
                      </c:pt>
                      <c:pt idx="155">
                        <c:v>408.47</c:v>
                      </c:pt>
                      <c:pt idx="156">
                        <c:v>430.9</c:v>
                      </c:pt>
                      <c:pt idx="157">
                        <c:v>426.4</c:v>
                      </c:pt>
                      <c:pt idx="158">
                        <c:v>424.69</c:v>
                      </c:pt>
                      <c:pt idx="159">
                        <c:v>420.95</c:v>
                      </c:pt>
                      <c:pt idx="160">
                        <c:v>419.71</c:v>
                      </c:pt>
                      <c:pt idx="161">
                        <c:v>424.69</c:v>
                      </c:pt>
                      <c:pt idx="162">
                        <c:v>420.84</c:v>
                      </c:pt>
                      <c:pt idx="163">
                        <c:v>421.62</c:v>
                      </c:pt>
                      <c:pt idx="164">
                        <c:v>417.91</c:v>
                      </c:pt>
                      <c:pt idx="165">
                        <c:v>435.14</c:v>
                      </c:pt>
                      <c:pt idx="166">
                        <c:v>448.52</c:v>
                      </c:pt>
                      <c:pt idx="167">
                        <c:v>427.63</c:v>
                      </c:pt>
                      <c:pt idx="168">
                        <c:v>433.42</c:v>
                      </c:pt>
                      <c:pt idx="169">
                        <c:v>426.42</c:v>
                      </c:pt>
                      <c:pt idx="170">
                        <c:v>429.15</c:v>
                      </c:pt>
                      <c:pt idx="171">
                        <c:v>429.83</c:v>
                      </c:pt>
                      <c:pt idx="172">
                        <c:v>429.92</c:v>
                      </c:pt>
                      <c:pt idx="173">
                        <c:v>430.08</c:v>
                      </c:pt>
                      <c:pt idx="174">
                        <c:v>427.09</c:v>
                      </c:pt>
                      <c:pt idx="175">
                        <c:v>444.58</c:v>
                      </c:pt>
                      <c:pt idx="176">
                        <c:v>434.33</c:v>
                      </c:pt>
                      <c:pt idx="177">
                        <c:v>433.42</c:v>
                      </c:pt>
                      <c:pt idx="178">
                        <c:v>436.24</c:v>
                      </c:pt>
                      <c:pt idx="179">
                        <c:v>433.42</c:v>
                      </c:pt>
                      <c:pt idx="180">
                        <c:v>423.54</c:v>
                      </c:pt>
                      <c:pt idx="181">
                        <c:v>436.24</c:v>
                      </c:pt>
                      <c:pt idx="182">
                        <c:v>433.42</c:v>
                      </c:pt>
                      <c:pt idx="183">
                        <c:v>430.57</c:v>
                      </c:pt>
                      <c:pt idx="184">
                        <c:v>432.69</c:v>
                      </c:pt>
                      <c:pt idx="185">
                        <c:v>435.78</c:v>
                      </c:pt>
                      <c:pt idx="186">
                        <c:v>433.42</c:v>
                      </c:pt>
                      <c:pt idx="187">
                        <c:v>429.15</c:v>
                      </c:pt>
                      <c:pt idx="188">
                        <c:v>436.24</c:v>
                      </c:pt>
                      <c:pt idx="189">
                        <c:v>436.33</c:v>
                      </c:pt>
                      <c:pt idx="190">
                        <c:v>433.6</c:v>
                      </c:pt>
                      <c:pt idx="191">
                        <c:v>424.69</c:v>
                      </c:pt>
                      <c:pt idx="192">
                        <c:v>435.52</c:v>
                      </c:pt>
                      <c:pt idx="193">
                        <c:v>436.33</c:v>
                      </c:pt>
                      <c:pt idx="194">
                        <c:v>428.41</c:v>
                      </c:pt>
                      <c:pt idx="195">
                        <c:v>435.52</c:v>
                      </c:pt>
                      <c:pt idx="196">
                        <c:v>424.6</c:v>
                      </c:pt>
                      <c:pt idx="197">
                        <c:v>429.15</c:v>
                      </c:pt>
                      <c:pt idx="198">
                        <c:v>427.63</c:v>
                      </c:pt>
                      <c:pt idx="199">
                        <c:v>440.54</c:v>
                      </c:pt>
                      <c:pt idx="200">
                        <c:v>436.41</c:v>
                      </c:pt>
                      <c:pt idx="201">
                        <c:v>427.63</c:v>
                      </c:pt>
                      <c:pt idx="202">
                        <c:v>433.42</c:v>
                      </c:pt>
                      <c:pt idx="203">
                        <c:v>440.54</c:v>
                      </c:pt>
                      <c:pt idx="204">
                        <c:v>444.58</c:v>
                      </c:pt>
                      <c:pt idx="205">
                        <c:v>436.33</c:v>
                      </c:pt>
                      <c:pt idx="206">
                        <c:v>436.24</c:v>
                      </c:pt>
                      <c:pt idx="207">
                        <c:v>472.21</c:v>
                      </c:pt>
                      <c:pt idx="208">
                        <c:v>431.87</c:v>
                      </c:pt>
                      <c:pt idx="209">
                        <c:v>436.24</c:v>
                      </c:pt>
                      <c:pt idx="210">
                        <c:v>436.24</c:v>
                      </c:pt>
                      <c:pt idx="211">
                        <c:v>444.58</c:v>
                      </c:pt>
                      <c:pt idx="212">
                        <c:v>444.58</c:v>
                      </c:pt>
                      <c:pt idx="213">
                        <c:v>424.69</c:v>
                      </c:pt>
                      <c:pt idx="214">
                        <c:v>422.83</c:v>
                      </c:pt>
                      <c:pt idx="215">
                        <c:v>432.14</c:v>
                      </c:pt>
                      <c:pt idx="216">
                        <c:v>436.33</c:v>
                      </c:pt>
                      <c:pt idx="217">
                        <c:v>444.58</c:v>
                      </c:pt>
                      <c:pt idx="218">
                        <c:v>441.88</c:v>
                      </c:pt>
                      <c:pt idx="219">
                        <c:v>444.27</c:v>
                      </c:pt>
                      <c:pt idx="220">
                        <c:v>430.09</c:v>
                      </c:pt>
                      <c:pt idx="221">
                        <c:v>417.36</c:v>
                      </c:pt>
                      <c:pt idx="222">
                        <c:v>426.37</c:v>
                      </c:pt>
                      <c:pt idx="223">
                        <c:v>436.96</c:v>
                      </c:pt>
                      <c:pt idx="224">
                        <c:v>432.46</c:v>
                      </c:pt>
                      <c:pt idx="225">
                        <c:v>440.95</c:v>
                      </c:pt>
                      <c:pt idx="226">
                        <c:v>434.18</c:v>
                      </c:pt>
                      <c:pt idx="227">
                        <c:v>424.69</c:v>
                      </c:pt>
                      <c:pt idx="228">
                        <c:v>452.6</c:v>
                      </c:pt>
                      <c:pt idx="229">
                        <c:v>443.67</c:v>
                      </c:pt>
                      <c:pt idx="230">
                        <c:v>443.67</c:v>
                      </c:pt>
                      <c:pt idx="231">
                        <c:v>464.94</c:v>
                      </c:pt>
                      <c:pt idx="232">
                        <c:v>448.52</c:v>
                      </c:pt>
                      <c:pt idx="233">
                        <c:v>464.94</c:v>
                      </c:pt>
                      <c:pt idx="234">
                        <c:v>476.22</c:v>
                      </c:pt>
                      <c:pt idx="235">
                        <c:v>472.21</c:v>
                      </c:pt>
                      <c:pt idx="236">
                        <c:v>470.89</c:v>
                      </c:pt>
                      <c:pt idx="237">
                        <c:v>454.07</c:v>
                      </c:pt>
                      <c:pt idx="238">
                        <c:v>471.33</c:v>
                      </c:pt>
                      <c:pt idx="239">
                        <c:v>471.41</c:v>
                      </c:pt>
                      <c:pt idx="240">
                        <c:v>468.59</c:v>
                      </c:pt>
                      <c:pt idx="241">
                        <c:v>490.1</c:v>
                      </c:pt>
                      <c:pt idx="242">
                        <c:v>489.37</c:v>
                      </c:pt>
                      <c:pt idx="243">
                        <c:v>486.72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4-418E-4BC5-902D-B304433411D0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8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Alkanes (CG)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9849-4392-84CE-5C3152B0E337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9849-4392-84CE-5C3152B0E337}"/>
            </c:ext>
          </c:extLst>
        </c:ser>
        <c:ser>
          <c:idx val="2"/>
          <c:order val="2"/>
          <c:tx>
            <c:v>CG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5973299024268135"/>
                  <c:y val="5.657603611362725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</c:trendlineLbl>
          </c:trendline>
          <c:xVal>
            <c:numRef>
              <c:f>Testall!$F$3:$F$246</c:f>
              <c:numCache>
                <c:formatCode>General</c:formatCode>
                <c:ptCount val="244"/>
                <c:pt idx="0">
                  <c:v>301.35000000000002</c:v>
                </c:pt>
                <c:pt idx="1">
                  <c:v>309.05</c:v>
                </c:pt>
                <c:pt idx="2">
                  <c:v>315.35000000000002</c:v>
                </c:pt>
                <c:pt idx="3">
                  <c:v>322.45</c:v>
                </c:pt>
                <c:pt idx="4">
                  <c:v>329.95</c:v>
                </c:pt>
                <c:pt idx="5">
                  <c:v>341.85</c:v>
                </c:pt>
                <c:pt idx="6">
                  <c:v>344.95</c:v>
                </c:pt>
                <c:pt idx="7">
                  <c:v>353.55</c:v>
                </c:pt>
                <c:pt idx="8">
                  <c:v>364.15</c:v>
                </c:pt>
                <c:pt idx="9">
                  <c:v>365.05</c:v>
                </c:pt>
                <c:pt idx="10">
                  <c:v>378.45</c:v>
                </c:pt>
                <c:pt idx="11">
                  <c:v>383.15</c:v>
                </c:pt>
                <c:pt idx="12">
                  <c:v>387.15</c:v>
                </c:pt>
                <c:pt idx="13">
                  <c:v>388.75</c:v>
                </c:pt>
                <c:pt idx="14">
                  <c:v>391.15</c:v>
                </c:pt>
                <c:pt idx="15">
                  <c:v>391.35</c:v>
                </c:pt>
                <c:pt idx="16">
                  <c:v>391.55</c:v>
                </c:pt>
                <c:pt idx="17">
                  <c:v>394.15</c:v>
                </c:pt>
                <c:pt idx="18">
                  <c:v>394.75</c:v>
                </c:pt>
                <c:pt idx="19">
                  <c:v>397.65</c:v>
                </c:pt>
                <c:pt idx="20">
                  <c:v>404.55</c:v>
                </c:pt>
                <c:pt idx="21">
                  <c:v>405.05</c:v>
                </c:pt>
                <c:pt idx="22">
                  <c:v>406.95</c:v>
                </c:pt>
                <c:pt idx="23">
                  <c:v>409.15</c:v>
                </c:pt>
                <c:pt idx="24">
                  <c:v>413.35</c:v>
                </c:pt>
                <c:pt idx="25">
                  <c:v>416.35</c:v>
                </c:pt>
                <c:pt idx="26">
                  <c:v>417.35</c:v>
                </c:pt>
                <c:pt idx="27">
                  <c:v>418.35</c:v>
                </c:pt>
                <c:pt idx="28">
                  <c:v>421.45</c:v>
                </c:pt>
                <c:pt idx="29">
                  <c:v>425.75</c:v>
                </c:pt>
                <c:pt idx="30">
                  <c:v>426.95</c:v>
                </c:pt>
                <c:pt idx="31">
                  <c:v>429.15</c:v>
                </c:pt>
                <c:pt idx="32">
                  <c:v>429.15</c:v>
                </c:pt>
                <c:pt idx="33">
                  <c:v>429.25</c:v>
                </c:pt>
                <c:pt idx="34">
                  <c:v>430.25</c:v>
                </c:pt>
                <c:pt idx="35">
                  <c:v>430.65</c:v>
                </c:pt>
                <c:pt idx="36">
                  <c:v>431.65</c:v>
                </c:pt>
                <c:pt idx="37">
                  <c:v>440.15</c:v>
                </c:pt>
                <c:pt idx="38">
                  <c:v>441.05</c:v>
                </c:pt>
                <c:pt idx="39">
                  <c:v>441.65</c:v>
                </c:pt>
                <c:pt idx="40">
                  <c:v>454.05</c:v>
                </c:pt>
                <c:pt idx="41">
                  <c:v>462.45</c:v>
                </c:pt>
                <c:pt idx="42">
                  <c:v>468.95</c:v>
                </c:pt>
                <c:pt idx="43">
                  <c:v>469.65</c:v>
                </c:pt>
                <c:pt idx="44">
                  <c:v>488.25</c:v>
                </c:pt>
                <c:pt idx="45">
                  <c:v>520.15</c:v>
                </c:pt>
                <c:pt idx="46">
                  <c:v>111.65</c:v>
                </c:pt>
                <c:pt idx="47">
                  <c:v>184.55</c:v>
                </c:pt>
                <c:pt idx="48">
                  <c:v>231.05</c:v>
                </c:pt>
                <c:pt idx="49">
                  <c:v>240.35</c:v>
                </c:pt>
                <c:pt idx="50">
                  <c:v>261.45</c:v>
                </c:pt>
                <c:pt idx="51">
                  <c:v>272.64999999999998</c:v>
                </c:pt>
                <c:pt idx="52">
                  <c:v>273.85000000000002</c:v>
                </c:pt>
                <c:pt idx="53">
                  <c:v>282.55</c:v>
                </c:pt>
                <c:pt idx="54">
                  <c:v>285.75</c:v>
                </c:pt>
                <c:pt idx="55">
                  <c:v>293.75</c:v>
                </c:pt>
                <c:pt idx="56">
                  <c:v>300.95</c:v>
                </c:pt>
                <c:pt idx="57">
                  <c:v>309.14999999999998</c:v>
                </c:pt>
                <c:pt idx="58">
                  <c:v>309.45</c:v>
                </c:pt>
                <c:pt idx="59">
                  <c:v>310.14999999999998</c:v>
                </c:pt>
                <c:pt idx="60">
                  <c:v>312.14999999999998</c:v>
                </c:pt>
                <c:pt idx="61">
                  <c:v>318.64999999999998</c:v>
                </c:pt>
                <c:pt idx="62">
                  <c:v>322.85000000000002</c:v>
                </c:pt>
                <c:pt idx="63">
                  <c:v>327.14999999999998</c:v>
                </c:pt>
                <c:pt idx="64">
                  <c:v>331.05</c:v>
                </c:pt>
                <c:pt idx="65">
                  <c:v>331.15</c:v>
                </c:pt>
                <c:pt idx="66">
                  <c:v>331.45</c:v>
                </c:pt>
                <c:pt idx="67">
                  <c:v>333.35</c:v>
                </c:pt>
                <c:pt idx="68">
                  <c:v>336.35</c:v>
                </c:pt>
                <c:pt idx="69">
                  <c:v>342.25</c:v>
                </c:pt>
                <c:pt idx="70">
                  <c:v>343.95</c:v>
                </c:pt>
                <c:pt idx="71">
                  <c:v>352.35</c:v>
                </c:pt>
                <c:pt idx="72">
                  <c:v>353.85</c:v>
                </c:pt>
                <c:pt idx="73">
                  <c:v>353.95</c:v>
                </c:pt>
                <c:pt idx="74">
                  <c:v>359.15</c:v>
                </c:pt>
                <c:pt idx="75">
                  <c:v>360.65</c:v>
                </c:pt>
                <c:pt idx="76">
                  <c:v>362.85</c:v>
                </c:pt>
                <c:pt idx="77">
                  <c:v>363.15</c:v>
                </c:pt>
                <c:pt idx="78">
                  <c:v>363.95</c:v>
                </c:pt>
                <c:pt idx="79">
                  <c:v>364.85</c:v>
                </c:pt>
                <c:pt idx="80">
                  <c:v>366.25</c:v>
                </c:pt>
                <c:pt idx="81">
                  <c:v>366.65</c:v>
                </c:pt>
                <c:pt idx="82">
                  <c:v>371.65</c:v>
                </c:pt>
                <c:pt idx="83">
                  <c:v>372.35</c:v>
                </c:pt>
                <c:pt idx="84">
                  <c:v>372.65</c:v>
                </c:pt>
                <c:pt idx="85">
                  <c:v>374.05</c:v>
                </c:pt>
                <c:pt idx="86">
                  <c:v>375.65</c:v>
                </c:pt>
                <c:pt idx="87">
                  <c:v>376.65</c:v>
                </c:pt>
                <c:pt idx="88">
                  <c:v>378.05</c:v>
                </c:pt>
                <c:pt idx="89">
                  <c:v>378.15</c:v>
                </c:pt>
                <c:pt idx="90">
                  <c:v>379.55</c:v>
                </c:pt>
                <c:pt idx="91">
                  <c:v>379.95</c:v>
                </c:pt>
                <c:pt idx="92">
                  <c:v>382.25</c:v>
                </c:pt>
                <c:pt idx="93">
                  <c:v>382.65</c:v>
                </c:pt>
                <c:pt idx="94">
                  <c:v>385.05</c:v>
                </c:pt>
                <c:pt idx="95">
                  <c:v>386.65</c:v>
                </c:pt>
                <c:pt idx="96">
                  <c:v>387.95</c:v>
                </c:pt>
                <c:pt idx="97">
                  <c:v>388.75</c:v>
                </c:pt>
                <c:pt idx="98">
                  <c:v>389.65</c:v>
                </c:pt>
                <c:pt idx="99">
                  <c:v>389.95</c:v>
                </c:pt>
                <c:pt idx="100">
                  <c:v>390.75</c:v>
                </c:pt>
                <c:pt idx="101">
                  <c:v>390.85</c:v>
                </c:pt>
                <c:pt idx="102">
                  <c:v>390.85</c:v>
                </c:pt>
                <c:pt idx="103">
                  <c:v>391.15</c:v>
                </c:pt>
                <c:pt idx="104">
                  <c:v>391.75</c:v>
                </c:pt>
                <c:pt idx="105">
                  <c:v>392.55</c:v>
                </c:pt>
                <c:pt idx="106">
                  <c:v>392.75</c:v>
                </c:pt>
                <c:pt idx="107">
                  <c:v>393.25</c:v>
                </c:pt>
                <c:pt idx="108">
                  <c:v>394.15</c:v>
                </c:pt>
                <c:pt idx="109">
                  <c:v>395.35</c:v>
                </c:pt>
                <c:pt idx="110">
                  <c:v>396.15</c:v>
                </c:pt>
                <c:pt idx="111">
                  <c:v>396.65</c:v>
                </c:pt>
                <c:pt idx="112">
                  <c:v>397.15</c:v>
                </c:pt>
                <c:pt idx="113">
                  <c:v>398.75</c:v>
                </c:pt>
                <c:pt idx="114">
                  <c:v>399.65</c:v>
                </c:pt>
                <c:pt idx="115">
                  <c:v>399.65</c:v>
                </c:pt>
                <c:pt idx="116">
                  <c:v>402.95</c:v>
                </c:pt>
                <c:pt idx="117">
                  <c:v>403.85</c:v>
                </c:pt>
                <c:pt idx="118">
                  <c:v>404.15</c:v>
                </c:pt>
                <c:pt idx="119">
                  <c:v>405.85</c:v>
                </c:pt>
                <c:pt idx="120">
                  <c:v>406.05</c:v>
                </c:pt>
                <c:pt idx="121">
                  <c:v>406.15</c:v>
                </c:pt>
                <c:pt idx="122">
                  <c:v>406.75</c:v>
                </c:pt>
                <c:pt idx="123">
                  <c:v>406.95</c:v>
                </c:pt>
                <c:pt idx="124">
                  <c:v>408.35</c:v>
                </c:pt>
                <c:pt idx="125">
                  <c:v>408.35</c:v>
                </c:pt>
                <c:pt idx="126">
                  <c:v>409.15</c:v>
                </c:pt>
                <c:pt idx="127">
                  <c:v>409.75</c:v>
                </c:pt>
                <c:pt idx="128">
                  <c:v>409.85</c:v>
                </c:pt>
                <c:pt idx="129">
                  <c:v>410.45</c:v>
                </c:pt>
                <c:pt idx="130">
                  <c:v>410.55</c:v>
                </c:pt>
                <c:pt idx="131">
                  <c:v>410.85</c:v>
                </c:pt>
                <c:pt idx="132">
                  <c:v>411.15</c:v>
                </c:pt>
                <c:pt idx="133">
                  <c:v>411.15</c:v>
                </c:pt>
                <c:pt idx="134">
                  <c:v>411.65</c:v>
                </c:pt>
                <c:pt idx="135">
                  <c:v>412.15</c:v>
                </c:pt>
                <c:pt idx="136">
                  <c:v>412.25</c:v>
                </c:pt>
                <c:pt idx="137">
                  <c:v>413.15</c:v>
                </c:pt>
                <c:pt idx="138">
                  <c:v>413.65</c:v>
                </c:pt>
                <c:pt idx="139">
                  <c:v>413.65</c:v>
                </c:pt>
                <c:pt idx="140">
                  <c:v>413.75</c:v>
                </c:pt>
                <c:pt idx="141">
                  <c:v>413.75</c:v>
                </c:pt>
                <c:pt idx="142">
                  <c:v>414.35</c:v>
                </c:pt>
                <c:pt idx="143">
                  <c:v>414.65</c:v>
                </c:pt>
                <c:pt idx="144">
                  <c:v>415.55</c:v>
                </c:pt>
                <c:pt idx="145">
                  <c:v>416.05</c:v>
                </c:pt>
                <c:pt idx="146">
                  <c:v>416.15</c:v>
                </c:pt>
                <c:pt idx="147">
                  <c:v>417.85</c:v>
                </c:pt>
                <c:pt idx="148">
                  <c:v>419.45</c:v>
                </c:pt>
                <c:pt idx="149">
                  <c:v>420.15</c:v>
                </c:pt>
                <c:pt idx="150">
                  <c:v>420.75</c:v>
                </c:pt>
                <c:pt idx="151">
                  <c:v>421.05</c:v>
                </c:pt>
                <c:pt idx="152">
                  <c:v>421.15</c:v>
                </c:pt>
                <c:pt idx="153">
                  <c:v>421.55</c:v>
                </c:pt>
                <c:pt idx="154">
                  <c:v>422.05</c:v>
                </c:pt>
                <c:pt idx="155">
                  <c:v>422.15</c:v>
                </c:pt>
                <c:pt idx="156">
                  <c:v>423.95</c:v>
                </c:pt>
                <c:pt idx="157">
                  <c:v>423.95</c:v>
                </c:pt>
                <c:pt idx="158">
                  <c:v>424.15</c:v>
                </c:pt>
                <c:pt idx="159">
                  <c:v>424.85</c:v>
                </c:pt>
                <c:pt idx="160">
                  <c:v>425.35</c:v>
                </c:pt>
                <c:pt idx="161">
                  <c:v>425.95</c:v>
                </c:pt>
                <c:pt idx="162">
                  <c:v>426.25</c:v>
                </c:pt>
                <c:pt idx="163">
                  <c:v>427.25</c:v>
                </c:pt>
                <c:pt idx="164">
                  <c:v>427.95</c:v>
                </c:pt>
                <c:pt idx="165">
                  <c:v>428.15</c:v>
                </c:pt>
                <c:pt idx="166">
                  <c:v>428.65</c:v>
                </c:pt>
                <c:pt idx="167">
                  <c:v>428.85</c:v>
                </c:pt>
                <c:pt idx="168">
                  <c:v>429.15</c:v>
                </c:pt>
                <c:pt idx="169">
                  <c:v>429.35</c:v>
                </c:pt>
                <c:pt idx="170">
                  <c:v>429.65</c:v>
                </c:pt>
                <c:pt idx="171">
                  <c:v>429.75</c:v>
                </c:pt>
                <c:pt idx="172">
                  <c:v>429.85</c:v>
                </c:pt>
                <c:pt idx="173">
                  <c:v>430.15</c:v>
                </c:pt>
                <c:pt idx="174">
                  <c:v>430.15</c:v>
                </c:pt>
                <c:pt idx="175">
                  <c:v>430.65</c:v>
                </c:pt>
                <c:pt idx="176">
                  <c:v>430.95</c:v>
                </c:pt>
                <c:pt idx="177">
                  <c:v>431.15</c:v>
                </c:pt>
                <c:pt idx="178">
                  <c:v>431.35</c:v>
                </c:pt>
                <c:pt idx="179">
                  <c:v>432.05</c:v>
                </c:pt>
                <c:pt idx="180">
                  <c:v>432.45</c:v>
                </c:pt>
                <c:pt idx="181">
                  <c:v>432.55</c:v>
                </c:pt>
                <c:pt idx="182">
                  <c:v>432.85</c:v>
                </c:pt>
                <c:pt idx="183">
                  <c:v>433.05</c:v>
                </c:pt>
                <c:pt idx="184">
                  <c:v>433.35</c:v>
                </c:pt>
                <c:pt idx="185">
                  <c:v>433.45</c:v>
                </c:pt>
                <c:pt idx="186">
                  <c:v>433.55</c:v>
                </c:pt>
                <c:pt idx="187">
                  <c:v>433.85</c:v>
                </c:pt>
                <c:pt idx="188">
                  <c:v>433.95</c:v>
                </c:pt>
                <c:pt idx="189">
                  <c:v>433.95</c:v>
                </c:pt>
                <c:pt idx="190">
                  <c:v>434.15</c:v>
                </c:pt>
                <c:pt idx="191">
                  <c:v>434.25</c:v>
                </c:pt>
                <c:pt idx="192">
                  <c:v>434.25</c:v>
                </c:pt>
                <c:pt idx="193">
                  <c:v>434.35</c:v>
                </c:pt>
                <c:pt idx="194">
                  <c:v>434.75</c:v>
                </c:pt>
                <c:pt idx="195">
                  <c:v>435.05</c:v>
                </c:pt>
                <c:pt idx="196">
                  <c:v>435.15</c:v>
                </c:pt>
                <c:pt idx="197">
                  <c:v>435.15</c:v>
                </c:pt>
                <c:pt idx="198">
                  <c:v>435.25</c:v>
                </c:pt>
                <c:pt idx="199">
                  <c:v>435.3</c:v>
                </c:pt>
                <c:pt idx="200">
                  <c:v>435.65</c:v>
                </c:pt>
                <c:pt idx="201">
                  <c:v>436.05</c:v>
                </c:pt>
                <c:pt idx="202">
                  <c:v>436.15</c:v>
                </c:pt>
                <c:pt idx="203">
                  <c:v>436.55</c:v>
                </c:pt>
                <c:pt idx="204">
                  <c:v>436.85</c:v>
                </c:pt>
                <c:pt idx="205">
                  <c:v>436.95</c:v>
                </c:pt>
                <c:pt idx="206">
                  <c:v>437.05</c:v>
                </c:pt>
                <c:pt idx="207">
                  <c:v>437.45</c:v>
                </c:pt>
                <c:pt idx="208">
                  <c:v>437.75</c:v>
                </c:pt>
                <c:pt idx="209">
                  <c:v>438.15</c:v>
                </c:pt>
                <c:pt idx="210">
                  <c:v>438.15</c:v>
                </c:pt>
                <c:pt idx="211">
                  <c:v>438.25</c:v>
                </c:pt>
                <c:pt idx="212">
                  <c:v>438.85</c:v>
                </c:pt>
                <c:pt idx="213">
                  <c:v>439.15</c:v>
                </c:pt>
                <c:pt idx="214">
                  <c:v>439.15</c:v>
                </c:pt>
                <c:pt idx="215">
                  <c:v>439.25</c:v>
                </c:pt>
                <c:pt idx="216">
                  <c:v>439.45</c:v>
                </c:pt>
                <c:pt idx="217">
                  <c:v>439.65</c:v>
                </c:pt>
                <c:pt idx="218">
                  <c:v>440.25</c:v>
                </c:pt>
                <c:pt idx="219">
                  <c:v>441.25</c:v>
                </c:pt>
                <c:pt idx="220">
                  <c:v>442.15</c:v>
                </c:pt>
                <c:pt idx="221">
                  <c:v>442.65</c:v>
                </c:pt>
                <c:pt idx="222">
                  <c:v>442.65</c:v>
                </c:pt>
                <c:pt idx="223">
                  <c:v>443.15</c:v>
                </c:pt>
                <c:pt idx="224">
                  <c:v>443.85</c:v>
                </c:pt>
                <c:pt idx="225">
                  <c:v>444.45</c:v>
                </c:pt>
                <c:pt idx="226">
                  <c:v>444.65</c:v>
                </c:pt>
                <c:pt idx="227">
                  <c:v>445.15</c:v>
                </c:pt>
                <c:pt idx="228">
                  <c:v>447.25</c:v>
                </c:pt>
                <c:pt idx="229">
                  <c:v>449.15</c:v>
                </c:pt>
                <c:pt idx="230">
                  <c:v>452.45</c:v>
                </c:pt>
                <c:pt idx="231">
                  <c:v>460.15</c:v>
                </c:pt>
                <c:pt idx="232">
                  <c:v>460.45</c:v>
                </c:pt>
                <c:pt idx="233">
                  <c:v>461.25</c:v>
                </c:pt>
                <c:pt idx="234">
                  <c:v>464.15</c:v>
                </c:pt>
                <c:pt idx="235">
                  <c:v>469.05</c:v>
                </c:pt>
                <c:pt idx="236">
                  <c:v>472.15</c:v>
                </c:pt>
                <c:pt idx="237">
                  <c:v>475.15</c:v>
                </c:pt>
                <c:pt idx="238">
                  <c:v>476.15</c:v>
                </c:pt>
                <c:pt idx="239">
                  <c:v>476.85</c:v>
                </c:pt>
                <c:pt idx="240">
                  <c:v>480.15</c:v>
                </c:pt>
                <c:pt idx="241">
                  <c:v>489.45</c:v>
                </c:pt>
                <c:pt idx="242">
                  <c:v>497.15</c:v>
                </c:pt>
                <c:pt idx="243">
                  <c:v>511.15</c:v>
                </c:pt>
              </c:numCache>
            </c:numRef>
          </c:xVal>
          <c:yVal>
            <c:numRef>
              <c:f>Testall!$I$3:$I$246</c:f>
              <c:numCache>
                <c:formatCode>General</c:formatCode>
                <c:ptCount val="244"/>
                <c:pt idx="0">
                  <c:v>301.95999999999998</c:v>
                </c:pt>
                <c:pt idx="1">
                  <c:v>319.95999999999998</c:v>
                </c:pt>
                <c:pt idx="2">
                  <c:v>322.07</c:v>
                </c:pt>
                <c:pt idx="3">
                  <c:v>320.75</c:v>
                </c:pt>
                <c:pt idx="4">
                  <c:v>341.14</c:v>
                </c:pt>
                <c:pt idx="5">
                  <c:v>347.22</c:v>
                </c:pt>
                <c:pt idx="6">
                  <c:v>343.67</c:v>
                </c:pt>
                <c:pt idx="7">
                  <c:v>346.71</c:v>
                </c:pt>
                <c:pt idx="8">
                  <c:v>367.49</c:v>
                </c:pt>
                <c:pt idx="9">
                  <c:v>364.27</c:v>
                </c:pt>
                <c:pt idx="10">
                  <c:v>372.96</c:v>
                </c:pt>
                <c:pt idx="11">
                  <c:v>383.48</c:v>
                </c:pt>
                <c:pt idx="12">
                  <c:v>383.11</c:v>
                </c:pt>
                <c:pt idx="13">
                  <c:v>382.32</c:v>
                </c:pt>
                <c:pt idx="14">
                  <c:v>396.54</c:v>
                </c:pt>
                <c:pt idx="15">
                  <c:v>386.04</c:v>
                </c:pt>
                <c:pt idx="16">
                  <c:v>391.93</c:v>
                </c:pt>
                <c:pt idx="17">
                  <c:v>395.27</c:v>
                </c:pt>
                <c:pt idx="18">
                  <c:v>393.86</c:v>
                </c:pt>
                <c:pt idx="19">
                  <c:v>393.87</c:v>
                </c:pt>
                <c:pt idx="20">
                  <c:v>401.36</c:v>
                </c:pt>
                <c:pt idx="21">
                  <c:v>405.52</c:v>
                </c:pt>
                <c:pt idx="22">
                  <c:v>409.46</c:v>
                </c:pt>
                <c:pt idx="23">
                  <c:v>412.63</c:v>
                </c:pt>
                <c:pt idx="24">
                  <c:v>412.11</c:v>
                </c:pt>
                <c:pt idx="25">
                  <c:v>418.95</c:v>
                </c:pt>
                <c:pt idx="26">
                  <c:v>421.97</c:v>
                </c:pt>
                <c:pt idx="27">
                  <c:v>410.26</c:v>
                </c:pt>
                <c:pt idx="28">
                  <c:v>426.4</c:v>
                </c:pt>
                <c:pt idx="29">
                  <c:v>420.95</c:v>
                </c:pt>
                <c:pt idx="30">
                  <c:v>417.36</c:v>
                </c:pt>
                <c:pt idx="31">
                  <c:v>426.23</c:v>
                </c:pt>
                <c:pt idx="32">
                  <c:v>420.95</c:v>
                </c:pt>
                <c:pt idx="33">
                  <c:v>426.4</c:v>
                </c:pt>
                <c:pt idx="34">
                  <c:v>409.09</c:v>
                </c:pt>
                <c:pt idx="35">
                  <c:v>436.33</c:v>
                </c:pt>
                <c:pt idx="36">
                  <c:v>433.42</c:v>
                </c:pt>
                <c:pt idx="37">
                  <c:v>426.27</c:v>
                </c:pt>
                <c:pt idx="38">
                  <c:v>444.58</c:v>
                </c:pt>
                <c:pt idx="39">
                  <c:v>448.55</c:v>
                </c:pt>
                <c:pt idx="40">
                  <c:v>451.72</c:v>
                </c:pt>
                <c:pt idx="41">
                  <c:v>462.49</c:v>
                </c:pt>
                <c:pt idx="42">
                  <c:v>448.52</c:v>
                </c:pt>
                <c:pt idx="43">
                  <c:v>461.66</c:v>
                </c:pt>
                <c:pt idx="44">
                  <c:v>468.43</c:v>
                </c:pt>
                <c:pt idx="45">
                  <c:v>491.33</c:v>
                </c:pt>
                <c:pt idx="46">
                  <c:v>0</c:v>
                </c:pt>
                <c:pt idx="47">
                  <c:v>0</c:v>
                </c:pt>
                <c:pt idx="48">
                  <c:v>203.08</c:v>
                </c:pt>
                <c:pt idx="49">
                  <c:v>240.37</c:v>
                </c:pt>
                <c:pt idx="50">
                  <c:v>227.22</c:v>
                </c:pt>
                <c:pt idx="51">
                  <c:v>263.12</c:v>
                </c:pt>
                <c:pt idx="52">
                  <c:v>273.47000000000003</c:v>
                </c:pt>
                <c:pt idx="53">
                  <c:v>269.98</c:v>
                </c:pt>
                <c:pt idx="54">
                  <c:v>285.64999999999998</c:v>
                </c:pt>
                <c:pt idx="55">
                  <c:v>302.13</c:v>
                </c:pt>
                <c:pt idx="56">
                  <c:v>287.26</c:v>
                </c:pt>
                <c:pt idx="57">
                  <c:v>309.45999999999998</c:v>
                </c:pt>
                <c:pt idx="58">
                  <c:v>312.60000000000002</c:v>
                </c:pt>
                <c:pt idx="59">
                  <c:v>301.95999999999998</c:v>
                </c:pt>
                <c:pt idx="60">
                  <c:v>325.89</c:v>
                </c:pt>
                <c:pt idx="61">
                  <c:v>320.77</c:v>
                </c:pt>
                <c:pt idx="62">
                  <c:v>317.08</c:v>
                </c:pt>
                <c:pt idx="63">
                  <c:v>327.11</c:v>
                </c:pt>
                <c:pt idx="64">
                  <c:v>316.81</c:v>
                </c:pt>
                <c:pt idx="65">
                  <c:v>336.39</c:v>
                </c:pt>
                <c:pt idx="66">
                  <c:v>338.5</c:v>
                </c:pt>
                <c:pt idx="67">
                  <c:v>328.94</c:v>
                </c:pt>
                <c:pt idx="68">
                  <c:v>333.61</c:v>
                </c:pt>
                <c:pt idx="69">
                  <c:v>355.98</c:v>
                </c:pt>
                <c:pt idx="70">
                  <c:v>351.7</c:v>
                </c:pt>
                <c:pt idx="71">
                  <c:v>353.57</c:v>
                </c:pt>
                <c:pt idx="72">
                  <c:v>356.78</c:v>
                </c:pt>
                <c:pt idx="73">
                  <c:v>348.1</c:v>
                </c:pt>
                <c:pt idx="74">
                  <c:v>355.34</c:v>
                </c:pt>
                <c:pt idx="75">
                  <c:v>364.4</c:v>
                </c:pt>
                <c:pt idx="76">
                  <c:v>357.49</c:v>
                </c:pt>
                <c:pt idx="77">
                  <c:v>363.53</c:v>
                </c:pt>
                <c:pt idx="78">
                  <c:v>364.27</c:v>
                </c:pt>
                <c:pt idx="79">
                  <c:v>364.27</c:v>
                </c:pt>
                <c:pt idx="80">
                  <c:v>370.77</c:v>
                </c:pt>
                <c:pt idx="81">
                  <c:v>367.49</c:v>
                </c:pt>
                <c:pt idx="82">
                  <c:v>379.07</c:v>
                </c:pt>
                <c:pt idx="83">
                  <c:v>369.41</c:v>
                </c:pt>
                <c:pt idx="84">
                  <c:v>364.27</c:v>
                </c:pt>
                <c:pt idx="85">
                  <c:v>376.16</c:v>
                </c:pt>
                <c:pt idx="86">
                  <c:v>383.14</c:v>
                </c:pt>
                <c:pt idx="87">
                  <c:v>377.69</c:v>
                </c:pt>
                <c:pt idx="88">
                  <c:v>383.11</c:v>
                </c:pt>
                <c:pt idx="89">
                  <c:v>376.83</c:v>
                </c:pt>
                <c:pt idx="90">
                  <c:v>383.82</c:v>
                </c:pt>
                <c:pt idx="91">
                  <c:v>384.52</c:v>
                </c:pt>
                <c:pt idx="92">
                  <c:v>378.64</c:v>
                </c:pt>
                <c:pt idx="93">
                  <c:v>382.32</c:v>
                </c:pt>
                <c:pt idx="94">
                  <c:v>386.04</c:v>
                </c:pt>
                <c:pt idx="95">
                  <c:v>378.87</c:v>
                </c:pt>
                <c:pt idx="96">
                  <c:v>381.38</c:v>
                </c:pt>
                <c:pt idx="97">
                  <c:v>387.9</c:v>
                </c:pt>
                <c:pt idx="98">
                  <c:v>382.18</c:v>
                </c:pt>
                <c:pt idx="99">
                  <c:v>382.99</c:v>
                </c:pt>
                <c:pt idx="100">
                  <c:v>393.11</c:v>
                </c:pt>
                <c:pt idx="101">
                  <c:v>396.54</c:v>
                </c:pt>
                <c:pt idx="102">
                  <c:v>391.41</c:v>
                </c:pt>
                <c:pt idx="103">
                  <c:v>400.35</c:v>
                </c:pt>
                <c:pt idx="104">
                  <c:v>396.54</c:v>
                </c:pt>
                <c:pt idx="105">
                  <c:v>393.87</c:v>
                </c:pt>
                <c:pt idx="106">
                  <c:v>393.98</c:v>
                </c:pt>
                <c:pt idx="107">
                  <c:v>393.87</c:v>
                </c:pt>
                <c:pt idx="108">
                  <c:v>395.27</c:v>
                </c:pt>
                <c:pt idx="109">
                  <c:v>389.83</c:v>
                </c:pt>
                <c:pt idx="110">
                  <c:v>382.99</c:v>
                </c:pt>
                <c:pt idx="111">
                  <c:v>393.87</c:v>
                </c:pt>
                <c:pt idx="112">
                  <c:v>398.2</c:v>
                </c:pt>
                <c:pt idx="113">
                  <c:v>406.63</c:v>
                </c:pt>
                <c:pt idx="114">
                  <c:v>401.55</c:v>
                </c:pt>
                <c:pt idx="115">
                  <c:v>391.82</c:v>
                </c:pt>
                <c:pt idx="116">
                  <c:v>393.87</c:v>
                </c:pt>
                <c:pt idx="117">
                  <c:v>399.62</c:v>
                </c:pt>
                <c:pt idx="118">
                  <c:v>405.42</c:v>
                </c:pt>
                <c:pt idx="119">
                  <c:v>411.4</c:v>
                </c:pt>
                <c:pt idx="120">
                  <c:v>409.46</c:v>
                </c:pt>
                <c:pt idx="121">
                  <c:v>402.42</c:v>
                </c:pt>
                <c:pt idx="122">
                  <c:v>410.48</c:v>
                </c:pt>
                <c:pt idx="123">
                  <c:v>401.55</c:v>
                </c:pt>
                <c:pt idx="124">
                  <c:v>406.25</c:v>
                </c:pt>
                <c:pt idx="125">
                  <c:v>412.73</c:v>
                </c:pt>
                <c:pt idx="126">
                  <c:v>409.46</c:v>
                </c:pt>
                <c:pt idx="127">
                  <c:v>410.26</c:v>
                </c:pt>
                <c:pt idx="128">
                  <c:v>396.14</c:v>
                </c:pt>
                <c:pt idx="129">
                  <c:v>412.73</c:v>
                </c:pt>
                <c:pt idx="130">
                  <c:v>416.06</c:v>
                </c:pt>
                <c:pt idx="131">
                  <c:v>408.64</c:v>
                </c:pt>
                <c:pt idx="132">
                  <c:v>409.46</c:v>
                </c:pt>
                <c:pt idx="133">
                  <c:v>408.33</c:v>
                </c:pt>
                <c:pt idx="134">
                  <c:v>410.16</c:v>
                </c:pt>
                <c:pt idx="135">
                  <c:v>401.29</c:v>
                </c:pt>
                <c:pt idx="136">
                  <c:v>409.66</c:v>
                </c:pt>
                <c:pt idx="137">
                  <c:v>412.63</c:v>
                </c:pt>
                <c:pt idx="138">
                  <c:v>411.82</c:v>
                </c:pt>
                <c:pt idx="139">
                  <c:v>414.36</c:v>
                </c:pt>
                <c:pt idx="140">
                  <c:v>412.73</c:v>
                </c:pt>
                <c:pt idx="141">
                  <c:v>417.45</c:v>
                </c:pt>
                <c:pt idx="142">
                  <c:v>421.97</c:v>
                </c:pt>
                <c:pt idx="143">
                  <c:v>404.47</c:v>
                </c:pt>
                <c:pt idx="144">
                  <c:v>421.97</c:v>
                </c:pt>
                <c:pt idx="145">
                  <c:v>410.16</c:v>
                </c:pt>
                <c:pt idx="146">
                  <c:v>421.97</c:v>
                </c:pt>
                <c:pt idx="147">
                  <c:v>399.62</c:v>
                </c:pt>
                <c:pt idx="148">
                  <c:v>412.73</c:v>
                </c:pt>
                <c:pt idx="149">
                  <c:v>426.4</c:v>
                </c:pt>
                <c:pt idx="150">
                  <c:v>421.62</c:v>
                </c:pt>
                <c:pt idx="151">
                  <c:v>418.95</c:v>
                </c:pt>
                <c:pt idx="152">
                  <c:v>417.81</c:v>
                </c:pt>
                <c:pt idx="153">
                  <c:v>422.58</c:v>
                </c:pt>
                <c:pt idx="154">
                  <c:v>423.44</c:v>
                </c:pt>
                <c:pt idx="155">
                  <c:v>408.47</c:v>
                </c:pt>
                <c:pt idx="156">
                  <c:v>430.9</c:v>
                </c:pt>
                <c:pt idx="157">
                  <c:v>426.4</c:v>
                </c:pt>
                <c:pt idx="158">
                  <c:v>424.69</c:v>
                </c:pt>
                <c:pt idx="159">
                  <c:v>420.95</c:v>
                </c:pt>
                <c:pt idx="160">
                  <c:v>419.71</c:v>
                </c:pt>
                <c:pt idx="161">
                  <c:v>424.69</c:v>
                </c:pt>
                <c:pt idx="162">
                  <c:v>420.84</c:v>
                </c:pt>
                <c:pt idx="163">
                  <c:v>421.62</c:v>
                </c:pt>
                <c:pt idx="164">
                  <c:v>417.91</c:v>
                </c:pt>
                <c:pt idx="165">
                  <c:v>435.14</c:v>
                </c:pt>
                <c:pt idx="166">
                  <c:v>448.52</c:v>
                </c:pt>
                <c:pt idx="167">
                  <c:v>427.63</c:v>
                </c:pt>
                <c:pt idx="168">
                  <c:v>433.42</c:v>
                </c:pt>
                <c:pt idx="169">
                  <c:v>426.42</c:v>
                </c:pt>
                <c:pt idx="170">
                  <c:v>429.15</c:v>
                </c:pt>
                <c:pt idx="171">
                  <c:v>429.83</c:v>
                </c:pt>
                <c:pt idx="172">
                  <c:v>429.92</c:v>
                </c:pt>
                <c:pt idx="173">
                  <c:v>430.08</c:v>
                </c:pt>
                <c:pt idx="174">
                  <c:v>427.09</c:v>
                </c:pt>
                <c:pt idx="175">
                  <c:v>444.58</c:v>
                </c:pt>
                <c:pt idx="176">
                  <c:v>434.33</c:v>
                </c:pt>
                <c:pt idx="177">
                  <c:v>433.42</c:v>
                </c:pt>
                <c:pt idx="178">
                  <c:v>436.24</c:v>
                </c:pt>
                <c:pt idx="179">
                  <c:v>433.42</c:v>
                </c:pt>
                <c:pt idx="180">
                  <c:v>423.54</c:v>
                </c:pt>
                <c:pt idx="181">
                  <c:v>436.24</c:v>
                </c:pt>
                <c:pt idx="182">
                  <c:v>433.42</c:v>
                </c:pt>
                <c:pt idx="183">
                  <c:v>430.57</c:v>
                </c:pt>
                <c:pt idx="184">
                  <c:v>432.69</c:v>
                </c:pt>
                <c:pt idx="185">
                  <c:v>435.78</c:v>
                </c:pt>
                <c:pt idx="186">
                  <c:v>433.42</c:v>
                </c:pt>
                <c:pt idx="187">
                  <c:v>429.15</c:v>
                </c:pt>
                <c:pt idx="188">
                  <c:v>436.24</c:v>
                </c:pt>
                <c:pt idx="189">
                  <c:v>436.33</c:v>
                </c:pt>
                <c:pt idx="190">
                  <c:v>433.6</c:v>
                </c:pt>
                <c:pt idx="191">
                  <c:v>424.69</c:v>
                </c:pt>
                <c:pt idx="192">
                  <c:v>435.52</c:v>
                </c:pt>
                <c:pt idx="193">
                  <c:v>436.33</c:v>
                </c:pt>
                <c:pt idx="194">
                  <c:v>428.41</c:v>
                </c:pt>
                <c:pt idx="195">
                  <c:v>435.52</c:v>
                </c:pt>
                <c:pt idx="196">
                  <c:v>424.6</c:v>
                </c:pt>
                <c:pt idx="197">
                  <c:v>429.15</c:v>
                </c:pt>
                <c:pt idx="198">
                  <c:v>427.63</c:v>
                </c:pt>
                <c:pt idx="199">
                  <c:v>440.54</c:v>
                </c:pt>
                <c:pt idx="200">
                  <c:v>436.41</c:v>
                </c:pt>
                <c:pt idx="201">
                  <c:v>427.63</c:v>
                </c:pt>
                <c:pt idx="202">
                  <c:v>433.42</c:v>
                </c:pt>
                <c:pt idx="203">
                  <c:v>440.54</c:v>
                </c:pt>
                <c:pt idx="204">
                  <c:v>444.58</c:v>
                </c:pt>
                <c:pt idx="205">
                  <c:v>436.33</c:v>
                </c:pt>
                <c:pt idx="206">
                  <c:v>436.24</c:v>
                </c:pt>
                <c:pt idx="207">
                  <c:v>472.21</c:v>
                </c:pt>
                <c:pt idx="208">
                  <c:v>431.87</c:v>
                </c:pt>
                <c:pt idx="209">
                  <c:v>436.24</c:v>
                </c:pt>
                <c:pt idx="210">
                  <c:v>436.24</c:v>
                </c:pt>
                <c:pt idx="211">
                  <c:v>444.58</c:v>
                </c:pt>
                <c:pt idx="212">
                  <c:v>444.58</c:v>
                </c:pt>
                <c:pt idx="213">
                  <c:v>424.69</c:v>
                </c:pt>
                <c:pt idx="214">
                  <c:v>422.83</c:v>
                </c:pt>
                <c:pt idx="215">
                  <c:v>432.14</c:v>
                </c:pt>
                <c:pt idx="216">
                  <c:v>436.33</c:v>
                </c:pt>
                <c:pt idx="217">
                  <c:v>444.58</c:v>
                </c:pt>
                <c:pt idx="218">
                  <c:v>441.88</c:v>
                </c:pt>
                <c:pt idx="219">
                  <c:v>444.27</c:v>
                </c:pt>
                <c:pt idx="220">
                  <c:v>430.09</c:v>
                </c:pt>
                <c:pt idx="221">
                  <c:v>417.36</c:v>
                </c:pt>
                <c:pt idx="222">
                  <c:v>426.37</c:v>
                </c:pt>
                <c:pt idx="223">
                  <c:v>436.96</c:v>
                </c:pt>
                <c:pt idx="224">
                  <c:v>432.46</c:v>
                </c:pt>
                <c:pt idx="225">
                  <c:v>440.95</c:v>
                </c:pt>
                <c:pt idx="226">
                  <c:v>434.18</c:v>
                </c:pt>
                <c:pt idx="227">
                  <c:v>424.69</c:v>
                </c:pt>
                <c:pt idx="228">
                  <c:v>452.6</c:v>
                </c:pt>
                <c:pt idx="229">
                  <c:v>443.67</c:v>
                </c:pt>
                <c:pt idx="230">
                  <c:v>443.67</c:v>
                </c:pt>
                <c:pt idx="231">
                  <c:v>464.94</c:v>
                </c:pt>
                <c:pt idx="232">
                  <c:v>448.52</c:v>
                </c:pt>
                <c:pt idx="233">
                  <c:v>464.94</c:v>
                </c:pt>
                <c:pt idx="234">
                  <c:v>476.22</c:v>
                </c:pt>
                <c:pt idx="235">
                  <c:v>472.21</c:v>
                </c:pt>
                <c:pt idx="236">
                  <c:v>470.89</c:v>
                </c:pt>
                <c:pt idx="237">
                  <c:v>454.07</c:v>
                </c:pt>
                <c:pt idx="238">
                  <c:v>471.33</c:v>
                </c:pt>
                <c:pt idx="239">
                  <c:v>471.41</c:v>
                </c:pt>
                <c:pt idx="240">
                  <c:v>468.59</c:v>
                </c:pt>
                <c:pt idx="241">
                  <c:v>490.1</c:v>
                </c:pt>
                <c:pt idx="242">
                  <c:v>489.37</c:v>
                </c:pt>
                <c:pt idx="243">
                  <c:v>486.72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849-4392-84CE-5C3152B0E3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This work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Testall!$G$3:$G$246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310.23452827760849</c:v>
                      </c:pt>
                      <c:pt idx="1">
                        <c:v>310.23452827760849</c:v>
                      </c:pt>
                      <c:pt idx="2">
                        <c:v>315.3665282776085</c:v>
                      </c:pt>
                      <c:pt idx="3">
                        <c:v>310.23452827760849</c:v>
                      </c:pt>
                      <c:pt idx="4">
                        <c:v>337.40443386893116</c:v>
                      </c:pt>
                      <c:pt idx="5">
                        <c:v>334.47543386893113</c:v>
                      </c:pt>
                      <c:pt idx="6">
                        <c:v>341.65043386893115</c:v>
                      </c:pt>
                      <c:pt idx="7">
                        <c:v>360.1804152706967</c:v>
                      </c:pt>
                      <c:pt idx="8">
                        <c:v>359.29441527069673</c:v>
                      </c:pt>
                      <c:pt idx="9">
                        <c:v>370.71541527069672</c:v>
                      </c:pt>
                      <c:pt idx="10">
                        <c:v>377.89041527069674</c:v>
                      </c:pt>
                      <c:pt idx="11">
                        <c:v>377.99564111974689</c:v>
                      </c:pt>
                      <c:pt idx="12">
                        <c:v>393.66264111974692</c:v>
                      </c:pt>
                      <c:pt idx="13">
                        <c:v>382.24164111974687</c:v>
                      </c:pt>
                      <c:pt idx="14">
                        <c:v>410.82671740594327</c:v>
                      </c:pt>
                      <c:pt idx="15">
                        <c:v>382.24164111974687</c:v>
                      </c:pt>
                      <c:pt idx="16">
                        <c:v>370.71541527069672</c:v>
                      </c:pt>
                      <c:pt idx="17">
                        <c:v>393.66264111974692</c:v>
                      </c:pt>
                      <c:pt idx="18">
                        <c:v>393.66264111974692</c:v>
                      </c:pt>
                      <c:pt idx="19">
                        <c:v>393.66264111974692</c:v>
                      </c:pt>
                      <c:pt idx="20">
                        <c:v>403.65171740594326</c:v>
                      </c:pt>
                      <c:pt idx="21">
                        <c:v>397.9086411197469</c:v>
                      </c:pt>
                      <c:pt idx="22">
                        <c:v>407.89771740594324</c:v>
                      </c:pt>
                      <c:pt idx="23">
                        <c:v>407.89771740594324</c:v>
                      </c:pt>
                      <c:pt idx="24">
                        <c:v>399.40571740594328</c:v>
                      </c:pt>
                      <c:pt idx="25">
                        <c:v>412.14371740594328</c:v>
                      </c:pt>
                      <c:pt idx="26">
                        <c:v>412.14371740594328</c:v>
                      </c:pt>
                      <c:pt idx="27">
                        <c:v>419.31871740594329</c:v>
                      </c:pt>
                      <c:pt idx="28">
                        <c:v>428.01539566569744</c:v>
                      </c:pt>
                      <c:pt idx="29">
                        <c:v>419.31871740594329</c:v>
                      </c:pt>
                      <c:pt idx="30">
                        <c:v>423.76939566569746</c:v>
                      </c:pt>
                      <c:pt idx="31">
                        <c:v>432.26139566569742</c:v>
                      </c:pt>
                      <c:pt idx="32">
                        <c:v>423.56471740594327</c:v>
                      </c:pt>
                      <c:pt idx="33">
                        <c:v>428.01539566569744</c:v>
                      </c:pt>
                      <c:pt idx="34">
                        <c:v>423.76939566569746</c:v>
                      </c:pt>
                      <c:pt idx="35">
                        <c:v>436.50739566569746</c:v>
                      </c:pt>
                      <c:pt idx="36">
                        <c:v>432.26139566569742</c:v>
                      </c:pt>
                      <c:pt idx="37">
                        <c:v>447.65739566569744</c:v>
                      </c:pt>
                      <c:pt idx="38">
                        <c:v>436.50739566569746</c:v>
                      </c:pt>
                      <c:pt idx="39">
                        <c:v>451.27219896241314</c:v>
                      </c:pt>
                      <c:pt idx="40">
                        <c:v>447.92839566569745</c:v>
                      </c:pt>
                      <c:pt idx="41">
                        <c:v>459.76419896241316</c:v>
                      </c:pt>
                      <c:pt idx="42">
                        <c:v>455.10339566569746</c:v>
                      </c:pt>
                      <c:pt idx="43">
                        <c:v>466.93919896241317</c:v>
                      </c:pt>
                      <c:pt idx="44">
                        <c:v>474.11419896241318</c:v>
                      </c:pt>
                      <c:pt idx="45">
                        <c:v>493.47978847985667</c:v>
                      </c:pt>
                      <c:pt idx="46">
                        <c:v>126.19029084309602</c:v>
                      </c:pt>
                      <c:pt idx="47">
                        <c:v>184.30240501382829</c:v>
                      </c:pt>
                      <c:pt idx="48">
                        <c:v>229.76169460066424</c:v>
                      </c:pt>
                      <c:pt idx="49">
                        <c:v>236.93669460066425</c:v>
                      </c:pt>
                      <c:pt idx="50">
                        <c:v>264.31588090757577</c:v>
                      </c:pt>
                      <c:pt idx="51">
                        <c:v>268.56188090757576</c:v>
                      </c:pt>
                      <c:pt idx="52">
                        <c:v>275.73688090757577</c:v>
                      </c:pt>
                      <c:pt idx="53">
                        <c:v>294.56752827760846</c:v>
                      </c:pt>
                      <c:pt idx="54">
                        <c:v>275.73688090757577</c:v>
                      </c:pt>
                      <c:pt idx="55">
                        <c:v>305.98852827760851</c:v>
                      </c:pt>
                      <c:pt idx="56">
                        <c:v>298.8135282776085</c:v>
                      </c:pt>
                      <c:pt idx="57">
                        <c:v>303.05952827760848</c:v>
                      </c:pt>
                      <c:pt idx="58">
                        <c:v>308.19152827760848</c:v>
                      </c:pt>
                      <c:pt idx="59">
                        <c:v>315.3665282776085</c:v>
                      </c:pt>
                      <c:pt idx="60">
                        <c:v>317.4095282776085</c:v>
                      </c:pt>
                      <c:pt idx="61">
                        <c:v>317.4095282776085</c:v>
                      </c:pt>
                      <c:pt idx="62">
                        <c:v>325.98343386893112</c:v>
                      </c:pt>
                      <c:pt idx="63">
                        <c:v>337.40443386893116</c:v>
                      </c:pt>
                      <c:pt idx="64">
                        <c:v>325.98343386893112</c:v>
                      </c:pt>
                      <c:pt idx="65">
                        <c:v>341.65043386893115</c:v>
                      </c:pt>
                      <c:pt idx="66">
                        <c:v>337.40443386893116</c:v>
                      </c:pt>
                      <c:pt idx="67">
                        <c:v>330.22943386893115</c:v>
                      </c:pt>
                      <c:pt idx="68">
                        <c:v>330.22943386893115</c:v>
                      </c:pt>
                      <c:pt idx="69">
                        <c:v>341.65043386893115</c:v>
                      </c:pt>
                      <c:pt idx="70">
                        <c:v>341.65043386893115</c:v>
                      </c:pt>
                      <c:pt idx="71">
                        <c:v>355.04841527069669</c:v>
                      </c:pt>
                      <c:pt idx="72">
                        <c:v>341.65043386893115</c:v>
                      </c:pt>
                      <c:pt idx="73">
                        <c:v>350.80241527069671</c:v>
                      </c:pt>
                      <c:pt idx="74">
                        <c:v>364.42641527069674</c:v>
                      </c:pt>
                      <c:pt idx="75">
                        <c:v>366.46941527069674</c:v>
                      </c:pt>
                      <c:pt idx="76">
                        <c:v>355.04841527069669</c:v>
                      </c:pt>
                      <c:pt idx="77">
                        <c:v>359.29441527069673</c:v>
                      </c:pt>
                      <c:pt idx="78">
                        <c:v>366.46941527069674</c:v>
                      </c:pt>
                      <c:pt idx="79">
                        <c:v>366.46941527069674</c:v>
                      </c:pt>
                      <c:pt idx="80">
                        <c:v>377.89041527069674</c:v>
                      </c:pt>
                      <c:pt idx="81">
                        <c:v>359.29441527069673</c:v>
                      </c:pt>
                      <c:pt idx="82">
                        <c:v>363.54041527069671</c:v>
                      </c:pt>
                      <c:pt idx="83">
                        <c:v>377.99564111974689</c:v>
                      </c:pt>
                      <c:pt idx="84">
                        <c:v>370.71541527069672</c:v>
                      </c:pt>
                      <c:pt idx="85">
                        <c:v>370.71541527069672</c:v>
                      </c:pt>
                      <c:pt idx="86">
                        <c:v>369.32941527069676</c:v>
                      </c:pt>
                      <c:pt idx="87">
                        <c:v>370.71541527069672</c:v>
                      </c:pt>
                      <c:pt idx="88">
                        <c:v>383.1276411197469</c:v>
                      </c:pt>
                      <c:pt idx="89">
                        <c:v>385.06541527069669</c:v>
                      </c:pt>
                      <c:pt idx="90">
                        <c:v>373.74964111974691</c:v>
                      </c:pt>
                      <c:pt idx="91">
                        <c:v>383.1276411197469</c:v>
                      </c:pt>
                      <c:pt idx="92">
                        <c:v>382.24164111974687</c:v>
                      </c:pt>
                      <c:pt idx="93">
                        <c:v>387.37364111974688</c:v>
                      </c:pt>
                      <c:pt idx="94">
                        <c:v>382.24164111974687</c:v>
                      </c:pt>
                      <c:pt idx="95">
                        <c:v>377.99564111974689</c:v>
                      </c:pt>
                      <c:pt idx="96">
                        <c:v>377.99564111974689</c:v>
                      </c:pt>
                      <c:pt idx="97">
                        <c:v>382.24164111974687</c:v>
                      </c:pt>
                      <c:pt idx="98">
                        <c:v>377.89041527069674</c:v>
                      </c:pt>
                      <c:pt idx="99">
                        <c:v>389.41664111974688</c:v>
                      </c:pt>
                      <c:pt idx="100">
                        <c:v>386.48764111974691</c:v>
                      </c:pt>
                      <c:pt idx="101">
                        <c:v>391.61964111974692</c:v>
                      </c:pt>
                      <c:pt idx="102">
                        <c:v>382.24164111974687</c:v>
                      </c:pt>
                      <c:pt idx="103">
                        <c:v>386.48764111974691</c:v>
                      </c:pt>
                      <c:pt idx="104">
                        <c:v>386.48764111974691</c:v>
                      </c:pt>
                      <c:pt idx="105">
                        <c:v>393.66264111974692</c:v>
                      </c:pt>
                      <c:pt idx="106">
                        <c:v>393.66264111974692</c:v>
                      </c:pt>
                      <c:pt idx="107">
                        <c:v>393.66264111974692</c:v>
                      </c:pt>
                      <c:pt idx="108">
                        <c:v>393.66264111974692</c:v>
                      </c:pt>
                      <c:pt idx="109">
                        <c:v>399.40571740594328</c:v>
                      </c:pt>
                      <c:pt idx="110">
                        <c:v>393.66264111974692</c:v>
                      </c:pt>
                      <c:pt idx="111">
                        <c:v>397.9086411197469</c:v>
                      </c:pt>
                      <c:pt idx="112">
                        <c:v>403.65171740594326</c:v>
                      </c:pt>
                      <c:pt idx="113">
                        <c:v>395.8656411197469</c:v>
                      </c:pt>
                      <c:pt idx="114">
                        <c:v>393.66264111974692</c:v>
                      </c:pt>
                      <c:pt idx="115">
                        <c:v>403.65171740594326</c:v>
                      </c:pt>
                      <c:pt idx="116">
                        <c:v>397.9086411197469</c:v>
                      </c:pt>
                      <c:pt idx="117">
                        <c:v>403.65171740594326</c:v>
                      </c:pt>
                      <c:pt idx="118">
                        <c:v>397.9086411197469</c:v>
                      </c:pt>
                      <c:pt idx="119">
                        <c:v>407.89771740594324</c:v>
                      </c:pt>
                      <c:pt idx="120">
                        <c:v>407.89771740594324</c:v>
                      </c:pt>
                      <c:pt idx="121">
                        <c:v>399.40571740594328</c:v>
                      </c:pt>
                      <c:pt idx="122">
                        <c:v>403.65171740594326</c:v>
                      </c:pt>
                      <c:pt idx="123">
                        <c:v>403.65171740594326</c:v>
                      </c:pt>
                      <c:pt idx="124">
                        <c:v>407.89771740594324</c:v>
                      </c:pt>
                      <c:pt idx="125">
                        <c:v>407.89771740594324</c:v>
                      </c:pt>
                      <c:pt idx="126">
                        <c:v>407.89771740594324</c:v>
                      </c:pt>
                      <c:pt idx="127">
                        <c:v>415.07271740594325</c:v>
                      </c:pt>
                      <c:pt idx="128">
                        <c:v>403.65171740594326</c:v>
                      </c:pt>
                      <c:pt idx="129">
                        <c:v>407.89771740594324</c:v>
                      </c:pt>
                      <c:pt idx="130">
                        <c:v>423.76939566569746</c:v>
                      </c:pt>
                      <c:pt idx="131">
                        <c:v>403.65171740594326</c:v>
                      </c:pt>
                      <c:pt idx="132">
                        <c:v>433.66871740594326</c:v>
                      </c:pt>
                      <c:pt idx="133">
                        <c:v>418.16171740594325</c:v>
                      </c:pt>
                      <c:pt idx="134">
                        <c:v>415.07271740594325</c:v>
                      </c:pt>
                      <c:pt idx="135">
                        <c:v>405.08364111974691</c:v>
                      </c:pt>
                      <c:pt idx="136">
                        <c:v>403.65171740594326</c:v>
                      </c:pt>
                      <c:pt idx="137">
                        <c:v>420.20471740594326</c:v>
                      </c:pt>
                      <c:pt idx="138">
                        <c:v>418.43664111974692</c:v>
                      </c:pt>
                      <c:pt idx="139">
                        <c:v>431.62571740594331</c:v>
                      </c:pt>
                      <c:pt idx="140">
                        <c:v>407.89771740594324</c:v>
                      </c:pt>
                      <c:pt idx="141">
                        <c:v>407.89771740594324</c:v>
                      </c:pt>
                      <c:pt idx="142">
                        <c:v>412.14371740594328</c:v>
                      </c:pt>
                      <c:pt idx="143">
                        <c:v>399.40571740594328</c:v>
                      </c:pt>
                      <c:pt idx="144">
                        <c:v>412.14371740594328</c:v>
                      </c:pt>
                      <c:pt idx="145">
                        <c:v>415.07271740594325</c:v>
                      </c:pt>
                      <c:pt idx="146">
                        <c:v>418.16171740594325</c:v>
                      </c:pt>
                      <c:pt idx="147">
                        <c:v>403.65171740594326</c:v>
                      </c:pt>
                      <c:pt idx="148">
                        <c:v>407.89771740594324</c:v>
                      </c:pt>
                      <c:pt idx="149">
                        <c:v>428.01539566569744</c:v>
                      </c:pt>
                      <c:pt idx="150">
                        <c:v>428.01539566569744</c:v>
                      </c:pt>
                      <c:pt idx="151">
                        <c:v>423.76939566569746</c:v>
                      </c:pt>
                      <c:pt idx="152">
                        <c:v>419.31871740594329</c:v>
                      </c:pt>
                      <c:pt idx="153">
                        <c:v>423.76939566569746</c:v>
                      </c:pt>
                      <c:pt idx="154">
                        <c:v>428.01539566569744</c:v>
                      </c:pt>
                      <c:pt idx="155">
                        <c:v>397.9086411197469</c:v>
                      </c:pt>
                      <c:pt idx="156">
                        <c:v>408.17264111974691</c:v>
                      </c:pt>
                      <c:pt idx="157">
                        <c:v>426.42471740594328</c:v>
                      </c:pt>
                      <c:pt idx="158">
                        <c:v>428.01539566569744</c:v>
                      </c:pt>
                      <c:pt idx="159">
                        <c:v>423.56471740594327</c:v>
                      </c:pt>
                      <c:pt idx="160">
                        <c:v>419.31871740594329</c:v>
                      </c:pt>
                      <c:pt idx="161">
                        <c:v>428.01539566569744</c:v>
                      </c:pt>
                      <c:pt idx="162">
                        <c:v>423.76939566569746</c:v>
                      </c:pt>
                      <c:pt idx="163">
                        <c:v>428.01539566569744</c:v>
                      </c:pt>
                      <c:pt idx="164">
                        <c:v>419.31871740594329</c:v>
                      </c:pt>
                      <c:pt idx="165">
                        <c:v>432.26139566569742</c:v>
                      </c:pt>
                      <c:pt idx="166">
                        <c:v>455.10339566569746</c:v>
                      </c:pt>
                      <c:pt idx="167">
                        <c:v>428.01539566569744</c:v>
                      </c:pt>
                      <c:pt idx="168">
                        <c:v>428.01539566569744</c:v>
                      </c:pt>
                      <c:pt idx="169">
                        <c:v>423.76939566569746</c:v>
                      </c:pt>
                      <c:pt idx="170">
                        <c:v>428.01539566569744</c:v>
                      </c:pt>
                      <c:pt idx="171">
                        <c:v>423.56471740594327</c:v>
                      </c:pt>
                      <c:pt idx="172">
                        <c:v>423.56471740594327</c:v>
                      </c:pt>
                      <c:pt idx="173">
                        <c:v>446.61139566569744</c:v>
                      </c:pt>
                      <c:pt idx="174">
                        <c:v>423.76939566569746</c:v>
                      </c:pt>
                      <c:pt idx="175">
                        <c:v>432.26139566569742</c:v>
                      </c:pt>
                      <c:pt idx="176">
                        <c:v>428.01539566569744</c:v>
                      </c:pt>
                      <c:pt idx="177">
                        <c:v>432.26139566569742</c:v>
                      </c:pt>
                      <c:pt idx="178">
                        <c:v>432.26139566569742</c:v>
                      </c:pt>
                      <c:pt idx="179">
                        <c:v>432.26139566569742</c:v>
                      </c:pt>
                      <c:pt idx="180">
                        <c:v>419.52339566569742</c:v>
                      </c:pt>
                      <c:pt idx="181">
                        <c:v>432.26139566569742</c:v>
                      </c:pt>
                      <c:pt idx="182">
                        <c:v>432.26139566569742</c:v>
                      </c:pt>
                      <c:pt idx="183">
                        <c:v>432.26139566569742</c:v>
                      </c:pt>
                      <c:pt idx="184">
                        <c:v>428.01539566569744</c:v>
                      </c:pt>
                      <c:pt idx="185">
                        <c:v>423.76939566569746</c:v>
                      </c:pt>
                      <c:pt idx="186">
                        <c:v>432.26139566569742</c:v>
                      </c:pt>
                      <c:pt idx="187">
                        <c:v>428.01539566569744</c:v>
                      </c:pt>
                      <c:pt idx="188">
                        <c:v>432.26139566569742</c:v>
                      </c:pt>
                      <c:pt idx="189">
                        <c:v>432.26139566569742</c:v>
                      </c:pt>
                      <c:pt idx="190">
                        <c:v>428.01539566569744</c:v>
                      </c:pt>
                      <c:pt idx="191">
                        <c:v>428.01539566569744</c:v>
                      </c:pt>
                      <c:pt idx="192">
                        <c:v>428.01539566569744</c:v>
                      </c:pt>
                      <c:pt idx="193">
                        <c:v>432.26139566569742</c:v>
                      </c:pt>
                      <c:pt idx="194">
                        <c:v>423.76939566569746</c:v>
                      </c:pt>
                      <c:pt idx="195">
                        <c:v>426.42471740594328</c:v>
                      </c:pt>
                      <c:pt idx="196">
                        <c:v>428.01539566569744</c:v>
                      </c:pt>
                      <c:pt idx="197">
                        <c:v>428.01539566569744</c:v>
                      </c:pt>
                      <c:pt idx="198">
                        <c:v>428.01539566569744</c:v>
                      </c:pt>
                      <c:pt idx="199">
                        <c:v>432.26139566569742</c:v>
                      </c:pt>
                      <c:pt idx="200">
                        <c:v>428.01539566569744</c:v>
                      </c:pt>
                      <c:pt idx="201">
                        <c:v>428.01539566569744</c:v>
                      </c:pt>
                      <c:pt idx="202">
                        <c:v>432.26139566569742</c:v>
                      </c:pt>
                      <c:pt idx="203">
                        <c:v>432.26139566569742</c:v>
                      </c:pt>
                      <c:pt idx="204">
                        <c:v>436.50739566569746</c:v>
                      </c:pt>
                      <c:pt idx="205">
                        <c:v>432.26139566569742</c:v>
                      </c:pt>
                      <c:pt idx="206">
                        <c:v>432.26139566569742</c:v>
                      </c:pt>
                      <c:pt idx="207">
                        <c:v>432.26139566569742</c:v>
                      </c:pt>
                      <c:pt idx="208">
                        <c:v>423.76939566569746</c:v>
                      </c:pt>
                      <c:pt idx="209">
                        <c:v>444.56839566569744</c:v>
                      </c:pt>
                      <c:pt idx="210">
                        <c:v>432.26139566569742</c:v>
                      </c:pt>
                      <c:pt idx="211">
                        <c:v>436.50739566569746</c:v>
                      </c:pt>
                      <c:pt idx="212">
                        <c:v>436.50739566569746</c:v>
                      </c:pt>
                      <c:pt idx="213">
                        <c:v>446.61139566569744</c:v>
                      </c:pt>
                      <c:pt idx="214">
                        <c:v>442.52539566569743</c:v>
                      </c:pt>
                      <c:pt idx="215">
                        <c:v>419.52339566569742</c:v>
                      </c:pt>
                      <c:pt idx="216">
                        <c:v>432.26139566569742</c:v>
                      </c:pt>
                      <c:pt idx="217">
                        <c:v>436.50739566569746</c:v>
                      </c:pt>
                      <c:pt idx="218">
                        <c:v>436.50739566569746</c:v>
                      </c:pt>
                      <c:pt idx="219">
                        <c:v>451.27219896241314</c:v>
                      </c:pt>
                      <c:pt idx="220">
                        <c:v>446.61139566569744</c:v>
                      </c:pt>
                      <c:pt idx="221">
                        <c:v>423.76939566569746</c:v>
                      </c:pt>
                      <c:pt idx="222">
                        <c:v>426.4937174059433</c:v>
                      </c:pt>
                      <c:pt idx="223">
                        <c:v>423.76939566569746</c:v>
                      </c:pt>
                      <c:pt idx="224">
                        <c:v>439.43639566569743</c:v>
                      </c:pt>
                      <c:pt idx="225">
                        <c:v>443.68239566569747</c:v>
                      </c:pt>
                      <c:pt idx="226">
                        <c:v>439.43639566569743</c:v>
                      </c:pt>
                      <c:pt idx="227">
                        <c:v>449.70039566569744</c:v>
                      </c:pt>
                      <c:pt idx="228">
                        <c:v>440.75339566569744</c:v>
                      </c:pt>
                      <c:pt idx="229">
                        <c:v>447.92839566569745</c:v>
                      </c:pt>
                      <c:pt idx="230">
                        <c:v>443.68239566569747</c:v>
                      </c:pt>
                      <c:pt idx="231">
                        <c:v>459.76419896241316</c:v>
                      </c:pt>
                      <c:pt idx="232">
                        <c:v>455.10339566569746</c:v>
                      </c:pt>
                      <c:pt idx="233">
                        <c:v>459.76419896241316</c:v>
                      </c:pt>
                      <c:pt idx="234">
                        <c:v>489.5101989624132</c:v>
                      </c:pt>
                      <c:pt idx="235">
                        <c:v>464.01019896241314</c:v>
                      </c:pt>
                      <c:pt idx="236">
                        <c:v>475.63139566569748</c:v>
                      </c:pt>
                      <c:pt idx="237">
                        <c:v>447.92839566569745</c:v>
                      </c:pt>
                      <c:pt idx="238">
                        <c:v>471.18519896241315</c:v>
                      </c:pt>
                      <c:pt idx="239">
                        <c:v>471.18519896241315</c:v>
                      </c:pt>
                      <c:pt idx="240">
                        <c:v>471.3853956656975</c:v>
                      </c:pt>
                      <c:pt idx="241">
                        <c:v>486.30478847985665</c:v>
                      </c:pt>
                      <c:pt idx="242">
                        <c:v>493.47978847985667</c:v>
                      </c:pt>
                      <c:pt idx="243">
                        <c:v>496.4087884798567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9849-4392-84CE-5C3152B0E337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Alkanes (This work)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th-TH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1"/>
            <c:marker>
              <c:symbol val="circle"/>
              <c:size val="5"/>
              <c:spPr>
                <a:noFill/>
                <a:ln w="9525">
                  <a:noFill/>
                </a:ln>
                <a:effectLst/>
              </c:spPr>
            </c:marker>
            <c:bubble3D val="0"/>
            <c:spPr>
              <a:ln w="9525" cap="rnd">
                <a:solidFill>
                  <a:schemeClr val="tx1"/>
                </a:solidFill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0A5C-4403-9912-33A53BB06A4C}"/>
              </c:ext>
            </c:extLst>
          </c:dPt>
          <c:x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550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2-0A5C-4403-9912-33A53BB06A4C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noFill/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66155311618757018"/>
                  <c:y val="1.508694296363393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th-TH"/>
                </a:p>
              </c:txPr>
            </c:trendlineLbl>
          </c:trendline>
          <c:xVal>
            <c:numRef>
              <c:f>Testall!$F$247:$F$512</c:f>
              <c:numCache>
                <c:formatCode>General</c:formatCode>
                <c:ptCount val="266"/>
                <c:pt idx="0">
                  <c:v>293.25</c:v>
                </c:pt>
                <c:pt idx="1">
                  <c:v>310.05</c:v>
                </c:pt>
                <c:pt idx="2">
                  <c:v>310.14999999999998</c:v>
                </c:pt>
                <c:pt idx="3">
                  <c:v>315.14999999999998</c:v>
                </c:pt>
                <c:pt idx="4">
                  <c:v>318.05</c:v>
                </c:pt>
                <c:pt idx="5">
                  <c:v>321.35000000000002</c:v>
                </c:pt>
                <c:pt idx="6">
                  <c:v>329.45</c:v>
                </c:pt>
                <c:pt idx="7">
                  <c:v>337.85</c:v>
                </c:pt>
                <c:pt idx="8">
                  <c:v>338.15</c:v>
                </c:pt>
                <c:pt idx="9">
                  <c:v>339.45</c:v>
                </c:pt>
                <c:pt idx="10">
                  <c:v>341.05</c:v>
                </c:pt>
                <c:pt idx="11">
                  <c:v>341.95</c:v>
                </c:pt>
                <c:pt idx="12">
                  <c:v>343.15</c:v>
                </c:pt>
                <c:pt idx="13">
                  <c:v>346.25</c:v>
                </c:pt>
                <c:pt idx="14">
                  <c:v>346.65</c:v>
                </c:pt>
                <c:pt idx="15">
                  <c:v>348.15</c:v>
                </c:pt>
                <c:pt idx="16">
                  <c:v>351.15</c:v>
                </c:pt>
                <c:pt idx="17">
                  <c:v>353.95</c:v>
                </c:pt>
                <c:pt idx="18">
                  <c:v>359.45</c:v>
                </c:pt>
                <c:pt idx="19">
                  <c:v>366.75</c:v>
                </c:pt>
                <c:pt idx="20">
                  <c:v>370.65</c:v>
                </c:pt>
                <c:pt idx="21">
                  <c:v>370.95</c:v>
                </c:pt>
                <c:pt idx="22">
                  <c:v>381.15</c:v>
                </c:pt>
                <c:pt idx="23">
                  <c:v>392.45</c:v>
                </c:pt>
                <c:pt idx="24">
                  <c:v>413.15</c:v>
                </c:pt>
                <c:pt idx="25">
                  <c:v>415.65</c:v>
                </c:pt>
                <c:pt idx="26">
                  <c:v>422.15</c:v>
                </c:pt>
                <c:pt idx="27">
                  <c:v>429.05</c:v>
                </c:pt>
                <c:pt idx="28">
                  <c:v>444.65</c:v>
                </c:pt>
                <c:pt idx="29">
                  <c:v>446.15</c:v>
                </c:pt>
                <c:pt idx="30">
                  <c:v>447.65</c:v>
                </c:pt>
                <c:pt idx="31">
                  <c:v>451.15</c:v>
                </c:pt>
                <c:pt idx="32">
                  <c:v>465.15</c:v>
                </c:pt>
                <c:pt idx="33">
                  <c:v>465.45</c:v>
                </c:pt>
                <c:pt idx="34">
                  <c:v>465.75</c:v>
                </c:pt>
                <c:pt idx="35">
                  <c:v>466.15</c:v>
                </c:pt>
                <c:pt idx="36">
                  <c:v>467.85</c:v>
                </c:pt>
                <c:pt idx="37">
                  <c:v>469.75</c:v>
                </c:pt>
                <c:pt idx="38">
                  <c:v>472.15</c:v>
                </c:pt>
                <c:pt idx="39">
                  <c:v>481.15</c:v>
                </c:pt>
                <c:pt idx="40">
                  <c:v>482.15</c:v>
                </c:pt>
                <c:pt idx="41">
                  <c:v>490.65</c:v>
                </c:pt>
                <c:pt idx="42">
                  <c:v>517.85</c:v>
                </c:pt>
                <c:pt idx="43">
                  <c:v>531.15</c:v>
                </c:pt>
                <c:pt idx="44">
                  <c:v>531.75</c:v>
                </c:pt>
                <c:pt idx="45">
                  <c:v>538.15</c:v>
                </c:pt>
                <c:pt idx="46">
                  <c:v>169.45</c:v>
                </c:pt>
                <c:pt idx="47">
                  <c:v>225.55</c:v>
                </c:pt>
                <c:pt idx="48">
                  <c:v>238.75</c:v>
                </c:pt>
                <c:pt idx="49">
                  <c:v>266.25</c:v>
                </c:pt>
                <c:pt idx="50">
                  <c:v>266.95</c:v>
                </c:pt>
                <c:pt idx="51">
                  <c:v>268.75</c:v>
                </c:pt>
                <c:pt idx="52">
                  <c:v>273.95</c:v>
                </c:pt>
                <c:pt idx="53">
                  <c:v>275.14999999999998</c:v>
                </c:pt>
                <c:pt idx="54">
                  <c:v>276.85000000000002</c:v>
                </c:pt>
                <c:pt idx="55">
                  <c:v>284.05</c:v>
                </c:pt>
                <c:pt idx="56">
                  <c:v>299.14999999999998</c:v>
                </c:pt>
                <c:pt idx="57">
                  <c:v>303.05</c:v>
                </c:pt>
                <c:pt idx="58">
                  <c:v>304.35000000000002</c:v>
                </c:pt>
                <c:pt idx="59">
                  <c:v>307.14999999999998</c:v>
                </c:pt>
                <c:pt idx="60">
                  <c:v>308.14999999999998</c:v>
                </c:pt>
                <c:pt idx="61">
                  <c:v>309.45</c:v>
                </c:pt>
                <c:pt idx="62">
                  <c:v>311.64999999999998</c:v>
                </c:pt>
                <c:pt idx="63">
                  <c:v>313.98</c:v>
                </c:pt>
                <c:pt idx="64">
                  <c:v>314.14999999999998</c:v>
                </c:pt>
                <c:pt idx="65">
                  <c:v>314.35000000000002</c:v>
                </c:pt>
                <c:pt idx="66">
                  <c:v>315.14999999999998</c:v>
                </c:pt>
                <c:pt idx="67">
                  <c:v>317.25</c:v>
                </c:pt>
                <c:pt idx="68">
                  <c:v>317.35000000000002</c:v>
                </c:pt>
                <c:pt idx="69">
                  <c:v>327.05</c:v>
                </c:pt>
                <c:pt idx="70">
                  <c:v>327.35000000000002</c:v>
                </c:pt>
                <c:pt idx="71">
                  <c:v>328.75</c:v>
                </c:pt>
                <c:pt idx="72">
                  <c:v>329.15</c:v>
                </c:pt>
                <c:pt idx="73">
                  <c:v>331.75</c:v>
                </c:pt>
                <c:pt idx="74">
                  <c:v>332.55</c:v>
                </c:pt>
                <c:pt idx="75">
                  <c:v>335.25</c:v>
                </c:pt>
                <c:pt idx="76">
                  <c:v>336.55</c:v>
                </c:pt>
                <c:pt idx="77">
                  <c:v>338.05</c:v>
                </c:pt>
                <c:pt idx="78">
                  <c:v>338.15</c:v>
                </c:pt>
                <c:pt idx="79">
                  <c:v>338.85</c:v>
                </c:pt>
                <c:pt idx="80">
                  <c:v>339.55</c:v>
                </c:pt>
                <c:pt idx="81">
                  <c:v>340.25</c:v>
                </c:pt>
                <c:pt idx="82">
                  <c:v>340.45</c:v>
                </c:pt>
                <c:pt idx="83">
                  <c:v>340.85</c:v>
                </c:pt>
                <c:pt idx="84">
                  <c:v>341.95</c:v>
                </c:pt>
                <c:pt idx="85">
                  <c:v>343.15</c:v>
                </c:pt>
                <c:pt idx="86">
                  <c:v>343.15</c:v>
                </c:pt>
                <c:pt idx="87">
                  <c:v>343.55</c:v>
                </c:pt>
                <c:pt idx="88">
                  <c:v>345.15</c:v>
                </c:pt>
                <c:pt idx="89">
                  <c:v>345.65</c:v>
                </c:pt>
                <c:pt idx="90">
                  <c:v>346.35</c:v>
                </c:pt>
                <c:pt idx="91">
                  <c:v>346.45</c:v>
                </c:pt>
                <c:pt idx="92">
                  <c:v>348.65</c:v>
                </c:pt>
                <c:pt idx="93">
                  <c:v>348.65</c:v>
                </c:pt>
                <c:pt idx="94">
                  <c:v>349.15</c:v>
                </c:pt>
                <c:pt idx="95">
                  <c:v>349.15</c:v>
                </c:pt>
                <c:pt idx="96">
                  <c:v>349.65</c:v>
                </c:pt>
                <c:pt idx="97">
                  <c:v>349.85</c:v>
                </c:pt>
                <c:pt idx="98">
                  <c:v>350.15</c:v>
                </c:pt>
                <c:pt idx="99">
                  <c:v>350.65</c:v>
                </c:pt>
                <c:pt idx="100">
                  <c:v>351.05</c:v>
                </c:pt>
                <c:pt idx="101">
                  <c:v>351.15</c:v>
                </c:pt>
                <c:pt idx="102">
                  <c:v>351.65</c:v>
                </c:pt>
                <c:pt idx="103">
                  <c:v>353.15</c:v>
                </c:pt>
                <c:pt idx="104">
                  <c:v>353.55</c:v>
                </c:pt>
                <c:pt idx="105">
                  <c:v>353.65</c:v>
                </c:pt>
                <c:pt idx="106">
                  <c:v>354.75</c:v>
                </c:pt>
                <c:pt idx="107">
                  <c:v>355.35</c:v>
                </c:pt>
                <c:pt idx="108">
                  <c:v>356.05</c:v>
                </c:pt>
                <c:pt idx="109">
                  <c:v>356.55</c:v>
                </c:pt>
                <c:pt idx="110">
                  <c:v>356.65</c:v>
                </c:pt>
                <c:pt idx="111">
                  <c:v>357.05</c:v>
                </c:pt>
                <c:pt idx="112">
                  <c:v>357.25</c:v>
                </c:pt>
                <c:pt idx="113">
                  <c:v>357.45</c:v>
                </c:pt>
                <c:pt idx="114">
                  <c:v>358.15</c:v>
                </c:pt>
                <c:pt idx="115">
                  <c:v>358.45</c:v>
                </c:pt>
                <c:pt idx="116">
                  <c:v>358.65</c:v>
                </c:pt>
                <c:pt idx="117">
                  <c:v>359.05</c:v>
                </c:pt>
                <c:pt idx="118">
                  <c:v>359.15</c:v>
                </c:pt>
                <c:pt idx="119">
                  <c:v>359.85</c:v>
                </c:pt>
                <c:pt idx="120">
                  <c:v>360.75</c:v>
                </c:pt>
                <c:pt idx="121">
                  <c:v>361.15</c:v>
                </c:pt>
                <c:pt idx="122">
                  <c:v>361.25</c:v>
                </c:pt>
                <c:pt idx="123">
                  <c:v>361.25</c:v>
                </c:pt>
                <c:pt idx="124">
                  <c:v>362.15</c:v>
                </c:pt>
                <c:pt idx="125">
                  <c:v>362.15</c:v>
                </c:pt>
                <c:pt idx="126">
                  <c:v>362.45</c:v>
                </c:pt>
                <c:pt idx="127">
                  <c:v>362.65</c:v>
                </c:pt>
                <c:pt idx="128">
                  <c:v>362.65</c:v>
                </c:pt>
                <c:pt idx="129">
                  <c:v>364.65</c:v>
                </c:pt>
                <c:pt idx="130">
                  <c:v>365.15</c:v>
                </c:pt>
                <c:pt idx="131">
                  <c:v>365.15</c:v>
                </c:pt>
                <c:pt idx="132">
                  <c:v>366.35</c:v>
                </c:pt>
                <c:pt idx="133">
                  <c:v>366.35</c:v>
                </c:pt>
                <c:pt idx="134">
                  <c:v>367.15</c:v>
                </c:pt>
                <c:pt idx="135">
                  <c:v>367.15</c:v>
                </c:pt>
                <c:pt idx="136">
                  <c:v>368.55</c:v>
                </c:pt>
                <c:pt idx="137">
                  <c:v>368.75</c:v>
                </c:pt>
                <c:pt idx="138">
                  <c:v>368.85</c:v>
                </c:pt>
                <c:pt idx="139">
                  <c:v>368.95</c:v>
                </c:pt>
                <c:pt idx="140">
                  <c:v>369.15</c:v>
                </c:pt>
                <c:pt idx="141">
                  <c:v>369.15</c:v>
                </c:pt>
                <c:pt idx="142">
                  <c:v>371.15</c:v>
                </c:pt>
                <c:pt idx="143">
                  <c:v>371.55</c:v>
                </c:pt>
                <c:pt idx="144">
                  <c:v>372.15</c:v>
                </c:pt>
                <c:pt idx="145">
                  <c:v>373.95</c:v>
                </c:pt>
                <c:pt idx="146">
                  <c:v>374.55</c:v>
                </c:pt>
                <c:pt idx="147">
                  <c:v>375.85</c:v>
                </c:pt>
                <c:pt idx="148">
                  <c:v>376.15</c:v>
                </c:pt>
                <c:pt idx="149">
                  <c:v>377.15</c:v>
                </c:pt>
                <c:pt idx="150">
                  <c:v>377.15</c:v>
                </c:pt>
                <c:pt idx="151">
                  <c:v>378.05</c:v>
                </c:pt>
                <c:pt idx="152">
                  <c:v>378.65</c:v>
                </c:pt>
                <c:pt idx="153">
                  <c:v>378.65</c:v>
                </c:pt>
                <c:pt idx="154">
                  <c:v>378.95</c:v>
                </c:pt>
                <c:pt idx="155">
                  <c:v>379.45</c:v>
                </c:pt>
                <c:pt idx="156">
                  <c:v>380.05</c:v>
                </c:pt>
                <c:pt idx="157">
                  <c:v>381.45</c:v>
                </c:pt>
                <c:pt idx="158">
                  <c:v>382.15</c:v>
                </c:pt>
                <c:pt idx="159">
                  <c:v>382.65</c:v>
                </c:pt>
                <c:pt idx="160">
                  <c:v>383.45</c:v>
                </c:pt>
                <c:pt idx="161">
                  <c:v>383.45</c:v>
                </c:pt>
                <c:pt idx="162">
                  <c:v>383.65</c:v>
                </c:pt>
                <c:pt idx="163">
                  <c:v>384.15</c:v>
                </c:pt>
                <c:pt idx="164">
                  <c:v>384.75</c:v>
                </c:pt>
                <c:pt idx="165">
                  <c:v>385.15</c:v>
                </c:pt>
                <c:pt idx="166">
                  <c:v>385.35</c:v>
                </c:pt>
                <c:pt idx="167">
                  <c:v>385.65</c:v>
                </c:pt>
                <c:pt idx="168">
                  <c:v>385.65</c:v>
                </c:pt>
                <c:pt idx="169">
                  <c:v>385.95</c:v>
                </c:pt>
                <c:pt idx="170">
                  <c:v>386.35</c:v>
                </c:pt>
                <c:pt idx="171">
                  <c:v>386.45</c:v>
                </c:pt>
                <c:pt idx="172">
                  <c:v>387.45</c:v>
                </c:pt>
                <c:pt idx="173">
                  <c:v>388.15</c:v>
                </c:pt>
                <c:pt idx="174">
                  <c:v>388.15</c:v>
                </c:pt>
                <c:pt idx="175">
                  <c:v>388.65</c:v>
                </c:pt>
                <c:pt idx="176">
                  <c:v>389.65</c:v>
                </c:pt>
                <c:pt idx="177">
                  <c:v>390.15</c:v>
                </c:pt>
                <c:pt idx="178">
                  <c:v>390.85</c:v>
                </c:pt>
                <c:pt idx="179">
                  <c:v>393.15</c:v>
                </c:pt>
                <c:pt idx="180">
                  <c:v>394.35</c:v>
                </c:pt>
                <c:pt idx="181">
                  <c:v>394.95</c:v>
                </c:pt>
                <c:pt idx="182">
                  <c:v>395.45</c:v>
                </c:pt>
                <c:pt idx="183">
                  <c:v>395.65</c:v>
                </c:pt>
                <c:pt idx="184">
                  <c:v>395.75</c:v>
                </c:pt>
                <c:pt idx="185">
                  <c:v>396.05</c:v>
                </c:pt>
                <c:pt idx="186">
                  <c:v>396.45</c:v>
                </c:pt>
                <c:pt idx="187">
                  <c:v>398.15</c:v>
                </c:pt>
                <c:pt idx="188">
                  <c:v>398.15</c:v>
                </c:pt>
                <c:pt idx="189">
                  <c:v>398.75</c:v>
                </c:pt>
                <c:pt idx="190">
                  <c:v>401.15</c:v>
                </c:pt>
                <c:pt idx="191">
                  <c:v>405.15</c:v>
                </c:pt>
                <c:pt idx="192">
                  <c:v>410.15</c:v>
                </c:pt>
                <c:pt idx="193">
                  <c:v>411.15</c:v>
                </c:pt>
                <c:pt idx="194">
                  <c:v>412.15</c:v>
                </c:pt>
                <c:pt idx="195">
                  <c:v>413.15</c:v>
                </c:pt>
                <c:pt idx="196">
                  <c:v>413.15</c:v>
                </c:pt>
                <c:pt idx="197">
                  <c:v>413.65</c:v>
                </c:pt>
                <c:pt idx="198">
                  <c:v>413.65</c:v>
                </c:pt>
                <c:pt idx="199">
                  <c:v>414.15</c:v>
                </c:pt>
                <c:pt idx="200">
                  <c:v>415.15</c:v>
                </c:pt>
                <c:pt idx="201">
                  <c:v>416.15</c:v>
                </c:pt>
                <c:pt idx="202">
                  <c:v>417.95</c:v>
                </c:pt>
                <c:pt idx="203">
                  <c:v>418.15</c:v>
                </c:pt>
                <c:pt idx="204">
                  <c:v>418.15</c:v>
                </c:pt>
                <c:pt idx="205">
                  <c:v>419.15</c:v>
                </c:pt>
                <c:pt idx="206">
                  <c:v>420.05</c:v>
                </c:pt>
                <c:pt idx="207">
                  <c:v>420.15</c:v>
                </c:pt>
                <c:pt idx="208">
                  <c:v>420.65</c:v>
                </c:pt>
                <c:pt idx="209">
                  <c:v>422.65</c:v>
                </c:pt>
                <c:pt idx="210">
                  <c:v>423.15</c:v>
                </c:pt>
                <c:pt idx="211">
                  <c:v>423.95</c:v>
                </c:pt>
                <c:pt idx="212">
                  <c:v>424.65</c:v>
                </c:pt>
                <c:pt idx="213">
                  <c:v>426.65</c:v>
                </c:pt>
                <c:pt idx="214">
                  <c:v>427.15</c:v>
                </c:pt>
                <c:pt idx="215">
                  <c:v>428.15</c:v>
                </c:pt>
                <c:pt idx="216">
                  <c:v>433.15</c:v>
                </c:pt>
                <c:pt idx="217">
                  <c:v>438.15</c:v>
                </c:pt>
                <c:pt idx="218">
                  <c:v>438.65</c:v>
                </c:pt>
                <c:pt idx="219">
                  <c:v>439.15</c:v>
                </c:pt>
                <c:pt idx="220">
                  <c:v>439.15</c:v>
                </c:pt>
                <c:pt idx="221">
                  <c:v>440.15</c:v>
                </c:pt>
                <c:pt idx="222">
                  <c:v>440.15</c:v>
                </c:pt>
                <c:pt idx="223">
                  <c:v>440.15</c:v>
                </c:pt>
                <c:pt idx="224">
                  <c:v>440.65</c:v>
                </c:pt>
                <c:pt idx="225">
                  <c:v>441.15</c:v>
                </c:pt>
                <c:pt idx="226">
                  <c:v>441.15</c:v>
                </c:pt>
                <c:pt idx="227">
                  <c:v>443.65</c:v>
                </c:pt>
                <c:pt idx="228">
                  <c:v>444.15</c:v>
                </c:pt>
                <c:pt idx="229">
                  <c:v>444.15</c:v>
                </c:pt>
                <c:pt idx="230">
                  <c:v>445.15</c:v>
                </c:pt>
                <c:pt idx="231">
                  <c:v>446.15</c:v>
                </c:pt>
                <c:pt idx="232">
                  <c:v>447.15</c:v>
                </c:pt>
                <c:pt idx="233">
                  <c:v>451.15</c:v>
                </c:pt>
                <c:pt idx="234">
                  <c:v>451.45</c:v>
                </c:pt>
                <c:pt idx="235">
                  <c:v>452.15</c:v>
                </c:pt>
                <c:pt idx="236">
                  <c:v>453.15</c:v>
                </c:pt>
                <c:pt idx="237">
                  <c:v>455.15</c:v>
                </c:pt>
                <c:pt idx="238">
                  <c:v>455.15</c:v>
                </c:pt>
                <c:pt idx="239">
                  <c:v>459.15</c:v>
                </c:pt>
                <c:pt idx="240">
                  <c:v>465.15</c:v>
                </c:pt>
                <c:pt idx="241">
                  <c:v>465.65</c:v>
                </c:pt>
                <c:pt idx="242">
                  <c:v>465.85</c:v>
                </c:pt>
                <c:pt idx="243">
                  <c:v>466.65</c:v>
                </c:pt>
                <c:pt idx="244">
                  <c:v>467.85</c:v>
                </c:pt>
                <c:pt idx="245">
                  <c:v>468.15</c:v>
                </c:pt>
                <c:pt idx="246">
                  <c:v>469.25</c:v>
                </c:pt>
                <c:pt idx="247">
                  <c:v>471.15</c:v>
                </c:pt>
                <c:pt idx="248">
                  <c:v>471.85</c:v>
                </c:pt>
                <c:pt idx="249">
                  <c:v>480.15</c:v>
                </c:pt>
                <c:pt idx="250">
                  <c:v>480.75</c:v>
                </c:pt>
                <c:pt idx="251">
                  <c:v>481.65</c:v>
                </c:pt>
                <c:pt idx="252">
                  <c:v>482.15</c:v>
                </c:pt>
                <c:pt idx="253">
                  <c:v>486.95</c:v>
                </c:pt>
                <c:pt idx="254">
                  <c:v>491.05</c:v>
                </c:pt>
                <c:pt idx="255">
                  <c:v>497.15</c:v>
                </c:pt>
                <c:pt idx="256">
                  <c:v>507.15</c:v>
                </c:pt>
                <c:pt idx="257">
                  <c:v>507.15</c:v>
                </c:pt>
                <c:pt idx="258">
                  <c:v>513.15</c:v>
                </c:pt>
                <c:pt idx="259">
                  <c:v>514.25</c:v>
                </c:pt>
                <c:pt idx="260">
                  <c:v>535.15</c:v>
                </c:pt>
                <c:pt idx="261">
                  <c:v>539.65</c:v>
                </c:pt>
                <c:pt idx="262">
                  <c:v>541.15</c:v>
                </c:pt>
                <c:pt idx="263">
                  <c:v>543.15</c:v>
                </c:pt>
                <c:pt idx="264">
                  <c:v>552.15</c:v>
                </c:pt>
                <c:pt idx="265">
                  <c:v>553.15</c:v>
                </c:pt>
              </c:numCache>
            </c:numRef>
          </c:xVal>
          <c:yVal>
            <c:numRef>
              <c:f>Testall!$G$247:$G$512</c:f>
              <c:numCache>
                <c:formatCode>General</c:formatCode>
                <c:ptCount val="266"/>
                <c:pt idx="0">
                  <c:v>303.9455282776085</c:v>
                </c:pt>
                <c:pt idx="1">
                  <c:v>308.19152827760848</c:v>
                </c:pt>
                <c:pt idx="2">
                  <c:v>310.23452827760849</c:v>
                </c:pt>
                <c:pt idx="3">
                  <c:v>313.32352827760849</c:v>
                </c:pt>
                <c:pt idx="4">
                  <c:v>313.32352827760849</c:v>
                </c:pt>
                <c:pt idx="5">
                  <c:v>313.32352827760849</c:v>
                </c:pt>
                <c:pt idx="6">
                  <c:v>335.36143386893116</c:v>
                </c:pt>
                <c:pt idx="7">
                  <c:v>335.36143386893116</c:v>
                </c:pt>
                <c:pt idx="8">
                  <c:v>344.73943386893114</c:v>
                </c:pt>
                <c:pt idx="9">
                  <c:v>344.73943386893114</c:v>
                </c:pt>
                <c:pt idx="10">
                  <c:v>339.60743386893114</c:v>
                </c:pt>
                <c:pt idx="11">
                  <c:v>336.24743386893113</c:v>
                </c:pt>
                <c:pt idx="12">
                  <c:v>340.49343386893116</c:v>
                </c:pt>
                <c:pt idx="13">
                  <c:v>340.26443386893118</c:v>
                </c:pt>
                <c:pt idx="14">
                  <c:v>344.73943386893114</c:v>
                </c:pt>
                <c:pt idx="15">
                  <c:v>340.49343386893116</c:v>
                </c:pt>
                <c:pt idx="16">
                  <c:v>349.87143386893115</c:v>
                </c:pt>
                <c:pt idx="17">
                  <c:v>360.1804152706967</c:v>
                </c:pt>
                <c:pt idx="18">
                  <c:v>364.42641527069674</c:v>
                </c:pt>
                <c:pt idx="19">
                  <c:v>368.67241527069672</c:v>
                </c:pt>
                <c:pt idx="20">
                  <c:v>360.1804152706967</c:v>
                </c:pt>
                <c:pt idx="21">
                  <c:v>375.84741527069673</c:v>
                </c:pt>
                <c:pt idx="22">
                  <c:v>373.80441527069672</c:v>
                </c:pt>
                <c:pt idx="23">
                  <c:v>391.61964111974692</c:v>
                </c:pt>
                <c:pt idx="24">
                  <c:v>424.45071740594329</c:v>
                </c:pt>
                <c:pt idx="25">
                  <c:v>426.65371740594327</c:v>
                </c:pt>
                <c:pt idx="26">
                  <c:v>422.40771740594329</c:v>
                </c:pt>
                <c:pt idx="27">
                  <c:v>455.98939566569749</c:v>
                </c:pt>
                <c:pt idx="28">
                  <c:v>449.70039566569744</c:v>
                </c:pt>
                <c:pt idx="29">
                  <c:v>444.56839566569744</c:v>
                </c:pt>
                <c:pt idx="30">
                  <c:v>444.56839566569744</c:v>
                </c:pt>
                <c:pt idx="31">
                  <c:v>449.70039566569744</c:v>
                </c:pt>
                <c:pt idx="32">
                  <c:v>469.14219896241315</c:v>
                </c:pt>
                <c:pt idx="33">
                  <c:v>469.14219896241315</c:v>
                </c:pt>
                <c:pt idx="34">
                  <c:v>469.14219896241315</c:v>
                </c:pt>
                <c:pt idx="35">
                  <c:v>469.14219896241315</c:v>
                </c:pt>
                <c:pt idx="36">
                  <c:v>464.21039566569749</c:v>
                </c:pt>
                <c:pt idx="37">
                  <c:v>478.08919896241315</c:v>
                </c:pt>
                <c:pt idx="38">
                  <c:v>482.33519896241319</c:v>
                </c:pt>
                <c:pt idx="39">
                  <c:v>475.63139566569748</c:v>
                </c:pt>
                <c:pt idx="40">
                  <c:v>475.63139566569748</c:v>
                </c:pt>
                <c:pt idx="41">
                  <c:v>493.47978847985667</c:v>
                </c:pt>
                <c:pt idx="42">
                  <c:v>504.02019896241319</c:v>
                </c:pt>
                <c:pt idx="43">
                  <c:v>526.3147884798567</c:v>
                </c:pt>
                <c:pt idx="44">
                  <c:v>526.3147884798567</c:v>
                </c:pt>
                <c:pt idx="45">
                  <c:v>517.82278847985663</c:v>
                </c:pt>
                <c:pt idx="46">
                  <c:v>189.4344050138283</c:v>
                </c:pt>
                <c:pt idx="47">
                  <c:v>234.89369460066425</c:v>
                </c:pt>
                <c:pt idx="48">
                  <c:v>240.02569460066425</c:v>
                </c:pt>
                <c:pt idx="49">
                  <c:v>269.44788090757578</c:v>
                </c:pt>
                <c:pt idx="50">
                  <c:v>273.69388090757576</c:v>
                </c:pt>
                <c:pt idx="51">
                  <c:v>278.82588090757577</c:v>
                </c:pt>
                <c:pt idx="52">
                  <c:v>273.69388090757576</c:v>
                </c:pt>
                <c:pt idx="53">
                  <c:v>280.86888090757577</c:v>
                </c:pt>
                <c:pt idx="54">
                  <c:v>273.69388090757576</c:v>
                </c:pt>
                <c:pt idx="55">
                  <c:v>278.82588090757577</c:v>
                </c:pt>
                <c:pt idx="56">
                  <c:v>313.32352827760849</c:v>
                </c:pt>
                <c:pt idx="57">
                  <c:v>308.19152827760848</c:v>
                </c:pt>
                <c:pt idx="58">
                  <c:v>303.9455282776085</c:v>
                </c:pt>
                <c:pt idx="59">
                  <c:v>309.07752827760851</c:v>
                </c:pt>
                <c:pt idx="60">
                  <c:v>308.19152827760848</c:v>
                </c:pt>
                <c:pt idx="61">
                  <c:v>310.23452827760849</c:v>
                </c:pt>
                <c:pt idx="62">
                  <c:v>303.9455282776085</c:v>
                </c:pt>
                <c:pt idx="63">
                  <c:v>309.07752827760851</c:v>
                </c:pt>
                <c:pt idx="64">
                  <c:v>320.4985282776085</c:v>
                </c:pt>
                <c:pt idx="65">
                  <c:v>331.11543386893112</c:v>
                </c:pt>
                <c:pt idx="66">
                  <c:v>313.32352827760849</c:v>
                </c:pt>
                <c:pt idx="67">
                  <c:v>313.32352827760849</c:v>
                </c:pt>
                <c:pt idx="68">
                  <c:v>315.3665282776085</c:v>
                </c:pt>
                <c:pt idx="69">
                  <c:v>335.36143386893116</c:v>
                </c:pt>
                <c:pt idx="70">
                  <c:v>335.36143386893116</c:v>
                </c:pt>
                <c:pt idx="71">
                  <c:v>331.11543386893112</c:v>
                </c:pt>
                <c:pt idx="72">
                  <c:v>340.49343386893116</c:v>
                </c:pt>
                <c:pt idx="73">
                  <c:v>335.36143386893116</c:v>
                </c:pt>
                <c:pt idx="74">
                  <c:v>344.73943386893114</c:v>
                </c:pt>
                <c:pt idx="75">
                  <c:v>335.36143386893116</c:v>
                </c:pt>
                <c:pt idx="76">
                  <c:v>339.60743386893114</c:v>
                </c:pt>
                <c:pt idx="77">
                  <c:v>346.78243386893115</c:v>
                </c:pt>
                <c:pt idx="78">
                  <c:v>344.73943386893114</c:v>
                </c:pt>
                <c:pt idx="79">
                  <c:v>346.78243386893115</c:v>
                </c:pt>
                <c:pt idx="80">
                  <c:v>339.60743386893114</c:v>
                </c:pt>
                <c:pt idx="81">
                  <c:v>339.60743386893114</c:v>
                </c:pt>
                <c:pt idx="82">
                  <c:v>335.36143386893116</c:v>
                </c:pt>
                <c:pt idx="83">
                  <c:v>335.36143386893116</c:v>
                </c:pt>
                <c:pt idx="84">
                  <c:v>339.60743386893114</c:v>
                </c:pt>
                <c:pt idx="85">
                  <c:v>342.53643386893117</c:v>
                </c:pt>
                <c:pt idx="86">
                  <c:v>340.49343386893116</c:v>
                </c:pt>
                <c:pt idx="87">
                  <c:v>335.36143386893116</c:v>
                </c:pt>
                <c:pt idx="88">
                  <c:v>340.49343386893116</c:v>
                </c:pt>
                <c:pt idx="89">
                  <c:v>360.1804152706967</c:v>
                </c:pt>
                <c:pt idx="90">
                  <c:v>344.73943386893114</c:v>
                </c:pt>
                <c:pt idx="91">
                  <c:v>331.11543386893112</c:v>
                </c:pt>
                <c:pt idx="92">
                  <c:v>346.78243386893115</c:v>
                </c:pt>
                <c:pt idx="93">
                  <c:v>346.78243386893115</c:v>
                </c:pt>
                <c:pt idx="94">
                  <c:v>340.49343386893116</c:v>
                </c:pt>
                <c:pt idx="95">
                  <c:v>344.73943386893114</c:v>
                </c:pt>
                <c:pt idx="96">
                  <c:v>340.49343386893116</c:v>
                </c:pt>
                <c:pt idx="97">
                  <c:v>360.1804152706967</c:v>
                </c:pt>
                <c:pt idx="98">
                  <c:v>340.49343386893116</c:v>
                </c:pt>
                <c:pt idx="99">
                  <c:v>360.1804152706967</c:v>
                </c:pt>
                <c:pt idx="100">
                  <c:v>355.93441527069672</c:v>
                </c:pt>
                <c:pt idx="101">
                  <c:v>344.73943386893114</c:v>
                </c:pt>
                <c:pt idx="102">
                  <c:v>349.87143386893115</c:v>
                </c:pt>
                <c:pt idx="103">
                  <c:v>344.73943386893114</c:v>
                </c:pt>
                <c:pt idx="104">
                  <c:v>355.04841527069669</c:v>
                </c:pt>
                <c:pt idx="105">
                  <c:v>351.91443386893116</c:v>
                </c:pt>
                <c:pt idx="106">
                  <c:v>360.1804152706967</c:v>
                </c:pt>
                <c:pt idx="107">
                  <c:v>344.73943386893114</c:v>
                </c:pt>
                <c:pt idx="108">
                  <c:v>346.78243386893115</c:v>
                </c:pt>
                <c:pt idx="109">
                  <c:v>360.1804152706967</c:v>
                </c:pt>
                <c:pt idx="110">
                  <c:v>344.73943386893114</c:v>
                </c:pt>
                <c:pt idx="111">
                  <c:v>364.42641527069674</c:v>
                </c:pt>
                <c:pt idx="112">
                  <c:v>364.42641527069674</c:v>
                </c:pt>
                <c:pt idx="113">
                  <c:v>360.1804152706967</c:v>
                </c:pt>
                <c:pt idx="114">
                  <c:v>354.77443386893117</c:v>
                </c:pt>
                <c:pt idx="115">
                  <c:v>364.42641527069674</c:v>
                </c:pt>
                <c:pt idx="116">
                  <c:v>351.91443386893116</c:v>
                </c:pt>
                <c:pt idx="117">
                  <c:v>364.42641527069674</c:v>
                </c:pt>
                <c:pt idx="118">
                  <c:v>355.04841527069669</c:v>
                </c:pt>
                <c:pt idx="119">
                  <c:v>364.42641527069674</c:v>
                </c:pt>
                <c:pt idx="120">
                  <c:v>364.42641527069674</c:v>
                </c:pt>
                <c:pt idx="121">
                  <c:v>371.60141527069675</c:v>
                </c:pt>
                <c:pt idx="122">
                  <c:v>369.55841527069674</c:v>
                </c:pt>
                <c:pt idx="123">
                  <c:v>364.42641527069674</c:v>
                </c:pt>
                <c:pt idx="124">
                  <c:v>360.1804152706967</c:v>
                </c:pt>
                <c:pt idx="125">
                  <c:v>360.1804152706967</c:v>
                </c:pt>
                <c:pt idx="126">
                  <c:v>360.1804152706967</c:v>
                </c:pt>
                <c:pt idx="127">
                  <c:v>364.42641527069674</c:v>
                </c:pt>
                <c:pt idx="128">
                  <c:v>388.15441527069675</c:v>
                </c:pt>
                <c:pt idx="129">
                  <c:v>360.1804152706967</c:v>
                </c:pt>
                <c:pt idx="130">
                  <c:v>369.32941527069676</c:v>
                </c:pt>
                <c:pt idx="131">
                  <c:v>364.42641527069674</c:v>
                </c:pt>
                <c:pt idx="132">
                  <c:v>371.60141527069675</c:v>
                </c:pt>
                <c:pt idx="133">
                  <c:v>365.3124152706967</c:v>
                </c:pt>
                <c:pt idx="134">
                  <c:v>373.80441527069672</c:v>
                </c:pt>
                <c:pt idx="135">
                  <c:v>364.42641527069674</c:v>
                </c:pt>
                <c:pt idx="136">
                  <c:v>364.42641527069674</c:v>
                </c:pt>
                <c:pt idx="137">
                  <c:v>364.42641527069674</c:v>
                </c:pt>
                <c:pt idx="138">
                  <c:v>368.67241527069672</c:v>
                </c:pt>
                <c:pt idx="139">
                  <c:v>368.67241527069672</c:v>
                </c:pt>
                <c:pt idx="140">
                  <c:v>383.02241527069674</c:v>
                </c:pt>
                <c:pt idx="141">
                  <c:v>364.42641527069674</c:v>
                </c:pt>
                <c:pt idx="142">
                  <c:v>368.67241527069672</c:v>
                </c:pt>
                <c:pt idx="143">
                  <c:v>368.67241527069672</c:v>
                </c:pt>
                <c:pt idx="144">
                  <c:v>375.84741527069673</c:v>
                </c:pt>
                <c:pt idx="145">
                  <c:v>387.37364111974688</c:v>
                </c:pt>
                <c:pt idx="146">
                  <c:v>383.1276411197469</c:v>
                </c:pt>
                <c:pt idx="147">
                  <c:v>375.84741527069673</c:v>
                </c:pt>
                <c:pt idx="148">
                  <c:v>375.84741527069673</c:v>
                </c:pt>
                <c:pt idx="149">
                  <c:v>387.37364111974688</c:v>
                </c:pt>
                <c:pt idx="150">
                  <c:v>387.37364111974688</c:v>
                </c:pt>
                <c:pt idx="151">
                  <c:v>389.41664111974688</c:v>
                </c:pt>
                <c:pt idx="152">
                  <c:v>373.80441527069672</c:v>
                </c:pt>
                <c:pt idx="153">
                  <c:v>387.37364111974688</c:v>
                </c:pt>
                <c:pt idx="154">
                  <c:v>371.60141527069675</c:v>
                </c:pt>
                <c:pt idx="155">
                  <c:v>375.84741527069673</c:v>
                </c:pt>
                <c:pt idx="156">
                  <c:v>387.37364111974688</c:v>
                </c:pt>
                <c:pt idx="157">
                  <c:v>383.1276411197469</c:v>
                </c:pt>
                <c:pt idx="158">
                  <c:v>387.37364111974688</c:v>
                </c:pt>
                <c:pt idx="159">
                  <c:v>382.24164111974687</c:v>
                </c:pt>
                <c:pt idx="160">
                  <c:v>375.84741527069673</c:v>
                </c:pt>
                <c:pt idx="161">
                  <c:v>391.61964111974692</c:v>
                </c:pt>
                <c:pt idx="162">
                  <c:v>387.37364111974688</c:v>
                </c:pt>
                <c:pt idx="163">
                  <c:v>391.61964111974692</c:v>
                </c:pt>
                <c:pt idx="164">
                  <c:v>387.37364111974688</c:v>
                </c:pt>
                <c:pt idx="165">
                  <c:v>387.37364111974688</c:v>
                </c:pt>
                <c:pt idx="166">
                  <c:v>387.37364111974688</c:v>
                </c:pt>
                <c:pt idx="167">
                  <c:v>408.17264111974691</c:v>
                </c:pt>
                <c:pt idx="168">
                  <c:v>387.37364111974688</c:v>
                </c:pt>
                <c:pt idx="169">
                  <c:v>391.61964111974692</c:v>
                </c:pt>
                <c:pt idx="170">
                  <c:v>391.61964111974692</c:v>
                </c:pt>
                <c:pt idx="171">
                  <c:v>391.61964111974692</c:v>
                </c:pt>
                <c:pt idx="172">
                  <c:v>392.50564111974688</c:v>
                </c:pt>
                <c:pt idx="173">
                  <c:v>375.84741527069673</c:v>
                </c:pt>
                <c:pt idx="174">
                  <c:v>375.84741527069673</c:v>
                </c:pt>
                <c:pt idx="175">
                  <c:v>400.9976411197469</c:v>
                </c:pt>
                <c:pt idx="176">
                  <c:v>383.1276411197469</c:v>
                </c:pt>
                <c:pt idx="177">
                  <c:v>386.11141527069674</c:v>
                </c:pt>
                <c:pt idx="178">
                  <c:v>386.48764111974691</c:v>
                </c:pt>
                <c:pt idx="179">
                  <c:v>391.61964111974692</c:v>
                </c:pt>
                <c:pt idx="180">
                  <c:v>395.8656411197469</c:v>
                </c:pt>
                <c:pt idx="181">
                  <c:v>387.37364111974688</c:v>
                </c:pt>
                <c:pt idx="182">
                  <c:v>395.8656411197469</c:v>
                </c:pt>
                <c:pt idx="183">
                  <c:v>395.8656411197469</c:v>
                </c:pt>
                <c:pt idx="184">
                  <c:v>391.61964111974692</c:v>
                </c:pt>
                <c:pt idx="185">
                  <c:v>395.8656411197469</c:v>
                </c:pt>
                <c:pt idx="186">
                  <c:v>395.8656411197469</c:v>
                </c:pt>
                <c:pt idx="187">
                  <c:v>383.02241527069674</c:v>
                </c:pt>
                <c:pt idx="188">
                  <c:v>395.8656411197469</c:v>
                </c:pt>
                <c:pt idx="189">
                  <c:v>390.73364111974689</c:v>
                </c:pt>
                <c:pt idx="190">
                  <c:v>408.17264111974691</c:v>
                </c:pt>
                <c:pt idx="191">
                  <c:v>428.69671740594328</c:v>
                </c:pt>
                <c:pt idx="192">
                  <c:v>403.04064111974691</c:v>
                </c:pt>
                <c:pt idx="193">
                  <c:v>407.89771740594324</c:v>
                </c:pt>
                <c:pt idx="194">
                  <c:v>417.27571740594328</c:v>
                </c:pt>
                <c:pt idx="195">
                  <c:v>420.20471740594326</c:v>
                </c:pt>
                <c:pt idx="196">
                  <c:v>407.89771740594324</c:v>
                </c:pt>
                <c:pt idx="197">
                  <c:v>403.65171740594326</c:v>
                </c:pt>
                <c:pt idx="198">
                  <c:v>407.89771740594324</c:v>
                </c:pt>
                <c:pt idx="199">
                  <c:v>420.20471740594326</c:v>
                </c:pt>
                <c:pt idx="200">
                  <c:v>418.16171740594325</c:v>
                </c:pt>
                <c:pt idx="201">
                  <c:v>412.14371740594328</c:v>
                </c:pt>
                <c:pt idx="202">
                  <c:v>417.27571740594328</c:v>
                </c:pt>
                <c:pt idx="203">
                  <c:v>424.45071740594329</c:v>
                </c:pt>
                <c:pt idx="204">
                  <c:v>418.16171740594325</c:v>
                </c:pt>
                <c:pt idx="205">
                  <c:v>441.00371740594329</c:v>
                </c:pt>
                <c:pt idx="206">
                  <c:v>421.52171740594326</c:v>
                </c:pt>
                <c:pt idx="207">
                  <c:v>424.45071740594329</c:v>
                </c:pt>
                <c:pt idx="208">
                  <c:v>421.52171740594326</c:v>
                </c:pt>
                <c:pt idx="209">
                  <c:v>422.40771740594329</c:v>
                </c:pt>
                <c:pt idx="210">
                  <c:v>424.45071740594329</c:v>
                </c:pt>
                <c:pt idx="211">
                  <c:v>428.01539566569744</c:v>
                </c:pt>
                <c:pt idx="212">
                  <c:v>426.65371740594327</c:v>
                </c:pt>
                <c:pt idx="213">
                  <c:v>442.52539566569743</c:v>
                </c:pt>
                <c:pt idx="214">
                  <c:v>442.52539566569743</c:v>
                </c:pt>
                <c:pt idx="215">
                  <c:v>455.98939566569749</c:v>
                </c:pt>
                <c:pt idx="216">
                  <c:v>451.74339566569745</c:v>
                </c:pt>
                <c:pt idx="217">
                  <c:v>432.26139566569742</c:v>
                </c:pt>
                <c:pt idx="218">
                  <c:v>442.52539566569743</c:v>
                </c:pt>
                <c:pt idx="219">
                  <c:v>451.74339566569745</c:v>
                </c:pt>
                <c:pt idx="220">
                  <c:v>428.01539566569744</c:v>
                </c:pt>
                <c:pt idx="221">
                  <c:v>444.56839566569744</c:v>
                </c:pt>
                <c:pt idx="222">
                  <c:v>451.01739566569745</c:v>
                </c:pt>
                <c:pt idx="223">
                  <c:v>430.73971740594328</c:v>
                </c:pt>
                <c:pt idx="224">
                  <c:v>444.56839566569744</c:v>
                </c:pt>
                <c:pt idx="225">
                  <c:v>442.52539566569743</c:v>
                </c:pt>
                <c:pt idx="226">
                  <c:v>428.69671740594328</c:v>
                </c:pt>
                <c:pt idx="227">
                  <c:v>445.88539566569744</c:v>
                </c:pt>
                <c:pt idx="228">
                  <c:v>445.88539566569744</c:v>
                </c:pt>
                <c:pt idx="229">
                  <c:v>445.88539566569744</c:v>
                </c:pt>
                <c:pt idx="230">
                  <c:v>428.01539566569744</c:v>
                </c:pt>
                <c:pt idx="231">
                  <c:v>444.56839566569744</c:v>
                </c:pt>
                <c:pt idx="232">
                  <c:v>444.56839566569744</c:v>
                </c:pt>
                <c:pt idx="233">
                  <c:v>433.5997174059433</c:v>
                </c:pt>
                <c:pt idx="234">
                  <c:v>444.09271740594329</c:v>
                </c:pt>
                <c:pt idx="235">
                  <c:v>453.06039566569746</c:v>
                </c:pt>
                <c:pt idx="236">
                  <c:v>470.20678847985664</c:v>
                </c:pt>
                <c:pt idx="237">
                  <c:v>464.21039566569749</c:v>
                </c:pt>
                <c:pt idx="238">
                  <c:v>451.2677174059433</c:v>
                </c:pt>
                <c:pt idx="239">
                  <c:v>449.70039566569744</c:v>
                </c:pt>
                <c:pt idx="240">
                  <c:v>478.08919896241315</c:v>
                </c:pt>
                <c:pt idx="241">
                  <c:v>469.14219896241315</c:v>
                </c:pt>
                <c:pt idx="242">
                  <c:v>469.14219896241315</c:v>
                </c:pt>
                <c:pt idx="243">
                  <c:v>469.14219896241315</c:v>
                </c:pt>
                <c:pt idx="244">
                  <c:v>464.21039566569749</c:v>
                </c:pt>
                <c:pt idx="245">
                  <c:v>453.06039566569746</c:v>
                </c:pt>
                <c:pt idx="246">
                  <c:v>469.14219896241315</c:v>
                </c:pt>
                <c:pt idx="247">
                  <c:v>474.04519896241317</c:v>
                </c:pt>
                <c:pt idx="248">
                  <c:v>468.45639566569747</c:v>
                </c:pt>
                <c:pt idx="249">
                  <c:v>474.11419896241318</c:v>
                </c:pt>
                <c:pt idx="250">
                  <c:v>470.49939566569748</c:v>
                </c:pt>
                <c:pt idx="251">
                  <c:v>496.56878847985666</c:v>
                </c:pt>
                <c:pt idx="252">
                  <c:v>475.63139566569748</c:v>
                </c:pt>
                <c:pt idx="253">
                  <c:v>491.43678847985666</c:v>
                </c:pt>
                <c:pt idx="254">
                  <c:v>480.76339566569749</c:v>
                </c:pt>
                <c:pt idx="255">
                  <c:v>493.47978847985667</c:v>
                </c:pt>
                <c:pt idx="256">
                  <c:v>493.75619896241318</c:v>
                </c:pt>
                <c:pt idx="257">
                  <c:v>489.5101989624132</c:v>
                </c:pt>
                <c:pt idx="258">
                  <c:v>508.87578847985668</c:v>
                </c:pt>
                <c:pt idx="259">
                  <c:v>504.02019896241319</c:v>
                </c:pt>
                <c:pt idx="260">
                  <c:v>517.82278847985663</c:v>
                </c:pt>
                <c:pt idx="261">
                  <c:v>522.06878847985672</c:v>
                </c:pt>
                <c:pt idx="262">
                  <c:v>526.3147884798567</c:v>
                </c:pt>
                <c:pt idx="263">
                  <c:v>522.06878847985672</c:v>
                </c:pt>
                <c:pt idx="264">
                  <c:v>533.48978847985666</c:v>
                </c:pt>
                <c:pt idx="265">
                  <c:v>534.37578847985674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5C-4403-9912-33A53BB06A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61520"/>
        <c:axId val="25246984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MG</c:v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Testall!$F$3:$F$246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301.35000000000002</c:v>
                      </c:pt>
                      <c:pt idx="1">
                        <c:v>309.05</c:v>
                      </c:pt>
                      <c:pt idx="2">
                        <c:v>315.35000000000002</c:v>
                      </c:pt>
                      <c:pt idx="3">
                        <c:v>322.45</c:v>
                      </c:pt>
                      <c:pt idx="4">
                        <c:v>329.95</c:v>
                      </c:pt>
                      <c:pt idx="5">
                        <c:v>341.85</c:v>
                      </c:pt>
                      <c:pt idx="6">
                        <c:v>344.95</c:v>
                      </c:pt>
                      <c:pt idx="7">
                        <c:v>353.55</c:v>
                      </c:pt>
                      <c:pt idx="8">
                        <c:v>364.15</c:v>
                      </c:pt>
                      <c:pt idx="9">
                        <c:v>365.05</c:v>
                      </c:pt>
                      <c:pt idx="10">
                        <c:v>378.45</c:v>
                      </c:pt>
                      <c:pt idx="11">
                        <c:v>383.15</c:v>
                      </c:pt>
                      <c:pt idx="12">
                        <c:v>387.15</c:v>
                      </c:pt>
                      <c:pt idx="13">
                        <c:v>388.75</c:v>
                      </c:pt>
                      <c:pt idx="14">
                        <c:v>391.15</c:v>
                      </c:pt>
                      <c:pt idx="15">
                        <c:v>391.35</c:v>
                      </c:pt>
                      <c:pt idx="16">
                        <c:v>391.55</c:v>
                      </c:pt>
                      <c:pt idx="17">
                        <c:v>394.15</c:v>
                      </c:pt>
                      <c:pt idx="18">
                        <c:v>394.75</c:v>
                      </c:pt>
                      <c:pt idx="19">
                        <c:v>397.65</c:v>
                      </c:pt>
                      <c:pt idx="20">
                        <c:v>404.55</c:v>
                      </c:pt>
                      <c:pt idx="21">
                        <c:v>405.05</c:v>
                      </c:pt>
                      <c:pt idx="22">
                        <c:v>406.95</c:v>
                      </c:pt>
                      <c:pt idx="23">
                        <c:v>409.15</c:v>
                      </c:pt>
                      <c:pt idx="24">
                        <c:v>413.35</c:v>
                      </c:pt>
                      <c:pt idx="25">
                        <c:v>416.35</c:v>
                      </c:pt>
                      <c:pt idx="26">
                        <c:v>417.35</c:v>
                      </c:pt>
                      <c:pt idx="27">
                        <c:v>418.35</c:v>
                      </c:pt>
                      <c:pt idx="28">
                        <c:v>421.45</c:v>
                      </c:pt>
                      <c:pt idx="29">
                        <c:v>425.75</c:v>
                      </c:pt>
                      <c:pt idx="30">
                        <c:v>426.95</c:v>
                      </c:pt>
                      <c:pt idx="31">
                        <c:v>429.15</c:v>
                      </c:pt>
                      <c:pt idx="32">
                        <c:v>429.15</c:v>
                      </c:pt>
                      <c:pt idx="33">
                        <c:v>429.25</c:v>
                      </c:pt>
                      <c:pt idx="34">
                        <c:v>430.25</c:v>
                      </c:pt>
                      <c:pt idx="35">
                        <c:v>430.65</c:v>
                      </c:pt>
                      <c:pt idx="36">
                        <c:v>431.65</c:v>
                      </c:pt>
                      <c:pt idx="37">
                        <c:v>440.15</c:v>
                      </c:pt>
                      <c:pt idx="38">
                        <c:v>441.05</c:v>
                      </c:pt>
                      <c:pt idx="39">
                        <c:v>441.65</c:v>
                      </c:pt>
                      <c:pt idx="40">
                        <c:v>454.05</c:v>
                      </c:pt>
                      <c:pt idx="41">
                        <c:v>462.45</c:v>
                      </c:pt>
                      <c:pt idx="42">
                        <c:v>468.95</c:v>
                      </c:pt>
                      <c:pt idx="43">
                        <c:v>469.65</c:v>
                      </c:pt>
                      <c:pt idx="44">
                        <c:v>488.25</c:v>
                      </c:pt>
                      <c:pt idx="45">
                        <c:v>520.15</c:v>
                      </c:pt>
                      <c:pt idx="46">
                        <c:v>111.65</c:v>
                      </c:pt>
                      <c:pt idx="47">
                        <c:v>184.55</c:v>
                      </c:pt>
                      <c:pt idx="48">
                        <c:v>231.05</c:v>
                      </c:pt>
                      <c:pt idx="49">
                        <c:v>240.35</c:v>
                      </c:pt>
                      <c:pt idx="50">
                        <c:v>261.45</c:v>
                      </c:pt>
                      <c:pt idx="51">
                        <c:v>272.64999999999998</c:v>
                      </c:pt>
                      <c:pt idx="52">
                        <c:v>273.85000000000002</c:v>
                      </c:pt>
                      <c:pt idx="53">
                        <c:v>282.55</c:v>
                      </c:pt>
                      <c:pt idx="54">
                        <c:v>285.75</c:v>
                      </c:pt>
                      <c:pt idx="55">
                        <c:v>293.75</c:v>
                      </c:pt>
                      <c:pt idx="56">
                        <c:v>300.95</c:v>
                      </c:pt>
                      <c:pt idx="57">
                        <c:v>309.14999999999998</c:v>
                      </c:pt>
                      <c:pt idx="58">
                        <c:v>309.45</c:v>
                      </c:pt>
                      <c:pt idx="59">
                        <c:v>310.14999999999998</c:v>
                      </c:pt>
                      <c:pt idx="60">
                        <c:v>312.14999999999998</c:v>
                      </c:pt>
                      <c:pt idx="61">
                        <c:v>318.64999999999998</c:v>
                      </c:pt>
                      <c:pt idx="62">
                        <c:v>322.85000000000002</c:v>
                      </c:pt>
                      <c:pt idx="63">
                        <c:v>327.14999999999998</c:v>
                      </c:pt>
                      <c:pt idx="64">
                        <c:v>331.05</c:v>
                      </c:pt>
                      <c:pt idx="65">
                        <c:v>331.15</c:v>
                      </c:pt>
                      <c:pt idx="66">
                        <c:v>331.45</c:v>
                      </c:pt>
                      <c:pt idx="67">
                        <c:v>333.35</c:v>
                      </c:pt>
                      <c:pt idx="68">
                        <c:v>336.35</c:v>
                      </c:pt>
                      <c:pt idx="69">
                        <c:v>342.25</c:v>
                      </c:pt>
                      <c:pt idx="70">
                        <c:v>343.95</c:v>
                      </c:pt>
                      <c:pt idx="71">
                        <c:v>352.35</c:v>
                      </c:pt>
                      <c:pt idx="72">
                        <c:v>353.85</c:v>
                      </c:pt>
                      <c:pt idx="73">
                        <c:v>353.95</c:v>
                      </c:pt>
                      <c:pt idx="74">
                        <c:v>359.15</c:v>
                      </c:pt>
                      <c:pt idx="75">
                        <c:v>360.65</c:v>
                      </c:pt>
                      <c:pt idx="76">
                        <c:v>362.85</c:v>
                      </c:pt>
                      <c:pt idx="77">
                        <c:v>363.15</c:v>
                      </c:pt>
                      <c:pt idx="78">
                        <c:v>363.95</c:v>
                      </c:pt>
                      <c:pt idx="79">
                        <c:v>364.85</c:v>
                      </c:pt>
                      <c:pt idx="80">
                        <c:v>366.25</c:v>
                      </c:pt>
                      <c:pt idx="81">
                        <c:v>366.65</c:v>
                      </c:pt>
                      <c:pt idx="82">
                        <c:v>371.65</c:v>
                      </c:pt>
                      <c:pt idx="83">
                        <c:v>372.35</c:v>
                      </c:pt>
                      <c:pt idx="84">
                        <c:v>372.65</c:v>
                      </c:pt>
                      <c:pt idx="85">
                        <c:v>374.05</c:v>
                      </c:pt>
                      <c:pt idx="86">
                        <c:v>375.65</c:v>
                      </c:pt>
                      <c:pt idx="87">
                        <c:v>376.65</c:v>
                      </c:pt>
                      <c:pt idx="88">
                        <c:v>378.05</c:v>
                      </c:pt>
                      <c:pt idx="89">
                        <c:v>378.15</c:v>
                      </c:pt>
                      <c:pt idx="90">
                        <c:v>379.55</c:v>
                      </c:pt>
                      <c:pt idx="91">
                        <c:v>379.95</c:v>
                      </c:pt>
                      <c:pt idx="92">
                        <c:v>382.25</c:v>
                      </c:pt>
                      <c:pt idx="93">
                        <c:v>382.65</c:v>
                      </c:pt>
                      <c:pt idx="94">
                        <c:v>385.05</c:v>
                      </c:pt>
                      <c:pt idx="95">
                        <c:v>386.65</c:v>
                      </c:pt>
                      <c:pt idx="96">
                        <c:v>387.95</c:v>
                      </c:pt>
                      <c:pt idx="97">
                        <c:v>388.75</c:v>
                      </c:pt>
                      <c:pt idx="98">
                        <c:v>389.65</c:v>
                      </c:pt>
                      <c:pt idx="99">
                        <c:v>389.95</c:v>
                      </c:pt>
                      <c:pt idx="100">
                        <c:v>390.75</c:v>
                      </c:pt>
                      <c:pt idx="101">
                        <c:v>390.85</c:v>
                      </c:pt>
                      <c:pt idx="102">
                        <c:v>390.85</c:v>
                      </c:pt>
                      <c:pt idx="103">
                        <c:v>391.15</c:v>
                      </c:pt>
                      <c:pt idx="104">
                        <c:v>391.75</c:v>
                      </c:pt>
                      <c:pt idx="105">
                        <c:v>392.55</c:v>
                      </c:pt>
                      <c:pt idx="106">
                        <c:v>392.75</c:v>
                      </c:pt>
                      <c:pt idx="107">
                        <c:v>393.25</c:v>
                      </c:pt>
                      <c:pt idx="108">
                        <c:v>394.15</c:v>
                      </c:pt>
                      <c:pt idx="109">
                        <c:v>395.35</c:v>
                      </c:pt>
                      <c:pt idx="110">
                        <c:v>396.15</c:v>
                      </c:pt>
                      <c:pt idx="111">
                        <c:v>396.65</c:v>
                      </c:pt>
                      <c:pt idx="112">
                        <c:v>397.15</c:v>
                      </c:pt>
                      <c:pt idx="113">
                        <c:v>398.75</c:v>
                      </c:pt>
                      <c:pt idx="114">
                        <c:v>399.65</c:v>
                      </c:pt>
                      <c:pt idx="115">
                        <c:v>399.65</c:v>
                      </c:pt>
                      <c:pt idx="116">
                        <c:v>402.95</c:v>
                      </c:pt>
                      <c:pt idx="117">
                        <c:v>403.85</c:v>
                      </c:pt>
                      <c:pt idx="118">
                        <c:v>404.15</c:v>
                      </c:pt>
                      <c:pt idx="119">
                        <c:v>405.85</c:v>
                      </c:pt>
                      <c:pt idx="120">
                        <c:v>406.05</c:v>
                      </c:pt>
                      <c:pt idx="121">
                        <c:v>406.15</c:v>
                      </c:pt>
                      <c:pt idx="122">
                        <c:v>406.75</c:v>
                      </c:pt>
                      <c:pt idx="123">
                        <c:v>406.95</c:v>
                      </c:pt>
                      <c:pt idx="124">
                        <c:v>408.35</c:v>
                      </c:pt>
                      <c:pt idx="125">
                        <c:v>408.35</c:v>
                      </c:pt>
                      <c:pt idx="126">
                        <c:v>409.15</c:v>
                      </c:pt>
                      <c:pt idx="127">
                        <c:v>409.75</c:v>
                      </c:pt>
                      <c:pt idx="128">
                        <c:v>409.85</c:v>
                      </c:pt>
                      <c:pt idx="129">
                        <c:v>410.45</c:v>
                      </c:pt>
                      <c:pt idx="130">
                        <c:v>410.55</c:v>
                      </c:pt>
                      <c:pt idx="131">
                        <c:v>410.85</c:v>
                      </c:pt>
                      <c:pt idx="132">
                        <c:v>411.15</c:v>
                      </c:pt>
                      <c:pt idx="133">
                        <c:v>411.15</c:v>
                      </c:pt>
                      <c:pt idx="134">
                        <c:v>411.65</c:v>
                      </c:pt>
                      <c:pt idx="135">
                        <c:v>412.15</c:v>
                      </c:pt>
                      <c:pt idx="136">
                        <c:v>412.25</c:v>
                      </c:pt>
                      <c:pt idx="137">
                        <c:v>413.15</c:v>
                      </c:pt>
                      <c:pt idx="138">
                        <c:v>413.65</c:v>
                      </c:pt>
                      <c:pt idx="139">
                        <c:v>413.65</c:v>
                      </c:pt>
                      <c:pt idx="140">
                        <c:v>413.75</c:v>
                      </c:pt>
                      <c:pt idx="141">
                        <c:v>413.75</c:v>
                      </c:pt>
                      <c:pt idx="142">
                        <c:v>414.35</c:v>
                      </c:pt>
                      <c:pt idx="143">
                        <c:v>414.65</c:v>
                      </c:pt>
                      <c:pt idx="144">
                        <c:v>415.55</c:v>
                      </c:pt>
                      <c:pt idx="145">
                        <c:v>416.05</c:v>
                      </c:pt>
                      <c:pt idx="146">
                        <c:v>416.15</c:v>
                      </c:pt>
                      <c:pt idx="147">
                        <c:v>417.85</c:v>
                      </c:pt>
                      <c:pt idx="148">
                        <c:v>419.45</c:v>
                      </c:pt>
                      <c:pt idx="149">
                        <c:v>420.15</c:v>
                      </c:pt>
                      <c:pt idx="150">
                        <c:v>420.75</c:v>
                      </c:pt>
                      <c:pt idx="151">
                        <c:v>421.05</c:v>
                      </c:pt>
                      <c:pt idx="152">
                        <c:v>421.15</c:v>
                      </c:pt>
                      <c:pt idx="153">
                        <c:v>421.55</c:v>
                      </c:pt>
                      <c:pt idx="154">
                        <c:v>422.05</c:v>
                      </c:pt>
                      <c:pt idx="155">
                        <c:v>422.15</c:v>
                      </c:pt>
                      <c:pt idx="156">
                        <c:v>423.95</c:v>
                      </c:pt>
                      <c:pt idx="157">
                        <c:v>423.95</c:v>
                      </c:pt>
                      <c:pt idx="158">
                        <c:v>424.15</c:v>
                      </c:pt>
                      <c:pt idx="159">
                        <c:v>424.85</c:v>
                      </c:pt>
                      <c:pt idx="160">
                        <c:v>425.35</c:v>
                      </c:pt>
                      <c:pt idx="161">
                        <c:v>425.95</c:v>
                      </c:pt>
                      <c:pt idx="162">
                        <c:v>426.25</c:v>
                      </c:pt>
                      <c:pt idx="163">
                        <c:v>427.25</c:v>
                      </c:pt>
                      <c:pt idx="164">
                        <c:v>427.95</c:v>
                      </c:pt>
                      <c:pt idx="165">
                        <c:v>428.15</c:v>
                      </c:pt>
                      <c:pt idx="166">
                        <c:v>428.65</c:v>
                      </c:pt>
                      <c:pt idx="167">
                        <c:v>428.85</c:v>
                      </c:pt>
                      <c:pt idx="168">
                        <c:v>429.15</c:v>
                      </c:pt>
                      <c:pt idx="169">
                        <c:v>429.35</c:v>
                      </c:pt>
                      <c:pt idx="170">
                        <c:v>429.65</c:v>
                      </c:pt>
                      <c:pt idx="171">
                        <c:v>429.75</c:v>
                      </c:pt>
                      <c:pt idx="172">
                        <c:v>429.85</c:v>
                      </c:pt>
                      <c:pt idx="173">
                        <c:v>430.15</c:v>
                      </c:pt>
                      <c:pt idx="174">
                        <c:v>430.15</c:v>
                      </c:pt>
                      <c:pt idx="175">
                        <c:v>430.65</c:v>
                      </c:pt>
                      <c:pt idx="176">
                        <c:v>430.95</c:v>
                      </c:pt>
                      <c:pt idx="177">
                        <c:v>431.15</c:v>
                      </c:pt>
                      <c:pt idx="178">
                        <c:v>431.35</c:v>
                      </c:pt>
                      <c:pt idx="179">
                        <c:v>432.05</c:v>
                      </c:pt>
                      <c:pt idx="180">
                        <c:v>432.45</c:v>
                      </c:pt>
                      <c:pt idx="181">
                        <c:v>432.55</c:v>
                      </c:pt>
                      <c:pt idx="182">
                        <c:v>432.85</c:v>
                      </c:pt>
                      <c:pt idx="183">
                        <c:v>433.05</c:v>
                      </c:pt>
                      <c:pt idx="184">
                        <c:v>433.35</c:v>
                      </c:pt>
                      <c:pt idx="185">
                        <c:v>433.45</c:v>
                      </c:pt>
                      <c:pt idx="186">
                        <c:v>433.55</c:v>
                      </c:pt>
                      <c:pt idx="187">
                        <c:v>433.85</c:v>
                      </c:pt>
                      <c:pt idx="188">
                        <c:v>433.95</c:v>
                      </c:pt>
                      <c:pt idx="189">
                        <c:v>433.95</c:v>
                      </c:pt>
                      <c:pt idx="190">
                        <c:v>434.15</c:v>
                      </c:pt>
                      <c:pt idx="191">
                        <c:v>434.25</c:v>
                      </c:pt>
                      <c:pt idx="192">
                        <c:v>434.25</c:v>
                      </c:pt>
                      <c:pt idx="193">
                        <c:v>434.35</c:v>
                      </c:pt>
                      <c:pt idx="194">
                        <c:v>434.75</c:v>
                      </c:pt>
                      <c:pt idx="195">
                        <c:v>435.05</c:v>
                      </c:pt>
                      <c:pt idx="196">
                        <c:v>435.15</c:v>
                      </c:pt>
                      <c:pt idx="197">
                        <c:v>435.15</c:v>
                      </c:pt>
                      <c:pt idx="198">
                        <c:v>435.25</c:v>
                      </c:pt>
                      <c:pt idx="199">
                        <c:v>435.3</c:v>
                      </c:pt>
                      <c:pt idx="200">
                        <c:v>435.65</c:v>
                      </c:pt>
                      <c:pt idx="201">
                        <c:v>436.05</c:v>
                      </c:pt>
                      <c:pt idx="202">
                        <c:v>436.15</c:v>
                      </c:pt>
                      <c:pt idx="203">
                        <c:v>436.55</c:v>
                      </c:pt>
                      <c:pt idx="204">
                        <c:v>436.85</c:v>
                      </c:pt>
                      <c:pt idx="205">
                        <c:v>436.95</c:v>
                      </c:pt>
                      <c:pt idx="206">
                        <c:v>437.05</c:v>
                      </c:pt>
                      <c:pt idx="207">
                        <c:v>437.45</c:v>
                      </c:pt>
                      <c:pt idx="208">
                        <c:v>437.75</c:v>
                      </c:pt>
                      <c:pt idx="209">
                        <c:v>438.15</c:v>
                      </c:pt>
                      <c:pt idx="210">
                        <c:v>438.15</c:v>
                      </c:pt>
                      <c:pt idx="211">
                        <c:v>438.25</c:v>
                      </c:pt>
                      <c:pt idx="212">
                        <c:v>438.85</c:v>
                      </c:pt>
                      <c:pt idx="213">
                        <c:v>439.15</c:v>
                      </c:pt>
                      <c:pt idx="214">
                        <c:v>439.15</c:v>
                      </c:pt>
                      <c:pt idx="215">
                        <c:v>439.25</c:v>
                      </c:pt>
                      <c:pt idx="216">
                        <c:v>439.45</c:v>
                      </c:pt>
                      <c:pt idx="217">
                        <c:v>439.65</c:v>
                      </c:pt>
                      <c:pt idx="218">
                        <c:v>440.25</c:v>
                      </c:pt>
                      <c:pt idx="219">
                        <c:v>441.25</c:v>
                      </c:pt>
                      <c:pt idx="220">
                        <c:v>442.15</c:v>
                      </c:pt>
                      <c:pt idx="221">
                        <c:v>442.65</c:v>
                      </c:pt>
                      <c:pt idx="222">
                        <c:v>442.65</c:v>
                      </c:pt>
                      <c:pt idx="223">
                        <c:v>443.15</c:v>
                      </c:pt>
                      <c:pt idx="224">
                        <c:v>443.85</c:v>
                      </c:pt>
                      <c:pt idx="225">
                        <c:v>444.45</c:v>
                      </c:pt>
                      <c:pt idx="226">
                        <c:v>444.65</c:v>
                      </c:pt>
                      <c:pt idx="227">
                        <c:v>445.15</c:v>
                      </c:pt>
                      <c:pt idx="228">
                        <c:v>447.25</c:v>
                      </c:pt>
                      <c:pt idx="229">
                        <c:v>449.15</c:v>
                      </c:pt>
                      <c:pt idx="230">
                        <c:v>452.45</c:v>
                      </c:pt>
                      <c:pt idx="231">
                        <c:v>460.15</c:v>
                      </c:pt>
                      <c:pt idx="232">
                        <c:v>460.45</c:v>
                      </c:pt>
                      <c:pt idx="233">
                        <c:v>461.25</c:v>
                      </c:pt>
                      <c:pt idx="234">
                        <c:v>464.15</c:v>
                      </c:pt>
                      <c:pt idx="235">
                        <c:v>469.05</c:v>
                      </c:pt>
                      <c:pt idx="236">
                        <c:v>472.15</c:v>
                      </c:pt>
                      <c:pt idx="237">
                        <c:v>475.15</c:v>
                      </c:pt>
                      <c:pt idx="238">
                        <c:v>476.15</c:v>
                      </c:pt>
                      <c:pt idx="239">
                        <c:v>476.85</c:v>
                      </c:pt>
                      <c:pt idx="240">
                        <c:v>480.15</c:v>
                      </c:pt>
                      <c:pt idx="241">
                        <c:v>489.45</c:v>
                      </c:pt>
                      <c:pt idx="242">
                        <c:v>497.15</c:v>
                      </c:pt>
                      <c:pt idx="243">
                        <c:v>511.15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Testall!$I$3:$I$246</c15:sqref>
                        </c15:formulaRef>
                      </c:ext>
                    </c:extLst>
                    <c:numCache>
                      <c:formatCode>General</c:formatCode>
                      <c:ptCount val="244"/>
                      <c:pt idx="0">
                        <c:v>301.95999999999998</c:v>
                      </c:pt>
                      <c:pt idx="1">
                        <c:v>319.95999999999998</c:v>
                      </c:pt>
                      <c:pt idx="2">
                        <c:v>322.07</c:v>
                      </c:pt>
                      <c:pt idx="3">
                        <c:v>320.75</c:v>
                      </c:pt>
                      <c:pt idx="4">
                        <c:v>341.14</c:v>
                      </c:pt>
                      <c:pt idx="5">
                        <c:v>347.22</c:v>
                      </c:pt>
                      <c:pt idx="6">
                        <c:v>343.67</c:v>
                      </c:pt>
                      <c:pt idx="7">
                        <c:v>346.71</c:v>
                      </c:pt>
                      <c:pt idx="8">
                        <c:v>367.49</c:v>
                      </c:pt>
                      <c:pt idx="9">
                        <c:v>364.27</c:v>
                      </c:pt>
                      <c:pt idx="10">
                        <c:v>372.96</c:v>
                      </c:pt>
                      <c:pt idx="11">
                        <c:v>383.48</c:v>
                      </c:pt>
                      <c:pt idx="12">
                        <c:v>383.11</c:v>
                      </c:pt>
                      <c:pt idx="13">
                        <c:v>382.32</c:v>
                      </c:pt>
                      <c:pt idx="14">
                        <c:v>396.54</c:v>
                      </c:pt>
                      <c:pt idx="15">
                        <c:v>386.04</c:v>
                      </c:pt>
                      <c:pt idx="16">
                        <c:v>391.93</c:v>
                      </c:pt>
                      <c:pt idx="17">
                        <c:v>395.27</c:v>
                      </c:pt>
                      <c:pt idx="18">
                        <c:v>393.86</c:v>
                      </c:pt>
                      <c:pt idx="19">
                        <c:v>393.87</c:v>
                      </c:pt>
                      <c:pt idx="20">
                        <c:v>401.36</c:v>
                      </c:pt>
                      <c:pt idx="21">
                        <c:v>405.52</c:v>
                      </c:pt>
                      <c:pt idx="22">
                        <c:v>409.46</c:v>
                      </c:pt>
                      <c:pt idx="23">
                        <c:v>412.63</c:v>
                      </c:pt>
                      <c:pt idx="24">
                        <c:v>412.11</c:v>
                      </c:pt>
                      <c:pt idx="25">
                        <c:v>418.95</c:v>
                      </c:pt>
                      <c:pt idx="26">
                        <c:v>421.97</c:v>
                      </c:pt>
                      <c:pt idx="27">
                        <c:v>410.26</c:v>
                      </c:pt>
                      <c:pt idx="28">
                        <c:v>426.4</c:v>
                      </c:pt>
                      <c:pt idx="29">
                        <c:v>420.95</c:v>
                      </c:pt>
                      <c:pt idx="30">
                        <c:v>417.36</c:v>
                      </c:pt>
                      <c:pt idx="31">
                        <c:v>426.23</c:v>
                      </c:pt>
                      <c:pt idx="32">
                        <c:v>420.95</c:v>
                      </c:pt>
                      <c:pt idx="33">
                        <c:v>426.4</c:v>
                      </c:pt>
                      <c:pt idx="34">
                        <c:v>409.09</c:v>
                      </c:pt>
                      <c:pt idx="35">
                        <c:v>436.33</c:v>
                      </c:pt>
                      <c:pt idx="36">
                        <c:v>433.42</c:v>
                      </c:pt>
                      <c:pt idx="37">
                        <c:v>426.27</c:v>
                      </c:pt>
                      <c:pt idx="38">
                        <c:v>444.58</c:v>
                      </c:pt>
                      <c:pt idx="39">
                        <c:v>448.55</c:v>
                      </c:pt>
                      <c:pt idx="40">
                        <c:v>451.72</c:v>
                      </c:pt>
                      <c:pt idx="41">
                        <c:v>462.49</c:v>
                      </c:pt>
                      <c:pt idx="42">
                        <c:v>448.52</c:v>
                      </c:pt>
                      <c:pt idx="43">
                        <c:v>461.66</c:v>
                      </c:pt>
                      <c:pt idx="44">
                        <c:v>468.43</c:v>
                      </c:pt>
                      <c:pt idx="45">
                        <c:v>491.33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203.08</c:v>
                      </c:pt>
                      <c:pt idx="49">
                        <c:v>240.37</c:v>
                      </c:pt>
                      <c:pt idx="50">
                        <c:v>227.22</c:v>
                      </c:pt>
                      <c:pt idx="51">
                        <c:v>263.12</c:v>
                      </c:pt>
                      <c:pt idx="52">
                        <c:v>273.47000000000003</c:v>
                      </c:pt>
                      <c:pt idx="53">
                        <c:v>269.98</c:v>
                      </c:pt>
                      <c:pt idx="54">
                        <c:v>285.64999999999998</c:v>
                      </c:pt>
                      <c:pt idx="55">
                        <c:v>302.13</c:v>
                      </c:pt>
                      <c:pt idx="56">
                        <c:v>287.26</c:v>
                      </c:pt>
                      <c:pt idx="57">
                        <c:v>309.45999999999998</c:v>
                      </c:pt>
                      <c:pt idx="58">
                        <c:v>312.60000000000002</c:v>
                      </c:pt>
                      <c:pt idx="59">
                        <c:v>301.95999999999998</c:v>
                      </c:pt>
                      <c:pt idx="60">
                        <c:v>325.89</c:v>
                      </c:pt>
                      <c:pt idx="61">
                        <c:v>320.77</c:v>
                      </c:pt>
                      <c:pt idx="62">
                        <c:v>317.08</c:v>
                      </c:pt>
                      <c:pt idx="63">
                        <c:v>327.11</c:v>
                      </c:pt>
                      <c:pt idx="64">
                        <c:v>316.81</c:v>
                      </c:pt>
                      <c:pt idx="65">
                        <c:v>336.39</c:v>
                      </c:pt>
                      <c:pt idx="66">
                        <c:v>338.5</c:v>
                      </c:pt>
                      <c:pt idx="67">
                        <c:v>328.94</c:v>
                      </c:pt>
                      <c:pt idx="68">
                        <c:v>333.61</c:v>
                      </c:pt>
                      <c:pt idx="69">
                        <c:v>355.98</c:v>
                      </c:pt>
                      <c:pt idx="70">
                        <c:v>351.7</c:v>
                      </c:pt>
                      <c:pt idx="71">
                        <c:v>353.57</c:v>
                      </c:pt>
                      <c:pt idx="72">
                        <c:v>356.78</c:v>
                      </c:pt>
                      <c:pt idx="73">
                        <c:v>348.1</c:v>
                      </c:pt>
                      <c:pt idx="74">
                        <c:v>355.34</c:v>
                      </c:pt>
                      <c:pt idx="75">
                        <c:v>364.4</c:v>
                      </c:pt>
                      <c:pt idx="76">
                        <c:v>357.49</c:v>
                      </c:pt>
                      <c:pt idx="77">
                        <c:v>363.53</c:v>
                      </c:pt>
                      <c:pt idx="78">
                        <c:v>364.27</c:v>
                      </c:pt>
                      <c:pt idx="79">
                        <c:v>364.27</c:v>
                      </c:pt>
                      <c:pt idx="80">
                        <c:v>370.77</c:v>
                      </c:pt>
                      <c:pt idx="81">
                        <c:v>367.49</c:v>
                      </c:pt>
                      <c:pt idx="82">
                        <c:v>379.07</c:v>
                      </c:pt>
                      <c:pt idx="83">
                        <c:v>369.41</c:v>
                      </c:pt>
                      <c:pt idx="84">
                        <c:v>364.27</c:v>
                      </c:pt>
                      <c:pt idx="85">
                        <c:v>376.16</c:v>
                      </c:pt>
                      <c:pt idx="86">
                        <c:v>383.14</c:v>
                      </c:pt>
                      <c:pt idx="87">
                        <c:v>377.69</c:v>
                      </c:pt>
                      <c:pt idx="88">
                        <c:v>383.11</c:v>
                      </c:pt>
                      <c:pt idx="89">
                        <c:v>376.83</c:v>
                      </c:pt>
                      <c:pt idx="90">
                        <c:v>383.82</c:v>
                      </c:pt>
                      <c:pt idx="91">
                        <c:v>384.52</c:v>
                      </c:pt>
                      <c:pt idx="92">
                        <c:v>378.64</c:v>
                      </c:pt>
                      <c:pt idx="93">
                        <c:v>382.32</c:v>
                      </c:pt>
                      <c:pt idx="94">
                        <c:v>386.04</c:v>
                      </c:pt>
                      <c:pt idx="95">
                        <c:v>378.87</c:v>
                      </c:pt>
                      <c:pt idx="96">
                        <c:v>381.38</c:v>
                      </c:pt>
                      <c:pt idx="97">
                        <c:v>387.9</c:v>
                      </c:pt>
                      <c:pt idx="98">
                        <c:v>382.18</c:v>
                      </c:pt>
                      <c:pt idx="99">
                        <c:v>382.99</c:v>
                      </c:pt>
                      <c:pt idx="100">
                        <c:v>393.11</c:v>
                      </c:pt>
                      <c:pt idx="101">
                        <c:v>396.54</c:v>
                      </c:pt>
                      <c:pt idx="102">
                        <c:v>391.41</c:v>
                      </c:pt>
                      <c:pt idx="103">
                        <c:v>400.35</c:v>
                      </c:pt>
                      <c:pt idx="104">
                        <c:v>396.54</c:v>
                      </c:pt>
                      <c:pt idx="105">
                        <c:v>393.87</c:v>
                      </c:pt>
                      <c:pt idx="106">
                        <c:v>393.98</c:v>
                      </c:pt>
                      <c:pt idx="107">
                        <c:v>393.87</c:v>
                      </c:pt>
                      <c:pt idx="108">
                        <c:v>395.27</c:v>
                      </c:pt>
                      <c:pt idx="109">
                        <c:v>389.83</c:v>
                      </c:pt>
                      <c:pt idx="110">
                        <c:v>382.99</c:v>
                      </c:pt>
                      <c:pt idx="111">
                        <c:v>393.87</c:v>
                      </c:pt>
                      <c:pt idx="112">
                        <c:v>398.2</c:v>
                      </c:pt>
                      <c:pt idx="113">
                        <c:v>406.63</c:v>
                      </c:pt>
                      <c:pt idx="114">
                        <c:v>401.55</c:v>
                      </c:pt>
                      <c:pt idx="115">
                        <c:v>391.82</c:v>
                      </c:pt>
                      <c:pt idx="116">
                        <c:v>393.87</c:v>
                      </c:pt>
                      <c:pt idx="117">
                        <c:v>399.62</c:v>
                      </c:pt>
                      <c:pt idx="118">
                        <c:v>405.42</c:v>
                      </c:pt>
                      <c:pt idx="119">
                        <c:v>411.4</c:v>
                      </c:pt>
                      <c:pt idx="120">
                        <c:v>409.46</c:v>
                      </c:pt>
                      <c:pt idx="121">
                        <c:v>402.42</c:v>
                      </c:pt>
                      <c:pt idx="122">
                        <c:v>410.48</c:v>
                      </c:pt>
                      <c:pt idx="123">
                        <c:v>401.55</c:v>
                      </c:pt>
                      <c:pt idx="124">
                        <c:v>406.25</c:v>
                      </c:pt>
                      <c:pt idx="125">
                        <c:v>412.73</c:v>
                      </c:pt>
                      <c:pt idx="126">
                        <c:v>409.46</c:v>
                      </c:pt>
                      <c:pt idx="127">
                        <c:v>410.26</c:v>
                      </c:pt>
                      <c:pt idx="128">
                        <c:v>396.14</c:v>
                      </c:pt>
                      <c:pt idx="129">
                        <c:v>412.73</c:v>
                      </c:pt>
                      <c:pt idx="130">
                        <c:v>416.06</c:v>
                      </c:pt>
                      <c:pt idx="131">
                        <c:v>408.64</c:v>
                      </c:pt>
                      <c:pt idx="132">
                        <c:v>409.46</c:v>
                      </c:pt>
                      <c:pt idx="133">
                        <c:v>408.33</c:v>
                      </c:pt>
                      <c:pt idx="134">
                        <c:v>410.16</c:v>
                      </c:pt>
                      <c:pt idx="135">
                        <c:v>401.29</c:v>
                      </c:pt>
                      <c:pt idx="136">
                        <c:v>409.66</c:v>
                      </c:pt>
                      <c:pt idx="137">
                        <c:v>412.63</c:v>
                      </c:pt>
                      <c:pt idx="138">
                        <c:v>411.82</c:v>
                      </c:pt>
                      <c:pt idx="139">
                        <c:v>414.36</c:v>
                      </c:pt>
                      <c:pt idx="140">
                        <c:v>412.73</c:v>
                      </c:pt>
                      <c:pt idx="141">
                        <c:v>417.45</c:v>
                      </c:pt>
                      <c:pt idx="142">
                        <c:v>421.97</c:v>
                      </c:pt>
                      <c:pt idx="143">
                        <c:v>404.47</c:v>
                      </c:pt>
                      <c:pt idx="144">
                        <c:v>421.97</c:v>
                      </c:pt>
                      <c:pt idx="145">
                        <c:v>410.16</c:v>
                      </c:pt>
                      <c:pt idx="146">
                        <c:v>421.97</c:v>
                      </c:pt>
                      <c:pt idx="147">
                        <c:v>399.62</c:v>
                      </c:pt>
                      <c:pt idx="148">
                        <c:v>412.73</c:v>
                      </c:pt>
                      <c:pt idx="149">
                        <c:v>426.4</c:v>
                      </c:pt>
                      <c:pt idx="150">
                        <c:v>421.62</c:v>
                      </c:pt>
                      <c:pt idx="151">
                        <c:v>418.95</c:v>
                      </c:pt>
                      <c:pt idx="152">
                        <c:v>417.81</c:v>
                      </c:pt>
                      <c:pt idx="153">
                        <c:v>422.58</c:v>
                      </c:pt>
                      <c:pt idx="154">
                        <c:v>423.44</c:v>
                      </c:pt>
                      <c:pt idx="155">
                        <c:v>408.47</c:v>
                      </c:pt>
                      <c:pt idx="156">
                        <c:v>430.9</c:v>
                      </c:pt>
                      <c:pt idx="157">
                        <c:v>426.4</c:v>
                      </c:pt>
                      <c:pt idx="158">
                        <c:v>424.69</c:v>
                      </c:pt>
                      <c:pt idx="159">
                        <c:v>420.95</c:v>
                      </c:pt>
                      <c:pt idx="160">
                        <c:v>419.71</c:v>
                      </c:pt>
                      <c:pt idx="161">
                        <c:v>424.69</c:v>
                      </c:pt>
                      <c:pt idx="162">
                        <c:v>420.84</c:v>
                      </c:pt>
                      <c:pt idx="163">
                        <c:v>421.62</c:v>
                      </c:pt>
                      <c:pt idx="164">
                        <c:v>417.91</c:v>
                      </c:pt>
                      <c:pt idx="165">
                        <c:v>435.14</c:v>
                      </c:pt>
                      <c:pt idx="166">
                        <c:v>448.52</c:v>
                      </c:pt>
                      <c:pt idx="167">
                        <c:v>427.63</c:v>
                      </c:pt>
                      <c:pt idx="168">
                        <c:v>433.42</c:v>
                      </c:pt>
                      <c:pt idx="169">
                        <c:v>426.42</c:v>
                      </c:pt>
                      <c:pt idx="170">
                        <c:v>429.15</c:v>
                      </c:pt>
                      <c:pt idx="171">
                        <c:v>429.83</c:v>
                      </c:pt>
                      <c:pt idx="172">
                        <c:v>429.92</c:v>
                      </c:pt>
                      <c:pt idx="173">
                        <c:v>430.08</c:v>
                      </c:pt>
                      <c:pt idx="174">
                        <c:v>427.09</c:v>
                      </c:pt>
                      <c:pt idx="175">
                        <c:v>444.58</c:v>
                      </c:pt>
                      <c:pt idx="176">
                        <c:v>434.33</c:v>
                      </c:pt>
                      <c:pt idx="177">
                        <c:v>433.42</c:v>
                      </c:pt>
                      <c:pt idx="178">
                        <c:v>436.24</c:v>
                      </c:pt>
                      <c:pt idx="179">
                        <c:v>433.42</c:v>
                      </c:pt>
                      <c:pt idx="180">
                        <c:v>423.54</c:v>
                      </c:pt>
                      <c:pt idx="181">
                        <c:v>436.24</c:v>
                      </c:pt>
                      <c:pt idx="182">
                        <c:v>433.42</c:v>
                      </c:pt>
                      <c:pt idx="183">
                        <c:v>430.57</c:v>
                      </c:pt>
                      <c:pt idx="184">
                        <c:v>432.69</c:v>
                      </c:pt>
                      <c:pt idx="185">
                        <c:v>435.78</c:v>
                      </c:pt>
                      <c:pt idx="186">
                        <c:v>433.42</c:v>
                      </c:pt>
                      <c:pt idx="187">
                        <c:v>429.15</c:v>
                      </c:pt>
                      <c:pt idx="188">
                        <c:v>436.24</c:v>
                      </c:pt>
                      <c:pt idx="189">
                        <c:v>436.33</c:v>
                      </c:pt>
                      <c:pt idx="190">
                        <c:v>433.6</c:v>
                      </c:pt>
                      <c:pt idx="191">
                        <c:v>424.69</c:v>
                      </c:pt>
                      <c:pt idx="192">
                        <c:v>435.52</c:v>
                      </c:pt>
                      <c:pt idx="193">
                        <c:v>436.33</c:v>
                      </c:pt>
                      <c:pt idx="194">
                        <c:v>428.41</c:v>
                      </c:pt>
                      <c:pt idx="195">
                        <c:v>435.52</c:v>
                      </c:pt>
                      <c:pt idx="196">
                        <c:v>424.6</c:v>
                      </c:pt>
                      <c:pt idx="197">
                        <c:v>429.15</c:v>
                      </c:pt>
                      <c:pt idx="198">
                        <c:v>427.63</c:v>
                      </c:pt>
                      <c:pt idx="199">
                        <c:v>440.54</c:v>
                      </c:pt>
                      <c:pt idx="200">
                        <c:v>436.41</c:v>
                      </c:pt>
                      <c:pt idx="201">
                        <c:v>427.63</c:v>
                      </c:pt>
                      <c:pt idx="202">
                        <c:v>433.42</c:v>
                      </c:pt>
                      <c:pt idx="203">
                        <c:v>440.54</c:v>
                      </c:pt>
                      <c:pt idx="204">
                        <c:v>444.58</c:v>
                      </c:pt>
                      <c:pt idx="205">
                        <c:v>436.33</c:v>
                      </c:pt>
                      <c:pt idx="206">
                        <c:v>436.24</c:v>
                      </c:pt>
                      <c:pt idx="207">
                        <c:v>472.21</c:v>
                      </c:pt>
                      <c:pt idx="208">
                        <c:v>431.87</c:v>
                      </c:pt>
                      <c:pt idx="209">
                        <c:v>436.24</c:v>
                      </c:pt>
                      <c:pt idx="210">
                        <c:v>436.24</c:v>
                      </c:pt>
                      <c:pt idx="211">
                        <c:v>444.58</c:v>
                      </c:pt>
                      <c:pt idx="212">
                        <c:v>444.58</c:v>
                      </c:pt>
                      <c:pt idx="213">
                        <c:v>424.69</c:v>
                      </c:pt>
                      <c:pt idx="214">
                        <c:v>422.83</c:v>
                      </c:pt>
                      <c:pt idx="215">
                        <c:v>432.14</c:v>
                      </c:pt>
                      <c:pt idx="216">
                        <c:v>436.33</c:v>
                      </c:pt>
                      <c:pt idx="217">
                        <c:v>444.58</c:v>
                      </c:pt>
                      <c:pt idx="218">
                        <c:v>441.88</c:v>
                      </c:pt>
                      <c:pt idx="219">
                        <c:v>444.27</c:v>
                      </c:pt>
                      <c:pt idx="220">
                        <c:v>430.09</c:v>
                      </c:pt>
                      <c:pt idx="221">
                        <c:v>417.36</c:v>
                      </c:pt>
                      <c:pt idx="222">
                        <c:v>426.37</c:v>
                      </c:pt>
                      <c:pt idx="223">
                        <c:v>436.96</c:v>
                      </c:pt>
                      <c:pt idx="224">
                        <c:v>432.46</c:v>
                      </c:pt>
                      <c:pt idx="225">
                        <c:v>440.95</c:v>
                      </c:pt>
                      <c:pt idx="226">
                        <c:v>434.18</c:v>
                      </c:pt>
                      <c:pt idx="227">
                        <c:v>424.69</c:v>
                      </c:pt>
                      <c:pt idx="228">
                        <c:v>452.6</c:v>
                      </c:pt>
                      <c:pt idx="229">
                        <c:v>443.67</c:v>
                      </c:pt>
                      <c:pt idx="230">
                        <c:v>443.67</c:v>
                      </c:pt>
                      <c:pt idx="231">
                        <c:v>464.94</c:v>
                      </c:pt>
                      <c:pt idx="232">
                        <c:v>448.52</c:v>
                      </c:pt>
                      <c:pt idx="233">
                        <c:v>464.94</c:v>
                      </c:pt>
                      <c:pt idx="234">
                        <c:v>476.22</c:v>
                      </c:pt>
                      <c:pt idx="235">
                        <c:v>472.21</c:v>
                      </c:pt>
                      <c:pt idx="236">
                        <c:v>470.89</c:v>
                      </c:pt>
                      <c:pt idx="237">
                        <c:v>454.07</c:v>
                      </c:pt>
                      <c:pt idx="238">
                        <c:v>471.33</c:v>
                      </c:pt>
                      <c:pt idx="239">
                        <c:v>471.41</c:v>
                      </c:pt>
                      <c:pt idx="240">
                        <c:v>468.59</c:v>
                      </c:pt>
                      <c:pt idx="241">
                        <c:v>490.1</c:v>
                      </c:pt>
                      <c:pt idx="242">
                        <c:v>489.37</c:v>
                      </c:pt>
                      <c:pt idx="243">
                        <c:v>486.72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0A5C-4403-9912-33A53BB06A4C}"/>
                  </c:ext>
                </c:extLst>
              </c15:ser>
            </c15:filteredScatterSeries>
          </c:ext>
        </c:extLst>
      </c:scatterChart>
      <c:valAx>
        <c:axId val="252461520"/>
        <c:scaling>
          <c:orientation val="minMax"/>
          <c:max val="550"/>
          <c:min val="10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8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(exp)</a:t>
                </a:r>
                <a:endParaRPr lang="en-US" sz="8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52469840"/>
        <c:crosses val="autoZero"/>
        <c:crossBetween val="midCat"/>
        <c:majorUnit val="50"/>
      </c:valAx>
      <c:valAx>
        <c:axId val="252469840"/>
        <c:scaling>
          <c:orientation val="minMax"/>
          <c:max val="550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900" b="0" i="0" baseline="0">
                    <a:solidFill>
                      <a:sysClr val="windowText" lastClr="000000"/>
                    </a:solidFill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Normal boiling point [K] (est)</a:t>
                </a:r>
                <a:endParaRPr lang="en-US" sz="900">
                  <a:solidFill>
                    <a:sysClr val="windowText" lastClr="000000"/>
                  </a:solidFill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th-TH"/>
          </a:p>
        </c:txPr>
        <c:crossAx val="252461520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7" Type="http://schemas.openxmlformats.org/officeDocument/2006/relationships/chart" Target="../charts/chart1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433779</xdr:colOff>
      <xdr:row>6</xdr:row>
      <xdr:rowOff>95661</xdr:rowOff>
    </xdr:from>
    <xdr:to>
      <xdr:col>18</xdr:col>
      <xdr:colOff>595250</xdr:colOff>
      <xdr:row>21</xdr:row>
      <xdr:rowOff>117433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9D8733-E318-45B0-BB80-C57137D8F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447261</xdr:colOff>
      <xdr:row>26</xdr:row>
      <xdr:rowOff>0</xdr:rowOff>
    </xdr:from>
    <xdr:to>
      <xdr:col>18</xdr:col>
      <xdr:colOff>161472</xdr:colOff>
      <xdr:row>38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662F5-1A0D-4AFC-8D33-56A82AA1FB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484910</xdr:colOff>
      <xdr:row>11</xdr:row>
      <xdr:rowOff>146628</xdr:rowOff>
    </xdr:from>
    <xdr:to>
      <xdr:col>20</xdr:col>
      <xdr:colOff>138546</xdr:colOff>
      <xdr:row>26</xdr:row>
      <xdr:rowOff>118919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546F0A-A2F7-4F0D-A616-197A4DB5C2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87610</xdr:colOff>
      <xdr:row>10</xdr:row>
      <xdr:rowOff>21665</xdr:rowOff>
    </xdr:from>
    <xdr:to>
      <xdr:col>20</xdr:col>
      <xdr:colOff>373530</xdr:colOff>
      <xdr:row>24</xdr:row>
      <xdr:rowOff>148121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14D106-D25D-4C0C-A4A9-0741440AE5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230909</xdr:colOff>
      <xdr:row>28</xdr:row>
      <xdr:rowOff>31171</xdr:rowOff>
    </xdr:from>
    <xdr:to>
      <xdr:col>19</xdr:col>
      <xdr:colOff>519545</xdr:colOff>
      <xdr:row>43</xdr:row>
      <xdr:rowOff>3462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2BBEEB-C792-4972-B701-AF8693A4F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319088</xdr:colOff>
      <xdr:row>5</xdr:row>
      <xdr:rowOff>7938</xdr:rowOff>
    </xdr:from>
    <xdr:to>
      <xdr:col>41</xdr:col>
      <xdr:colOff>58738</xdr:colOff>
      <xdr:row>19</xdr:row>
      <xdr:rowOff>71438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5249DD-27A8-46F6-8031-7E73B7B7C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364700</xdr:colOff>
      <xdr:row>20</xdr:row>
      <xdr:rowOff>57658</xdr:rowOff>
    </xdr:from>
    <xdr:to>
      <xdr:col>41</xdr:col>
      <xdr:colOff>40748</xdr:colOff>
      <xdr:row>35</xdr:row>
      <xdr:rowOff>29949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A2FAAE-FB41-4F89-809A-E4C3C2ECBD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37352</xdr:colOff>
      <xdr:row>20</xdr:row>
      <xdr:rowOff>101600</xdr:rowOff>
    </xdr:from>
    <xdr:to>
      <xdr:col>48</xdr:col>
      <xdr:colOff>328978</xdr:colOff>
      <xdr:row>35</xdr:row>
      <xdr:rowOff>73891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CBE6E5-49AD-489E-9D2B-C9365906F0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360723</xdr:colOff>
      <xdr:row>35</xdr:row>
      <xdr:rowOff>2669</xdr:rowOff>
    </xdr:from>
    <xdr:to>
      <xdr:col>41</xdr:col>
      <xdr:colOff>36771</xdr:colOff>
      <xdr:row>49</xdr:row>
      <xdr:rowOff>156389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A72DC0-17EE-40DD-BF09-1EDB9679A9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45357</xdr:colOff>
      <xdr:row>35</xdr:row>
      <xdr:rowOff>108857</xdr:rowOff>
    </xdr:from>
    <xdr:to>
      <xdr:col>48</xdr:col>
      <xdr:colOff>336982</xdr:colOff>
      <xdr:row>50</xdr:row>
      <xdr:rowOff>86484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56C2605-1FAB-4953-B05C-78D90C454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54</xdr:row>
      <xdr:rowOff>0</xdr:rowOff>
    </xdr:from>
    <xdr:to>
      <xdr:col>49</xdr:col>
      <xdr:colOff>291625</xdr:colOff>
      <xdr:row>68</xdr:row>
      <xdr:rowOff>159056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EA0FC4-FC28-4314-9E1E-34FE90049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33</xdr:col>
      <xdr:colOff>381000</xdr:colOff>
      <xdr:row>49</xdr:row>
      <xdr:rowOff>163285</xdr:rowOff>
    </xdr:from>
    <xdr:to>
      <xdr:col>41</xdr:col>
      <xdr:colOff>61850</xdr:colOff>
      <xdr:row>64</xdr:row>
      <xdr:rowOff>140912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9CF3007-C5A6-428C-A918-F654A505E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612587</xdr:colOff>
      <xdr:row>25</xdr:row>
      <xdr:rowOff>0</xdr:rowOff>
    </xdr:from>
    <xdr:to>
      <xdr:col>19</xdr:col>
      <xdr:colOff>594658</xdr:colOff>
      <xdr:row>39</xdr:row>
      <xdr:rowOff>128494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A4D524-156D-40B0-AE15-AD992CFDED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74704</xdr:colOff>
      <xdr:row>9</xdr:row>
      <xdr:rowOff>7471</xdr:rowOff>
    </xdr:from>
    <xdr:to>
      <xdr:col>20</xdr:col>
      <xdr:colOff>56774</xdr:colOff>
      <xdr:row>23</xdr:row>
      <xdr:rowOff>135965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A0CF40-48E6-4902-8B8C-AB4540D3A0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0</xdr:colOff>
      <xdr:row>9</xdr:row>
      <xdr:rowOff>0</xdr:rowOff>
    </xdr:from>
    <xdr:to>
      <xdr:col>27</xdr:col>
      <xdr:colOff>593979</xdr:colOff>
      <xdr:row>23</xdr:row>
      <xdr:rowOff>157018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D62B23-5D2D-463F-994F-5025B6098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F292A-7625-4AF2-BEC0-41D2A0143555}">
  <sheetPr codeName="Sheet6"/>
  <dimension ref="A1:S561"/>
  <sheetViews>
    <sheetView tabSelected="1" zoomScale="70" zoomScaleNormal="70" workbookViewId="0">
      <pane ySplit="1" topLeftCell="A2" activePane="bottomLeft" state="frozen"/>
      <selection pane="bottomLeft" activeCell="F2" sqref="F2"/>
    </sheetView>
  </sheetViews>
  <sheetFormatPr defaultColWidth="8.75" defaultRowHeight="14.25"/>
  <cols>
    <col min="1" max="1" width="12.5" style="31" bestFit="1" customWidth="1"/>
    <col min="2" max="2" width="30.75" style="32" customWidth="1"/>
    <col min="3" max="3" width="15.5" style="32" customWidth="1"/>
    <col min="4" max="4" width="27.5" style="32" bestFit="1" customWidth="1"/>
    <col min="5" max="5" width="8.75" style="33"/>
    <col min="6" max="6" width="8.75" style="15"/>
    <col min="7" max="16384" width="8.75" style="34"/>
  </cols>
  <sheetData>
    <row r="1" spans="1:19" s="30" customFormat="1">
      <c r="A1" s="26" t="s">
        <v>0</v>
      </c>
      <c r="B1" s="27" t="s">
        <v>1</v>
      </c>
      <c r="C1" s="27" t="s">
        <v>1387</v>
      </c>
      <c r="D1" s="27" t="s">
        <v>2</v>
      </c>
      <c r="E1" s="27" t="s">
        <v>3</v>
      </c>
      <c r="F1" s="27" t="s">
        <v>1401</v>
      </c>
      <c r="G1" s="28" t="s">
        <v>7</v>
      </c>
      <c r="H1" s="29" t="s">
        <v>1772</v>
      </c>
      <c r="I1" s="29" t="s">
        <v>1773</v>
      </c>
      <c r="J1" s="29" t="s">
        <v>1774</v>
      </c>
      <c r="K1" s="28" t="s">
        <v>1775</v>
      </c>
    </row>
    <row r="2" spans="1:19">
      <c r="A2" s="31" t="s">
        <v>5</v>
      </c>
      <c r="B2" s="32" t="s">
        <v>6</v>
      </c>
      <c r="C2" s="32" t="s">
        <v>1392</v>
      </c>
      <c r="D2" s="32" t="s">
        <v>7</v>
      </c>
      <c r="E2" s="33" t="s">
        <v>8</v>
      </c>
      <c r="F2" s="15">
        <v>111.65</v>
      </c>
      <c r="G2" s="34">
        <f t="shared" ref="G2:G65" si="0">LEN(D2)-LEN(SUBSTITUTE(D2,"C",""))</f>
        <v>1</v>
      </c>
      <c r="H2" s="34">
        <f t="shared" ref="H2:H65" si="1">LEN(D2)-LEN(SUBSTITUTE(D2,"=",""))</f>
        <v>0</v>
      </c>
      <c r="I2" s="34">
        <f t="shared" ref="I2:I65" si="2">LEN(D2)-LEN(SUBSTITUTE(D2,"#",""))</f>
        <v>0</v>
      </c>
      <c r="J2" s="34">
        <f t="shared" ref="J2:J65" si="3">LEN(D2)-LEN(SUBSTITUTE(D2,"(",""))</f>
        <v>0</v>
      </c>
      <c r="K2" s="34">
        <f t="shared" ref="K2:K65" si="4">(LEN(D2)-LEN(SUBSTITUTE(D2,"1","")))/2+(LEN(D2)-LEN(SUBSTITUTE(D2,"2","")))/2+(LEN(D2)-LEN(SUBSTITUTE(D2,"3","")))/2</f>
        <v>0</v>
      </c>
    </row>
    <row r="3" spans="1:19">
      <c r="A3" s="31" t="s">
        <v>17</v>
      </c>
      <c r="B3" s="32" t="s">
        <v>18</v>
      </c>
      <c r="C3" s="32" t="s">
        <v>1392</v>
      </c>
      <c r="D3" s="32" t="s">
        <v>19</v>
      </c>
      <c r="E3" s="33" t="s">
        <v>20</v>
      </c>
      <c r="F3" s="15">
        <v>184.55</v>
      </c>
      <c r="G3" s="34">
        <f t="shared" si="0"/>
        <v>2</v>
      </c>
      <c r="H3" s="34">
        <f t="shared" si="1"/>
        <v>0</v>
      </c>
      <c r="I3" s="34">
        <f t="shared" si="2"/>
        <v>0</v>
      </c>
      <c r="J3" s="34">
        <f t="shared" si="3"/>
        <v>0</v>
      </c>
      <c r="K3" s="34">
        <f t="shared" si="4"/>
        <v>0</v>
      </c>
      <c r="N3" s="86"/>
    </row>
    <row r="4" spans="1:19">
      <c r="A4" s="31" t="s">
        <v>35</v>
      </c>
      <c r="B4" s="32" t="s">
        <v>36</v>
      </c>
      <c r="C4" s="32" t="s">
        <v>1392</v>
      </c>
      <c r="D4" s="32" t="s">
        <v>37</v>
      </c>
      <c r="E4" s="33" t="s">
        <v>38</v>
      </c>
      <c r="F4" s="15">
        <v>231.05</v>
      </c>
      <c r="G4" s="34">
        <f t="shared" si="0"/>
        <v>3</v>
      </c>
      <c r="H4" s="34">
        <f t="shared" si="1"/>
        <v>0</v>
      </c>
      <c r="I4" s="34">
        <f t="shared" si="2"/>
        <v>0</v>
      </c>
      <c r="J4" s="34">
        <f t="shared" si="3"/>
        <v>0</v>
      </c>
      <c r="K4" s="34">
        <f t="shared" si="4"/>
        <v>0</v>
      </c>
      <c r="N4" s="86"/>
      <c r="S4" s="86"/>
    </row>
    <row r="5" spans="1:19">
      <c r="A5" s="31" t="s">
        <v>28</v>
      </c>
      <c r="B5" s="32" t="s">
        <v>29</v>
      </c>
      <c r="C5" s="32" t="s">
        <v>1392</v>
      </c>
      <c r="D5" s="32" t="s">
        <v>30</v>
      </c>
      <c r="E5" s="33" t="s">
        <v>31</v>
      </c>
      <c r="F5" s="15">
        <v>240.35</v>
      </c>
      <c r="G5" s="34">
        <f t="shared" si="0"/>
        <v>3</v>
      </c>
      <c r="H5" s="34">
        <f t="shared" si="1"/>
        <v>0</v>
      </c>
      <c r="I5" s="34">
        <f t="shared" si="2"/>
        <v>0</v>
      </c>
      <c r="J5" s="34">
        <f t="shared" si="3"/>
        <v>0</v>
      </c>
      <c r="K5" s="34">
        <f t="shared" si="4"/>
        <v>1</v>
      </c>
      <c r="O5" s="87" t="s">
        <v>1743</v>
      </c>
      <c r="S5" s="86"/>
    </row>
    <row r="6" spans="1:19">
      <c r="A6" s="31" t="s">
        <v>86</v>
      </c>
      <c r="B6" s="32" t="s">
        <v>87</v>
      </c>
      <c r="C6" s="32" t="s">
        <v>1392</v>
      </c>
      <c r="D6" s="32" t="s">
        <v>88</v>
      </c>
      <c r="E6" s="33" t="s">
        <v>85</v>
      </c>
      <c r="F6" s="15">
        <v>261.45</v>
      </c>
      <c r="G6" s="34">
        <f t="shared" si="0"/>
        <v>4</v>
      </c>
      <c r="H6" s="34">
        <f t="shared" si="1"/>
        <v>0</v>
      </c>
      <c r="I6" s="34">
        <f t="shared" si="2"/>
        <v>0</v>
      </c>
      <c r="J6" s="34">
        <f t="shared" si="3"/>
        <v>1</v>
      </c>
      <c r="K6" s="34">
        <f t="shared" si="4"/>
        <v>0</v>
      </c>
      <c r="O6" s="87" t="s">
        <v>1744</v>
      </c>
    </row>
    <row r="7" spans="1:19">
      <c r="A7" s="31" t="s">
        <v>82</v>
      </c>
      <c r="B7" s="32" t="s">
        <v>83</v>
      </c>
      <c r="C7" s="32" t="s">
        <v>1392</v>
      </c>
      <c r="D7" s="32" t="s">
        <v>84</v>
      </c>
      <c r="E7" s="33" t="s">
        <v>85</v>
      </c>
      <c r="F7" s="15">
        <v>272.64999999999998</v>
      </c>
      <c r="G7" s="34">
        <f t="shared" si="0"/>
        <v>4</v>
      </c>
      <c r="H7" s="34">
        <f t="shared" si="1"/>
        <v>0</v>
      </c>
      <c r="I7" s="34">
        <f t="shared" si="2"/>
        <v>0</v>
      </c>
      <c r="J7" s="34">
        <f t="shared" si="3"/>
        <v>0</v>
      </c>
      <c r="K7" s="34">
        <f t="shared" si="4"/>
        <v>0</v>
      </c>
    </row>
    <row r="8" spans="1:19">
      <c r="A8" s="31" t="s">
        <v>76</v>
      </c>
      <c r="B8" s="32" t="s">
        <v>77</v>
      </c>
      <c r="C8" s="32" t="s">
        <v>1392</v>
      </c>
      <c r="D8" s="32" t="s">
        <v>78</v>
      </c>
      <c r="E8" s="33" t="s">
        <v>66</v>
      </c>
      <c r="F8" s="15">
        <v>273.85000000000002</v>
      </c>
      <c r="G8" s="34">
        <f t="shared" si="0"/>
        <v>4</v>
      </c>
      <c r="H8" s="34">
        <f t="shared" si="1"/>
        <v>0</v>
      </c>
      <c r="I8" s="34">
        <f t="shared" si="2"/>
        <v>0</v>
      </c>
      <c r="J8" s="34">
        <f t="shared" si="3"/>
        <v>0</v>
      </c>
      <c r="K8" s="34">
        <f t="shared" si="4"/>
        <v>1</v>
      </c>
    </row>
    <row r="9" spans="1:19">
      <c r="A9" s="31" t="s">
        <v>164</v>
      </c>
      <c r="B9" s="32" t="s">
        <v>165</v>
      </c>
      <c r="C9" s="32" t="s">
        <v>1392</v>
      </c>
      <c r="D9" s="32" t="s">
        <v>166</v>
      </c>
      <c r="E9" s="33" t="s">
        <v>167</v>
      </c>
      <c r="F9" s="15">
        <v>282.55</v>
      </c>
      <c r="G9" s="34">
        <f t="shared" si="0"/>
        <v>5</v>
      </c>
      <c r="H9" s="34">
        <f t="shared" si="1"/>
        <v>0</v>
      </c>
      <c r="I9" s="34">
        <f t="shared" si="2"/>
        <v>0</v>
      </c>
      <c r="J9" s="34">
        <f t="shared" si="3"/>
        <v>2</v>
      </c>
      <c r="K9" s="34">
        <f t="shared" si="4"/>
        <v>0</v>
      </c>
    </row>
    <row r="10" spans="1:19">
      <c r="A10" s="31" t="s">
        <v>73</v>
      </c>
      <c r="B10" s="32" t="s">
        <v>74</v>
      </c>
      <c r="C10" s="32" t="s">
        <v>1392</v>
      </c>
      <c r="D10" s="32" t="s">
        <v>75</v>
      </c>
      <c r="E10" s="33" t="s">
        <v>66</v>
      </c>
      <c r="F10" s="15">
        <v>285.75</v>
      </c>
      <c r="G10" s="34">
        <f t="shared" si="0"/>
        <v>4</v>
      </c>
      <c r="H10" s="34">
        <f t="shared" si="1"/>
        <v>0</v>
      </c>
      <c r="I10" s="34">
        <f t="shared" si="2"/>
        <v>0</v>
      </c>
      <c r="J10" s="34">
        <f t="shared" si="3"/>
        <v>0</v>
      </c>
      <c r="K10" s="34">
        <f t="shared" si="4"/>
        <v>1</v>
      </c>
    </row>
    <row r="11" spans="1:19">
      <c r="A11" s="31" t="s">
        <v>137</v>
      </c>
      <c r="B11" s="32" t="s">
        <v>138</v>
      </c>
      <c r="C11" s="32" t="s">
        <v>1392</v>
      </c>
      <c r="D11" s="32" t="s">
        <v>139</v>
      </c>
      <c r="E11" s="33" t="s">
        <v>136</v>
      </c>
      <c r="F11" s="15">
        <v>293.75</v>
      </c>
      <c r="G11" s="34">
        <f t="shared" si="0"/>
        <v>5</v>
      </c>
      <c r="H11" s="34">
        <f t="shared" si="1"/>
        <v>0</v>
      </c>
      <c r="I11" s="34">
        <f t="shared" si="2"/>
        <v>0</v>
      </c>
      <c r="J11" s="34">
        <f t="shared" si="3"/>
        <v>1</v>
      </c>
      <c r="K11" s="34">
        <f t="shared" si="4"/>
        <v>1</v>
      </c>
    </row>
    <row r="12" spans="1:19">
      <c r="A12" s="31" t="s">
        <v>168</v>
      </c>
      <c r="B12" s="32" t="s">
        <v>169</v>
      </c>
      <c r="C12" s="32" t="s">
        <v>1392</v>
      </c>
      <c r="D12" s="32" t="s">
        <v>170</v>
      </c>
      <c r="E12" s="33" t="s">
        <v>167</v>
      </c>
      <c r="F12" s="15">
        <v>300.95</v>
      </c>
      <c r="G12" s="34">
        <f t="shared" si="0"/>
        <v>5</v>
      </c>
      <c r="H12" s="34">
        <f t="shared" si="1"/>
        <v>0</v>
      </c>
      <c r="I12" s="34">
        <f t="shared" si="2"/>
        <v>0</v>
      </c>
      <c r="J12" s="34">
        <f t="shared" si="3"/>
        <v>1</v>
      </c>
      <c r="K12" s="34">
        <f t="shared" si="4"/>
        <v>0</v>
      </c>
    </row>
    <row r="13" spans="1:19">
      <c r="A13" s="35" t="s">
        <v>1406</v>
      </c>
      <c r="B13" s="36" t="s">
        <v>1407</v>
      </c>
      <c r="C13" s="32" t="s">
        <v>1392</v>
      </c>
      <c r="D13" s="36" t="s">
        <v>1435</v>
      </c>
      <c r="E13" s="38" t="s">
        <v>136</v>
      </c>
      <c r="F13" s="79">
        <v>301.35000000000002</v>
      </c>
      <c r="G13" s="34">
        <f t="shared" si="0"/>
        <v>5</v>
      </c>
      <c r="H13" s="34">
        <f t="shared" si="1"/>
        <v>0</v>
      </c>
      <c r="I13" s="34">
        <f t="shared" si="2"/>
        <v>0</v>
      </c>
      <c r="J13" s="34">
        <f t="shared" si="3"/>
        <v>0</v>
      </c>
      <c r="K13" s="34">
        <f t="shared" si="4"/>
        <v>1</v>
      </c>
    </row>
    <row r="14" spans="1:19">
      <c r="A14" s="31" t="s">
        <v>140</v>
      </c>
      <c r="B14" s="32" t="s">
        <v>141</v>
      </c>
      <c r="C14" s="32" t="s">
        <v>1392</v>
      </c>
      <c r="D14" s="32" t="s">
        <v>142</v>
      </c>
      <c r="E14" s="33" t="s">
        <v>136</v>
      </c>
      <c r="F14" s="15">
        <v>309.05</v>
      </c>
      <c r="G14" s="34">
        <f t="shared" si="0"/>
        <v>5</v>
      </c>
      <c r="H14" s="34">
        <f t="shared" si="1"/>
        <v>0</v>
      </c>
      <c r="I14" s="34">
        <f t="shared" si="2"/>
        <v>0</v>
      </c>
      <c r="J14" s="34">
        <f t="shared" si="3"/>
        <v>0</v>
      </c>
      <c r="K14" s="34">
        <f t="shared" si="4"/>
        <v>1</v>
      </c>
    </row>
    <row r="15" spans="1:19">
      <c r="A15" s="31" t="s">
        <v>171</v>
      </c>
      <c r="B15" s="32" t="s">
        <v>172</v>
      </c>
      <c r="C15" s="32" t="s">
        <v>1392</v>
      </c>
      <c r="D15" s="32" t="s">
        <v>173</v>
      </c>
      <c r="E15" s="33" t="s">
        <v>167</v>
      </c>
      <c r="F15" s="15">
        <v>309.14999999999998</v>
      </c>
      <c r="G15" s="34">
        <f t="shared" si="0"/>
        <v>5</v>
      </c>
      <c r="H15" s="34">
        <f t="shared" si="1"/>
        <v>0</v>
      </c>
      <c r="I15" s="34">
        <f t="shared" si="2"/>
        <v>0</v>
      </c>
      <c r="J15" s="34">
        <f t="shared" si="3"/>
        <v>0</v>
      </c>
      <c r="K15" s="34">
        <f t="shared" si="4"/>
        <v>0</v>
      </c>
    </row>
    <row r="16" spans="1:19">
      <c r="A16" s="31" t="s">
        <v>152</v>
      </c>
      <c r="B16" s="32" t="s">
        <v>153</v>
      </c>
      <c r="C16" s="32" t="s">
        <v>1392</v>
      </c>
      <c r="D16" s="32" t="s">
        <v>154</v>
      </c>
      <c r="E16" s="33" t="s">
        <v>136</v>
      </c>
      <c r="F16" s="15">
        <v>309.45</v>
      </c>
      <c r="G16" s="34">
        <f t="shared" si="0"/>
        <v>5</v>
      </c>
      <c r="H16" s="34">
        <f t="shared" si="1"/>
        <v>0</v>
      </c>
      <c r="I16" s="34">
        <f t="shared" si="2"/>
        <v>0</v>
      </c>
      <c r="J16" s="34">
        <f t="shared" si="3"/>
        <v>0</v>
      </c>
      <c r="K16" s="34">
        <f t="shared" si="4"/>
        <v>1</v>
      </c>
    </row>
    <row r="17" spans="1:11">
      <c r="A17" s="88" t="s">
        <v>1453</v>
      </c>
      <c r="B17" s="88" t="s">
        <v>1452</v>
      </c>
      <c r="C17" s="32" t="s">
        <v>1392</v>
      </c>
      <c r="D17" s="88" t="s">
        <v>1435</v>
      </c>
      <c r="E17" s="39" t="s">
        <v>136</v>
      </c>
      <c r="F17" s="39">
        <v>310.14999999999998</v>
      </c>
      <c r="G17" s="34">
        <f t="shared" si="0"/>
        <v>5</v>
      </c>
      <c r="H17" s="34">
        <f t="shared" si="1"/>
        <v>0</v>
      </c>
      <c r="I17" s="34">
        <f t="shared" si="2"/>
        <v>0</v>
      </c>
      <c r="J17" s="34">
        <f t="shared" si="3"/>
        <v>0</v>
      </c>
      <c r="K17" s="34">
        <f t="shared" si="4"/>
        <v>1</v>
      </c>
    </row>
    <row r="18" spans="1:11">
      <c r="A18" s="31" t="s">
        <v>130</v>
      </c>
      <c r="B18" s="32" t="s">
        <v>131</v>
      </c>
      <c r="C18" s="32" t="s">
        <v>1392</v>
      </c>
      <c r="D18" s="32" t="s">
        <v>132</v>
      </c>
      <c r="E18" s="33" t="s">
        <v>96</v>
      </c>
      <c r="F18" s="15">
        <v>312.14999999999998</v>
      </c>
      <c r="G18" s="34">
        <f t="shared" si="0"/>
        <v>5</v>
      </c>
      <c r="H18" s="34">
        <f t="shared" si="1"/>
        <v>0</v>
      </c>
      <c r="I18" s="34">
        <f t="shared" si="2"/>
        <v>0</v>
      </c>
      <c r="J18" s="34">
        <f t="shared" si="3"/>
        <v>0</v>
      </c>
      <c r="K18" s="34">
        <f t="shared" si="4"/>
        <v>2</v>
      </c>
    </row>
    <row r="19" spans="1:11">
      <c r="A19" s="31" t="s">
        <v>109</v>
      </c>
      <c r="B19" s="32" t="s">
        <v>110</v>
      </c>
      <c r="C19" s="32" t="s">
        <v>1392</v>
      </c>
      <c r="D19" s="32" t="s">
        <v>111</v>
      </c>
      <c r="E19" s="33" t="s">
        <v>96</v>
      </c>
      <c r="F19" s="15">
        <v>315.35000000000002</v>
      </c>
      <c r="G19" s="34">
        <f t="shared" si="0"/>
        <v>5</v>
      </c>
      <c r="H19" s="34">
        <f t="shared" si="1"/>
        <v>1</v>
      </c>
      <c r="I19" s="34">
        <f t="shared" si="2"/>
        <v>0</v>
      </c>
      <c r="J19" s="34">
        <f t="shared" si="3"/>
        <v>0</v>
      </c>
      <c r="K19" s="34">
        <f t="shared" si="4"/>
        <v>1</v>
      </c>
    </row>
    <row r="20" spans="1:11">
      <c r="A20" s="31" t="s">
        <v>93</v>
      </c>
      <c r="B20" s="32" t="s">
        <v>94</v>
      </c>
      <c r="C20" s="32" t="s">
        <v>1392</v>
      </c>
      <c r="D20" s="32" t="s">
        <v>95</v>
      </c>
      <c r="E20" s="33" t="s">
        <v>96</v>
      </c>
      <c r="F20" s="15">
        <v>318.64999999999998</v>
      </c>
      <c r="G20" s="34">
        <f t="shared" si="0"/>
        <v>5</v>
      </c>
      <c r="H20" s="34">
        <f t="shared" si="1"/>
        <v>0</v>
      </c>
      <c r="I20" s="34">
        <f t="shared" si="2"/>
        <v>0</v>
      </c>
      <c r="J20" s="34">
        <f t="shared" si="3"/>
        <v>0</v>
      </c>
      <c r="K20" s="34">
        <f t="shared" si="4"/>
        <v>2</v>
      </c>
    </row>
    <row r="21" spans="1:11">
      <c r="A21" s="31" t="s">
        <v>133</v>
      </c>
      <c r="B21" s="32" t="s">
        <v>134</v>
      </c>
      <c r="C21" s="32" t="s">
        <v>1392</v>
      </c>
      <c r="D21" s="32" t="s">
        <v>135</v>
      </c>
      <c r="E21" s="33" t="s">
        <v>136</v>
      </c>
      <c r="F21" s="15">
        <v>322.45</v>
      </c>
      <c r="G21" s="34">
        <f t="shared" si="0"/>
        <v>5</v>
      </c>
      <c r="H21" s="34">
        <f t="shared" si="1"/>
        <v>0</v>
      </c>
      <c r="I21" s="34">
        <f t="shared" si="2"/>
        <v>0</v>
      </c>
      <c r="J21" s="34">
        <f t="shared" si="3"/>
        <v>0</v>
      </c>
      <c r="K21" s="34">
        <f t="shared" si="4"/>
        <v>1</v>
      </c>
    </row>
    <row r="22" spans="1:11">
      <c r="A22" s="31" t="s">
        <v>329</v>
      </c>
      <c r="B22" s="32" t="s">
        <v>330</v>
      </c>
      <c r="C22" s="32" t="s">
        <v>1392</v>
      </c>
      <c r="D22" s="32" t="s">
        <v>331</v>
      </c>
      <c r="E22" s="33" t="s">
        <v>332</v>
      </c>
      <c r="F22" s="15">
        <v>322.85000000000002</v>
      </c>
      <c r="G22" s="34">
        <f t="shared" si="0"/>
        <v>6</v>
      </c>
      <c r="H22" s="34">
        <f t="shared" si="1"/>
        <v>0</v>
      </c>
      <c r="I22" s="34">
        <f t="shared" si="2"/>
        <v>0</v>
      </c>
      <c r="J22" s="34">
        <f t="shared" si="3"/>
        <v>2</v>
      </c>
      <c r="K22" s="34">
        <f t="shared" si="4"/>
        <v>0</v>
      </c>
    </row>
    <row r="23" spans="1:11">
      <c r="A23" s="31" t="s">
        <v>318</v>
      </c>
      <c r="B23" s="32" t="s">
        <v>319</v>
      </c>
      <c r="C23" s="32" t="s">
        <v>1392</v>
      </c>
      <c r="D23" s="32" t="s">
        <v>320</v>
      </c>
      <c r="E23" s="33" t="s">
        <v>249</v>
      </c>
      <c r="F23" s="15">
        <v>327.14999999999998</v>
      </c>
      <c r="G23" s="34">
        <f t="shared" si="0"/>
        <v>6</v>
      </c>
      <c r="H23" s="34">
        <f t="shared" si="1"/>
        <v>0</v>
      </c>
      <c r="I23" s="34">
        <f t="shared" si="2"/>
        <v>0</v>
      </c>
      <c r="J23" s="34">
        <f t="shared" si="3"/>
        <v>1</v>
      </c>
      <c r="K23" s="34">
        <f t="shared" si="4"/>
        <v>1</v>
      </c>
    </row>
    <row r="24" spans="1:11">
      <c r="A24" s="31" t="s">
        <v>267</v>
      </c>
      <c r="B24" s="32" t="s">
        <v>268</v>
      </c>
      <c r="C24" s="32" t="s">
        <v>1392</v>
      </c>
      <c r="D24" s="32" t="s">
        <v>269</v>
      </c>
      <c r="E24" s="33" t="s">
        <v>249</v>
      </c>
      <c r="F24" s="15">
        <v>329.95</v>
      </c>
      <c r="G24" s="34">
        <f t="shared" si="0"/>
        <v>6</v>
      </c>
      <c r="H24" s="34">
        <f t="shared" si="1"/>
        <v>0</v>
      </c>
      <c r="I24" s="34">
        <f t="shared" si="2"/>
        <v>0</v>
      </c>
      <c r="J24" s="34">
        <f t="shared" si="3"/>
        <v>1</v>
      </c>
      <c r="K24" s="34">
        <f t="shared" si="4"/>
        <v>1</v>
      </c>
    </row>
    <row r="25" spans="1:11">
      <c r="A25" s="31" t="s">
        <v>333</v>
      </c>
      <c r="B25" s="32" t="s">
        <v>334</v>
      </c>
      <c r="C25" s="32" t="s">
        <v>1392</v>
      </c>
      <c r="D25" s="32" t="s">
        <v>335</v>
      </c>
      <c r="E25" s="33" t="s">
        <v>332</v>
      </c>
      <c r="F25" s="15">
        <v>331.05</v>
      </c>
      <c r="G25" s="34">
        <f t="shared" si="0"/>
        <v>6</v>
      </c>
      <c r="H25" s="34">
        <f t="shared" si="1"/>
        <v>0</v>
      </c>
      <c r="I25" s="34">
        <f t="shared" si="2"/>
        <v>0</v>
      </c>
      <c r="J25" s="34">
        <f t="shared" si="3"/>
        <v>2</v>
      </c>
      <c r="K25" s="34">
        <f t="shared" si="4"/>
        <v>0</v>
      </c>
    </row>
    <row r="26" spans="1:11">
      <c r="A26" s="35" t="s">
        <v>1451</v>
      </c>
      <c r="B26" s="36" t="s">
        <v>1450</v>
      </c>
      <c r="C26" s="32" t="s">
        <v>1392</v>
      </c>
      <c r="D26" s="37" t="s">
        <v>1458</v>
      </c>
      <c r="E26" s="38" t="s">
        <v>249</v>
      </c>
      <c r="F26" s="39">
        <v>331.15</v>
      </c>
      <c r="G26" s="34">
        <f t="shared" si="0"/>
        <v>6</v>
      </c>
      <c r="H26" s="34">
        <f t="shared" si="1"/>
        <v>0</v>
      </c>
      <c r="I26" s="34">
        <f t="shared" si="2"/>
        <v>0</v>
      </c>
      <c r="J26" s="34">
        <f t="shared" si="3"/>
        <v>0</v>
      </c>
      <c r="K26" s="34">
        <f t="shared" si="4"/>
        <v>1</v>
      </c>
    </row>
    <row r="27" spans="1:11">
      <c r="A27" s="31" t="s">
        <v>285</v>
      </c>
      <c r="B27" s="32" t="s">
        <v>286</v>
      </c>
      <c r="C27" s="32" t="s">
        <v>1392</v>
      </c>
      <c r="D27" s="32" t="s">
        <v>287</v>
      </c>
      <c r="E27" s="33" t="s">
        <v>249</v>
      </c>
      <c r="F27" s="15">
        <v>331.45</v>
      </c>
      <c r="G27" s="34">
        <f t="shared" si="0"/>
        <v>6</v>
      </c>
      <c r="H27" s="34">
        <f t="shared" si="1"/>
        <v>0</v>
      </c>
      <c r="I27" s="34">
        <f t="shared" si="2"/>
        <v>0</v>
      </c>
      <c r="J27" s="34">
        <f t="shared" si="3"/>
        <v>1</v>
      </c>
      <c r="K27" s="34">
        <f t="shared" si="4"/>
        <v>1</v>
      </c>
    </row>
    <row r="28" spans="1:11">
      <c r="A28" s="31" t="s">
        <v>339</v>
      </c>
      <c r="B28" s="32" t="s">
        <v>340</v>
      </c>
      <c r="C28" s="32" t="s">
        <v>1392</v>
      </c>
      <c r="D28" s="32" t="s">
        <v>341</v>
      </c>
      <c r="E28" s="33" t="s">
        <v>332</v>
      </c>
      <c r="F28" s="15">
        <v>333.35</v>
      </c>
      <c r="G28" s="34">
        <f t="shared" si="0"/>
        <v>6</v>
      </c>
      <c r="H28" s="34">
        <f t="shared" si="1"/>
        <v>0</v>
      </c>
      <c r="I28" s="34">
        <f t="shared" si="2"/>
        <v>0</v>
      </c>
      <c r="J28" s="34">
        <f t="shared" si="3"/>
        <v>1</v>
      </c>
      <c r="K28" s="34">
        <f t="shared" si="4"/>
        <v>0</v>
      </c>
    </row>
    <row r="29" spans="1:11">
      <c r="A29" s="31" t="s">
        <v>342</v>
      </c>
      <c r="B29" s="32" t="s">
        <v>343</v>
      </c>
      <c r="C29" s="32" t="s">
        <v>1392</v>
      </c>
      <c r="D29" s="32" t="s">
        <v>344</v>
      </c>
      <c r="E29" s="33" t="s">
        <v>332</v>
      </c>
      <c r="F29" s="15">
        <v>336.35</v>
      </c>
      <c r="G29" s="34">
        <f t="shared" si="0"/>
        <v>6</v>
      </c>
      <c r="H29" s="34">
        <f t="shared" si="1"/>
        <v>0</v>
      </c>
      <c r="I29" s="34">
        <f t="shared" si="2"/>
        <v>0</v>
      </c>
      <c r="J29" s="34">
        <f t="shared" si="3"/>
        <v>1</v>
      </c>
      <c r="K29" s="34">
        <f t="shared" si="4"/>
        <v>0</v>
      </c>
    </row>
    <row r="30" spans="1:11">
      <c r="A30" s="31" t="s">
        <v>336</v>
      </c>
      <c r="B30" s="32" t="s">
        <v>337</v>
      </c>
      <c r="C30" s="32" t="s">
        <v>1392</v>
      </c>
      <c r="D30" s="32" t="s">
        <v>338</v>
      </c>
      <c r="E30" s="33" t="s">
        <v>332</v>
      </c>
      <c r="F30" s="15">
        <v>341.85</v>
      </c>
      <c r="G30" s="34">
        <f t="shared" si="0"/>
        <v>6</v>
      </c>
      <c r="H30" s="34">
        <f t="shared" si="1"/>
        <v>0</v>
      </c>
      <c r="I30" s="34">
        <f t="shared" si="2"/>
        <v>0</v>
      </c>
      <c r="J30" s="34">
        <f t="shared" si="3"/>
        <v>0</v>
      </c>
      <c r="K30" s="34">
        <f t="shared" si="4"/>
        <v>0</v>
      </c>
    </row>
    <row r="31" spans="1:11">
      <c r="A31" s="31" t="s">
        <v>315</v>
      </c>
      <c r="B31" s="32" t="s">
        <v>316</v>
      </c>
      <c r="C31" s="32" t="s">
        <v>1392</v>
      </c>
      <c r="D31" s="32" t="s">
        <v>317</v>
      </c>
      <c r="E31" s="33" t="s">
        <v>249</v>
      </c>
      <c r="F31" s="15">
        <v>342.25</v>
      </c>
      <c r="G31" s="34">
        <f t="shared" si="0"/>
        <v>6</v>
      </c>
      <c r="H31" s="34">
        <f t="shared" si="1"/>
        <v>0</v>
      </c>
      <c r="I31" s="34">
        <f t="shared" si="2"/>
        <v>0</v>
      </c>
      <c r="J31" s="34">
        <f t="shared" si="3"/>
        <v>0</v>
      </c>
      <c r="K31" s="34">
        <f t="shared" si="4"/>
        <v>1</v>
      </c>
    </row>
    <row r="32" spans="1:11">
      <c r="A32" s="31" t="s">
        <v>264</v>
      </c>
      <c r="B32" s="32" t="s">
        <v>265</v>
      </c>
      <c r="C32" s="32" t="s">
        <v>1392</v>
      </c>
      <c r="D32" s="32" t="s">
        <v>266</v>
      </c>
      <c r="E32" s="33" t="s">
        <v>249</v>
      </c>
      <c r="F32" s="15">
        <v>343.95</v>
      </c>
      <c r="G32" s="34">
        <f t="shared" si="0"/>
        <v>6</v>
      </c>
      <c r="H32" s="34">
        <f t="shared" si="1"/>
        <v>0</v>
      </c>
      <c r="I32" s="34">
        <f t="shared" si="2"/>
        <v>0</v>
      </c>
      <c r="J32" s="34">
        <f t="shared" si="3"/>
        <v>0</v>
      </c>
      <c r="K32" s="34">
        <f t="shared" si="4"/>
        <v>1</v>
      </c>
    </row>
    <row r="33" spans="1:11">
      <c r="A33" s="31" t="s">
        <v>288</v>
      </c>
      <c r="B33" s="32" t="s">
        <v>289</v>
      </c>
      <c r="C33" s="32" t="s">
        <v>1392</v>
      </c>
      <c r="D33" s="32" t="s">
        <v>290</v>
      </c>
      <c r="E33" s="33" t="s">
        <v>249</v>
      </c>
      <c r="F33" s="15">
        <v>344.95</v>
      </c>
      <c r="G33" s="34">
        <f t="shared" si="0"/>
        <v>6</v>
      </c>
      <c r="H33" s="34">
        <f t="shared" si="1"/>
        <v>0</v>
      </c>
      <c r="I33" s="34">
        <f t="shared" si="2"/>
        <v>0</v>
      </c>
      <c r="J33" s="34">
        <f t="shared" si="3"/>
        <v>0</v>
      </c>
      <c r="K33" s="34">
        <f t="shared" si="4"/>
        <v>1</v>
      </c>
    </row>
    <row r="34" spans="1:11">
      <c r="A34" s="31" t="s">
        <v>520</v>
      </c>
      <c r="B34" s="32" t="s">
        <v>521</v>
      </c>
      <c r="C34" s="32" t="s">
        <v>1392</v>
      </c>
      <c r="D34" s="32" t="s">
        <v>522</v>
      </c>
      <c r="E34" s="33" t="s">
        <v>523</v>
      </c>
      <c r="F34" s="15">
        <v>352.35</v>
      </c>
      <c r="G34" s="34">
        <f t="shared" si="0"/>
        <v>7</v>
      </c>
      <c r="H34" s="34">
        <f t="shared" si="1"/>
        <v>0</v>
      </c>
      <c r="I34" s="34">
        <f t="shared" si="2"/>
        <v>0</v>
      </c>
      <c r="J34" s="34">
        <f t="shared" si="3"/>
        <v>2</v>
      </c>
      <c r="K34" s="34">
        <f t="shared" si="4"/>
        <v>0</v>
      </c>
    </row>
    <row r="35" spans="1:11">
      <c r="A35" s="31" t="s">
        <v>527</v>
      </c>
      <c r="B35" s="32" t="s">
        <v>528</v>
      </c>
      <c r="C35" s="32" t="s">
        <v>1392</v>
      </c>
      <c r="D35" s="32" t="s">
        <v>529</v>
      </c>
      <c r="E35" s="33" t="s">
        <v>523</v>
      </c>
      <c r="F35" s="15">
        <v>353.55</v>
      </c>
      <c r="G35" s="34">
        <f t="shared" si="0"/>
        <v>7</v>
      </c>
      <c r="H35" s="34">
        <f t="shared" si="1"/>
        <v>0</v>
      </c>
      <c r="I35" s="34">
        <f t="shared" si="2"/>
        <v>0</v>
      </c>
      <c r="J35" s="34">
        <f t="shared" si="3"/>
        <v>2</v>
      </c>
      <c r="K35" s="34">
        <f t="shared" si="4"/>
        <v>0</v>
      </c>
    </row>
    <row r="36" spans="1:11">
      <c r="A36" s="31" t="s">
        <v>246</v>
      </c>
      <c r="B36" s="32" t="s">
        <v>247</v>
      </c>
      <c r="C36" s="32" t="s">
        <v>1392</v>
      </c>
      <c r="D36" s="32" t="s">
        <v>248</v>
      </c>
      <c r="E36" s="33" t="s">
        <v>249</v>
      </c>
      <c r="F36" s="15">
        <v>353.85</v>
      </c>
      <c r="G36" s="34">
        <f t="shared" si="0"/>
        <v>6</v>
      </c>
      <c r="H36" s="34">
        <f t="shared" si="1"/>
        <v>0</v>
      </c>
      <c r="I36" s="34">
        <f t="shared" si="2"/>
        <v>0</v>
      </c>
      <c r="J36" s="34">
        <f t="shared" si="3"/>
        <v>0</v>
      </c>
      <c r="K36" s="34">
        <f t="shared" si="4"/>
        <v>1</v>
      </c>
    </row>
    <row r="37" spans="1:11">
      <c r="A37" s="31" t="s">
        <v>545</v>
      </c>
      <c r="B37" s="32" t="s">
        <v>546</v>
      </c>
      <c r="C37" s="32" t="s">
        <v>1392</v>
      </c>
      <c r="D37" s="32" t="s">
        <v>547</v>
      </c>
      <c r="E37" s="33" t="s">
        <v>523</v>
      </c>
      <c r="F37" s="15">
        <v>353.95</v>
      </c>
      <c r="G37" s="34">
        <f t="shared" si="0"/>
        <v>7</v>
      </c>
      <c r="H37" s="34">
        <f t="shared" si="1"/>
        <v>0</v>
      </c>
      <c r="I37" s="34">
        <f t="shared" si="2"/>
        <v>0</v>
      </c>
      <c r="J37" s="34">
        <f t="shared" si="3"/>
        <v>3</v>
      </c>
      <c r="K37" s="34">
        <f t="shared" si="4"/>
        <v>0</v>
      </c>
    </row>
    <row r="38" spans="1:11">
      <c r="A38" s="31" t="s">
        <v>530</v>
      </c>
      <c r="B38" s="32" t="s">
        <v>531</v>
      </c>
      <c r="C38" s="32" t="s">
        <v>1392</v>
      </c>
      <c r="D38" s="32" t="s">
        <v>532</v>
      </c>
      <c r="E38" s="33" t="s">
        <v>523</v>
      </c>
      <c r="F38" s="15">
        <v>359.15</v>
      </c>
      <c r="G38" s="34">
        <f t="shared" si="0"/>
        <v>7</v>
      </c>
      <c r="H38" s="34">
        <f t="shared" si="1"/>
        <v>0</v>
      </c>
      <c r="I38" s="34">
        <f t="shared" si="2"/>
        <v>0</v>
      </c>
      <c r="J38" s="34">
        <f t="shared" si="3"/>
        <v>2</v>
      </c>
      <c r="K38" s="34">
        <f t="shared" si="4"/>
        <v>0</v>
      </c>
    </row>
    <row r="39" spans="1:11">
      <c r="A39" s="31" t="s">
        <v>424</v>
      </c>
      <c r="B39" s="32" t="s">
        <v>425</v>
      </c>
      <c r="C39" s="32" t="s">
        <v>1392</v>
      </c>
      <c r="D39" s="32" t="s">
        <v>426</v>
      </c>
      <c r="E39" s="33" t="s">
        <v>423</v>
      </c>
      <c r="F39" s="15">
        <v>360.65</v>
      </c>
      <c r="G39" s="34">
        <f t="shared" si="0"/>
        <v>7</v>
      </c>
      <c r="H39" s="34">
        <f t="shared" si="1"/>
        <v>0</v>
      </c>
      <c r="I39" s="34">
        <f t="shared" si="2"/>
        <v>0</v>
      </c>
      <c r="J39" s="34">
        <f t="shared" si="3"/>
        <v>1</v>
      </c>
      <c r="K39" s="34">
        <f t="shared" si="4"/>
        <v>1</v>
      </c>
    </row>
    <row r="40" spans="1:11">
      <c r="A40" s="31" t="s">
        <v>524</v>
      </c>
      <c r="B40" s="32" t="s">
        <v>525</v>
      </c>
      <c r="C40" s="32" t="s">
        <v>1392</v>
      </c>
      <c r="D40" s="32" t="s">
        <v>526</v>
      </c>
      <c r="E40" s="33" t="s">
        <v>523</v>
      </c>
      <c r="F40" s="15">
        <v>362.85</v>
      </c>
      <c r="G40" s="34">
        <f t="shared" si="0"/>
        <v>7</v>
      </c>
      <c r="H40" s="34">
        <f t="shared" si="1"/>
        <v>0</v>
      </c>
      <c r="I40" s="34">
        <f t="shared" si="2"/>
        <v>0</v>
      </c>
      <c r="J40" s="34">
        <f t="shared" si="3"/>
        <v>2</v>
      </c>
      <c r="K40" s="34">
        <f t="shared" si="4"/>
        <v>0</v>
      </c>
    </row>
    <row r="41" spans="1:11">
      <c r="A41" s="31" t="s">
        <v>539</v>
      </c>
      <c r="B41" s="32" t="s">
        <v>540</v>
      </c>
      <c r="C41" s="32" t="s">
        <v>1392</v>
      </c>
      <c r="D41" s="32" t="s">
        <v>541</v>
      </c>
      <c r="E41" s="33" t="s">
        <v>523</v>
      </c>
      <c r="F41" s="15">
        <v>363.15</v>
      </c>
      <c r="G41" s="34">
        <f t="shared" si="0"/>
        <v>7</v>
      </c>
      <c r="H41" s="34">
        <f t="shared" si="1"/>
        <v>0</v>
      </c>
      <c r="I41" s="34">
        <f t="shared" si="2"/>
        <v>0</v>
      </c>
      <c r="J41" s="34">
        <f t="shared" si="3"/>
        <v>1</v>
      </c>
      <c r="K41" s="34">
        <f t="shared" si="4"/>
        <v>0</v>
      </c>
    </row>
    <row r="42" spans="1:11">
      <c r="A42" s="35" t="s">
        <v>1408</v>
      </c>
      <c r="B42" s="36" t="s">
        <v>1520</v>
      </c>
      <c r="C42" s="32" t="s">
        <v>1392</v>
      </c>
      <c r="D42" s="37" t="s">
        <v>1436</v>
      </c>
      <c r="E42" s="38" t="s">
        <v>423</v>
      </c>
      <c r="F42" s="39">
        <v>363.95</v>
      </c>
      <c r="G42" s="34">
        <f t="shared" si="0"/>
        <v>7</v>
      </c>
      <c r="H42" s="34">
        <f t="shared" si="1"/>
        <v>0</v>
      </c>
      <c r="I42" s="34">
        <f t="shared" si="2"/>
        <v>0</v>
      </c>
      <c r="J42" s="34">
        <f t="shared" si="3"/>
        <v>1</v>
      </c>
      <c r="K42" s="34">
        <f t="shared" si="4"/>
        <v>1</v>
      </c>
    </row>
    <row r="43" spans="1:11">
      <c r="A43" s="31" t="s">
        <v>542</v>
      </c>
      <c r="B43" s="32" t="s">
        <v>543</v>
      </c>
      <c r="C43" s="32" t="s">
        <v>1392</v>
      </c>
      <c r="D43" s="32" t="s">
        <v>544</v>
      </c>
      <c r="E43" s="33" t="s">
        <v>523</v>
      </c>
      <c r="F43" s="15">
        <v>364.15</v>
      </c>
      <c r="G43" s="34">
        <f t="shared" si="0"/>
        <v>7</v>
      </c>
      <c r="H43" s="34">
        <f t="shared" si="1"/>
        <v>0</v>
      </c>
      <c r="I43" s="34">
        <f t="shared" si="2"/>
        <v>0</v>
      </c>
      <c r="J43" s="34">
        <f t="shared" si="3"/>
        <v>1</v>
      </c>
      <c r="K43" s="34">
        <f t="shared" si="4"/>
        <v>0</v>
      </c>
    </row>
    <row r="44" spans="1:11">
      <c r="A44" s="35" t="s">
        <v>1521</v>
      </c>
      <c r="B44" s="36" t="s">
        <v>1522</v>
      </c>
      <c r="C44" s="32" t="s">
        <v>1392</v>
      </c>
      <c r="D44" s="37" t="s">
        <v>1436</v>
      </c>
      <c r="E44" s="38" t="s">
        <v>423</v>
      </c>
      <c r="F44" s="39">
        <v>364.85</v>
      </c>
      <c r="G44" s="34">
        <f t="shared" si="0"/>
        <v>7</v>
      </c>
      <c r="H44" s="34">
        <f t="shared" si="1"/>
        <v>0</v>
      </c>
      <c r="I44" s="34">
        <f t="shared" si="2"/>
        <v>0</v>
      </c>
      <c r="J44" s="34">
        <f t="shared" si="3"/>
        <v>1</v>
      </c>
      <c r="K44" s="34">
        <f t="shared" si="4"/>
        <v>1</v>
      </c>
    </row>
    <row r="45" spans="1:11">
      <c r="A45" s="35" t="s">
        <v>1526</v>
      </c>
      <c r="B45" s="36" t="s">
        <v>1527</v>
      </c>
      <c r="C45" s="32" t="s">
        <v>1392</v>
      </c>
      <c r="D45" s="37" t="s">
        <v>1525</v>
      </c>
      <c r="E45" s="38" t="s">
        <v>423</v>
      </c>
      <c r="F45" s="39">
        <v>365.05</v>
      </c>
      <c r="G45" s="34">
        <f t="shared" si="0"/>
        <v>7</v>
      </c>
      <c r="H45" s="34">
        <f t="shared" si="1"/>
        <v>0</v>
      </c>
      <c r="I45" s="34">
        <f t="shared" si="2"/>
        <v>0</v>
      </c>
      <c r="J45" s="34">
        <f t="shared" si="3"/>
        <v>0</v>
      </c>
      <c r="K45" s="34">
        <f t="shared" si="4"/>
        <v>1</v>
      </c>
    </row>
    <row r="46" spans="1:11">
      <c r="A46" s="35" t="s">
        <v>1548</v>
      </c>
      <c r="B46" s="36" t="s">
        <v>1549</v>
      </c>
      <c r="C46" s="32" t="s">
        <v>1392</v>
      </c>
      <c r="D46" s="37" t="s">
        <v>1565</v>
      </c>
      <c r="E46" s="38" t="s">
        <v>365</v>
      </c>
      <c r="F46" s="39">
        <v>366.25</v>
      </c>
      <c r="G46" s="34">
        <f t="shared" si="0"/>
        <v>7</v>
      </c>
      <c r="H46" s="34">
        <f t="shared" si="1"/>
        <v>0</v>
      </c>
      <c r="I46" s="34">
        <f t="shared" si="2"/>
        <v>0</v>
      </c>
      <c r="J46" s="34">
        <f t="shared" si="3"/>
        <v>0</v>
      </c>
      <c r="K46" s="34">
        <f t="shared" si="4"/>
        <v>2</v>
      </c>
    </row>
    <row r="47" spans="1:11">
      <c r="A47" s="31" t="s">
        <v>533</v>
      </c>
      <c r="B47" s="32" t="s">
        <v>534</v>
      </c>
      <c r="C47" s="32" t="s">
        <v>1392</v>
      </c>
      <c r="D47" s="32" t="s">
        <v>535</v>
      </c>
      <c r="E47" s="33" t="s">
        <v>523</v>
      </c>
      <c r="F47" s="15">
        <v>366.65</v>
      </c>
      <c r="G47" s="34">
        <f t="shared" si="0"/>
        <v>7</v>
      </c>
      <c r="H47" s="34">
        <f t="shared" si="1"/>
        <v>0</v>
      </c>
      <c r="I47" s="34">
        <f t="shared" si="2"/>
        <v>0</v>
      </c>
      <c r="J47" s="34">
        <f t="shared" si="3"/>
        <v>1</v>
      </c>
      <c r="K47" s="34">
        <f t="shared" si="4"/>
        <v>0</v>
      </c>
    </row>
    <row r="48" spans="1:11">
      <c r="A48" s="31" t="s">
        <v>536</v>
      </c>
      <c r="B48" s="32" t="s">
        <v>537</v>
      </c>
      <c r="C48" s="32" t="s">
        <v>1392</v>
      </c>
      <c r="D48" s="32" t="s">
        <v>538</v>
      </c>
      <c r="E48" s="33" t="s">
        <v>523</v>
      </c>
      <c r="F48" s="15">
        <v>371.65</v>
      </c>
      <c r="G48" s="34">
        <f t="shared" si="0"/>
        <v>7</v>
      </c>
      <c r="H48" s="34">
        <f t="shared" si="1"/>
        <v>0</v>
      </c>
      <c r="I48" s="34">
        <f t="shared" si="2"/>
        <v>0</v>
      </c>
      <c r="J48" s="34">
        <f t="shared" si="3"/>
        <v>0</v>
      </c>
      <c r="K48" s="34">
        <f t="shared" si="4"/>
        <v>0</v>
      </c>
    </row>
    <row r="49" spans="1:11">
      <c r="A49" s="31" t="s">
        <v>840</v>
      </c>
      <c r="B49" s="32" t="s">
        <v>841</v>
      </c>
      <c r="C49" s="32" t="s">
        <v>1392</v>
      </c>
      <c r="D49" s="32" t="s">
        <v>842</v>
      </c>
      <c r="E49" s="33" t="s">
        <v>798</v>
      </c>
      <c r="F49" s="15">
        <v>372.35</v>
      </c>
      <c r="G49" s="34">
        <f t="shared" si="0"/>
        <v>8</v>
      </c>
      <c r="H49" s="34">
        <f t="shared" si="1"/>
        <v>0</v>
      </c>
      <c r="I49" s="34">
        <f t="shared" si="2"/>
        <v>0</v>
      </c>
      <c r="J49" s="34">
        <f t="shared" si="3"/>
        <v>3</v>
      </c>
      <c r="K49" s="34">
        <f t="shared" si="4"/>
        <v>0</v>
      </c>
    </row>
    <row r="50" spans="1:11">
      <c r="A50" s="35" t="s">
        <v>1523</v>
      </c>
      <c r="B50" s="36" t="s">
        <v>1524</v>
      </c>
      <c r="C50" s="32" t="s">
        <v>1392</v>
      </c>
      <c r="D50" s="37" t="s">
        <v>1525</v>
      </c>
      <c r="E50" s="38" t="s">
        <v>423</v>
      </c>
      <c r="F50" s="39">
        <v>372.65</v>
      </c>
      <c r="G50" s="34">
        <f t="shared" si="0"/>
        <v>7</v>
      </c>
      <c r="H50" s="34">
        <f t="shared" si="1"/>
        <v>0</v>
      </c>
      <c r="I50" s="34">
        <f t="shared" si="2"/>
        <v>0</v>
      </c>
      <c r="J50" s="34">
        <f t="shared" si="3"/>
        <v>0</v>
      </c>
      <c r="K50" s="34">
        <f t="shared" si="4"/>
        <v>1</v>
      </c>
    </row>
    <row r="51" spans="1:11">
      <c r="A51" s="31" t="s">
        <v>490</v>
      </c>
      <c r="B51" s="32" t="s">
        <v>491</v>
      </c>
      <c r="C51" s="32" t="s">
        <v>1392</v>
      </c>
      <c r="D51" s="32" t="s">
        <v>492</v>
      </c>
      <c r="E51" s="33" t="s">
        <v>423</v>
      </c>
      <c r="F51" s="15">
        <v>374.05</v>
      </c>
      <c r="G51" s="34">
        <f t="shared" si="0"/>
        <v>7</v>
      </c>
      <c r="H51" s="34">
        <f t="shared" si="1"/>
        <v>0</v>
      </c>
      <c r="I51" s="34">
        <f t="shared" si="2"/>
        <v>0</v>
      </c>
      <c r="J51" s="34">
        <f t="shared" si="3"/>
        <v>0</v>
      </c>
      <c r="K51" s="34">
        <f t="shared" si="4"/>
        <v>1</v>
      </c>
    </row>
    <row r="52" spans="1:11">
      <c r="A52" s="31" t="s">
        <v>408</v>
      </c>
      <c r="B52" s="32" t="s">
        <v>409</v>
      </c>
      <c r="C52" s="32" t="s">
        <v>1392</v>
      </c>
      <c r="D52" s="32" t="s">
        <v>410</v>
      </c>
      <c r="E52" s="33" t="s">
        <v>365</v>
      </c>
      <c r="F52" s="15">
        <v>375.65</v>
      </c>
      <c r="G52" s="34">
        <f t="shared" si="0"/>
        <v>7</v>
      </c>
      <c r="H52" s="34">
        <f t="shared" si="1"/>
        <v>1</v>
      </c>
      <c r="I52" s="34">
        <f t="shared" si="2"/>
        <v>0</v>
      </c>
      <c r="J52" s="34">
        <f t="shared" si="3"/>
        <v>0</v>
      </c>
      <c r="K52" s="34">
        <f t="shared" si="4"/>
        <v>1</v>
      </c>
    </row>
    <row r="53" spans="1:11">
      <c r="A53" s="31" t="s">
        <v>460</v>
      </c>
      <c r="B53" s="32" t="s">
        <v>461</v>
      </c>
      <c r="C53" s="32" t="s">
        <v>1392</v>
      </c>
      <c r="D53" s="32" t="s">
        <v>462</v>
      </c>
      <c r="E53" s="33" t="s">
        <v>423</v>
      </c>
      <c r="F53" s="15">
        <v>376.65</v>
      </c>
      <c r="G53" s="34">
        <f t="shared" si="0"/>
        <v>7</v>
      </c>
      <c r="H53" s="34">
        <f t="shared" si="1"/>
        <v>0</v>
      </c>
      <c r="I53" s="34">
        <f t="shared" si="2"/>
        <v>0</v>
      </c>
      <c r="J53" s="34">
        <f t="shared" si="3"/>
        <v>0</v>
      </c>
      <c r="K53" s="34">
        <f t="shared" si="4"/>
        <v>1</v>
      </c>
    </row>
    <row r="54" spans="1:11">
      <c r="A54" s="31" t="s">
        <v>763</v>
      </c>
      <c r="B54" s="32" t="s">
        <v>764</v>
      </c>
      <c r="C54" s="32" t="s">
        <v>1392</v>
      </c>
      <c r="D54" s="32" t="s">
        <v>765</v>
      </c>
      <c r="E54" s="33" t="s">
        <v>600</v>
      </c>
      <c r="F54" s="15">
        <v>378.05</v>
      </c>
      <c r="G54" s="34">
        <f t="shared" si="0"/>
        <v>8</v>
      </c>
      <c r="H54" s="34">
        <f t="shared" si="1"/>
        <v>0</v>
      </c>
      <c r="I54" s="34">
        <f t="shared" si="2"/>
        <v>0</v>
      </c>
      <c r="J54" s="34">
        <f t="shared" si="3"/>
        <v>2</v>
      </c>
      <c r="K54" s="34">
        <f t="shared" si="4"/>
        <v>1</v>
      </c>
    </row>
    <row r="55" spans="1:11">
      <c r="A55" s="31" t="s">
        <v>359</v>
      </c>
      <c r="B55" s="32" t="s">
        <v>360</v>
      </c>
      <c r="C55" s="32" t="s">
        <v>1392</v>
      </c>
      <c r="D55" s="32" t="s">
        <v>361</v>
      </c>
      <c r="E55" s="33" t="s">
        <v>355</v>
      </c>
      <c r="F55" s="15">
        <v>378.15</v>
      </c>
      <c r="G55" s="34">
        <f t="shared" si="0"/>
        <v>7</v>
      </c>
      <c r="H55" s="34">
        <f t="shared" si="1"/>
        <v>0</v>
      </c>
      <c r="I55" s="34">
        <f t="shared" si="2"/>
        <v>0</v>
      </c>
      <c r="J55" s="34">
        <f t="shared" si="3"/>
        <v>0</v>
      </c>
      <c r="K55" s="34">
        <f t="shared" si="4"/>
        <v>3</v>
      </c>
    </row>
    <row r="56" spans="1:11">
      <c r="A56" s="31" t="s">
        <v>362</v>
      </c>
      <c r="B56" s="32" t="s">
        <v>363</v>
      </c>
      <c r="C56" s="32" t="s">
        <v>1392</v>
      </c>
      <c r="D56" s="32" t="s">
        <v>364</v>
      </c>
      <c r="E56" s="33" t="s">
        <v>365</v>
      </c>
      <c r="F56" s="15">
        <v>378.45</v>
      </c>
      <c r="G56" s="34">
        <f t="shared" si="0"/>
        <v>7</v>
      </c>
      <c r="H56" s="34">
        <f t="shared" si="1"/>
        <v>0</v>
      </c>
      <c r="I56" s="34">
        <f t="shared" si="2"/>
        <v>0</v>
      </c>
      <c r="J56" s="34">
        <f t="shared" si="3"/>
        <v>0</v>
      </c>
      <c r="K56" s="34">
        <f t="shared" si="4"/>
        <v>2</v>
      </c>
    </row>
    <row r="57" spans="1:11">
      <c r="A57" s="31" t="s">
        <v>834</v>
      </c>
      <c r="B57" s="32" t="s">
        <v>835</v>
      </c>
      <c r="C57" s="32" t="s">
        <v>1392</v>
      </c>
      <c r="D57" s="32" t="s">
        <v>836</v>
      </c>
      <c r="E57" s="33" t="s">
        <v>798</v>
      </c>
      <c r="F57" s="15">
        <v>379.55</v>
      </c>
      <c r="G57" s="34">
        <f t="shared" si="0"/>
        <v>8</v>
      </c>
      <c r="H57" s="34">
        <f t="shared" si="1"/>
        <v>0</v>
      </c>
      <c r="I57" s="34">
        <f t="shared" si="2"/>
        <v>0</v>
      </c>
      <c r="J57" s="34">
        <f t="shared" si="3"/>
        <v>4</v>
      </c>
      <c r="K57" s="34">
        <f t="shared" si="4"/>
        <v>0</v>
      </c>
    </row>
    <row r="58" spans="1:11">
      <c r="A58" s="31" t="s">
        <v>796</v>
      </c>
      <c r="B58" s="32" t="s">
        <v>797</v>
      </c>
      <c r="C58" s="32" t="s">
        <v>1392</v>
      </c>
      <c r="D58" s="32" t="s">
        <v>783</v>
      </c>
      <c r="E58" s="33" t="s">
        <v>798</v>
      </c>
      <c r="F58" s="15">
        <v>379.95</v>
      </c>
      <c r="G58" s="34">
        <f t="shared" si="0"/>
        <v>8</v>
      </c>
      <c r="H58" s="34">
        <f t="shared" si="1"/>
        <v>1</v>
      </c>
      <c r="I58" s="34">
        <f t="shared" si="2"/>
        <v>0</v>
      </c>
      <c r="J58" s="34">
        <f t="shared" si="3"/>
        <v>3</v>
      </c>
      <c r="K58" s="34">
        <f t="shared" si="4"/>
        <v>0</v>
      </c>
    </row>
    <row r="59" spans="1:11">
      <c r="A59" s="31" t="s">
        <v>805</v>
      </c>
      <c r="B59" s="32" t="s">
        <v>806</v>
      </c>
      <c r="C59" s="32" t="s">
        <v>1392</v>
      </c>
      <c r="D59" s="32" t="s">
        <v>807</v>
      </c>
      <c r="E59" s="33" t="s">
        <v>798</v>
      </c>
      <c r="F59" s="15">
        <v>382.25</v>
      </c>
      <c r="G59" s="34">
        <f t="shared" si="0"/>
        <v>8</v>
      </c>
      <c r="H59" s="34">
        <f t="shared" si="1"/>
        <v>0</v>
      </c>
      <c r="I59" s="34">
        <f t="shared" si="2"/>
        <v>0</v>
      </c>
      <c r="J59" s="34">
        <f t="shared" si="3"/>
        <v>2</v>
      </c>
      <c r="K59" s="34">
        <f t="shared" si="4"/>
        <v>0</v>
      </c>
    </row>
    <row r="60" spans="1:11">
      <c r="A60" s="31" t="s">
        <v>802</v>
      </c>
      <c r="B60" s="32" t="s">
        <v>803</v>
      </c>
      <c r="C60" s="32" t="s">
        <v>1392</v>
      </c>
      <c r="D60" s="32" t="s">
        <v>804</v>
      </c>
      <c r="E60" s="33" t="s">
        <v>798</v>
      </c>
      <c r="F60" s="15">
        <v>382.65</v>
      </c>
      <c r="G60" s="34">
        <f t="shared" si="0"/>
        <v>8</v>
      </c>
      <c r="H60" s="34">
        <f t="shared" si="1"/>
        <v>0</v>
      </c>
      <c r="I60" s="34">
        <f t="shared" si="2"/>
        <v>0</v>
      </c>
      <c r="J60" s="34">
        <f t="shared" si="3"/>
        <v>2</v>
      </c>
      <c r="K60" s="34">
        <f t="shared" si="4"/>
        <v>0</v>
      </c>
    </row>
    <row r="61" spans="1:11">
      <c r="A61" s="31" t="s">
        <v>837</v>
      </c>
      <c r="B61" s="32" t="s">
        <v>838</v>
      </c>
      <c r="C61" s="32" t="s">
        <v>1392</v>
      </c>
      <c r="D61" s="32" t="s">
        <v>839</v>
      </c>
      <c r="E61" s="33" t="s">
        <v>798</v>
      </c>
      <c r="F61" s="15">
        <v>383.15</v>
      </c>
      <c r="G61" s="34">
        <f t="shared" si="0"/>
        <v>8</v>
      </c>
      <c r="H61" s="34">
        <f t="shared" si="1"/>
        <v>0</v>
      </c>
      <c r="I61" s="34">
        <f t="shared" si="2"/>
        <v>0</v>
      </c>
      <c r="J61" s="34">
        <f t="shared" si="3"/>
        <v>3</v>
      </c>
      <c r="K61" s="34">
        <f t="shared" si="4"/>
        <v>0</v>
      </c>
    </row>
    <row r="62" spans="1:11">
      <c r="A62" s="31" t="s">
        <v>808</v>
      </c>
      <c r="B62" s="32" t="s">
        <v>809</v>
      </c>
      <c r="C62" s="32" t="s">
        <v>1392</v>
      </c>
      <c r="D62" s="32" t="s">
        <v>810</v>
      </c>
      <c r="E62" s="33" t="s">
        <v>798</v>
      </c>
      <c r="F62" s="15">
        <v>385.05</v>
      </c>
      <c r="G62" s="34">
        <f t="shared" si="0"/>
        <v>8</v>
      </c>
      <c r="H62" s="34">
        <f t="shared" si="1"/>
        <v>0</v>
      </c>
      <c r="I62" s="34">
        <f t="shared" si="2"/>
        <v>0</v>
      </c>
      <c r="J62" s="34">
        <f t="shared" si="3"/>
        <v>2</v>
      </c>
      <c r="K62" s="34">
        <f t="shared" si="4"/>
        <v>0</v>
      </c>
    </row>
    <row r="63" spans="1:11">
      <c r="A63" s="31" t="s">
        <v>846</v>
      </c>
      <c r="B63" s="32" t="s">
        <v>847</v>
      </c>
      <c r="C63" s="32" t="s">
        <v>1392</v>
      </c>
      <c r="D63" s="32" t="s">
        <v>848</v>
      </c>
      <c r="E63" s="33" t="s">
        <v>798</v>
      </c>
      <c r="F63" s="15">
        <v>386.65</v>
      </c>
      <c r="G63" s="34">
        <f t="shared" si="0"/>
        <v>8</v>
      </c>
      <c r="H63" s="34">
        <f t="shared" si="1"/>
        <v>0</v>
      </c>
      <c r="I63" s="34">
        <f t="shared" si="2"/>
        <v>0</v>
      </c>
      <c r="J63" s="34">
        <f t="shared" si="3"/>
        <v>3</v>
      </c>
      <c r="K63" s="34">
        <f t="shared" si="4"/>
        <v>0</v>
      </c>
    </row>
    <row r="64" spans="1:11">
      <c r="A64" s="31" t="s">
        <v>760</v>
      </c>
      <c r="B64" s="32" t="s">
        <v>761</v>
      </c>
      <c r="C64" s="32" t="s">
        <v>1392</v>
      </c>
      <c r="D64" s="32" t="s">
        <v>762</v>
      </c>
      <c r="E64" s="33" t="s">
        <v>600</v>
      </c>
      <c r="F64" s="15">
        <v>387.15</v>
      </c>
      <c r="G64" s="34">
        <f t="shared" si="0"/>
        <v>8</v>
      </c>
      <c r="H64" s="34">
        <f t="shared" si="1"/>
        <v>0</v>
      </c>
      <c r="I64" s="34">
        <f t="shared" si="2"/>
        <v>0</v>
      </c>
      <c r="J64" s="34">
        <f t="shared" si="3"/>
        <v>1</v>
      </c>
      <c r="K64" s="34">
        <f t="shared" si="4"/>
        <v>1</v>
      </c>
    </row>
    <row r="65" spans="1:11">
      <c r="A65" s="31" t="s">
        <v>843</v>
      </c>
      <c r="B65" s="32" t="s">
        <v>844</v>
      </c>
      <c r="C65" s="32" t="s">
        <v>1392</v>
      </c>
      <c r="D65" s="32" t="s">
        <v>845</v>
      </c>
      <c r="E65" s="33" t="s">
        <v>798</v>
      </c>
      <c r="F65" s="15">
        <v>387.95</v>
      </c>
      <c r="G65" s="34">
        <f t="shared" si="0"/>
        <v>8</v>
      </c>
      <c r="H65" s="34">
        <f t="shared" si="1"/>
        <v>0</v>
      </c>
      <c r="I65" s="34">
        <f t="shared" si="2"/>
        <v>0</v>
      </c>
      <c r="J65" s="34">
        <f t="shared" si="3"/>
        <v>3</v>
      </c>
      <c r="K65" s="34">
        <f t="shared" si="4"/>
        <v>0</v>
      </c>
    </row>
    <row r="66" spans="1:11">
      <c r="A66" s="31" t="s">
        <v>816</v>
      </c>
      <c r="B66" s="32" t="s">
        <v>817</v>
      </c>
      <c r="C66" s="32" t="s">
        <v>1392</v>
      </c>
      <c r="D66" s="32" t="s">
        <v>818</v>
      </c>
      <c r="E66" s="33" t="s">
        <v>798</v>
      </c>
      <c r="F66" s="15">
        <v>388.75</v>
      </c>
      <c r="G66" s="34">
        <f t="shared" ref="G66:G129" si="5">LEN(D66)-LEN(SUBSTITUTE(D66,"C",""))</f>
        <v>8</v>
      </c>
      <c r="H66" s="34">
        <f t="shared" ref="H66:H129" si="6">LEN(D66)-LEN(SUBSTITUTE(D66,"=",""))</f>
        <v>0</v>
      </c>
      <c r="I66" s="34">
        <f t="shared" ref="I66:I129" si="7">LEN(D66)-LEN(SUBSTITUTE(D66,"#",""))</f>
        <v>0</v>
      </c>
      <c r="J66" s="34">
        <f t="shared" ref="J66:J129" si="8">LEN(D66)-LEN(SUBSTITUTE(D66,"(",""))</f>
        <v>2</v>
      </c>
      <c r="K66" s="34">
        <f t="shared" ref="K66:K129" si="9">(LEN(D66)-LEN(SUBSTITUTE(D66,"1","")))/2+(LEN(D66)-LEN(SUBSTITUTE(D66,"2","")))/2+(LEN(D66)-LEN(SUBSTITUTE(D66,"3","")))/2</f>
        <v>0</v>
      </c>
    </row>
    <row r="67" spans="1:11">
      <c r="A67" s="31" t="s">
        <v>799</v>
      </c>
      <c r="B67" s="32" t="s">
        <v>800</v>
      </c>
      <c r="C67" s="32" t="s">
        <v>1392</v>
      </c>
      <c r="D67" s="32" t="s">
        <v>801</v>
      </c>
      <c r="E67" s="33" t="s">
        <v>798</v>
      </c>
      <c r="F67" s="15">
        <v>388.75</v>
      </c>
      <c r="G67" s="34">
        <f t="shared" si="5"/>
        <v>8</v>
      </c>
      <c r="H67" s="34">
        <f t="shared" si="6"/>
        <v>0</v>
      </c>
      <c r="I67" s="34">
        <f t="shared" si="7"/>
        <v>0</v>
      </c>
      <c r="J67" s="34">
        <f t="shared" si="8"/>
        <v>2</v>
      </c>
      <c r="K67" s="34">
        <f t="shared" si="9"/>
        <v>0</v>
      </c>
    </row>
    <row r="68" spans="1:11">
      <c r="A68" s="31" t="s">
        <v>366</v>
      </c>
      <c r="B68" s="32" t="s">
        <v>367</v>
      </c>
      <c r="C68" s="32" t="s">
        <v>1392</v>
      </c>
      <c r="D68" s="32" t="s">
        <v>368</v>
      </c>
      <c r="E68" s="33" t="s">
        <v>365</v>
      </c>
      <c r="F68" s="15">
        <v>389.65</v>
      </c>
      <c r="G68" s="34">
        <f t="shared" si="5"/>
        <v>7</v>
      </c>
      <c r="H68" s="34">
        <f t="shared" si="6"/>
        <v>0</v>
      </c>
      <c r="I68" s="34">
        <f t="shared" si="7"/>
        <v>0</v>
      </c>
      <c r="J68" s="34">
        <f t="shared" si="8"/>
        <v>0</v>
      </c>
      <c r="K68" s="34">
        <f t="shared" si="9"/>
        <v>2</v>
      </c>
    </row>
    <row r="69" spans="1:11">
      <c r="A69" s="31" t="s">
        <v>705</v>
      </c>
      <c r="B69" s="32" t="s">
        <v>706</v>
      </c>
      <c r="C69" s="32" t="s">
        <v>1392</v>
      </c>
      <c r="D69" s="32" t="s">
        <v>707</v>
      </c>
      <c r="E69" s="33" t="s">
        <v>600</v>
      </c>
      <c r="F69" s="15">
        <v>389.95</v>
      </c>
      <c r="G69" s="34">
        <f t="shared" si="5"/>
        <v>8</v>
      </c>
      <c r="H69" s="34">
        <f t="shared" si="6"/>
        <v>0</v>
      </c>
      <c r="I69" s="34">
        <f t="shared" si="7"/>
        <v>0</v>
      </c>
      <c r="J69" s="34">
        <f t="shared" si="8"/>
        <v>2</v>
      </c>
      <c r="K69" s="34">
        <f t="shared" si="9"/>
        <v>1</v>
      </c>
    </row>
    <row r="70" spans="1:11">
      <c r="A70" s="31" t="s">
        <v>822</v>
      </c>
      <c r="B70" s="32" t="s">
        <v>823</v>
      </c>
      <c r="C70" s="32" t="s">
        <v>1392</v>
      </c>
      <c r="D70" s="32" t="s">
        <v>824</v>
      </c>
      <c r="E70" s="33" t="s">
        <v>798</v>
      </c>
      <c r="F70" s="15">
        <v>390.75</v>
      </c>
      <c r="G70" s="34">
        <f t="shared" si="5"/>
        <v>8</v>
      </c>
      <c r="H70" s="34">
        <f t="shared" si="6"/>
        <v>0</v>
      </c>
      <c r="I70" s="34">
        <f t="shared" si="7"/>
        <v>0</v>
      </c>
      <c r="J70" s="34">
        <f t="shared" si="8"/>
        <v>1</v>
      </c>
      <c r="K70" s="34">
        <f t="shared" si="9"/>
        <v>0</v>
      </c>
    </row>
    <row r="71" spans="1:11">
      <c r="A71" s="31" t="s">
        <v>811</v>
      </c>
      <c r="B71" s="32" t="s">
        <v>1726</v>
      </c>
      <c r="C71" s="32" t="s">
        <v>1392</v>
      </c>
      <c r="D71" s="32" t="s">
        <v>812</v>
      </c>
      <c r="E71" s="33" t="s">
        <v>798</v>
      </c>
      <c r="F71" s="15">
        <v>390.85</v>
      </c>
      <c r="G71" s="34">
        <f t="shared" si="5"/>
        <v>8</v>
      </c>
      <c r="H71" s="34">
        <f t="shared" si="6"/>
        <v>0</v>
      </c>
      <c r="I71" s="34">
        <f t="shared" si="7"/>
        <v>0</v>
      </c>
      <c r="J71" s="34">
        <f t="shared" si="8"/>
        <v>2</v>
      </c>
      <c r="K71" s="34">
        <f t="shared" si="9"/>
        <v>0</v>
      </c>
    </row>
    <row r="72" spans="1:11">
      <c r="A72" s="31" t="s">
        <v>828</v>
      </c>
      <c r="B72" s="32" t="s">
        <v>829</v>
      </c>
      <c r="C72" s="32" t="s">
        <v>1392</v>
      </c>
      <c r="D72" s="32" t="s">
        <v>830</v>
      </c>
      <c r="E72" s="33" t="s">
        <v>798</v>
      </c>
      <c r="F72" s="15">
        <v>390.85</v>
      </c>
      <c r="G72" s="34">
        <f t="shared" si="5"/>
        <v>8</v>
      </c>
      <c r="H72" s="34">
        <f t="shared" si="6"/>
        <v>0</v>
      </c>
      <c r="I72" s="34">
        <f t="shared" si="7"/>
        <v>0</v>
      </c>
      <c r="J72" s="34">
        <f t="shared" si="8"/>
        <v>1</v>
      </c>
      <c r="K72" s="34">
        <f t="shared" si="9"/>
        <v>0</v>
      </c>
    </row>
    <row r="73" spans="1:11">
      <c r="A73" s="31" t="s">
        <v>825</v>
      </c>
      <c r="B73" s="32" t="s">
        <v>826</v>
      </c>
      <c r="C73" s="32" t="s">
        <v>1392</v>
      </c>
      <c r="D73" s="32" t="s">
        <v>827</v>
      </c>
      <c r="E73" s="33" t="s">
        <v>798</v>
      </c>
      <c r="F73" s="15">
        <v>391.15</v>
      </c>
      <c r="G73" s="34">
        <f t="shared" si="5"/>
        <v>8</v>
      </c>
      <c r="H73" s="34">
        <f t="shared" si="6"/>
        <v>0</v>
      </c>
      <c r="I73" s="34">
        <f t="shared" si="7"/>
        <v>0</v>
      </c>
      <c r="J73" s="34">
        <f t="shared" si="8"/>
        <v>1</v>
      </c>
      <c r="K73" s="34">
        <f t="shared" si="9"/>
        <v>0</v>
      </c>
    </row>
    <row r="74" spans="1:11">
      <c r="A74" s="31" t="s">
        <v>1024</v>
      </c>
      <c r="B74" s="32" t="s">
        <v>1025</v>
      </c>
      <c r="C74" s="32" t="s">
        <v>1392</v>
      </c>
      <c r="D74" s="32" t="s">
        <v>1026</v>
      </c>
      <c r="E74" s="33" t="s">
        <v>711</v>
      </c>
      <c r="F74" s="15">
        <v>391.15</v>
      </c>
      <c r="G74" s="34">
        <f t="shared" si="5"/>
        <v>9</v>
      </c>
      <c r="H74" s="34">
        <f t="shared" si="6"/>
        <v>0</v>
      </c>
      <c r="I74" s="34">
        <f t="shared" si="7"/>
        <v>0</v>
      </c>
      <c r="J74" s="34">
        <f t="shared" si="8"/>
        <v>3</v>
      </c>
      <c r="K74" s="34">
        <f t="shared" si="9"/>
        <v>1</v>
      </c>
    </row>
    <row r="75" spans="1:11">
      <c r="A75" s="31" t="s">
        <v>819</v>
      </c>
      <c r="B75" s="32" t="s">
        <v>820</v>
      </c>
      <c r="C75" s="32" t="s">
        <v>1392</v>
      </c>
      <c r="D75" s="32" t="s">
        <v>821</v>
      </c>
      <c r="E75" s="33" t="s">
        <v>798</v>
      </c>
      <c r="F75" s="15">
        <v>391.35</v>
      </c>
      <c r="G75" s="34">
        <f t="shared" si="5"/>
        <v>8</v>
      </c>
      <c r="H75" s="34">
        <f t="shared" si="6"/>
        <v>0</v>
      </c>
      <c r="I75" s="34">
        <f t="shared" si="7"/>
        <v>0</v>
      </c>
      <c r="J75" s="34">
        <f t="shared" si="8"/>
        <v>2</v>
      </c>
      <c r="K75" s="34">
        <f t="shared" si="9"/>
        <v>0</v>
      </c>
    </row>
    <row r="76" spans="1:11">
      <c r="A76" s="31" t="s">
        <v>420</v>
      </c>
      <c r="B76" s="32" t="s">
        <v>421</v>
      </c>
      <c r="C76" s="32" t="s">
        <v>1392</v>
      </c>
      <c r="D76" s="32" t="s">
        <v>422</v>
      </c>
      <c r="E76" s="33" t="s">
        <v>423</v>
      </c>
      <c r="F76" s="15">
        <v>391.55</v>
      </c>
      <c r="G76" s="34">
        <f t="shared" si="5"/>
        <v>7</v>
      </c>
      <c r="H76" s="34">
        <f t="shared" si="6"/>
        <v>0</v>
      </c>
      <c r="I76" s="34">
        <f t="shared" si="7"/>
        <v>0</v>
      </c>
      <c r="J76" s="34">
        <f t="shared" si="8"/>
        <v>0</v>
      </c>
      <c r="K76" s="34">
        <f t="shared" si="9"/>
        <v>1</v>
      </c>
    </row>
    <row r="77" spans="1:11">
      <c r="A77" s="31" t="s">
        <v>813</v>
      </c>
      <c r="B77" s="32" t="s">
        <v>814</v>
      </c>
      <c r="C77" s="32" t="s">
        <v>1392</v>
      </c>
      <c r="D77" s="32" t="s">
        <v>815</v>
      </c>
      <c r="E77" s="33" t="s">
        <v>798</v>
      </c>
      <c r="F77" s="15">
        <v>391.75</v>
      </c>
      <c r="G77" s="34">
        <f t="shared" si="5"/>
        <v>8</v>
      </c>
      <c r="H77" s="34">
        <f t="shared" si="6"/>
        <v>0</v>
      </c>
      <c r="I77" s="34">
        <f t="shared" si="7"/>
        <v>0</v>
      </c>
      <c r="J77" s="34">
        <f t="shared" si="8"/>
        <v>1</v>
      </c>
      <c r="K77" s="34">
        <f t="shared" si="9"/>
        <v>0</v>
      </c>
    </row>
    <row r="78" spans="1:11">
      <c r="A78" s="31" t="s">
        <v>712</v>
      </c>
      <c r="B78" s="32" t="s">
        <v>713</v>
      </c>
      <c r="C78" s="32" t="s">
        <v>1392</v>
      </c>
      <c r="D78" s="32" t="s">
        <v>714</v>
      </c>
      <c r="E78" s="33" t="s">
        <v>600</v>
      </c>
      <c r="F78" s="15">
        <v>392.55</v>
      </c>
      <c r="G78" s="34">
        <f t="shared" si="5"/>
        <v>8</v>
      </c>
      <c r="H78" s="34">
        <f t="shared" si="6"/>
        <v>0</v>
      </c>
      <c r="I78" s="34">
        <f t="shared" si="7"/>
        <v>0</v>
      </c>
      <c r="J78" s="34">
        <f t="shared" si="8"/>
        <v>1</v>
      </c>
      <c r="K78" s="34">
        <f t="shared" si="9"/>
        <v>1</v>
      </c>
    </row>
    <row r="79" spans="1:11">
      <c r="A79" s="31" t="s">
        <v>604</v>
      </c>
      <c r="B79" s="32" t="s">
        <v>605</v>
      </c>
      <c r="C79" s="32" t="s">
        <v>1392</v>
      </c>
      <c r="D79" s="32" t="s">
        <v>606</v>
      </c>
      <c r="E79" s="33" t="s">
        <v>600</v>
      </c>
      <c r="F79" s="15">
        <v>392.75</v>
      </c>
      <c r="G79" s="34">
        <f t="shared" si="5"/>
        <v>8</v>
      </c>
      <c r="H79" s="34">
        <f t="shared" si="6"/>
        <v>0</v>
      </c>
      <c r="I79" s="34">
        <f t="shared" si="7"/>
        <v>0</v>
      </c>
      <c r="J79" s="34">
        <f t="shared" si="8"/>
        <v>1</v>
      </c>
      <c r="K79" s="34">
        <f t="shared" si="9"/>
        <v>1</v>
      </c>
    </row>
    <row r="80" spans="1:11">
      <c r="A80" s="35" t="s">
        <v>1418</v>
      </c>
      <c r="B80" s="36" t="s">
        <v>1419</v>
      </c>
      <c r="C80" s="32" t="s">
        <v>1392</v>
      </c>
      <c r="D80" s="92" t="s">
        <v>1434</v>
      </c>
      <c r="E80" s="38" t="s">
        <v>600</v>
      </c>
      <c r="F80" s="79">
        <v>393.25</v>
      </c>
      <c r="G80" s="34">
        <f t="shared" si="5"/>
        <v>8</v>
      </c>
      <c r="H80" s="34">
        <f t="shared" si="6"/>
        <v>0</v>
      </c>
      <c r="I80" s="34">
        <f t="shared" si="7"/>
        <v>0</v>
      </c>
      <c r="J80" s="34">
        <f t="shared" si="8"/>
        <v>1</v>
      </c>
      <c r="K80" s="34">
        <f t="shared" si="9"/>
        <v>1</v>
      </c>
    </row>
    <row r="81" spans="1:11">
      <c r="A81" s="35" t="s">
        <v>1409</v>
      </c>
      <c r="B81" s="36" t="s">
        <v>1410</v>
      </c>
      <c r="C81" s="32" t="s">
        <v>1392</v>
      </c>
      <c r="D81" s="36" t="s">
        <v>1437</v>
      </c>
      <c r="E81" s="38" t="s">
        <v>600</v>
      </c>
      <c r="F81" s="79">
        <v>394.15</v>
      </c>
      <c r="G81" s="34">
        <f t="shared" si="5"/>
        <v>8</v>
      </c>
      <c r="H81" s="34">
        <f t="shared" si="6"/>
        <v>0</v>
      </c>
      <c r="I81" s="34">
        <f t="shared" si="7"/>
        <v>0</v>
      </c>
      <c r="J81" s="34">
        <f t="shared" si="8"/>
        <v>1</v>
      </c>
      <c r="K81" s="34">
        <f t="shared" si="9"/>
        <v>1</v>
      </c>
    </row>
    <row r="82" spans="1:11">
      <c r="A82" s="35" t="s">
        <v>1411</v>
      </c>
      <c r="B82" s="36" t="s">
        <v>1412</v>
      </c>
      <c r="C82" s="32" t="s">
        <v>1392</v>
      </c>
      <c r="D82" s="89" t="s">
        <v>1437</v>
      </c>
      <c r="E82" s="38" t="s">
        <v>600</v>
      </c>
      <c r="F82" s="79">
        <v>394.15</v>
      </c>
      <c r="G82" s="34">
        <f t="shared" si="5"/>
        <v>8</v>
      </c>
      <c r="H82" s="34">
        <f t="shared" si="6"/>
        <v>0</v>
      </c>
      <c r="I82" s="34">
        <f t="shared" si="7"/>
        <v>0</v>
      </c>
      <c r="J82" s="34">
        <f t="shared" si="8"/>
        <v>1</v>
      </c>
      <c r="K82" s="34">
        <f t="shared" si="9"/>
        <v>1</v>
      </c>
    </row>
    <row r="83" spans="1:11">
      <c r="A83" s="31" t="s">
        <v>661</v>
      </c>
      <c r="B83" s="32" t="s">
        <v>662</v>
      </c>
      <c r="C83" s="32" t="s">
        <v>1392</v>
      </c>
      <c r="D83" s="32" t="s">
        <v>663</v>
      </c>
      <c r="E83" s="33" t="s">
        <v>600</v>
      </c>
      <c r="F83" s="15">
        <v>394.75</v>
      </c>
      <c r="G83" s="34">
        <f t="shared" si="5"/>
        <v>8</v>
      </c>
      <c r="H83" s="34">
        <f t="shared" si="6"/>
        <v>0</v>
      </c>
      <c r="I83" s="34">
        <f t="shared" si="7"/>
        <v>0</v>
      </c>
      <c r="J83" s="34">
        <f t="shared" si="8"/>
        <v>1</v>
      </c>
      <c r="K83" s="34">
        <f t="shared" si="9"/>
        <v>1</v>
      </c>
    </row>
    <row r="84" spans="1:11">
      <c r="A84" s="31" t="s">
        <v>1112</v>
      </c>
      <c r="B84" s="32" t="s">
        <v>1113</v>
      </c>
      <c r="C84" s="32" t="s">
        <v>1392</v>
      </c>
      <c r="D84" s="32" t="s">
        <v>1114</v>
      </c>
      <c r="E84" s="33" t="s">
        <v>1039</v>
      </c>
      <c r="F84" s="15">
        <v>395.35</v>
      </c>
      <c r="G84" s="34">
        <f t="shared" si="5"/>
        <v>9</v>
      </c>
      <c r="H84" s="34">
        <f t="shared" si="6"/>
        <v>0</v>
      </c>
      <c r="I84" s="34">
        <f t="shared" si="7"/>
        <v>0</v>
      </c>
      <c r="J84" s="34">
        <f t="shared" si="8"/>
        <v>4</v>
      </c>
      <c r="K84" s="34">
        <f t="shared" si="9"/>
        <v>0</v>
      </c>
    </row>
    <row r="85" spans="1:11">
      <c r="A85" s="35" t="s">
        <v>1413</v>
      </c>
      <c r="B85" s="36" t="s">
        <v>1438</v>
      </c>
      <c r="C85" s="32" t="s">
        <v>1392</v>
      </c>
      <c r="D85" s="36" t="s">
        <v>1439</v>
      </c>
      <c r="E85" s="38" t="s">
        <v>600</v>
      </c>
      <c r="F85" s="79">
        <v>396.15</v>
      </c>
      <c r="G85" s="34">
        <f t="shared" si="5"/>
        <v>8</v>
      </c>
      <c r="H85" s="34">
        <f t="shared" si="6"/>
        <v>0</v>
      </c>
      <c r="I85" s="34">
        <f t="shared" si="7"/>
        <v>0</v>
      </c>
      <c r="J85" s="34">
        <f t="shared" si="8"/>
        <v>1</v>
      </c>
      <c r="K85" s="34">
        <f t="shared" si="9"/>
        <v>1</v>
      </c>
    </row>
    <row r="86" spans="1:11">
      <c r="A86" s="35" t="s">
        <v>1422</v>
      </c>
      <c r="B86" s="36" t="s">
        <v>1423</v>
      </c>
      <c r="C86" s="32" t="s">
        <v>1392</v>
      </c>
      <c r="D86" s="36" t="s">
        <v>1433</v>
      </c>
      <c r="E86" s="38" t="s">
        <v>600</v>
      </c>
      <c r="F86" s="79">
        <v>396.65</v>
      </c>
      <c r="G86" s="34">
        <f t="shared" si="5"/>
        <v>8</v>
      </c>
      <c r="H86" s="34">
        <f t="shared" si="6"/>
        <v>0</v>
      </c>
      <c r="I86" s="34">
        <f t="shared" si="7"/>
        <v>0</v>
      </c>
      <c r="J86" s="34">
        <f t="shared" si="8"/>
        <v>0</v>
      </c>
      <c r="K86" s="34">
        <f t="shared" si="9"/>
        <v>1</v>
      </c>
    </row>
    <row r="87" spans="1:11">
      <c r="A87" s="31" t="s">
        <v>1124</v>
      </c>
      <c r="B87" s="32" t="s">
        <v>1125</v>
      </c>
      <c r="C87" s="32" t="s">
        <v>1392</v>
      </c>
      <c r="D87" s="32" t="s">
        <v>1126</v>
      </c>
      <c r="E87" s="33" t="s">
        <v>1039</v>
      </c>
      <c r="F87" s="15">
        <v>397.15</v>
      </c>
      <c r="G87" s="34">
        <f t="shared" si="5"/>
        <v>9</v>
      </c>
      <c r="H87" s="34">
        <f t="shared" si="6"/>
        <v>0</v>
      </c>
      <c r="I87" s="34">
        <f t="shared" si="7"/>
        <v>0</v>
      </c>
      <c r="J87" s="34">
        <f t="shared" si="8"/>
        <v>3</v>
      </c>
      <c r="K87" s="34">
        <f t="shared" si="9"/>
        <v>0</v>
      </c>
    </row>
    <row r="88" spans="1:11">
      <c r="A88" s="35" t="s">
        <v>1404</v>
      </c>
      <c r="B88" s="36" t="s">
        <v>1405</v>
      </c>
      <c r="C88" s="32" t="s">
        <v>1392</v>
      </c>
      <c r="D88" s="37" t="s">
        <v>1434</v>
      </c>
      <c r="E88" s="38" t="s">
        <v>600</v>
      </c>
      <c r="F88" s="39">
        <v>397.65</v>
      </c>
      <c r="G88" s="34">
        <f t="shared" si="5"/>
        <v>8</v>
      </c>
      <c r="H88" s="34">
        <f t="shared" si="6"/>
        <v>0</v>
      </c>
      <c r="I88" s="34">
        <f t="shared" si="7"/>
        <v>0</v>
      </c>
      <c r="J88" s="34">
        <f t="shared" si="8"/>
        <v>1</v>
      </c>
      <c r="K88" s="34">
        <f t="shared" si="9"/>
        <v>1</v>
      </c>
    </row>
    <row r="89" spans="1:11">
      <c r="A89" s="31" t="s">
        <v>831</v>
      </c>
      <c r="B89" s="32" t="s">
        <v>832</v>
      </c>
      <c r="C89" s="32" t="s">
        <v>1392</v>
      </c>
      <c r="D89" s="32" t="s">
        <v>833</v>
      </c>
      <c r="E89" s="33" t="s">
        <v>798</v>
      </c>
      <c r="F89" s="15">
        <v>398.75</v>
      </c>
      <c r="G89" s="34">
        <f t="shared" si="5"/>
        <v>8</v>
      </c>
      <c r="H89" s="34">
        <f t="shared" si="6"/>
        <v>0</v>
      </c>
      <c r="I89" s="34">
        <f t="shared" si="7"/>
        <v>0</v>
      </c>
      <c r="J89" s="34">
        <f t="shared" si="8"/>
        <v>0</v>
      </c>
      <c r="K89" s="34">
        <f t="shared" si="9"/>
        <v>0</v>
      </c>
    </row>
    <row r="90" spans="1:11">
      <c r="A90" s="31" t="s">
        <v>601</v>
      </c>
      <c r="B90" s="32" t="s">
        <v>602</v>
      </c>
      <c r="C90" s="32" t="s">
        <v>1392</v>
      </c>
      <c r="D90" s="32" t="s">
        <v>603</v>
      </c>
      <c r="E90" s="33" t="s">
        <v>600</v>
      </c>
      <c r="F90" s="15">
        <v>399.65</v>
      </c>
      <c r="G90" s="34">
        <f t="shared" si="5"/>
        <v>8</v>
      </c>
      <c r="H90" s="34">
        <f t="shared" si="6"/>
        <v>0</v>
      </c>
      <c r="I90" s="34">
        <f t="shared" si="7"/>
        <v>0</v>
      </c>
      <c r="J90" s="34">
        <f t="shared" si="8"/>
        <v>1</v>
      </c>
      <c r="K90" s="34">
        <f t="shared" si="9"/>
        <v>1</v>
      </c>
    </row>
    <row r="91" spans="1:11">
      <c r="A91" s="31" t="s">
        <v>1121</v>
      </c>
      <c r="B91" s="32" t="s">
        <v>1122</v>
      </c>
      <c r="C91" s="32" t="s">
        <v>1392</v>
      </c>
      <c r="D91" s="32" t="s">
        <v>1123</v>
      </c>
      <c r="E91" s="33" t="s">
        <v>1039</v>
      </c>
      <c r="F91" s="15">
        <v>399.65</v>
      </c>
      <c r="G91" s="34">
        <f t="shared" si="5"/>
        <v>9</v>
      </c>
      <c r="H91" s="34">
        <f t="shared" si="6"/>
        <v>0</v>
      </c>
      <c r="I91" s="34">
        <f t="shared" si="7"/>
        <v>0</v>
      </c>
      <c r="J91" s="34">
        <f t="shared" si="8"/>
        <v>3</v>
      </c>
      <c r="K91" s="34">
        <f t="shared" si="9"/>
        <v>0</v>
      </c>
    </row>
    <row r="92" spans="1:11">
      <c r="A92" s="35" t="s">
        <v>1402</v>
      </c>
      <c r="B92" s="36" t="s">
        <v>1403</v>
      </c>
      <c r="C92" s="32" t="s">
        <v>1392</v>
      </c>
      <c r="D92" s="37" t="s">
        <v>1433</v>
      </c>
      <c r="E92" s="38" t="s">
        <v>600</v>
      </c>
      <c r="F92" s="39">
        <v>402.95</v>
      </c>
      <c r="G92" s="34">
        <f t="shared" si="5"/>
        <v>8</v>
      </c>
      <c r="H92" s="34">
        <f t="shared" si="6"/>
        <v>0</v>
      </c>
      <c r="I92" s="34">
        <f t="shared" si="7"/>
        <v>0</v>
      </c>
      <c r="J92" s="34">
        <f t="shared" si="8"/>
        <v>0</v>
      </c>
      <c r="K92" s="34">
        <f t="shared" si="9"/>
        <v>1</v>
      </c>
    </row>
    <row r="93" spans="1:11">
      <c r="A93" s="31" t="s">
        <v>1136</v>
      </c>
      <c r="B93" s="32" t="s">
        <v>1137</v>
      </c>
      <c r="C93" s="32" t="s">
        <v>1392</v>
      </c>
      <c r="D93" s="32" t="s">
        <v>1138</v>
      </c>
      <c r="E93" s="33" t="s">
        <v>1039</v>
      </c>
      <c r="F93" s="15">
        <v>403.85</v>
      </c>
      <c r="G93" s="34">
        <f t="shared" si="5"/>
        <v>9</v>
      </c>
      <c r="H93" s="34">
        <f t="shared" si="6"/>
        <v>0</v>
      </c>
      <c r="I93" s="34">
        <f t="shared" si="7"/>
        <v>0</v>
      </c>
      <c r="J93" s="34">
        <f t="shared" si="8"/>
        <v>3</v>
      </c>
      <c r="K93" s="34">
        <f t="shared" si="9"/>
        <v>0</v>
      </c>
    </row>
    <row r="94" spans="1:11">
      <c r="A94" s="31" t="s">
        <v>754</v>
      </c>
      <c r="B94" s="32" t="s">
        <v>755</v>
      </c>
      <c r="C94" s="32" t="s">
        <v>1392</v>
      </c>
      <c r="D94" s="32" t="s">
        <v>756</v>
      </c>
      <c r="E94" s="33" t="s">
        <v>600</v>
      </c>
      <c r="F94" s="15">
        <v>404.15</v>
      </c>
      <c r="G94" s="34">
        <f t="shared" si="5"/>
        <v>8</v>
      </c>
      <c r="H94" s="34">
        <f t="shared" si="6"/>
        <v>0</v>
      </c>
      <c r="I94" s="34">
        <f t="shared" si="7"/>
        <v>0</v>
      </c>
      <c r="J94" s="34">
        <f t="shared" si="8"/>
        <v>0</v>
      </c>
      <c r="K94" s="34">
        <f t="shared" si="9"/>
        <v>1</v>
      </c>
    </row>
    <row r="95" spans="1:11">
      <c r="A95" s="31" t="s">
        <v>1133</v>
      </c>
      <c r="B95" s="32" t="s">
        <v>1134</v>
      </c>
      <c r="C95" s="32" t="s">
        <v>1392</v>
      </c>
      <c r="D95" s="32" t="s">
        <v>1135</v>
      </c>
      <c r="E95" s="33" t="s">
        <v>1039</v>
      </c>
      <c r="F95" s="15">
        <v>404.55</v>
      </c>
      <c r="G95" s="34">
        <f t="shared" si="5"/>
        <v>9</v>
      </c>
      <c r="H95" s="34">
        <f t="shared" si="6"/>
        <v>0</v>
      </c>
      <c r="I95" s="34">
        <f t="shared" si="7"/>
        <v>0</v>
      </c>
      <c r="J95" s="34">
        <f t="shared" si="8"/>
        <v>3</v>
      </c>
      <c r="K95" s="34">
        <f t="shared" si="9"/>
        <v>0</v>
      </c>
    </row>
    <row r="96" spans="1:11">
      <c r="A96" s="31" t="s">
        <v>652</v>
      </c>
      <c r="B96" s="32" t="s">
        <v>653</v>
      </c>
      <c r="C96" s="32" t="s">
        <v>1392</v>
      </c>
      <c r="D96" s="32" t="s">
        <v>654</v>
      </c>
      <c r="E96" s="33" t="s">
        <v>600</v>
      </c>
      <c r="F96" s="15">
        <v>405.05</v>
      </c>
      <c r="G96" s="34">
        <f t="shared" si="5"/>
        <v>8</v>
      </c>
      <c r="H96" s="34">
        <f t="shared" si="6"/>
        <v>0</v>
      </c>
      <c r="I96" s="34">
        <f t="shared" si="7"/>
        <v>0</v>
      </c>
      <c r="J96" s="34">
        <f t="shared" si="8"/>
        <v>0</v>
      </c>
      <c r="K96" s="34">
        <f t="shared" si="9"/>
        <v>1</v>
      </c>
    </row>
    <row r="97" spans="1:11">
      <c r="A97" s="31" t="s">
        <v>1040</v>
      </c>
      <c r="B97" s="32" t="s">
        <v>1041</v>
      </c>
      <c r="C97" s="32" t="s">
        <v>1392</v>
      </c>
      <c r="D97" s="32" t="s">
        <v>1042</v>
      </c>
      <c r="E97" s="33" t="s">
        <v>1039</v>
      </c>
      <c r="F97" s="15">
        <v>405.85</v>
      </c>
      <c r="G97" s="34">
        <f t="shared" si="5"/>
        <v>9</v>
      </c>
      <c r="H97" s="34">
        <f t="shared" si="6"/>
        <v>0</v>
      </c>
      <c r="I97" s="34">
        <f t="shared" si="7"/>
        <v>0</v>
      </c>
      <c r="J97" s="34">
        <f t="shared" si="8"/>
        <v>2</v>
      </c>
      <c r="K97" s="34">
        <f t="shared" si="9"/>
        <v>0</v>
      </c>
    </row>
    <row r="98" spans="1:11">
      <c r="A98" s="31" t="s">
        <v>1046</v>
      </c>
      <c r="B98" s="32" t="s">
        <v>1047</v>
      </c>
      <c r="C98" s="32" t="s">
        <v>1392</v>
      </c>
      <c r="D98" s="32" t="s">
        <v>1048</v>
      </c>
      <c r="E98" s="33" t="s">
        <v>1039</v>
      </c>
      <c r="F98" s="15">
        <v>406.05</v>
      </c>
      <c r="G98" s="34">
        <f t="shared" si="5"/>
        <v>9</v>
      </c>
      <c r="H98" s="34">
        <f t="shared" si="6"/>
        <v>0</v>
      </c>
      <c r="I98" s="34">
        <f t="shared" si="7"/>
        <v>0</v>
      </c>
      <c r="J98" s="34">
        <f t="shared" si="8"/>
        <v>2</v>
      </c>
      <c r="K98" s="34">
        <f t="shared" si="9"/>
        <v>0</v>
      </c>
    </row>
    <row r="99" spans="1:11">
      <c r="A99" s="31" t="s">
        <v>1109</v>
      </c>
      <c r="B99" s="32" t="s">
        <v>1110</v>
      </c>
      <c r="C99" s="32" t="s">
        <v>1392</v>
      </c>
      <c r="D99" s="32" t="s">
        <v>1111</v>
      </c>
      <c r="E99" s="33" t="s">
        <v>1039</v>
      </c>
      <c r="F99" s="15">
        <v>406.15</v>
      </c>
      <c r="G99" s="34">
        <f t="shared" si="5"/>
        <v>9</v>
      </c>
      <c r="H99" s="34">
        <f t="shared" si="6"/>
        <v>0</v>
      </c>
      <c r="I99" s="34">
        <f t="shared" si="7"/>
        <v>0</v>
      </c>
      <c r="J99" s="34">
        <f t="shared" si="8"/>
        <v>4</v>
      </c>
      <c r="K99" s="34">
        <f t="shared" si="9"/>
        <v>0</v>
      </c>
    </row>
    <row r="100" spans="1:11">
      <c r="A100" s="31" t="s">
        <v>1118</v>
      </c>
      <c r="B100" s="32" t="s">
        <v>1119</v>
      </c>
      <c r="C100" s="32" t="s">
        <v>1392</v>
      </c>
      <c r="D100" s="32" t="s">
        <v>1120</v>
      </c>
      <c r="E100" s="33" t="s">
        <v>1039</v>
      </c>
      <c r="F100" s="15">
        <v>406.75</v>
      </c>
      <c r="G100" s="34">
        <f t="shared" si="5"/>
        <v>9</v>
      </c>
      <c r="H100" s="34">
        <f t="shared" si="6"/>
        <v>0</v>
      </c>
      <c r="I100" s="34">
        <f t="shared" si="7"/>
        <v>0</v>
      </c>
      <c r="J100" s="34">
        <f t="shared" si="8"/>
        <v>3</v>
      </c>
      <c r="K100" s="34">
        <f t="shared" si="9"/>
        <v>0</v>
      </c>
    </row>
    <row r="101" spans="1:11">
      <c r="A101" s="31" t="s">
        <v>1067</v>
      </c>
      <c r="B101" s="32" t="s">
        <v>1068</v>
      </c>
      <c r="C101" s="32" t="s">
        <v>1392</v>
      </c>
      <c r="D101" s="32" t="s">
        <v>1069</v>
      </c>
      <c r="E101" s="33" t="s">
        <v>1039</v>
      </c>
      <c r="F101" s="15">
        <v>406.95</v>
      </c>
      <c r="G101" s="34">
        <f t="shared" si="5"/>
        <v>9</v>
      </c>
      <c r="H101" s="34">
        <f t="shared" si="6"/>
        <v>0</v>
      </c>
      <c r="I101" s="34">
        <f t="shared" si="7"/>
        <v>0</v>
      </c>
      <c r="J101" s="34">
        <f t="shared" si="8"/>
        <v>3</v>
      </c>
      <c r="K101" s="34">
        <f t="shared" si="9"/>
        <v>0</v>
      </c>
    </row>
    <row r="102" spans="1:11">
      <c r="A102" s="31" t="s">
        <v>1091</v>
      </c>
      <c r="B102" s="32" t="s">
        <v>1092</v>
      </c>
      <c r="C102" s="32" t="s">
        <v>1392</v>
      </c>
      <c r="D102" s="32" t="s">
        <v>1093</v>
      </c>
      <c r="E102" s="33" t="s">
        <v>1039</v>
      </c>
      <c r="F102" s="15">
        <v>406.95</v>
      </c>
      <c r="G102" s="34">
        <f t="shared" si="5"/>
        <v>9</v>
      </c>
      <c r="H102" s="34">
        <f t="shared" si="6"/>
        <v>0</v>
      </c>
      <c r="I102" s="34">
        <f t="shared" si="7"/>
        <v>0</v>
      </c>
      <c r="J102" s="34">
        <f t="shared" si="8"/>
        <v>2</v>
      </c>
      <c r="K102" s="34">
        <f t="shared" si="9"/>
        <v>0</v>
      </c>
    </row>
    <row r="103" spans="1:11">
      <c r="A103" s="31" t="s">
        <v>1052</v>
      </c>
      <c r="B103" s="32" t="s">
        <v>1053</v>
      </c>
      <c r="C103" s="32" t="s">
        <v>1392</v>
      </c>
      <c r="D103" s="32" t="s">
        <v>1054</v>
      </c>
      <c r="E103" s="33" t="s">
        <v>1039</v>
      </c>
      <c r="F103" s="15">
        <v>408.35</v>
      </c>
      <c r="G103" s="34">
        <f t="shared" si="5"/>
        <v>9</v>
      </c>
      <c r="H103" s="34">
        <f t="shared" si="6"/>
        <v>0</v>
      </c>
      <c r="I103" s="34">
        <f t="shared" si="7"/>
        <v>0</v>
      </c>
      <c r="J103" s="34">
        <f t="shared" si="8"/>
        <v>2</v>
      </c>
      <c r="K103" s="34">
        <f t="shared" si="9"/>
        <v>0</v>
      </c>
    </row>
    <row r="104" spans="1:11">
      <c r="A104" s="31" t="s">
        <v>1064</v>
      </c>
      <c r="B104" s="32" t="s">
        <v>1065</v>
      </c>
      <c r="C104" s="32" t="s">
        <v>1392</v>
      </c>
      <c r="D104" s="32" t="s">
        <v>1066</v>
      </c>
      <c r="E104" s="33" t="s">
        <v>1039</v>
      </c>
      <c r="F104" s="15">
        <v>408.35</v>
      </c>
      <c r="G104" s="34">
        <f t="shared" si="5"/>
        <v>9</v>
      </c>
      <c r="H104" s="34">
        <f t="shared" si="6"/>
        <v>0</v>
      </c>
      <c r="I104" s="34">
        <f t="shared" si="7"/>
        <v>0</v>
      </c>
      <c r="J104" s="34">
        <f t="shared" si="8"/>
        <v>2</v>
      </c>
      <c r="K104" s="34">
        <f t="shared" si="9"/>
        <v>0</v>
      </c>
    </row>
    <row r="105" spans="1:11">
      <c r="A105" s="31" t="s">
        <v>1061</v>
      </c>
      <c r="B105" s="32" t="s">
        <v>1062</v>
      </c>
      <c r="C105" s="32" t="s">
        <v>1392</v>
      </c>
      <c r="D105" s="32" t="s">
        <v>1063</v>
      </c>
      <c r="E105" s="33" t="s">
        <v>1039</v>
      </c>
      <c r="F105" s="15">
        <v>409.15</v>
      </c>
      <c r="G105" s="34">
        <f t="shared" si="5"/>
        <v>9</v>
      </c>
      <c r="H105" s="34">
        <f t="shared" si="6"/>
        <v>0</v>
      </c>
      <c r="I105" s="34">
        <f t="shared" si="7"/>
        <v>0</v>
      </c>
      <c r="J105" s="34">
        <f t="shared" si="8"/>
        <v>2</v>
      </c>
      <c r="K105" s="34">
        <f t="shared" si="9"/>
        <v>0</v>
      </c>
    </row>
    <row r="106" spans="1:11">
      <c r="A106" s="31" t="s">
        <v>1049</v>
      </c>
      <c r="B106" s="32" t="s">
        <v>1050</v>
      </c>
      <c r="C106" s="32" t="s">
        <v>1392</v>
      </c>
      <c r="D106" s="32" t="s">
        <v>1051</v>
      </c>
      <c r="E106" s="33" t="s">
        <v>1039</v>
      </c>
      <c r="F106" s="15">
        <v>409.15</v>
      </c>
      <c r="G106" s="34">
        <f t="shared" si="5"/>
        <v>9</v>
      </c>
      <c r="H106" s="34">
        <f t="shared" si="6"/>
        <v>0</v>
      </c>
      <c r="I106" s="34">
        <f t="shared" si="7"/>
        <v>0</v>
      </c>
      <c r="J106" s="34">
        <f t="shared" si="8"/>
        <v>2</v>
      </c>
      <c r="K106" s="34">
        <f t="shared" si="9"/>
        <v>0</v>
      </c>
    </row>
    <row r="107" spans="1:11">
      <c r="A107" s="31" t="s">
        <v>1030</v>
      </c>
      <c r="B107" s="32" t="s">
        <v>1031</v>
      </c>
      <c r="C107" s="32" t="s">
        <v>1392</v>
      </c>
      <c r="D107" s="32" t="s">
        <v>1032</v>
      </c>
      <c r="E107" s="33" t="s">
        <v>711</v>
      </c>
      <c r="F107" s="15">
        <v>409.75</v>
      </c>
      <c r="G107" s="34">
        <f t="shared" si="5"/>
        <v>9</v>
      </c>
      <c r="H107" s="34">
        <f t="shared" si="6"/>
        <v>0</v>
      </c>
      <c r="I107" s="34">
        <f t="shared" si="7"/>
        <v>0</v>
      </c>
      <c r="J107" s="34">
        <f t="shared" si="8"/>
        <v>2</v>
      </c>
      <c r="K107" s="34">
        <f t="shared" si="9"/>
        <v>1</v>
      </c>
    </row>
    <row r="108" spans="1:11">
      <c r="A108" s="31" t="s">
        <v>1073</v>
      </c>
      <c r="B108" s="32" t="s">
        <v>1074</v>
      </c>
      <c r="C108" s="32" t="s">
        <v>1392</v>
      </c>
      <c r="D108" s="32" t="s">
        <v>1075</v>
      </c>
      <c r="E108" s="33" t="s">
        <v>1039</v>
      </c>
      <c r="F108" s="15">
        <v>409.85</v>
      </c>
      <c r="G108" s="34">
        <f t="shared" si="5"/>
        <v>9</v>
      </c>
      <c r="H108" s="34">
        <f t="shared" si="6"/>
        <v>0</v>
      </c>
      <c r="I108" s="34">
        <f t="shared" si="7"/>
        <v>0</v>
      </c>
      <c r="J108" s="34">
        <f t="shared" si="8"/>
        <v>3</v>
      </c>
      <c r="K108" s="34">
        <f t="shared" si="9"/>
        <v>0</v>
      </c>
    </row>
    <row r="109" spans="1:11">
      <c r="A109" s="31" t="s">
        <v>1055</v>
      </c>
      <c r="B109" s="32" t="s">
        <v>1056</v>
      </c>
      <c r="C109" s="32" t="s">
        <v>1392</v>
      </c>
      <c r="D109" s="32" t="s">
        <v>1057</v>
      </c>
      <c r="E109" s="33" t="s">
        <v>1039</v>
      </c>
      <c r="F109" s="15">
        <v>410.45</v>
      </c>
      <c r="G109" s="34">
        <f t="shared" si="5"/>
        <v>9</v>
      </c>
      <c r="H109" s="34">
        <f t="shared" si="6"/>
        <v>0</v>
      </c>
      <c r="I109" s="34">
        <f t="shared" si="7"/>
        <v>0</v>
      </c>
      <c r="J109" s="34">
        <f t="shared" si="8"/>
        <v>2</v>
      </c>
      <c r="K109" s="34">
        <f t="shared" si="9"/>
        <v>0</v>
      </c>
    </row>
    <row r="110" spans="1:11">
      <c r="A110" s="31" t="s">
        <v>570</v>
      </c>
      <c r="B110" s="32" t="s">
        <v>571</v>
      </c>
      <c r="C110" s="32" t="s">
        <v>1392</v>
      </c>
      <c r="D110" s="32" t="s">
        <v>572</v>
      </c>
      <c r="E110" s="33" t="s">
        <v>566</v>
      </c>
      <c r="F110" s="15">
        <v>410.55</v>
      </c>
      <c r="G110" s="34">
        <f t="shared" si="5"/>
        <v>10</v>
      </c>
      <c r="H110" s="34">
        <f t="shared" si="6"/>
        <v>0</v>
      </c>
      <c r="I110" s="34">
        <f t="shared" si="7"/>
        <v>0</v>
      </c>
      <c r="J110" s="34">
        <f t="shared" si="8"/>
        <v>4</v>
      </c>
      <c r="K110" s="34">
        <f t="shared" si="9"/>
        <v>0</v>
      </c>
    </row>
    <row r="111" spans="1:11">
      <c r="A111" s="31" t="s">
        <v>1127</v>
      </c>
      <c r="B111" s="32" t="s">
        <v>1128</v>
      </c>
      <c r="C111" s="32" t="s">
        <v>1392</v>
      </c>
      <c r="D111" s="32" t="s">
        <v>1129</v>
      </c>
      <c r="E111" s="33" t="s">
        <v>1039</v>
      </c>
      <c r="F111" s="15">
        <v>410.85</v>
      </c>
      <c r="G111" s="34">
        <f t="shared" si="5"/>
        <v>9</v>
      </c>
      <c r="H111" s="34">
        <f t="shared" si="6"/>
        <v>0</v>
      </c>
      <c r="I111" s="34">
        <f t="shared" si="7"/>
        <v>0</v>
      </c>
      <c r="J111" s="34">
        <f t="shared" si="8"/>
        <v>3</v>
      </c>
      <c r="K111" s="34">
        <f t="shared" si="9"/>
        <v>0</v>
      </c>
    </row>
    <row r="112" spans="1:11">
      <c r="A112" s="35" t="s">
        <v>1637</v>
      </c>
      <c r="B112" s="36" t="s">
        <v>1638</v>
      </c>
      <c r="C112" s="32" t="s">
        <v>1392</v>
      </c>
      <c r="D112" s="92" t="s">
        <v>1643</v>
      </c>
      <c r="E112" s="38" t="s">
        <v>1573</v>
      </c>
      <c r="F112" s="79">
        <v>411.15</v>
      </c>
      <c r="G112" s="34">
        <f t="shared" si="5"/>
        <v>9</v>
      </c>
      <c r="H112" s="34">
        <f t="shared" si="6"/>
        <v>0</v>
      </c>
      <c r="I112" s="34">
        <f t="shared" si="7"/>
        <v>0</v>
      </c>
      <c r="J112" s="34">
        <f t="shared" si="8"/>
        <v>1</v>
      </c>
      <c r="K112" s="34">
        <f t="shared" si="9"/>
        <v>3</v>
      </c>
    </row>
    <row r="113" spans="1:11">
      <c r="A113" s="31" t="s">
        <v>1082</v>
      </c>
      <c r="B113" s="32" t="s">
        <v>1083</v>
      </c>
      <c r="C113" s="32" t="s">
        <v>1392</v>
      </c>
      <c r="D113" s="32" t="s">
        <v>1084</v>
      </c>
      <c r="E113" s="33" t="s">
        <v>1039</v>
      </c>
      <c r="F113" s="15">
        <v>411.15</v>
      </c>
      <c r="G113" s="34">
        <f t="shared" si="5"/>
        <v>9</v>
      </c>
      <c r="H113" s="34">
        <f t="shared" si="6"/>
        <v>0</v>
      </c>
      <c r="I113" s="34">
        <f t="shared" si="7"/>
        <v>0</v>
      </c>
      <c r="J113" s="34">
        <f t="shared" si="8"/>
        <v>2</v>
      </c>
      <c r="K113" s="34">
        <f t="shared" si="9"/>
        <v>0</v>
      </c>
    </row>
    <row r="114" spans="1:11">
      <c r="A114" s="31" t="s">
        <v>708</v>
      </c>
      <c r="B114" s="32" t="s">
        <v>709</v>
      </c>
      <c r="C114" s="32" t="s">
        <v>1392</v>
      </c>
      <c r="D114" s="32" t="s">
        <v>710</v>
      </c>
      <c r="E114" s="33" t="s">
        <v>711</v>
      </c>
      <c r="F114" s="15">
        <v>411.65</v>
      </c>
      <c r="G114" s="34">
        <f t="shared" si="5"/>
        <v>9</v>
      </c>
      <c r="H114" s="34">
        <f t="shared" si="6"/>
        <v>0</v>
      </c>
      <c r="I114" s="34">
        <f t="shared" si="7"/>
        <v>0</v>
      </c>
      <c r="J114" s="34">
        <f t="shared" si="8"/>
        <v>2</v>
      </c>
      <c r="K114" s="34">
        <f t="shared" si="9"/>
        <v>1</v>
      </c>
    </row>
    <row r="115" spans="1:11">
      <c r="A115" s="31" t="s">
        <v>257</v>
      </c>
      <c r="B115" s="32" t="s">
        <v>258</v>
      </c>
      <c r="C115" s="32" t="s">
        <v>1392</v>
      </c>
      <c r="D115" s="32" t="s">
        <v>259</v>
      </c>
      <c r="E115" s="33" t="s">
        <v>260</v>
      </c>
      <c r="F115" s="15">
        <v>412.15</v>
      </c>
      <c r="G115" s="34">
        <f t="shared" si="5"/>
        <v>8</v>
      </c>
      <c r="H115" s="34">
        <f t="shared" si="6"/>
        <v>0</v>
      </c>
      <c r="I115" s="34">
        <f t="shared" si="7"/>
        <v>0</v>
      </c>
      <c r="J115" s="34">
        <f t="shared" si="8"/>
        <v>0</v>
      </c>
      <c r="K115" s="34">
        <f t="shared" si="9"/>
        <v>2</v>
      </c>
    </row>
    <row r="116" spans="1:11">
      <c r="A116" s="31" t="s">
        <v>1130</v>
      </c>
      <c r="B116" s="32" t="s">
        <v>1131</v>
      </c>
      <c r="C116" s="32" t="s">
        <v>1392</v>
      </c>
      <c r="D116" s="32" t="s">
        <v>1132</v>
      </c>
      <c r="E116" s="33" t="s">
        <v>1039</v>
      </c>
      <c r="F116" s="15">
        <v>412.25</v>
      </c>
      <c r="G116" s="34">
        <f t="shared" si="5"/>
        <v>9</v>
      </c>
      <c r="H116" s="34">
        <f t="shared" si="6"/>
        <v>0</v>
      </c>
      <c r="I116" s="34">
        <f t="shared" si="7"/>
        <v>0</v>
      </c>
      <c r="J116" s="34">
        <f t="shared" si="8"/>
        <v>3</v>
      </c>
      <c r="K116" s="34">
        <f t="shared" si="9"/>
        <v>0</v>
      </c>
    </row>
    <row r="117" spans="1:11">
      <c r="A117" s="31" t="s">
        <v>1088</v>
      </c>
      <c r="B117" s="32" t="s">
        <v>1089</v>
      </c>
      <c r="C117" s="32" t="s">
        <v>1392</v>
      </c>
      <c r="D117" s="32" t="s">
        <v>1090</v>
      </c>
      <c r="E117" s="33" t="s">
        <v>1039</v>
      </c>
      <c r="F117" s="15">
        <v>413.15</v>
      </c>
      <c r="G117" s="34">
        <f t="shared" si="5"/>
        <v>9</v>
      </c>
      <c r="H117" s="34">
        <f t="shared" si="6"/>
        <v>0</v>
      </c>
      <c r="I117" s="34">
        <f t="shared" si="7"/>
        <v>0</v>
      </c>
      <c r="J117" s="34">
        <f t="shared" si="8"/>
        <v>2</v>
      </c>
      <c r="K117" s="34">
        <f t="shared" si="9"/>
        <v>0</v>
      </c>
    </row>
    <row r="118" spans="1:11">
      <c r="A118" s="31" t="s">
        <v>1106</v>
      </c>
      <c r="B118" s="32" t="s">
        <v>1107</v>
      </c>
      <c r="C118" s="32" t="s">
        <v>1392</v>
      </c>
      <c r="D118" s="32" t="s">
        <v>1108</v>
      </c>
      <c r="E118" s="33" t="s">
        <v>1039</v>
      </c>
      <c r="F118" s="15">
        <v>413.35</v>
      </c>
      <c r="G118" s="34">
        <f t="shared" si="5"/>
        <v>9</v>
      </c>
      <c r="H118" s="34">
        <f t="shared" si="6"/>
        <v>0</v>
      </c>
      <c r="I118" s="34">
        <f t="shared" si="7"/>
        <v>0</v>
      </c>
      <c r="J118" s="34">
        <f t="shared" si="8"/>
        <v>4</v>
      </c>
      <c r="K118" s="34">
        <f t="shared" si="9"/>
        <v>0</v>
      </c>
    </row>
    <row r="119" spans="1:11">
      <c r="A119" s="31" t="s">
        <v>1139</v>
      </c>
      <c r="B119" s="32" t="s">
        <v>1140</v>
      </c>
      <c r="C119" s="32" t="s">
        <v>1392</v>
      </c>
      <c r="D119" s="32" t="s">
        <v>1141</v>
      </c>
      <c r="E119" s="33" t="s">
        <v>1039</v>
      </c>
      <c r="F119" s="15">
        <v>413.65</v>
      </c>
      <c r="G119" s="34">
        <f t="shared" si="5"/>
        <v>9</v>
      </c>
      <c r="H119" s="34">
        <f t="shared" si="6"/>
        <v>0</v>
      </c>
      <c r="I119" s="34">
        <f t="shared" si="7"/>
        <v>0</v>
      </c>
      <c r="J119" s="34">
        <f t="shared" si="8"/>
        <v>3</v>
      </c>
      <c r="K119" s="34">
        <f t="shared" si="9"/>
        <v>0</v>
      </c>
    </row>
    <row r="120" spans="1:11">
      <c r="A120" s="31" t="s">
        <v>1043</v>
      </c>
      <c r="B120" s="32" t="s">
        <v>1044</v>
      </c>
      <c r="C120" s="32" t="s">
        <v>1392</v>
      </c>
      <c r="D120" s="32" t="s">
        <v>1045</v>
      </c>
      <c r="E120" s="33" t="s">
        <v>1039</v>
      </c>
      <c r="F120" s="15">
        <v>413.65</v>
      </c>
      <c r="G120" s="34">
        <f t="shared" si="5"/>
        <v>9</v>
      </c>
      <c r="H120" s="34">
        <f t="shared" si="6"/>
        <v>0</v>
      </c>
      <c r="I120" s="34">
        <f t="shared" si="7"/>
        <v>0</v>
      </c>
      <c r="J120" s="34">
        <f t="shared" si="8"/>
        <v>2</v>
      </c>
      <c r="K120" s="34">
        <f t="shared" si="9"/>
        <v>0</v>
      </c>
    </row>
    <row r="121" spans="1:11">
      <c r="A121" s="31" t="s">
        <v>1085</v>
      </c>
      <c r="B121" s="32" t="s">
        <v>1086</v>
      </c>
      <c r="C121" s="32" t="s">
        <v>1392</v>
      </c>
      <c r="D121" s="32" t="s">
        <v>1087</v>
      </c>
      <c r="E121" s="33" t="s">
        <v>1039</v>
      </c>
      <c r="F121" s="15">
        <v>413.75</v>
      </c>
      <c r="G121" s="34">
        <f t="shared" si="5"/>
        <v>9</v>
      </c>
      <c r="H121" s="34">
        <f t="shared" si="6"/>
        <v>0</v>
      </c>
      <c r="I121" s="34">
        <f t="shared" si="7"/>
        <v>0</v>
      </c>
      <c r="J121" s="34">
        <f t="shared" si="8"/>
        <v>2</v>
      </c>
      <c r="K121" s="34">
        <f t="shared" si="9"/>
        <v>0</v>
      </c>
    </row>
    <row r="122" spans="1:11">
      <c r="A122" s="31" t="s">
        <v>1058</v>
      </c>
      <c r="B122" s="32" t="s">
        <v>1059</v>
      </c>
      <c r="C122" s="32" t="s">
        <v>1392</v>
      </c>
      <c r="D122" s="32" t="s">
        <v>1060</v>
      </c>
      <c r="E122" s="33" t="s">
        <v>1039</v>
      </c>
      <c r="F122" s="15">
        <v>413.75</v>
      </c>
      <c r="G122" s="34">
        <f t="shared" si="5"/>
        <v>9</v>
      </c>
      <c r="H122" s="34">
        <f t="shared" si="6"/>
        <v>0</v>
      </c>
      <c r="I122" s="34">
        <f t="shared" si="7"/>
        <v>0</v>
      </c>
      <c r="J122" s="34">
        <f t="shared" si="8"/>
        <v>2</v>
      </c>
      <c r="K122" s="34">
        <f t="shared" si="9"/>
        <v>0</v>
      </c>
    </row>
    <row r="123" spans="1:11">
      <c r="A123" s="31" t="s">
        <v>1079</v>
      </c>
      <c r="B123" s="32" t="s">
        <v>1080</v>
      </c>
      <c r="C123" s="32" t="s">
        <v>1392</v>
      </c>
      <c r="D123" s="32" t="s">
        <v>1081</v>
      </c>
      <c r="E123" s="33" t="s">
        <v>1039</v>
      </c>
      <c r="F123" s="15">
        <v>414.35</v>
      </c>
      <c r="G123" s="34">
        <f t="shared" si="5"/>
        <v>9</v>
      </c>
      <c r="H123" s="34">
        <f t="shared" si="6"/>
        <v>0</v>
      </c>
      <c r="I123" s="34">
        <f t="shared" si="7"/>
        <v>0</v>
      </c>
      <c r="J123" s="34">
        <f t="shared" si="8"/>
        <v>1</v>
      </c>
      <c r="K123" s="34">
        <f t="shared" si="9"/>
        <v>0</v>
      </c>
    </row>
    <row r="124" spans="1:11">
      <c r="A124" s="31" t="s">
        <v>1115</v>
      </c>
      <c r="B124" s="32" t="s">
        <v>1116</v>
      </c>
      <c r="C124" s="32" t="s">
        <v>1392</v>
      </c>
      <c r="D124" s="32" t="s">
        <v>1117</v>
      </c>
      <c r="E124" s="33" t="s">
        <v>1039</v>
      </c>
      <c r="F124" s="15">
        <v>414.65</v>
      </c>
      <c r="G124" s="34">
        <f t="shared" si="5"/>
        <v>9</v>
      </c>
      <c r="H124" s="34">
        <f t="shared" si="6"/>
        <v>0</v>
      </c>
      <c r="I124" s="34">
        <f t="shared" si="7"/>
        <v>0</v>
      </c>
      <c r="J124" s="34">
        <f t="shared" si="8"/>
        <v>4</v>
      </c>
      <c r="K124" s="34">
        <f t="shared" si="9"/>
        <v>0</v>
      </c>
    </row>
    <row r="125" spans="1:11">
      <c r="A125" s="31" t="s">
        <v>1100</v>
      </c>
      <c r="B125" s="32" t="s">
        <v>1101</v>
      </c>
      <c r="C125" s="32" t="s">
        <v>1392</v>
      </c>
      <c r="D125" s="32" t="s">
        <v>1102</v>
      </c>
      <c r="E125" s="33" t="s">
        <v>1039</v>
      </c>
      <c r="F125" s="15">
        <v>415.55</v>
      </c>
      <c r="G125" s="34">
        <f t="shared" si="5"/>
        <v>9</v>
      </c>
      <c r="H125" s="34">
        <f t="shared" si="6"/>
        <v>0</v>
      </c>
      <c r="I125" s="34">
        <f t="shared" si="7"/>
        <v>0</v>
      </c>
      <c r="J125" s="34">
        <f t="shared" si="8"/>
        <v>1</v>
      </c>
      <c r="K125" s="34">
        <f t="shared" si="9"/>
        <v>0</v>
      </c>
    </row>
    <row r="126" spans="1:11">
      <c r="A126" s="31" t="s">
        <v>1033</v>
      </c>
      <c r="B126" s="32" t="s">
        <v>1034</v>
      </c>
      <c r="C126" s="32" t="s">
        <v>1392</v>
      </c>
      <c r="D126" s="32" t="s">
        <v>1035</v>
      </c>
      <c r="E126" s="33" t="s">
        <v>711</v>
      </c>
      <c r="F126" s="15">
        <v>416.05</v>
      </c>
      <c r="G126" s="34">
        <f t="shared" si="5"/>
        <v>9</v>
      </c>
      <c r="H126" s="34">
        <f t="shared" si="6"/>
        <v>0</v>
      </c>
      <c r="I126" s="34">
        <f t="shared" si="7"/>
        <v>0</v>
      </c>
      <c r="J126" s="34">
        <f t="shared" si="8"/>
        <v>2</v>
      </c>
      <c r="K126" s="34">
        <f t="shared" si="9"/>
        <v>1</v>
      </c>
    </row>
    <row r="127" spans="1:11">
      <c r="A127" s="31" t="s">
        <v>1076</v>
      </c>
      <c r="B127" s="32" t="s">
        <v>1077</v>
      </c>
      <c r="C127" s="32" t="s">
        <v>1392</v>
      </c>
      <c r="D127" s="32" t="s">
        <v>1078</v>
      </c>
      <c r="E127" s="33" t="s">
        <v>1039</v>
      </c>
      <c r="F127" s="15">
        <v>416.15</v>
      </c>
      <c r="G127" s="34">
        <f t="shared" si="5"/>
        <v>9</v>
      </c>
      <c r="H127" s="34">
        <f t="shared" si="6"/>
        <v>0</v>
      </c>
      <c r="I127" s="34">
        <f t="shared" si="7"/>
        <v>0</v>
      </c>
      <c r="J127" s="34">
        <f t="shared" si="8"/>
        <v>1</v>
      </c>
      <c r="K127" s="34">
        <f t="shared" si="9"/>
        <v>0</v>
      </c>
    </row>
    <row r="128" spans="1:11">
      <c r="A128" s="31" t="s">
        <v>1094</v>
      </c>
      <c r="B128" s="32" t="s">
        <v>1095</v>
      </c>
      <c r="C128" s="32" t="s">
        <v>1392</v>
      </c>
      <c r="D128" s="32" t="s">
        <v>1096</v>
      </c>
      <c r="E128" s="33" t="s">
        <v>1039</v>
      </c>
      <c r="F128" s="15">
        <v>416.35</v>
      </c>
      <c r="G128" s="34">
        <f t="shared" si="5"/>
        <v>9</v>
      </c>
      <c r="H128" s="34">
        <f t="shared" si="6"/>
        <v>0</v>
      </c>
      <c r="I128" s="34">
        <f t="shared" si="7"/>
        <v>0</v>
      </c>
      <c r="J128" s="34">
        <f t="shared" si="8"/>
        <v>1</v>
      </c>
      <c r="K128" s="34">
        <f t="shared" si="9"/>
        <v>0</v>
      </c>
    </row>
    <row r="129" spans="1:11">
      <c r="A129" s="31" t="s">
        <v>1097</v>
      </c>
      <c r="B129" s="32" t="s">
        <v>1098</v>
      </c>
      <c r="C129" s="32" t="s">
        <v>1392</v>
      </c>
      <c r="D129" s="32" t="s">
        <v>1099</v>
      </c>
      <c r="E129" s="33" t="s">
        <v>1039</v>
      </c>
      <c r="F129" s="15">
        <v>417.35</v>
      </c>
      <c r="G129" s="34">
        <f t="shared" si="5"/>
        <v>9</v>
      </c>
      <c r="H129" s="34">
        <f t="shared" si="6"/>
        <v>0</v>
      </c>
      <c r="I129" s="34">
        <f t="shared" si="7"/>
        <v>0</v>
      </c>
      <c r="J129" s="34">
        <f t="shared" si="8"/>
        <v>1</v>
      </c>
      <c r="K129" s="34">
        <f t="shared" si="9"/>
        <v>0</v>
      </c>
    </row>
    <row r="130" spans="1:11">
      <c r="A130" s="31" t="s">
        <v>1070</v>
      </c>
      <c r="B130" s="32" t="s">
        <v>1071</v>
      </c>
      <c r="C130" s="32" t="s">
        <v>1392</v>
      </c>
      <c r="D130" s="32" t="s">
        <v>1072</v>
      </c>
      <c r="E130" s="33" t="s">
        <v>1039</v>
      </c>
      <c r="F130" s="15">
        <v>417.85</v>
      </c>
      <c r="G130" s="34">
        <f t="shared" ref="G130:G193" si="10">LEN(D130)-LEN(SUBSTITUTE(D130,"C",""))</f>
        <v>9</v>
      </c>
      <c r="H130" s="34">
        <f t="shared" ref="H130:H193" si="11">LEN(D130)-LEN(SUBSTITUTE(D130,"=",""))</f>
        <v>0</v>
      </c>
      <c r="I130" s="34">
        <f t="shared" ref="I130:I193" si="12">LEN(D130)-LEN(SUBSTITUTE(D130,"#",""))</f>
        <v>0</v>
      </c>
      <c r="J130" s="34">
        <f t="shared" ref="J130:J193" si="13">LEN(D130)-LEN(SUBSTITUTE(D130,"(",""))</f>
        <v>3</v>
      </c>
      <c r="K130" s="34">
        <f t="shared" ref="K130:K193" si="14">(LEN(D130)-LEN(SUBSTITUTE(D130,"1","")))/2+(LEN(D130)-LEN(SUBSTITUTE(D130,"2","")))/2+(LEN(D130)-LEN(SUBSTITUTE(D130,"3","")))/2</f>
        <v>0</v>
      </c>
    </row>
    <row r="131" spans="1:11">
      <c r="A131" s="31" t="s">
        <v>1027</v>
      </c>
      <c r="B131" s="32" t="s">
        <v>1028</v>
      </c>
      <c r="C131" s="32" t="s">
        <v>1392</v>
      </c>
      <c r="D131" s="32" t="s">
        <v>1029</v>
      </c>
      <c r="E131" s="33" t="s">
        <v>711</v>
      </c>
      <c r="F131" s="15">
        <v>418.35</v>
      </c>
      <c r="G131" s="34">
        <f t="shared" si="10"/>
        <v>9</v>
      </c>
      <c r="H131" s="34">
        <f t="shared" si="11"/>
        <v>0</v>
      </c>
      <c r="I131" s="34">
        <f t="shared" si="12"/>
        <v>0</v>
      </c>
      <c r="J131" s="34">
        <f t="shared" si="13"/>
        <v>1</v>
      </c>
      <c r="K131" s="34">
        <f t="shared" si="14"/>
        <v>1</v>
      </c>
    </row>
    <row r="132" spans="1:11">
      <c r="A132" s="31" t="s">
        <v>1036</v>
      </c>
      <c r="B132" s="32" t="s">
        <v>1037</v>
      </c>
      <c r="C132" s="32" t="s">
        <v>1392</v>
      </c>
      <c r="D132" s="32" t="s">
        <v>1038</v>
      </c>
      <c r="E132" s="33" t="s">
        <v>1039</v>
      </c>
      <c r="F132" s="15">
        <v>419.45</v>
      </c>
      <c r="G132" s="34">
        <f t="shared" si="10"/>
        <v>9</v>
      </c>
      <c r="H132" s="34">
        <f t="shared" si="11"/>
        <v>0</v>
      </c>
      <c r="I132" s="34">
        <f t="shared" si="12"/>
        <v>0</v>
      </c>
      <c r="J132" s="34">
        <f t="shared" si="13"/>
        <v>2</v>
      </c>
      <c r="K132" s="34">
        <f t="shared" si="14"/>
        <v>0</v>
      </c>
    </row>
    <row r="133" spans="1:11">
      <c r="A133" s="31" t="s">
        <v>891</v>
      </c>
      <c r="B133" s="32" t="s">
        <v>892</v>
      </c>
      <c r="C133" s="32" t="s">
        <v>1392</v>
      </c>
      <c r="D133" s="32" t="s">
        <v>893</v>
      </c>
      <c r="E133" s="33" t="s">
        <v>566</v>
      </c>
      <c r="F133" s="15">
        <v>420.15</v>
      </c>
      <c r="G133" s="34">
        <f t="shared" si="10"/>
        <v>10</v>
      </c>
      <c r="H133" s="34">
        <f t="shared" si="11"/>
        <v>0</v>
      </c>
      <c r="I133" s="34">
        <f t="shared" si="12"/>
        <v>0</v>
      </c>
      <c r="J133" s="34">
        <f t="shared" si="13"/>
        <v>3</v>
      </c>
      <c r="K133" s="34">
        <f t="shared" si="14"/>
        <v>0</v>
      </c>
    </row>
    <row r="134" spans="1:11">
      <c r="A134" s="31" t="s">
        <v>1231</v>
      </c>
      <c r="B134" s="32" t="s">
        <v>1232</v>
      </c>
      <c r="C134" s="32" t="s">
        <v>1392</v>
      </c>
      <c r="D134" s="32" t="s">
        <v>1233</v>
      </c>
      <c r="E134" s="33" t="s">
        <v>566</v>
      </c>
      <c r="F134" s="15">
        <v>420.75</v>
      </c>
      <c r="G134" s="34">
        <f t="shared" si="10"/>
        <v>10</v>
      </c>
      <c r="H134" s="34">
        <f t="shared" si="11"/>
        <v>0</v>
      </c>
      <c r="I134" s="34">
        <f t="shared" si="12"/>
        <v>0</v>
      </c>
      <c r="J134" s="34">
        <f t="shared" si="13"/>
        <v>3</v>
      </c>
      <c r="K134" s="34">
        <f t="shared" si="14"/>
        <v>0</v>
      </c>
    </row>
    <row r="135" spans="1:11">
      <c r="A135" s="31" t="s">
        <v>637</v>
      </c>
      <c r="B135" s="32" t="s">
        <v>638</v>
      </c>
      <c r="C135" s="32" t="s">
        <v>1392</v>
      </c>
      <c r="D135" s="32" t="s">
        <v>639</v>
      </c>
      <c r="E135" s="33" t="s">
        <v>566</v>
      </c>
      <c r="F135" s="15">
        <v>421.05</v>
      </c>
      <c r="G135" s="34">
        <f t="shared" si="10"/>
        <v>10</v>
      </c>
      <c r="H135" s="34">
        <f t="shared" si="11"/>
        <v>0</v>
      </c>
      <c r="I135" s="34">
        <f t="shared" si="12"/>
        <v>0</v>
      </c>
      <c r="J135" s="34">
        <f t="shared" si="13"/>
        <v>4</v>
      </c>
      <c r="K135" s="34">
        <f t="shared" si="14"/>
        <v>0</v>
      </c>
    </row>
    <row r="136" spans="1:11">
      <c r="A136" s="31" t="s">
        <v>931</v>
      </c>
      <c r="B136" s="32" t="s">
        <v>932</v>
      </c>
      <c r="C136" s="32" t="s">
        <v>1392</v>
      </c>
      <c r="D136" s="32" t="s">
        <v>933</v>
      </c>
      <c r="E136" s="33" t="s">
        <v>711</v>
      </c>
      <c r="F136" s="15">
        <v>421.15</v>
      </c>
      <c r="G136" s="34">
        <f t="shared" si="10"/>
        <v>9</v>
      </c>
      <c r="H136" s="34">
        <f t="shared" si="11"/>
        <v>0</v>
      </c>
      <c r="I136" s="34">
        <f t="shared" si="12"/>
        <v>0</v>
      </c>
      <c r="J136" s="34">
        <f t="shared" si="13"/>
        <v>1</v>
      </c>
      <c r="K136" s="34">
        <f t="shared" si="14"/>
        <v>1</v>
      </c>
    </row>
    <row r="137" spans="1:11">
      <c r="A137" s="31" t="s">
        <v>934</v>
      </c>
      <c r="B137" s="32" t="s">
        <v>935</v>
      </c>
      <c r="C137" s="32" t="s">
        <v>1392</v>
      </c>
      <c r="D137" s="32" t="s">
        <v>936</v>
      </c>
      <c r="E137" s="33" t="s">
        <v>566</v>
      </c>
      <c r="F137" s="15">
        <v>421.45</v>
      </c>
      <c r="G137" s="34">
        <f t="shared" si="10"/>
        <v>10</v>
      </c>
      <c r="H137" s="34">
        <f t="shared" si="11"/>
        <v>0</v>
      </c>
      <c r="I137" s="34">
        <f t="shared" si="12"/>
        <v>0</v>
      </c>
      <c r="J137" s="34">
        <f t="shared" si="13"/>
        <v>3</v>
      </c>
      <c r="K137" s="34">
        <f t="shared" si="14"/>
        <v>0</v>
      </c>
    </row>
    <row r="138" spans="1:11">
      <c r="A138" s="31" t="s">
        <v>679</v>
      </c>
      <c r="B138" s="32" t="s">
        <v>680</v>
      </c>
      <c r="C138" s="32" t="s">
        <v>1392</v>
      </c>
      <c r="D138" s="32" t="s">
        <v>681</v>
      </c>
      <c r="E138" s="33" t="s">
        <v>566</v>
      </c>
      <c r="F138" s="15">
        <v>421.55</v>
      </c>
      <c r="G138" s="34">
        <f t="shared" si="10"/>
        <v>10</v>
      </c>
      <c r="H138" s="34">
        <f t="shared" si="11"/>
        <v>0</v>
      </c>
      <c r="I138" s="34">
        <f t="shared" si="12"/>
        <v>0</v>
      </c>
      <c r="J138" s="34">
        <f t="shared" si="13"/>
        <v>4</v>
      </c>
      <c r="K138" s="34">
        <f t="shared" si="14"/>
        <v>0</v>
      </c>
    </row>
    <row r="139" spans="1:11">
      <c r="A139" s="31" t="s">
        <v>688</v>
      </c>
      <c r="B139" s="32" t="s">
        <v>689</v>
      </c>
      <c r="C139" s="32" t="s">
        <v>1392</v>
      </c>
      <c r="D139" s="32" t="s">
        <v>690</v>
      </c>
      <c r="E139" s="33" t="s">
        <v>566</v>
      </c>
      <c r="F139" s="15">
        <v>422.05</v>
      </c>
      <c r="G139" s="34">
        <f t="shared" si="10"/>
        <v>10</v>
      </c>
      <c r="H139" s="34">
        <f t="shared" si="11"/>
        <v>0</v>
      </c>
      <c r="I139" s="34">
        <f t="shared" si="12"/>
        <v>0</v>
      </c>
      <c r="J139" s="34">
        <f t="shared" si="13"/>
        <v>3</v>
      </c>
      <c r="K139" s="34">
        <f t="shared" si="14"/>
        <v>0</v>
      </c>
    </row>
    <row r="140" spans="1:11">
      <c r="A140" s="31" t="s">
        <v>597</v>
      </c>
      <c r="B140" s="32" t="s">
        <v>598</v>
      </c>
      <c r="C140" s="32" t="s">
        <v>1392</v>
      </c>
      <c r="D140" s="32" t="s">
        <v>599</v>
      </c>
      <c r="E140" s="33" t="s">
        <v>600</v>
      </c>
      <c r="F140" s="15">
        <v>422.15</v>
      </c>
      <c r="G140" s="34">
        <f t="shared" si="10"/>
        <v>8</v>
      </c>
      <c r="H140" s="34">
        <f t="shared" si="11"/>
        <v>0</v>
      </c>
      <c r="I140" s="34">
        <f t="shared" si="12"/>
        <v>0</v>
      </c>
      <c r="J140" s="34">
        <f t="shared" si="13"/>
        <v>0</v>
      </c>
      <c r="K140" s="34">
        <f t="shared" si="14"/>
        <v>1</v>
      </c>
    </row>
    <row r="141" spans="1:11">
      <c r="A141" s="31" t="s">
        <v>864</v>
      </c>
      <c r="B141" s="32" t="s">
        <v>865</v>
      </c>
      <c r="C141" s="32" t="s">
        <v>1392</v>
      </c>
      <c r="D141" s="32" t="s">
        <v>866</v>
      </c>
      <c r="E141" s="33" t="s">
        <v>566</v>
      </c>
      <c r="F141" s="15">
        <v>423.95</v>
      </c>
      <c r="G141" s="34">
        <f t="shared" si="10"/>
        <v>10</v>
      </c>
      <c r="H141" s="34">
        <f t="shared" si="11"/>
        <v>0</v>
      </c>
      <c r="I141" s="34">
        <f t="shared" si="12"/>
        <v>0</v>
      </c>
      <c r="J141" s="34">
        <f t="shared" si="13"/>
        <v>3</v>
      </c>
      <c r="K141" s="34">
        <f t="shared" si="14"/>
        <v>0</v>
      </c>
    </row>
    <row r="142" spans="1:11">
      <c r="A142" s="31" t="s">
        <v>1103</v>
      </c>
      <c r="B142" s="32" t="s">
        <v>1104</v>
      </c>
      <c r="C142" s="32" t="s">
        <v>1392</v>
      </c>
      <c r="D142" s="32" t="s">
        <v>1105</v>
      </c>
      <c r="E142" s="33" t="s">
        <v>1039</v>
      </c>
      <c r="F142" s="15">
        <v>423.95</v>
      </c>
      <c r="G142" s="34">
        <f t="shared" si="10"/>
        <v>9</v>
      </c>
      <c r="H142" s="34">
        <f t="shared" si="11"/>
        <v>0</v>
      </c>
      <c r="I142" s="34">
        <f t="shared" si="12"/>
        <v>0</v>
      </c>
      <c r="J142" s="34">
        <f t="shared" si="13"/>
        <v>0</v>
      </c>
      <c r="K142" s="34">
        <f t="shared" si="14"/>
        <v>0</v>
      </c>
    </row>
    <row r="143" spans="1:11">
      <c r="A143" s="31" t="s">
        <v>1225</v>
      </c>
      <c r="B143" s="32" t="s">
        <v>1226</v>
      </c>
      <c r="C143" s="32" t="s">
        <v>1392</v>
      </c>
      <c r="D143" s="32" t="s">
        <v>1227</v>
      </c>
      <c r="E143" s="33" t="s">
        <v>566</v>
      </c>
      <c r="F143" s="15">
        <v>424.15</v>
      </c>
      <c r="G143" s="34">
        <f t="shared" si="10"/>
        <v>10</v>
      </c>
      <c r="H143" s="34">
        <f t="shared" si="11"/>
        <v>0</v>
      </c>
      <c r="I143" s="34">
        <f t="shared" si="12"/>
        <v>0</v>
      </c>
      <c r="J143" s="34">
        <f t="shared" si="13"/>
        <v>3</v>
      </c>
      <c r="K143" s="34">
        <f t="shared" si="14"/>
        <v>0</v>
      </c>
    </row>
    <row r="144" spans="1:11">
      <c r="A144" s="35" t="s">
        <v>1416</v>
      </c>
      <c r="B144" s="36" t="s">
        <v>1417</v>
      </c>
      <c r="C144" s="32" t="s">
        <v>1392</v>
      </c>
      <c r="D144" s="36" t="s">
        <v>1440</v>
      </c>
      <c r="E144" s="38" t="s">
        <v>711</v>
      </c>
      <c r="F144" s="39">
        <v>424.85</v>
      </c>
      <c r="G144" s="34">
        <f t="shared" si="10"/>
        <v>9</v>
      </c>
      <c r="H144" s="34">
        <f t="shared" si="11"/>
        <v>0</v>
      </c>
      <c r="I144" s="34">
        <f t="shared" si="12"/>
        <v>0</v>
      </c>
      <c r="J144" s="34">
        <f t="shared" si="13"/>
        <v>0</v>
      </c>
      <c r="K144" s="34">
        <f t="shared" si="14"/>
        <v>1</v>
      </c>
    </row>
    <row r="145" spans="1:11">
      <c r="A145" s="31" t="s">
        <v>979</v>
      </c>
      <c r="B145" s="32" t="s">
        <v>980</v>
      </c>
      <c r="C145" s="32" t="s">
        <v>1392</v>
      </c>
      <c r="D145" s="32" t="s">
        <v>981</v>
      </c>
      <c r="E145" s="33" t="s">
        <v>711</v>
      </c>
      <c r="F145" s="15">
        <v>425.35</v>
      </c>
      <c r="G145" s="34">
        <f t="shared" si="10"/>
        <v>9</v>
      </c>
      <c r="H145" s="34">
        <f t="shared" si="11"/>
        <v>0</v>
      </c>
      <c r="I145" s="34">
        <f t="shared" si="12"/>
        <v>0</v>
      </c>
      <c r="J145" s="34">
        <f t="shared" si="13"/>
        <v>1</v>
      </c>
      <c r="K145" s="34">
        <f t="shared" si="14"/>
        <v>1</v>
      </c>
    </row>
    <row r="146" spans="1:11">
      <c r="A146" s="31" t="s">
        <v>1196</v>
      </c>
      <c r="B146" s="32" t="s">
        <v>1197</v>
      </c>
      <c r="C146" s="32" t="s">
        <v>1392</v>
      </c>
      <c r="D146" s="32" t="s">
        <v>1386</v>
      </c>
      <c r="E146" s="33" t="s">
        <v>711</v>
      </c>
      <c r="F146" s="33">
        <v>425.75</v>
      </c>
      <c r="G146" s="34">
        <f t="shared" si="10"/>
        <v>9</v>
      </c>
      <c r="H146" s="34">
        <f t="shared" si="11"/>
        <v>0</v>
      </c>
      <c r="I146" s="34">
        <f t="shared" si="12"/>
        <v>0</v>
      </c>
      <c r="J146" s="34">
        <f t="shared" si="13"/>
        <v>1</v>
      </c>
      <c r="K146" s="34">
        <f t="shared" si="14"/>
        <v>1</v>
      </c>
    </row>
    <row r="147" spans="1:11">
      <c r="A147" s="31" t="s">
        <v>1234</v>
      </c>
      <c r="B147" s="32" t="s">
        <v>1235</v>
      </c>
      <c r="C147" s="32" t="s">
        <v>1392</v>
      </c>
      <c r="D147" s="32" t="s">
        <v>1236</v>
      </c>
      <c r="E147" s="33" t="s">
        <v>566</v>
      </c>
      <c r="F147" s="15">
        <v>425.95</v>
      </c>
      <c r="G147" s="34">
        <f t="shared" si="10"/>
        <v>10</v>
      </c>
      <c r="H147" s="34">
        <f t="shared" si="11"/>
        <v>0</v>
      </c>
      <c r="I147" s="34">
        <f t="shared" si="12"/>
        <v>0</v>
      </c>
      <c r="J147" s="34">
        <f t="shared" si="13"/>
        <v>3</v>
      </c>
      <c r="K147" s="34">
        <f t="shared" si="14"/>
        <v>0</v>
      </c>
    </row>
    <row r="148" spans="1:11">
      <c r="A148" s="31" t="s">
        <v>640</v>
      </c>
      <c r="B148" s="32" t="s">
        <v>641</v>
      </c>
      <c r="C148" s="32" t="s">
        <v>1392</v>
      </c>
      <c r="D148" s="32" t="s">
        <v>642</v>
      </c>
      <c r="E148" s="33" t="s">
        <v>566</v>
      </c>
      <c r="F148" s="15">
        <v>426.25</v>
      </c>
      <c r="G148" s="34">
        <f t="shared" si="10"/>
        <v>10</v>
      </c>
      <c r="H148" s="34">
        <f t="shared" si="11"/>
        <v>0</v>
      </c>
      <c r="I148" s="34">
        <f t="shared" si="12"/>
        <v>0</v>
      </c>
      <c r="J148" s="34">
        <f t="shared" si="13"/>
        <v>4</v>
      </c>
      <c r="K148" s="34">
        <f t="shared" si="14"/>
        <v>0</v>
      </c>
    </row>
    <row r="149" spans="1:11">
      <c r="A149" s="31" t="s">
        <v>727</v>
      </c>
      <c r="B149" s="32" t="s">
        <v>728</v>
      </c>
      <c r="C149" s="32" t="s">
        <v>1392</v>
      </c>
      <c r="D149" s="32" t="s">
        <v>729</v>
      </c>
      <c r="E149" s="33" t="s">
        <v>566</v>
      </c>
      <c r="F149" s="15">
        <v>426.95</v>
      </c>
      <c r="G149" s="34">
        <f t="shared" si="10"/>
        <v>10</v>
      </c>
      <c r="H149" s="34">
        <f t="shared" si="11"/>
        <v>0</v>
      </c>
      <c r="I149" s="34">
        <f t="shared" si="12"/>
        <v>0</v>
      </c>
      <c r="J149" s="34">
        <f t="shared" si="13"/>
        <v>4</v>
      </c>
      <c r="K149" s="34">
        <f t="shared" si="14"/>
        <v>0</v>
      </c>
    </row>
    <row r="150" spans="1:11">
      <c r="A150" s="31" t="s">
        <v>873</v>
      </c>
      <c r="B150" s="32" t="s">
        <v>874</v>
      </c>
      <c r="C150" s="32" t="s">
        <v>1392</v>
      </c>
      <c r="D150" s="32" t="s">
        <v>875</v>
      </c>
      <c r="E150" s="33" t="s">
        <v>566</v>
      </c>
      <c r="F150" s="15">
        <v>427.25</v>
      </c>
      <c r="G150" s="34">
        <f t="shared" si="10"/>
        <v>10</v>
      </c>
      <c r="H150" s="34">
        <f t="shared" si="11"/>
        <v>0</v>
      </c>
      <c r="I150" s="34">
        <f t="shared" si="12"/>
        <v>0</v>
      </c>
      <c r="J150" s="34">
        <f t="shared" si="13"/>
        <v>3</v>
      </c>
      <c r="K150" s="34">
        <f t="shared" si="14"/>
        <v>0</v>
      </c>
    </row>
    <row r="151" spans="1:11">
      <c r="A151" s="31" t="s">
        <v>988</v>
      </c>
      <c r="B151" s="32" t="s">
        <v>989</v>
      </c>
      <c r="C151" s="32" t="s">
        <v>1392</v>
      </c>
      <c r="D151" s="32" t="s">
        <v>990</v>
      </c>
      <c r="E151" s="33" t="s">
        <v>711</v>
      </c>
      <c r="F151" s="15">
        <v>427.95</v>
      </c>
      <c r="G151" s="34">
        <f t="shared" si="10"/>
        <v>9</v>
      </c>
      <c r="H151" s="34">
        <f t="shared" si="11"/>
        <v>0</v>
      </c>
      <c r="I151" s="34">
        <f t="shared" si="12"/>
        <v>0</v>
      </c>
      <c r="J151" s="34">
        <f t="shared" si="13"/>
        <v>1</v>
      </c>
      <c r="K151" s="34">
        <f t="shared" si="14"/>
        <v>1</v>
      </c>
    </row>
    <row r="152" spans="1:11">
      <c r="A152" s="31" t="s">
        <v>1006</v>
      </c>
      <c r="B152" s="32" t="s">
        <v>1007</v>
      </c>
      <c r="C152" s="32" t="s">
        <v>1392</v>
      </c>
      <c r="D152" s="32" t="s">
        <v>1008</v>
      </c>
      <c r="E152" s="33" t="s">
        <v>566</v>
      </c>
      <c r="F152" s="15">
        <v>428.15</v>
      </c>
      <c r="G152" s="34">
        <f t="shared" si="10"/>
        <v>10</v>
      </c>
      <c r="H152" s="34">
        <f t="shared" si="11"/>
        <v>0</v>
      </c>
      <c r="I152" s="34">
        <f t="shared" si="12"/>
        <v>0</v>
      </c>
      <c r="J152" s="34">
        <f t="shared" si="13"/>
        <v>2</v>
      </c>
      <c r="K152" s="34">
        <f t="shared" si="14"/>
        <v>0</v>
      </c>
    </row>
    <row r="153" spans="1:11">
      <c r="A153" s="88" t="s">
        <v>1655</v>
      </c>
      <c r="B153" s="88" t="s">
        <v>1656</v>
      </c>
      <c r="C153" s="32" t="s">
        <v>1392</v>
      </c>
      <c r="D153" s="88" t="s">
        <v>323</v>
      </c>
      <c r="E153" s="39" t="s">
        <v>324</v>
      </c>
      <c r="F153" s="39">
        <v>428.65</v>
      </c>
      <c r="G153" s="34">
        <f t="shared" si="10"/>
        <v>10</v>
      </c>
      <c r="H153" s="34">
        <f t="shared" si="11"/>
        <v>0</v>
      </c>
      <c r="I153" s="34">
        <f t="shared" si="12"/>
        <v>0</v>
      </c>
      <c r="J153" s="34">
        <f t="shared" si="13"/>
        <v>0</v>
      </c>
      <c r="K153" s="34">
        <f t="shared" si="14"/>
        <v>2</v>
      </c>
    </row>
    <row r="154" spans="1:11">
      <c r="A154" s="31" t="s">
        <v>1240</v>
      </c>
      <c r="B154" s="32" t="s">
        <v>1241</v>
      </c>
      <c r="C154" s="32" t="s">
        <v>1392</v>
      </c>
      <c r="D154" s="32" t="s">
        <v>1242</v>
      </c>
      <c r="E154" s="33" t="s">
        <v>566</v>
      </c>
      <c r="F154" s="15">
        <v>428.85</v>
      </c>
      <c r="G154" s="34">
        <f t="shared" si="10"/>
        <v>10</v>
      </c>
      <c r="H154" s="34">
        <f t="shared" si="11"/>
        <v>0</v>
      </c>
      <c r="I154" s="34">
        <f t="shared" si="12"/>
        <v>0</v>
      </c>
      <c r="J154" s="34">
        <f t="shared" si="13"/>
        <v>3</v>
      </c>
      <c r="K154" s="34">
        <f t="shared" si="14"/>
        <v>0</v>
      </c>
    </row>
    <row r="155" spans="1:11">
      <c r="A155" s="31" t="s">
        <v>1222</v>
      </c>
      <c r="B155" s="32" t="s">
        <v>1223</v>
      </c>
      <c r="C155" s="32" t="s">
        <v>1392</v>
      </c>
      <c r="D155" s="32" t="s">
        <v>1224</v>
      </c>
      <c r="E155" s="33" t="s">
        <v>566</v>
      </c>
      <c r="F155" s="15">
        <v>429.15</v>
      </c>
      <c r="G155" s="34">
        <f t="shared" si="10"/>
        <v>10</v>
      </c>
      <c r="H155" s="34">
        <f t="shared" si="11"/>
        <v>0</v>
      </c>
      <c r="I155" s="34">
        <f t="shared" si="12"/>
        <v>0</v>
      </c>
      <c r="J155" s="34">
        <f t="shared" si="13"/>
        <v>3</v>
      </c>
      <c r="K155" s="34">
        <f t="shared" si="14"/>
        <v>0</v>
      </c>
    </row>
    <row r="156" spans="1:11">
      <c r="A156" s="31" t="s">
        <v>985</v>
      </c>
      <c r="B156" s="32" t="s">
        <v>986</v>
      </c>
      <c r="C156" s="32" t="s">
        <v>1392</v>
      </c>
      <c r="D156" s="32" t="s">
        <v>987</v>
      </c>
      <c r="E156" s="33" t="s">
        <v>566</v>
      </c>
      <c r="F156" s="15">
        <v>429.15</v>
      </c>
      <c r="G156" s="34">
        <f t="shared" si="10"/>
        <v>10</v>
      </c>
      <c r="H156" s="34">
        <f t="shared" si="11"/>
        <v>0</v>
      </c>
      <c r="I156" s="34">
        <f t="shared" si="12"/>
        <v>0</v>
      </c>
      <c r="J156" s="34">
        <f t="shared" si="13"/>
        <v>2</v>
      </c>
      <c r="K156" s="34">
        <f t="shared" si="14"/>
        <v>0</v>
      </c>
    </row>
    <row r="157" spans="1:11">
      <c r="A157" s="35" t="s">
        <v>1414</v>
      </c>
      <c r="B157" s="36" t="s">
        <v>1415</v>
      </c>
      <c r="C157" s="32" t="s">
        <v>1392</v>
      </c>
      <c r="D157" s="36" t="s">
        <v>1440</v>
      </c>
      <c r="E157" s="38" t="s">
        <v>711</v>
      </c>
      <c r="F157" s="39">
        <v>429.15</v>
      </c>
      <c r="G157" s="34">
        <f t="shared" si="10"/>
        <v>9</v>
      </c>
      <c r="H157" s="34">
        <f t="shared" si="11"/>
        <v>0</v>
      </c>
      <c r="I157" s="34">
        <f t="shared" si="12"/>
        <v>0</v>
      </c>
      <c r="J157" s="34">
        <f t="shared" si="13"/>
        <v>0</v>
      </c>
      <c r="K157" s="34">
        <f t="shared" si="14"/>
        <v>1</v>
      </c>
    </row>
    <row r="158" spans="1:11">
      <c r="A158" s="31" t="s">
        <v>946</v>
      </c>
      <c r="B158" s="32" t="s">
        <v>947</v>
      </c>
      <c r="C158" s="32" t="s">
        <v>1392</v>
      </c>
      <c r="D158" s="32" t="s">
        <v>948</v>
      </c>
      <c r="E158" s="33" t="s">
        <v>566</v>
      </c>
      <c r="F158" s="15">
        <v>429.25</v>
      </c>
      <c r="G158" s="34">
        <f t="shared" si="10"/>
        <v>10</v>
      </c>
      <c r="H158" s="34">
        <f t="shared" si="11"/>
        <v>0</v>
      </c>
      <c r="I158" s="34">
        <f t="shared" si="12"/>
        <v>0</v>
      </c>
      <c r="J158" s="34">
        <f t="shared" si="13"/>
        <v>3</v>
      </c>
      <c r="K158" s="34">
        <f t="shared" si="14"/>
        <v>0</v>
      </c>
    </row>
    <row r="159" spans="1:11">
      <c r="A159" s="31" t="s">
        <v>634</v>
      </c>
      <c r="B159" s="32" t="s">
        <v>635</v>
      </c>
      <c r="C159" s="32" t="s">
        <v>1392</v>
      </c>
      <c r="D159" s="32" t="s">
        <v>636</v>
      </c>
      <c r="E159" s="33" t="s">
        <v>566</v>
      </c>
      <c r="F159" s="15">
        <v>429.35</v>
      </c>
      <c r="G159" s="34">
        <f t="shared" si="10"/>
        <v>10</v>
      </c>
      <c r="H159" s="34">
        <f t="shared" si="11"/>
        <v>0</v>
      </c>
      <c r="I159" s="34">
        <f t="shared" si="12"/>
        <v>0</v>
      </c>
      <c r="J159" s="34">
        <f t="shared" si="13"/>
        <v>4</v>
      </c>
      <c r="K159" s="34">
        <f t="shared" si="14"/>
        <v>0</v>
      </c>
    </row>
    <row r="160" spans="1:11">
      <c r="A160" s="31" t="s">
        <v>1228</v>
      </c>
      <c r="B160" s="32" t="s">
        <v>1229</v>
      </c>
      <c r="C160" s="32" t="s">
        <v>1392</v>
      </c>
      <c r="D160" s="32" t="s">
        <v>1230</v>
      </c>
      <c r="E160" s="33" t="s">
        <v>566</v>
      </c>
      <c r="F160" s="15">
        <v>429.65</v>
      </c>
      <c r="G160" s="34">
        <f t="shared" si="10"/>
        <v>10</v>
      </c>
      <c r="H160" s="34">
        <f t="shared" si="11"/>
        <v>0</v>
      </c>
      <c r="I160" s="34">
        <f t="shared" si="12"/>
        <v>0</v>
      </c>
      <c r="J160" s="34">
        <f t="shared" si="13"/>
        <v>3</v>
      </c>
      <c r="K160" s="34">
        <f t="shared" si="14"/>
        <v>0</v>
      </c>
    </row>
    <row r="161" spans="1:11">
      <c r="A161" s="31" t="s">
        <v>925</v>
      </c>
      <c r="B161" s="32" t="s">
        <v>926</v>
      </c>
      <c r="C161" s="32" t="s">
        <v>1392</v>
      </c>
      <c r="D161" s="32" t="s">
        <v>927</v>
      </c>
      <c r="E161" s="33" t="s">
        <v>711</v>
      </c>
      <c r="F161" s="15">
        <v>429.75</v>
      </c>
      <c r="G161" s="34">
        <f t="shared" si="10"/>
        <v>9</v>
      </c>
      <c r="H161" s="34">
        <f t="shared" si="11"/>
        <v>0</v>
      </c>
      <c r="I161" s="34">
        <f t="shared" si="12"/>
        <v>0</v>
      </c>
      <c r="J161" s="34">
        <f t="shared" si="13"/>
        <v>0</v>
      </c>
      <c r="K161" s="34">
        <f t="shared" si="14"/>
        <v>1</v>
      </c>
    </row>
    <row r="162" spans="1:11">
      <c r="A162" s="31" t="s">
        <v>1021</v>
      </c>
      <c r="B162" s="32" t="s">
        <v>1022</v>
      </c>
      <c r="C162" s="32" t="s">
        <v>1392</v>
      </c>
      <c r="D162" s="32" t="s">
        <v>1023</v>
      </c>
      <c r="E162" s="33" t="s">
        <v>711</v>
      </c>
      <c r="F162" s="15">
        <v>429.85</v>
      </c>
      <c r="G162" s="34">
        <f t="shared" si="10"/>
        <v>9</v>
      </c>
      <c r="H162" s="34">
        <f t="shared" si="11"/>
        <v>0</v>
      </c>
      <c r="I162" s="34">
        <f t="shared" si="12"/>
        <v>0</v>
      </c>
      <c r="J162" s="34">
        <f t="shared" si="13"/>
        <v>0</v>
      </c>
      <c r="K162" s="34">
        <f t="shared" si="14"/>
        <v>1</v>
      </c>
    </row>
    <row r="163" spans="1:11">
      <c r="A163" s="35" t="s">
        <v>1651</v>
      </c>
      <c r="B163" s="36" t="s">
        <v>1652</v>
      </c>
      <c r="C163" s="32" t="s">
        <v>1392</v>
      </c>
      <c r="D163" s="36" t="s">
        <v>1691</v>
      </c>
      <c r="E163" s="38" t="s">
        <v>324</v>
      </c>
      <c r="F163" s="79">
        <v>430.15</v>
      </c>
      <c r="G163" s="34">
        <f t="shared" si="10"/>
        <v>10</v>
      </c>
      <c r="H163" s="34">
        <f t="shared" si="11"/>
        <v>0</v>
      </c>
      <c r="I163" s="34">
        <f t="shared" si="12"/>
        <v>0</v>
      </c>
      <c r="J163" s="34">
        <f t="shared" si="13"/>
        <v>2</v>
      </c>
      <c r="K163" s="34">
        <f t="shared" si="14"/>
        <v>2</v>
      </c>
    </row>
    <row r="164" spans="1:11">
      <c r="A164" s="31" t="s">
        <v>787</v>
      </c>
      <c r="B164" s="32" t="s">
        <v>788</v>
      </c>
      <c r="C164" s="32" t="s">
        <v>1392</v>
      </c>
      <c r="D164" s="32" t="s">
        <v>789</v>
      </c>
      <c r="E164" s="33" t="s">
        <v>566</v>
      </c>
      <c r="F164" s="15">
        <v>430.15</v>
      </c>
      <c r="G164" s="34">
        <f t="shared" si="10"/>
        <v>10</v>
      </c>
      <c r="H164" s="34">
        <f t="shared" si="11"/>
        <v>0</v>
      </c>
      <c r="I164" s="34">
        <f t="shared" si="12"/>
        <v>0</v>
      </c>
      <c r="J164" s="34">
        <f t="shared" si="13"/>
        <v>4</v>
      </c>
      <c r="K164" s="34">
        <f t="shared" si="14"/>
        <v>0</v>
      </c>
    </row>
    <row r="165" spans="1:11">
      <c r="A165" s="31" t="s">
        <v>573</v>
      </c>
      <c r="B165" s="32" t="s">
        <v>574</v>
      </c>
      <c r="C165" s="32" t="s">
        <v>1392</v>
      </c>
      <c r="D165" s="32" t="s">
        <v>575</v>
      </c>
      <c r="E165" s="33" t="s">
        <v>566</v>
      </c>
      <c r="F165" s="15">
        <v>430.25</v>
      </c>
      <c r="G165" s="34">
        <f t="shared" si="10"/>
        <v>10</v>
      </c>
      <c r="H165" s="34">
        <f t="shared" si="11"/>
        <v>0</v>
      </c>
      <c r="I165" s="34">
        <f t="shared" si="12"/>
        <v>0</v>
      </c>
      <c r="J165" s="34">
        <f t="shared" si="13"/>
        <v>4</v>
      </c>
      <c r="K165" s="34">
        <f t="shared" si="14"/>
        <v>0</v>
      </c>
    </row>
    <row r="166" spans="1:11">
      <c r="A166" s="31" t="s">
        <v>1219</v>
      </c>
      <c r="B166" s="32" t="s">
        <v>1220</v>
      </c>
      <c r="C166" s="32" t="s">
        <v>1392</v>
      </c>
      <c r="D166" s="32" t="s">
        <v>1221</v>
      </c>
      <c r="E166" s="33" t="s">
        <v>566</v>
      </c>
      <c r="F166" s="15">
        <v>430.65</v>
      </c>
      <c r="G166" s="34">
        <f t="shared" si="10"/>
        <v>10</v>
      </c>
      <c r="H166" s="34">
        <f t="shared" si="11"/>
        <v>0</v>
      </c>
      <c r="I166" s="34">
        <f t="shared" si="12"/>
        <v>0</v>
      </c>
      <c r="J166" s="34">
        <f t="shared" si="13"/>
        <v>1</v>
      </c>
      <c r="K166" s="34">
        <f t="shared" si="14"/>
        <v>0</v>
      </c>
    </row>
    <row r="167" spans="1:11">
      <c r="A167" s="31" t="s">
        <v>970</v>
      </c>
      <c r="B167" s="32" t="s">
        <v>971</v>
      </c>
      <c r="C167" s="32" t="s">
        <v>1392</v>
      </c>
      <c r="D167" s="32" t="s">
        <v>972</v>
      </c>
      <c r="E167" s="33" t="s">
        <v>566</v>
      </c>
      <c r="F167" s="15">
        <v>430.65</v>
      </c>
      <c r="G167" s="34">
        <f t="shared" si="10"/>
        <v>10</v>
      </c>
      <c r="H167" s="34">
        <f t="shared" si="11"/>
        <v>0</v>
      </c>
      <c r="I167" s="34">
        <f t="shared" si="12"/>
        <v>0</v>
      </c>
      <c r="J167" s="34">
        <f t="shared" si="13"/>
        <v>2</v>
      </c>
      <c r="K167" s="34">
        <f t="shared" si="14"/>
        <v>0</v>
      </c>
    </row>
    <row r="168" spans="1:11">
      <c r="A168" s="31" t="s">
        <v>976</v>
      </c>
      <c r="B168" s="32" t="s">
        <v>977</v>
      </c>
      <c r="C168" s="32" t="s">
        <v>1392</v>
      </c>
      <c r="D168" s="32" t="s">
        <v>978</v>
      </c>
      <c r="E168" s="33" t="s">
        <v>566</v>
      </c>
      <c r="F168" s="15">
        <v>430.95</v>
      </c>
      <c r="G168" s="34">
        <f t="shared" si="10"/>
        <v>10</v>
      </c>
      <c r="H168" s="34">
        <f t="shared" si="11"/>
        <v>0</v>
      </c>
      <c r="I168" s="34">
        <f t="shared" si="12"/>
        <v>0</v>
      </c>
      <c r="J168" s="34">
        <f t="shared" si="13"/>
        <v>3</v>
      </c>
      <c r="K168" s="34">
        <f t="shared" si="14"/>
        <v>0</v>
      </c>
    </row>
    <row r="169" spans="1:11">
      <c r="A169" s="31" t="s">
        <v>952</v>
      </c>
      <c r="B169" s="32" t="s">
        <v>953</v>
      </c>
      <c r="C169" s="32" t="s">
        <v>1392</v>
      </c>
      <c r="D169" s="32" t="s">
        <v>954</v>
      </c>
      <c r="E169" s="33" t="s">
        <v>566</v>
      </c>
      <c r="F169" s="15">
        <v>431.15</v>
      </c>
      <c r="G169" s="34">
        <f t="shared" si="10"/>
        <v>10</v>
      </c>
      <c r="H169" s="34">
        <f t="shared" si="11"/>
        <v>0</v>
      </c>
      <c r="I169" s="34">
        <f t="shared" si="12"/>
        <v>0</v>
      </c>
      <c r="J169" s="34">
        <f t="shared" si="13"/>
        <v>2</v>
      </c>
      <c r="K169" s="34">
        <f t="shared" si="14"/>
        <v>0</v>
      </c>
    </row>
    <row r="170" spans="1:11">
      <c r="A170" s="31" t="s">
        <v>860</v>
      </c>
      <c r="B170" s="32" t="s">
        <v>861</v>
      </c>
      <c r="C170" s="32" t="s">
        <v>1392</v>
      </c>
      <c r="D170" s="32" t="s">
        <v>862</v>
      </c>
      <c r="E170" s="33" t="s">
        <v>566</v>
      </c>
      <c r="F170" s="15">
        <v>431.35</v>
      </c>
      <c r="G170" s="34">
        <f t="shared" si="10"/>
        <v>10</v>
      </c>
      <c r="H170" s="34">
        <f t="shared" si="11"/>
        <v>0</v>
      </c>
      <c r="I170" s="34">
        <f t="shared" si="12"/>
        <v>0</v>
      </c>
      <c r="J170" s="34">
        <f t="shared" si="13"/>
        <v>2</v>
      </c>
      <c r="K170" s="34">
        <f t="shared" si="14"/>
        <v>0</v>
      </c>
    </row>
    <row r="171" spans="1:11">
      <c r="A171" s="31" t="s">
        <v>940</v>
      </c>
      <c r="B171" s="32" t="s">
        <v>941</v>
      </c>
      <c r="C171" s="32" t="s">
        <v>1392</v>
      </c>
      <c r="D171" s="32" t="s">
        <v>942</v>
      </c>
      <c r="E171" s="33" t="s">
        <v>566</v>
      </c>
      <c r="F171" s="15">
        <v>431.65</v>
      </c>
      <c r="G171" s="34">
        <f t="shared" si="10"/>
        <v>10</v>
      </c>
      <c r="H171" s="34">
        <f t="shared" si="11"/>
        <v>0</v>
      </c>
      <c r="I171" s="34">
        <f t="shared" si="12"/>
        <v>0</v>
      </c>
      <c r="J171" s="34">
        <f t="shared" si="13"/>
        <v>2</v>
      </c>
      <c r="K171" s="34">
        <f t="shared" si="14"/>
        <v>0</v>
      </c>
    </row>
    <row r="172" spans="1:11">
      <c r="A172" s="31" t="s">
        <v>955</v>
      </c>
      <c r="B172" s="32" t="s">
        <v>956</v>
      </c>
      <c r="C172" s="32" t="s">
        <v>1392</v>
      </c>
      <c r="D172" s="32" t="s">
        <v>957</v>
      </c>
      <c r="E172" s="33" t="s">
        <v>566</v>
      </c>
      <c r="F172" s="15">
        <v>432.05</v>
      </c>
      <c r="G172" s="34">
        <f t="shared" si="10"/>
        <v>10</v>
      </c>
      <c r="H172" s="34">
        <f t="shared" si="11"/>
        <v>0</v>
      </c>
      <c r="I172" s="34">
        <f t="shared" si="12"/>
        <v>0</v>
      </c>
      <c r="J172" s="34">
        <f t="shared" si="13"/>
        <v>2</v>
      </c>
      <c r="K172" s="34">
        <f t="shared" si="14"/>
        <v>0</v>
      </c>
    </row>
    <row r="173" spans="1:11">
      <c r="A173" s="31" t="s">
        <v>563</v>
      </c>
      <c r="B173" s="32" t="s">
        <v>564</v>
      </c>
      <c r="C173" s="32" t="s">
        <v>1392</v>
      </c>
      <c r="D173" s="32" t="s">
        <v>565</v>
      </c>
      <c r="E173" s="33" t="s">
        <v>566</v>
      </c>
      <c r="F173" s="15">
        <v>432.45</v>
      </c>
      <c r="G173" s="34">
        <f t="shared" si="10"/>
        <v>10</v>
      </c>
      <c r="H173" s="34">
        <f t="shared" si="11"/>
        <v>0</v>
      </c>
      <c r="I173" s="34">
        <f t="shared" si="12"/>
        <v>0</v>
      </c>
      <c r="J173" s="34">
        <f t="shared" si="13"/>
        <v>5</v>
      </c>
      <c r="K173" s="34">
        <f t="shared" si="14"/>
        <v>0</v>
      </c>
    </row>
    <row r="174" spans="1:11">
      <c r="A174" s="31" t="s">
        <v>937</v>
      </c>
      <c r="B174" s="32" t="s">
        <v>938</v>
      </c>
      <c r="C174" s="32" t="s">
        <v>1392</v>
      </c>
      <c r="D174" s="32" t="s">
        <v>939</v>
      </c>
      <c r="E174" s="33" t="s">
        <v>566</v>
      </c>
      <c r="F174" s="15">
        <v>432.55</v>
      </c>
      <c r="G174" s="34">
        <f t="shared" si="10"/>
        <v>10</v>
      </c>
      <c r="H174" s="34">
        <f t="shared" si="11"/>
        <v>0</v>
      </c>
      <c r="I174" s="34">
        <f t="shared" si="12"/>
        <v>0</v>
      </c>
      <c r="J174" s="34">
        <f t="shared" si="13"/>
        <v>2</v>
      </c>
      <c r="K174" s="34">
        <f t="shared" si="14"/>
        <v>0</v>
      </c>
    </row>
    <row r="175" spans="1:11">
      <c r="A175" s="31" t="s">
        <v>894</v>
      </c>
      <c r="B175" s="32" t="s">
        <v>895</v>
      </c>
      <c r="C175" s="32" t="s">
        <v>1392</v>
      </c>
      <c r="D175" s="32" t="s">
        <v>896</v>
      </c>
      <c r="E175" s="33" t="s">
        <v>566</v>
      </c>
      <c r="F175" s="15">
        <v>432.85</v>
      </c>
      <c r="G175" s="34">
        <f t="shared" si="10"/>
        <v>10</v>
      </c>
      <c r="H175" s="34">
        <f t="shared" si="11"/>
        <v>0</v>
      </c>
      <c r="I175" s="34">
        <f t="shared" si="12"/>
        <v>0</v>
      </c>
      <c r="J175" s="34">
        <f t="shared" si="13"/>
        <v>2</v>
      </c>
      <c r="K175" s="34">
        <f t="shared" si="14"/>
        <v>0</v>
      </c>
    </row>
    <row r="176" spans="1:11">
      <c r="A176" s="31" t="s">
        <v>691</v>
      </c>
      <c r="B176" s="32" t="s">
        <v>692</v>
      </c>
      <c r="C176" s="32" t="s">
        <v>1392</v>
      </c>
      <c r="D176" s="32" t="s">
        <v>693</v>
      </c>
      <c r="E176" s="33" t="s">
        <v>566</v>
      </c>
      <c r="F176" s="15">
        <v>433.05</v>
      </c>
      <c r="G176" s="34">
        <f t="shared" si="10"/>
        <v>10</v>
      </c>
      <c r="H176" s="34">
        <f t="shared" si="11"/>
        <v>0</v>
      </c>
      <c r="I176" s="34">
        <f t="shared" si="12"/>
        <v>0</v>
      </c>
      <c r="J176" s="34">
        <f t="shared" si="13"/>
        <v>2</v>
      </c>
      <c r="K176" s="34">
        <f t="shared" si="14"/>
        <v>0</v>
      </c>
    </row>
    <row r="177" spans="1:11">
      <c r="A177" s="31" t="s">
        <v>967</v>
      </c>
      <c r="B177" s="32" t="s">
        <v>968</v>
      </c>
      <c r="C177" s="32" t="s">
        <v>1392</v>
      </c>
      <c r="D177" s="32" t="s">
        <v>969</v>
      </c>
      <c r="E177" s="33" t="s">
        <v>566</v>
      </c>
      <c r="F177" s="15">
        <v>433.35</v>
      </c>
      <c r="G177" s="34">
        <f t="shared" si="10"/>
        <v>10</v>
      </c>
      <c r="H177" s="34">
        <f t="shared" si="11"/>
        <v>0</v>
      </c>
      <c r="I177" s="34">
        <f t="shared" si="12"/>
        <v>0</v>
      </c>
      <c r="J177" s="34">
        <f t="shared" si="13"/>
        <v>3</v>
      </c>
      <c r="K177" s="34">
        <f t="shared" si="14"/>
        <v>0</v>
      </c>
    </row>
    <row r="178" spans="1:11">
      <c r="A178" s="31" t="s">
        <v>897</v>
      </c>
      <c r="B178" s="32" t="s">
        <v>898</v>
      </c>
      <c r="C178" s="32" t="s">
        <v>1392</v>
      </c>
      <c r="D178" s="32" t="s">
        <v>899</v>
      </c>
      <c r="E178" s="33" t="s">
        <v>566</v>
      </c>
      <c r="F178" s="15">
        <v>433.45</v>
      </c>
      <c r="G178" s="34">
        <f t="shared" si="10"/>
        <v>10</v>
      </c>
      <c r="H178" s="34">
        <f t="shared" si="11"/>
        <v>0</v>
      </c>
      <c r="I178" s="34">
        <f t="shared" si="12"/>
        <v>0</v>
      </c>
      <c r="J178" s="34">
        <f t="shared" si="13"/>
        <v>4</v>
      </c>
      <c r="K178" s="34">
        <f t="shared" si="14"/>
        <v>0</v>
      </c>
    </row>
    <row r="179" spans="1:11">
      <c r="A179" s="31" t="s">
        <v>870</v>
      </c>
      <c r="B179" s="32" t="s">
        <v>871</v>
      </c>
      <c r="C179" s="32" t="s">
        <v>1392</v>
      </c>
      <c r="D179" s="32" t="s">
        <v>872</v>
      </c>
      <c r="E179" s="33" t="s">
        <v>566</v>
      </c>
      <c r="F179" s="15">
        <v>433.55</v>
      </c>
      <c r="G179" s="34">
        <f t="shared" si="10"/>
        <v>10</v>
      </c>
      <c r="H179" s="34">
        <f t="shared" si="11"/>
        <v>0</v>
      </c>
      <c r="I179" s="34">
        <f t="shared" si="12"/>
        <v>0</v>
      </c>
      <c r="J179" s="34">
        <f t="shared" si="13"/>
        <v>2</v>
      </c>
      <c r="K179" s="34">
        <f t="shared" si="14"/>
        <v>0</v>
      </c>
    </row>
    <row r="180" spans="1:11">
      <c r="A180" s="31" t="s">
        <v>854</v>
      </c>
      <c r="B180" s="32" t="s">
        <v>855</v>
      </c>
      <c r="C180" s="32" t="s">
        <v>1392</v>
      </c>
      <c r="D180" s="32" t="s">
        <v>856</v>
      </c>
      <c r="E180" s="33" t="s">
        <v>566</v>
      </c>
      <c r="F180" s="15">
        <v>433.85</v>
      </c>
      <c r="G180" s="34">
        <f t="shared" si="10"/>
        <v>10</v>
      </c>
      <c r="H180" s="34">
        <f t="shared" si="11"/>
        <v>0</v>
      </c>
      <c r="I180" s="34">
        <f t="shared" si="12"/>
        <v>0</v>
      </c>
      <c r="J180" s="34">
        <f t="shared" si="13"/>
        <v>3</v>
      </c>
      <c r="K180" s="34">
        <f t="shared" si="14"/>
        <v>0</v>
      </c>
    </row>
    <row r="181" spans="1:11">
      <c r="A181" s="31" t="s">
        <v>867</v>
      </c>
      <c r="B181" s="32" t="s">
        <v>868</v>
      </c>
      <c r="C181" s="32" t="s">
        <v>1392</v>
      </c>
      <c r="D181" s="32" t="s">
        <v>869</v>
      </c>
      <c r="E181" s="33" t="s">
        <v>566</v>
      </c>
      <c r="F181" s="15">
        <v>433.95</v>
      </c>
      <c r="G181" s="34">
        <f t="shared" si="10"/>
        <v>10</v>
      </c>
      <c r="H181" s="34">
        <f t="shared" si="11"/>
        <v>0</v>
      </c>
      <c r="I181" s="34">
        <f t="shared" si="12"/>
        <v>0</v>
      </c>
      <c r="J181" s="34">
        <f t="shared" si="13"/>
        <v>2</v>
      </c>
      <c r="K181" s="34">
        <f t="shared" si="14"/>
        <v>0</v>
      </c>
    </row>
    <row r="182" spans="1:11">
      <c r="A182" s="31" t="s">
        <v>903</v>
      </c>
      <c r="B182" s="32" t="s">
        <v>904</v>
      </c>
      <c r="C182" s="32" t="s">
        <v>1392</v>
      </c>
      <c r="D182" s="32" t="s">
        <v>905</v>
      </c>
      <c r="E182" s="33" t="s">
        <v>566</v>
      </c>
      <c r="F182" s="15">
        <v>433.95</v>
      </c>
      <c r="G182" s="34">
        <f t="shared" si="10"/>
        <v>10</v>
      </c>
      <c r="H182" s="34">
        <f t="shared" si="11"/>
        <v>0</v>
      </c>
      <c r="I182" s="34">
        <f t="shared" si="12"/>
        <v>0</v>
      </c>
      <c r="J182" s="34">
        <f t="shared" si="13"/>
        <v>2</v>
      </c>
      <c r="K182" s="34">
        <f t="shared" si="14"/>
        <v>0</v>
      </c>
    </row>
    <row r="183" spans="1:11">
      <c r="A183" s="31" t="s">
        <v>906</v>
      </c>
      <c r="B183" s="32" t="s">
        <v>907</v>
      </c>
      <c r="C183" s="32" t="s">
        <v>1392</v>
      </c>
      <c r="D183" s="32" t="s">
        <v>908</v>
      </c>
      <c r="E183" s="33" t="s">
        <v>566</v>
      </c>
      <c r="F183" s="15">
        <v>434.15</v>
      </c>
      <c r="G183" s="34">
        <f t="shared" si="10"/>
        <v>10</v>
      </c>
      <c r="H183" s="34">
        <f t="shared" si="11"/>
        <v>0</v>
      </c>
      <c r="I183" s="34">
        <f t="shared" si="12"/>
        <v>0</v>
      </c>
      <c r="J183" s="34">
        <f t="shared" si="13"/>
        <v>3</v>
      </c>
      <c r="K183" s="34">
        <f t="shared" si="14"/>
        <v>0</v>
      </c>
    </row>
    <row r="184" spans="1:11">
      <c r="A184" s="31" t="s">
        <v>766</v>
      </c>
      <c r="B184" s="32" t="s">
        <v>767</v>
      </c>
      <c r="C184" s="32" t="s">
        <v>1392</v>
      </c>
      <c r="D184" s="32" t="s">
        <v>768</v>
      </c>
      <c r="E184" s="33" t="s">
        <v>566</v>
      </c>
      <c r="F184" s="15">
        <v>434.25</v>
      </c>
      <c r="G184" s="34">
        <f t="shared" si="10"/>
        <v>10</v>
      </c>
      <c r="H184" s="34">
        <f t="shared" si="11"/>
        <v>0</v>
      </c>
      <c r="I184" s="34">
        <f t="shared" si="12"/>
        <v>0</v>
      </c>
      <c r="J184" s="34">
        <f t="shared" si="13"/>
        <v>3</v>
      </c>
      <c r="K184" s="34">
        <f t="shared" si="14"/>
        <v>0</v>
      </c>
    </row>
    <row r="185" spans="1:11">
      <c r="A185" s="31" t="s">
        <v>1243</v>
      </c>
      <c r="B185" s="32" t="s">
        <v>1244</v>
      </c>
      <c r="C185" s="32" t="s">
        <v>1392</v>
      </c>
      <c r="D185" s="32" t="s">
        <v>1245</v>
      </c>
      <c r="E185" s="33" t="s">
        <v>566</v>
      </c>
      <c r="F185" s="15">
        <v>434.25</v>
      </c>
      <c r="G185" s="34">
        <f t="shared" si="10"/>
        <v>10</v>
      </c>
      <c r="H185" s="34">
        <f t="shared" si="11"/>
        <v>0</v>
      </c>
      <c r="I185" s="34">
        <f t="shared" si="12"/>
        <v>0</v>
      </c>
      <c r="J185" s="34">
        <f t="shared" si="13"/>
        <v>3</v>
      </c>
      <c r="K185" s="34">
        <f t="shared" si="14"/>
        <v>0</v>
      </c>
    </row>
    <row r="186" spans="1:11">
      <c r="A186" s="31" t="s">
        <v>1000</v>
      </c>
      <c r="B186" s="32" t="s">
        <v>1001</v>
      </c>
      <c r="C186" s="32" t="s">
        <v>1392</v>
      </c>
      <c r="D186" s="32" t="s">
        <v>1002</v>
      </c>
      <c r="E186" s="33" t="s">
        <v>566</v>
      </c>
      <c r="F186" s="15">
        <v>434.35</v>
      </c>
      <c r="G186" s="34">
        <f t="shared" si="10"/>
        <v>10</v>
      </c>
      <c r="H186" s="34">
        <f t="shared" si="11"/>
        <v>0</v>
      </c>
      <c r="I186" s="34">
        <f t="shared" si="12"/>
        <v>0</v>
      </c>
      <c r="J186" s="34">
        <f t="shared" si="13"/>
        <v>2</v>
      </c>
      <c r="K186" s="34">
        <f t="shared" si="14"/>
        <v>0</v>
      </c>
    </row>
    <row r="187" spans="1:11">
      <c r="A187" s="31" t="s">
        <v>724</v>
      </c>
      <c r="B187" s="32" t="s">
        <v>725</v>
      </c>
      <c r="C187" s="32" t="s">
        <v>1392</v>
      </c>
      <c r="D187" s="32" t="s">
        <v>726</v>
      </c>
      <c r="E187" s="33" t="s">
        <v>566</v>
      </c>
      <c r="F187" s="15">
        <v>434.75</v>
      </c>
      <c r="G187" s="34">
        <f t="shared" si="10"/>
        <v>10</v>
      </c>
      <c r="H187" s="34">
        <f t="shared" si="11"/>
        <v>0</v>
      </c>
      <c r="I187" s="34">
        <f t="shared" si="12"/>
        <v>0</v>
      </c>
      <c r="J187" s="34">
        <f t="shared" si="13"/>
        <v>4</v>
      </c>
      <c r="K187" s="34">
        <f t="shared" si="14"/>
        <v>0</v>
      </c>
    </row>
    <row r="188" spans="1:11">
      <c r="A188" s="31" t="s">
        <v>1237</v>
      </c>
      <c r="B188" s="32" t="s">
        <v>1238</v>
      </c>
      <c r="C188" s="32" t="s">
        <v>1392</v>
      </c>
      <c r="D188" s="32" t="s">
        <v>1239</v>
      </c>
      <c r="E188" s="33" t="s">
        <v>566</v>
      </c>
      <c r="F188" s="15">
        <v>435.05</v>
      </c>
      <c r="G188" s="34">
        <f t="shared" si="10"/>
        <v>10</v>
      </c>
      <c r="H188" s="34">
        <f t="shared" si="11"/>
        <v>0</v>
      </c>
      <c r="I188" s="34">
        <f t="shared" si="12"/>
        <v>0</v>
      </c>
      <c r="J188" s="34">
        <f t="shared" si="13"/>
        <v>3</v>
      </c>
      <c r="K188" s="34">
        <f t="shared" si="14"/>
        <v>0</v>
      </c>
    </row>
    <row r="189" spans="1:11">
      <c r="A189" s="31" t="s">
        <v>790</v>
      </c>
      <c r="B189" s="32" t="s">
        <v>791</v>
      </c>
      <c r="C189" s="32" t="s">
        <v>1392</v>
      </c>
      <c r="D189" s="32" t="s">
        <v>792</v>
      </c>
      <c r="E189" s="33" t="s">
        <v>566</v>
      </c>
      <c r="F189" s="15">
        <v>435.15</v>
      </c>
      <c r="G189" s="34">
        <f t="shared" si="10"/>
        <v>10</v>
      </c>
      <c r="H189" s="34">
        <f t="shared" si="11"/>
        <v>0</v>
      </c>
      <c r="I189" s="34">
        <f t="shared" si="12"/>
        <v>0</v>
      </c>
      <c r="J189" s="34">
        <f t="shared" si="13"/>
        <v>3</v>
      </c>
      <c r="K189" s="34">
        <f t="shared" si="14"/>
        <v>0</v>
      </c>
    </row>
    <row r="190" spans="1:11">
      <c r="A190" s="31" t="s">
        <v>885</v>
      </c>
      <c r="B190" s="32" t="s">
        <v>886</v>
      </c>
      <c r="C190" s="32" t="s">
        <v>1392</v>
      </c>
      <c r="D190" s="32" t="s">
        <v>887</v>
      </c>
      <c r="E190" s="33" t="s">
        <v>566</v>
      </c>
      <c r="F190" s="15">
        <v>435.15</v>
      </c>
      <c r="G190" s="34">
        <f t="shared" si="10"/>
        <v>10</v>
      </c>
      <c r="H190" s="34">
        <f t="shared" si="11"/>
        <v>0</v>
      </c>
      <c r="I190" s="34">
        <f t="shared" si="12"/>
        <v>0</v>
      </c>
      <c r="J190" s="34">
        <f t="shared" si="13"/>
        <v>3</v>
      </c>
      <c r="K190" s="34">
        <f t="shared" si="14"/>
        <v>0</v>
      </c>
    </row>
    <row r="191" spans="1:11">
      <c r="A191" s="31" t="s">
        <v>784</v>
      </c>
      <c r="B191" s="32" t="s">
        <v>785</v>
      </c>
      <c r="C191" s="32" t="s">
        <v>1392</v>
      </c>
      <c r="D191" s="32" t="s">
        <v>786</v>
      </c>
      <c r="E191" s="33" t="s">
        <v>566</v>
      </c>
      <c r="F191" s="15">
        <v>435.25</v>
      </c>
      <c r="G191" s="34">
        <f t="shared" si="10"/>
        <v>10</v>
      </c>
      <c r="H191" s="34">
        <f t="shared" si="11"/>
        <v>0</v>
      </c>
      <c r="I191" s="34">
        <f t="shared" si="12"/>
        <v>0</v>
      </c>
      <c r="J191" s="34">
        <f t="shared" si="13"/>
        <v>3</v>
      </c>
      <c r="K191" s="34">
        <f t="shared" si="14"/>
        <v>0</v>
      </c>
    </row>
    <row r="192" spans="1:11">
      <c r="A192" s="31" t="s">
        <v>909</v>
      </c>
      <c r="B192" s="32" t="s">
        <v>910</v>
      </c>
      <c r="C192" s="32" t="s">
        <v>1392</v>
      </c>
      <c r="D192" s="32" t="s">
        <v>911</v>
      </c>
      <c r="E192" s="33" t="s">
        <v>566</v>
      </c>
      <c r="F192" s="15">
        <v>435.3</v>
      </c>
      <c r="G192" s="34">
        <f t="shared" si="10"/>
        <v>10</v>
      </c>
      <c r="H192" s="34">
        <f t="shared" si="11"/>
        <v>0</v>
      </c>
      <c r="I192" s="34">
        <f t="shared" si="12"/>
        <v>0</v>
      </c>
      <c r="J192" s="34">
        <f t="shared" si="13"/>
        <v>2</v>
      </c>
      <c r="K192" s="34">
        <f t="shared" si="14"/>
        <v>0</v>
      </c>
    </row>
    <row r="193" spans="1:11">
      <c r="A193" s="31" t="s">
        <v>1246</v>
      </c>
      <c r="B193" s="32" t="s">
        <v>1247</v>
      </c>
      <c r="C193" s="32" t="s">
        <v>1392</v>
      </c>
      <c r="D193" s="32" t="s">
        <v>1248</v>
      </c>
      <c r="E193" s="33" t="s">
        <v>566</v>
      </c>
      <c r="F193" s="15">
        <v>435.65</v>
      </c>
      <c r="G193" s="34">
        <f t="shared" si="10"/>
        <v>10</v>
      </c>
      <c r="H193" s="34">
        <f t="shared" si="11"/>
        <v>0</v>
      </c>
      <c r="I193" s="34">
        <f t="shared" si="12"/>
        <v>0</v>
      </c>
      <c r="J193" s="34">
        <f t="shared" si="13"/>
        <v>3</v>
      </c>
      <c r="K193" s="34">
        <f t="shared" si="14"/>
        <v>0</v>
      </c>
    </row>
    <row r="194" spans="1:11">
      <c r="A194" s="31" t="s">
        <v>882</v>
      </c>
      <c r="B194" s="32" t="s">
        <v>883</v>
      </c>
      <c r="C194" s="32" t="s">
        <v>1392</v>
      </c>
      <c r="D194" s="32" t="s">
        <v>884</v>
      </c>
      <c r="E194" s="33" t="s">
        <v>566</v>
      </c>
      <c r="F194" s="15">
        <v>436.05</v>
      </c>
      <c r="G194" s="34">
        <f t="shared" ref="G194:G257" si="15">LEN(D194)-LEN(SUBSTITUTE(D194,"C",""))</f>
        <v>10</v>
      </c>
      <c r="H194" s="34">
        <f t="shared" ref="H194:H257" si="16">LEN(D194)-LEN(SUBSTITUTE(D194,"=",""))</f>
        <v>0</v>
      </c>
      <c r="I194" s="34">
        <f t="shared" ref="I194:I257" si="17">LEN(D194)-LEN(SUBSTITUTE(D194,"#",""))</f>
        <v>0</v>
      </c>
      <c r="J194" s="34">
        <f t="shared" ref="J194:J257" si="18">LEN(D194)-LEN(SUBSTITUTE(D194,"(",""))</f>
        <v>3</v>
      </c>
      <c r="K194" s="34">
        <f t="shared" ref="K194:K257" si="19">(LEN(D194)-LEN(SUBSTITUTE(D194,"1","")))/2+(LEN(D194)-LEN(SUBSTITUTE(D194,"2","")))/2+(LEN(D194)-LEN(SUBSTITUTE(D194,"3","")))/2</f>
        <v>0</v>
      </c>
    </row>
    <row r="195" spans="1:11">
      <c r="A195" s="31" t="s">
        <v>994</v>
      </c>
      <c r="B195" s="32" t="s">
        <v>995</v>
      </c>
      <c r="C195" s="32" t="s">
        <v>1392</v>
      </c>
      <c r="D195" s="32" t="s">
        <v>996</v>
      </c>
      <c r="E195" s="33" t="s">
        <v>566</v>
      </c>
      <c r="F195" s="15">
        <v>436.15</v>
      </c>
      <c r="G195" s="34">
        <f t="shared" si="15"/>
        <v>10</v>
      </c>
      <c r="H195" s="34">
        <f t="shared" si="16"/>
        <v>0</v>
      </c>
      <c r="I195" s="34">
        <f t="shared" si="17"/>
        <v>0</v>
      </c>
      <c r="J195" s="34">
        <f t="shared" si="18"/>
        <v>2</v>
      </c>
      <c r="K195" s="34">
        <f t="shared" si="19"/>
        <v>0</v>
      </c>
    </row>
    <row r="196" spans="1:11">
      <c r="A196" s="31" t="s">
        <v>982</v>
      </c>
      <c r="B196" s="32" t="s">
        <v>983</v>
      </c>
      <c r="C196" s="32" t="s">
        <v>1392</v>
      </c>
      <c r="D196" s="32" t="s">
        <v>984</v>
      </c>
      <c r="E196" s="33" t="s">
        <v>566</v>
      </c>
      <c r="F196" s="15">
        <v>436.55</v>
      </c>
      <c r="G196" s="34">
        <f t="shared" si="15"/>
        <v>10</v>
      </c>
      <c r="H196" s="34">
        <f t="shared" si="16"/>
        <v>0</v>
      </c>
      <c r="I196" s="34">
        <f t="shared" si="17"/>
        <v>0</v>
      </c>
      <c r="J196" s="34">
        <f t="shared" si="18"/>
        <v>2</v>
      </c>
      <c r="K196" s="34">
        <f t="shared" si="19"/>
        <v>0</v>
      </c>
    </row>
    <row r="197" spans="1:11">
      <c r="A197" s="31" t="s">
        <v>1204</v>
      </c>
      <c r="B197" s="32" t="s">
        <v>1205</v>
      </c>
      <c r="C197" s="32" t="s">
        <v>1392</v>
      </c>
      <c r="D197" s="32" t="s">
        <v>1206</v>
      </c>
      <c r="E197" s="33" t="s">
        <v>566</v>
      </c>
      <c r="F197" s="15">
        <v>436.85</v>
      </c>
      <c r="G197" s="34">
        <f t="shared" si="15"/>
        <v>10</v>
      </c>
      <c r="H197" s="34">
        <f t="shared" si="16"/>
        <v>0</v>
      </c>
      <c r="I197" s="34">
        <f t="shared" si="17"/>
        <v>0</v>
      </c>
      <c r="J197" s="34">
        <f t="shared" si="18"/>
        <v>1</v>
      </c>
      <c r="K197" s="34">
        <f t="shared" si="19"/>
        <v>0</v>
      </c>
    </row>
    <row r="198" spans="1:11">
      <c r="A198" s="31" t="s">
        <v>973</v>
      </c>
      <c r="B198" s="32" t="s">
        <v>974</v>
      </c>
      <c r="C198" s="32" t="s">
        <v>1392</v>
      </c>
      <c r="D198" s="32" t="s">
        <v>975</v>
      </c>
      <c r="E198" s="33" t="s">
        <v>566</v>
      </c>
      <c r="F198" s="15">
        <v>436.95</v>
      </c>
      <c r="G198" s="34">
        <f t="shared" si="15"/>
        <v>10</v>
      </c>
      <c r="H198" s="34">
        <f t="shared" si="16"/>
        <v>0</v>
      </c>
      <c r="I198" s="34">
        <f t="shared" si="17"/>
        <v>0</v>
      </c>
      <c r="J198" s="34">
        <f t="shared" si="18"/>
        <v>2</v>
      </c>
      <c r="K198" s="34">
        <f t="shared" si="19"/>
        <v>0</v>
      </c>
    </row>
    <row r="199" spans="1:11">
      <c r="A199" s="31" t="s">
        <v>888</v>
      </c>
      <c r="B199" s="32" t="s">
        <v>889</v>
      </c>
      <c r="C199" s="32" t="s">
        <v>1392</v>
      </c>
      <c r="D199" s="32" t="s">
        <v>890</v>
      </c>
      <c r="E199" s="33" t="s">
        <v>566</v>
      </c>
      <c r="F199" s="15">
        <v>437.05</v>
      </c>
      <c r="G199" s="34">
        <f t="shared" si="15"/>
        <v>10</v>
      </c>
      <c r="H199" s="34">
        <f t="shared" si="16"/>
        <v>0</v>
      </c>
      <c r="I199" s="34">
        <f t="shared" si="17"/>
        <v>0</v>
      </c>
      <c r="J199" s="34">
        <f t="shared" si="18"/>
        <v>2</v>
      </c>
      <c r="K199" s="34">
        <f t="shared" si="19"/>
        <v>0</v>
      </c>
    </row>
    <row r="200" spans="1:11">
      <c r="A200" s="31" t="s">
        <v>1249</v>
      </c>
      <c r="B200" s="32" t="s">
        <v>1250</v>
      </c>
      <c r="C200" s="32" t="s">
        <v>1392</v>
      </c>
      <c r="D200" s="32" t="s">
        <v>1251</v>
      </c>
      <c r="E200" s="33" t="s">
        <v>566</v>
      </c>
      <c r="F200" s="15">
        <v>437.45</v>
      </c>
      <c r="G200" s="34">
        <f t="shared" si="15"/>
        <v>10</v>
      </c>
      <c r="H200" s="34">
        <f t="shared" si="16"/>
        <v>0</v>
      </c>
      <c r="I200" s="34">
        <f t="shared" si="17"/>
        <v>0</v>
      </c>
      <c r="J200" s="34">
        <f t="shared" si="18"/>
        <v>2</v>
      </c>
      <c r="K200" s="34">
        <f t="shared" si="19"/>
        <v>0</v>
      </c>
    </row>
    <row r="201" spans="1:11">
      <c r="A201" s="31" t="s">
        <v>772</v>
      </c>
      <c r="B201" s="32" t="s">
        <v>773</v>
      </c>
      <c r="C201" s="32" t="s">
        <v>1392</v>
      </c>
      <c r="D201" s="32" t="s">
        <v>774</v>
      </c>
      <c r="E201" s="33" t="s">
        <v>566</v>
      </c>
      <c r="F201" s="15">
        <v>437.75</v>
      </c>
      <c r="G201" s="34">
        <f t="shared" si="15"/>
        <v>10</v>
      </c>
      <c r="H201" s="34">
        <f t="shared" si="16"/>
        <v>0</v>
      </c>
      <c r="I201" s="34">
        <f t="shared" si="17"/>
        <v>0</v>
      </c>
      <c r="J201" s="34">
        <f t="shared" si="18"/>
        <v>4</v>
      </c>
      <c r="K201" s="34">
        <f t="shared" si="19"/>
        <v>0</v>
      </c>
    </row>
    <row r="202" spans="1:11">
      <c r="A202" s="31" t="s">
        <v>928</v>
      </c>
      <c r="B202" s="32" t="s">
        <v>929</v>
      </c>
      <c r="C202" s="32" t="s">
        <v>1392</v>
      </c>
      <c r="D202" s="32" t="s">
        <v>930</v>
      </c>
      <c r="E202" s="33" t="s">
        <v>566</v>
      </c>
      <c r="F202" s="15">
        <v>438.15</v>
      </c>
      <c r="G202" s="34">
        <f t="shared" si="15"/>
        <v>10</v>
      </c>
      <c r="H202" s="34">
        <f t="shared" si="16"/>
        <v>0</v>
      </c>
      <c r="I202" s="34">
        <f t="shared" si="17"/>
        <v>0</v>
      </c>
      <c r="J202" s="34">
        <f t="shared" si="18"/>
        <v>2</v>
      </c>
      <c r="K202" s="34">
        <f t="shared" si="19"/>
        <v>0</v>
      </c>
    </row>
    <row r="203" spans="1:11">
      <c r="A203" s="31" t="s">
        <v>949</v>
      </c>
      <c r="B203" s="32" t="s">
        <v>950</v>
      </c>
      <c r="C203" s="32" t="s">
        <v>1392</v>
      </c>
      <c r="D203" s="32" t="s">
        <v>951</v>
      </c>
      <c r="E203" s="33" t="s">
        <v>566</v>
      </c>
      <c r="F203" s="15">
        <v>438.15</v>
      </c>
      <c r="G203" s="34">
        <f t="shared" si="15"/>
        <v>10</v>
      </c>
      <c r="H203" s="34">
        <f t="shared" si="16"/>
        <v>0</v>
      </c>
      <c r="I203" s="34">
        <f t="shared" si="17"/>
        <v>0</v>
      </c>
      <c r="J203" s="34">
        <f t="shared" si="18"/>
        <v>2</v>
      </c>
      <c r="K203" s="34">
        <f t="shared" si="19"/>
        <v>0</v>
      </c>
    </row>
    <row r="204" spans="1:11">
      <c r="A204" s="31" t="s">
        <v>1216</v>
      </c>
      <c r="B204" s="32" t="s">
        <v>1217</v>
      </c>
      <c r="C204" s="32" t="s">
        <v>1392</v>
      </c>
      <c r="D204" s="32" t="s">
        <v>1218</v>
      </c>
      <c r="E204" s="33" t="s">
        <v>566</v>
      </c>
      <c r="F204" s="15">
        <v>438.25</v>
      </c>
      <c r="G204" s="34">
        <f t="shared" si="15"/>
        <v>10</v>
      </c>
      <c r="H204" s="34">
        <f t="shared" si="16"/>
        <v>0</v>
      </c>
      <c r="I204" s="34">
        <f t="shared" si="17"/>
        <v>0</v>
      </c>
      <c r="J204" s="34">
        <f t="shared" si="18"/>
        <v>1</v>
      </c>
      <c r="K204" s="34">
        <f t="shared" si="19"/>
        <v>0</v>
      </c>
    </row>
    <row r="205" spans="1:11">
      <c r="A205" s="31" t="s">
        <v>1213</v>
      </c>
      <c r="B205" s="32" t="s">
        <v>1214</v>
      </c>
      <c r="C205" s="32" t="s">
        <v>1392</v>
      </c>
      <c r="D205" s="32" t="s">
        <v>1215</v>
      </c>
      <c r="E205" s="33" t="s">
        <v>566</v>
      </c>
      <c r="F205" s="15">
        <v>438.85</v>
      </c>
      <c r="G205" s="34">
        <f t="shared" si="15"/>
        <v>10</v>
      </c>
      <c r="H205" s="34">
        <f t="shared" si="16"/>
        <v>0</v>
      </c>
      <c r="I205" s="34">
        <f t="shared" si="17"/>
        <v>0</v>
      </c>
      <c r="J205" s="34">
        <f t="shared" si="18"/>
        <v>1</v>
      </c>
      <c r="K205" s="34">
        <f t="shared" si="19"/>
        <v>0</v>
      </c>
    </row>
    <row r="206" spans="1:11">
      <c r="A206" s="35" t="s">
        <v>1659</v>
      </c>
      <c r="B206" s="36" t="s">
        <v>1660</v>
      </c>
      <c r="C206" s="32" t="s">
        <v>1392</v>
      </c>
      <c r="D206" s="36" t="s">
        <v>1694</v>
      </c>
      <c r="E206" s="38" t="s">
        <v>324</v>
      </c>
      <c r="F206" s="39">
        <v>439.15</v>
      </c>
      <c r="G206" s="34">
        <f t="shared" si="15"/>
        <v>10</v>
      </c>
      <c r="H206" s="34">
        <f t="shared" si="16"/>
        <v>0</v>
      </c>
      <c r="I206" s="34">
        <f t="shared" si="17"/>
        <v>0</v>
      </c>
      <c r="J206" s="34">
        <f t="shared" si="18"/>
        <v>2</v>
      </c>
      <c r="K206" s="34">
        <f t="shared" si="19"/>
        <v>2</v>
      </c>
    </row>
    <row r="207" spans="1:11">
      <c r="A207" s="31" t="s">
        <v>900</v>
      </c>
      <c r="B207" s="32" t="s">
        <v>901</v>
      </c>
      <c r="C207" s="32" t="s">
        <v>1392</v>
      </c>
      <c r="D207" s="32" t="s">
        <v>902</v>
      </c>
      <c r="E207" s="33" t="s">
        <v>566</v>
      </c>
      <c r="F207" s="15">
        <v>439.15</v>
      </c>
      <c r="G207" s="34">
        <f t="shared" si="15"/>
        <v>10</v>
      </c>
      <c r="H207" s="34">
        <f t="shared" si="16"/>
        <v>0</v>
      </c>
      <c r="I207" s="34">
        <f t="shared" si="17"/>
        <v>0</v>
      </c>
      <c r="J207" s="34">
        <f t="shared" si="18"/>
        <v>3</v>
      </c>
      <c r="K207" s="34">
        <f t="shared" si="19"/>
        <v>0</v>
      </c>
    </row>
    <row r="208" spans="1:11">
      <c r="A208" s="31" t="s">
        <v>607</v>
      </c>
      <c r="B208" s="32" t="s">
        <v>608</v>
      </c>
      <c r="C208" s="32" t="s">
        <v>1392</v>
      </c>
      <c r="D208" s="32" t="s">
        <v>609</v>
      </c>
      <c r="E208" s="33" t="s">
        <v>566</v>
      </c>
      <c r="F208" s="15">
        <v>439.25</v>
      </c>
      <c r="G208" s="34">
        <f t="shared" si="15"/>
        <v>10</v>
      </c>
      <c r="H208" s="34">
        <f t="shared" si="16"/>
        <v>0</v>
      </c>
      <c r="I208" s="34">
        <f t="shared" si="17"/>
        <v>0</v>
      </c>
      <c r="J208" s="34">
        <f t="shared" si="18"/>
        <v>5</v>
      </c>
      <c r="K208" s="34">
        <f t="shared" si="19"/>
        <v>0</v>
      </c>
    </row>
    <row r="209" spans="1:11">
      <c r="A209" s="31" t="s">
        <v>943</v>
      </c>
      <c r="B209" s="32" t="s">
        <v>944</v>
      </c>
      <c r="C209" s="32" t="s">
        <v>1392</v>
      </c>
      <c r="D209" s="32" t="s">
        <v>945</v>
      </c>
      <c r="E209" s="33" t="s">
        <v>566</v>
      </c>
      <c r="F209" s="15">
        <v>439.45</v>
      </c>
      <c r="G209" s="34">
        <f t="shared" si="15"/>
        <v>10</v>
      </c>
      <c r="H209" s="34">
        <f t="shared" si="16"/>
        <v>0</v>
      </c>
      <c r="I209" s="34">
        <f t="shared" si="17"/>
        <v>0</v>
      </c>
      <c r="J209" s="34">
        <f t="shared" si="18"/>
        <v>2</v>
      </c>
      <c r="K209" s="34">
        <f t="shared" si="19"/>
        <v>0</v>
      </c>
    </row>
    <row r="210" spans="1:11">
      <c r="A210" s="31" t="s">
        <v>1201</v>
      </c>
      <c r="B210" s="32" t="s">
        <v>1202</v>
      </c>
      <c r="C210" s="32" t="s">
        <v>1392</v>
      </c>
      <c r="D210" s="32" t="s">
        <v>1203</v>
      </c>
      <c r="E210" s="33" t="s">
        <v>566</v>
      </c>
      <c r="F210" s="15">
        <v>439.65</v>
      </c>
      <c r="G210" s="34">
        <f t="shared" si="15"/>
        <v>10</v>
      </c>
      <c r="H210" s="34">
        <f t="shared" si="16"/>
        <v>0</v>
      </c>
      <c r="I210" s="34">
        <f t="shared" si="17"/>
        <v>0</v>
      </c>
      <c r="J210" s="34">
        <f t="shared" si="18"/>
        <v>1</v>
      </c>
      <c r="K210" s="34">
        <f t="shared" si="19"/>
        <v>0</v>
      </c>
    </row>
    <row r="211" spans="1:11">
      <c r="A211" s="35" t="s">
        <v>1582</v>
      </c>
      <c r="B211" s="36" t="s">
        <v>1583</v>
      </c>
      <c r="C211" s="32" t="s">
        <v>1392</v>
      </c>
      <c r="D211" s="36" t="s">
        <v>1584</v>
      </c>
      <c r="E211" s="38" t="s">
        <v>915</v>
      </c>
      <c r="F211" s="39">
        <v>440.15</v>
      </c>
      <c r="G211" s="34">
        <f t="shared" si="15"/>
        <v>9</v>
      </c>
      <c r="H211" s="34">
        <f t="shared" si="16"/>
        <v>0</v>
      </c>
      <c r="I211" s="34">
        <f t="shared" si="17"/>
        <v>0</v>
      </c>
      <c r="J211" s="34">
        <f t="shared" si="18"/>
        <v>0</v>
      </c>
      <c r="K211" s="34">
        <f t="shared" si="19"/>
        <v>2</v>
      </c>
    </row>
    <row r="212" spans="1:11">
      <c r="A212" s="31" t="s">
        <v>1207</v>
      </c>
      <c r="B212" s="32" t="s">
        <v>1208</v>
      </c>
      <c r="C212" s="32" t="s">
        <v>1392</v>
      </c>
      <c r="D212" s="32" t="s">
        <v>1209</v>
      </c>
      <c r="E212" s="33" t="s">
        <v>566</v>
      </c>
      <c r="F212" s="15">
        <v>440.25</v>
      </c>
      <c r="G212" s="34">
        <f t="shared" si="15"/>
        <v>10</v>
      </c>
      <c r="H212" s="34">
        <f t="shared" si="16"/>
        <v>0</v>
      </c>
      <c r="I212" s="34">
        <f t="shared" si="17"/>
        <v>0</v>
      </c>
      <c r="J212" s="34">
        <f t="shared" si="18"/>
        <v>1</v>
      </c>
      <c r="K212" s="34">
        <f t="shared" si="19"/>
        <v>0</v>
      </c>
    </row>
    <row r="213" spans="1:11">
      <c r="A213" s="31" t="s">
        <v>1210</v>
      </c>
      <c r="B213" s="32" t="s">
        <v>1211</v>
      </c>
      <c r="C213" s="32" t="s">
        <v>1392</v>
      </c>
      <c r="D213" s="32" t="s">
        <v>1212</v>
      </c>
      <c r="E213" s="33" t="s">
        <v>566</v>
      </c>
      <c r="F213" s="15">
        <v>441.05</v>
      </c>
      <c r="G213" s="34">
        <f t="shared" si="15"/>
        <v>10</v>
      </c>
      <c r="H213" s="34">
        <f t="shared" si="16"/>
        <v>0</v>
      </c>
      <c r="I213" s="34">
        <f t="shared" si="17"/>
        <v>0</v>
      </c>
      <c r="J213" s="34">
        <f t="shared" si="18"/>
        <v>1</v>
      </c>
      <c r="K213" s="34">
        <f t="shared" si="19"/>
        <v>0</v>
      </c>
    </row>
    <row r="214" spans="1:11">
      <c r="A214" s="35" t="s">
        <v>1717</v>
      </c>
      <c r="B214" s="36" t="s">
        <v>1718</v>
      </c>
      <c r="C214" s="32" t="s">
        <v>1392</v>
      </c>
      <c r="D214" s="37" t="s">
        <v>1724</v>
      </c>
      <c r="E214" s="38" t="s">
        <v>1319</v>
      </c>
      <c r="F214" s="39">
        <v>441.25</v>
      </c>
      <c r="G214" s="34">
        <f t="shared" si="15"/>
        <v>11</v>
      </c>
      <c r="H214" s="34">
        <f t="shared" si="16"/>
        <v>0</v>
      </c>
      <c r="I214" s="34">
        <f t="shared" si="17"/>
        <v>0</v>
      </c>
      <c r="J214" s="34">
        <f t="shared" si="18"/>
        <v>3</v>
      </c>
      <c r="K214" s="34">
        <f t="shared" si="19"/>
        <v>0</v>
      </c>
    </row>
    <row r="215" spans="1:11">
      <c r="A215" s="35" t="s">
        <v>1715</v>
      </c>
      <c r="B215" s="36" t="s">
        <v>1716</v>
      </c>
      <c r="C215" s="32" t="s">
        <v>1392</v>
      </c>
      <c r="D215" s="37" t="s">
        <v>1723</v>
      </c>
      <c r="E215" s="38" t="s">
        <v>1319</v>
      </c>
      <c r="F215" s="39">
        <v>441.65</v>
      </c>
      <c r="G215" s="34">
        <f t="shared" si="15"/>
        <v>11</v>
      </c>
      <c r="H215" s="34">
        <f t="shared" si="16"/>
        <v>0</v>
      </c>
      <c r="I215" s="34">
        <f t="shared" si="17"/>
        <v>0</v>
      </c>
      <c r="J215" s="34">
        <f t="shared" si="18"/>
        <v>3</v>
      </c>
      <c r="K215" s="34">
        <f t="shared" si="19"/>
        <v>0</v>
      </c>
    </row>
    <row r="216" spans="1:11">
      <c r="A216" s="35" t="s">
        <v>1665</v>
      </c>
      <c r="B216" s="36" t="s">
        <v>1666</v>
      </c>
      <c r="C216" s="32" t="s">
        <v>1392</v>
      </c>
      <c r="D216" s="36" t="s">
        <v>1696</v>
      </c>
      <c r="E216" s="38" t="s">
        <v>324</v>
      </c>
      <c r="F216" s="39">
        <v>442.15</v>
      </c>
      <c r="G216" s="34">
        <f t="shared" si="15"/>
        <v>10</v>
      </c>
      <c r="H216" s="34">
        <f t="shared" si="16"/>
        <v>0</v>
      </c>
      <c r="I216" s="34">
        <f t="shared" si="17"/>
        <v>0</v>
      </c>
      <c r="J216" s="34">
        <f t="shared" si="18"/>
        <v>2</v>
      </c>
      <c r="K216" s="34">
        <f t="shared" si="19"/>
        <v>2</v>
      </c>
    </row>
    <row r="217" spans="1:11">
      <c r="A217" s="31" t="s">
        <v>751</v>
      </c>
      <c r="B217" s="32" t="s">
        <v>752</v>
      </c>
      <c r="C217" s="32" t="s">
        <v>1392</v>
      </c>
      <c r="D217" s="32" t="s">
        <v>753</v>
      </c>
      <c r="E217" s="33" t="s">
        <v>566</v>
      </c>
      <c r="F217" s="15">
        <v>442.65</v>
      </c>
      <c r="G217" s="34">
        <f t="shared" si="15"/>
        <v>10</v>
      </c>
      <c r="H217" s="34">
        <f t="shared" si="16"/>
        <v>0</v>
      </c>
      <c r="I217" s="34">
        <f t="shared" si="17"/>
        <v>0</v>
      </c>
      <c r="J217" s="34">
        <f t="shared" si="18"/>
        <v>4</v>
      </c>
      <c r="K217" s="34">
        <f t="shared" si="19"/>
        <v>0</v>
      </c>
    </row>
    <row r="218" spans="1:11">
      <c r="A218" s="35" t="s">
        <v>1611</v>
      </c>
      <c r="B218" s="36" t="s">
        <v>1612</v>
      </c>
      <c r="C218" s="32" t="s">
        <v>1392</v>
      </c>
      <c r="D218" s="36" t="s">
        <v>1634</v>
      </c>
      <c r="E218" s="38" t="s">
        <v>915</v>
      </c>
      <c r="F218" s="39">
        <v>442.65</v>
      </c>
      <c r="G218" s="34">
        <f t="shared" si="15"/>
        <v>9</v>
      </c>
      <c r="H218" s="34">
        <f t="shared" si="16"/>
        <v>0</v>
      </c>
      <c r="I218" s="34">
        <f t="shared" si="17"/>
        <v>0</v>
      </c>
      <c r="J218" s="34">
        <f t="shared" si="18"/>
        <v>1</v>
      </c>
      <c r="K218" s="34">
        <f t="shared" si="19"/>
        <v>2</v>
      </c>
    </row>
    <row r="219" spans="1:11">
      <c r="A219" s="31" t="s">
        <v>721</v>
      </c>
      <c r="B219" s="32" t="s">
        <v>722</v>
      </c>
      <c r="C219" s="32" t="s">
        <v>1392</v>
      </c>
      <c r="D219" s="32" t="s">
        <v>723</v>
      </c>
      <c r="E219" s="33" t="s">
        <v>566</v>
      </c>
      <c r="F219" s="15">
        <v>443.15</v>
      </c>
      <c r="G219" s="34">
        <f t="shared" si="15"/>
        <v>10</v>
      </c>
      <c r="H219" s="34">
        <f t="shared" si="16"/>
        <v>0</v>
      </c>
      <c r="I219" s="34">
        <f t="shared" si="17"/>
        <v>0</v>
      </c>
      <c r="J219" s="34">
        <f t="shared" si="18"/>
        <v>4</v>
      </c>
      <c r="K219" s="34">
        <f t="shared" si="19"/>
        <v>0</v>
      </c>
    </row>
    <row r="220" spans="1:11">
      <c r="A220" s="31" t="s">
        <v>718</v>
      </c>
      <c r="B220" s="32" t="s">
        <v>719</v>
      </c>
      <c r="C220" s="32" t="s">
        <v>1392</v>
      </c>
      <c r="D220" s="32" t="s">
        <v>720</v>
      </c>
      <c r="E220" s="33" t="s">
        <v>328</v>
      </c>
      <c r="F220" s="15">
        <v>443.85</v>
      </c>
      <c r="G220" s="34">
        <f t="shared" si="15"/>
        <v>10</v>
      </c>
      <c r="H220" s="34">
        <f t="shared" si="16"/>
        <v>0</v>
      </c>
      <c r="I220" s="34">
        <f t="shared" si="17"/>
        <v>0</v>
      </c>
      <c r="J220" s="34">
        <f t="shared" si="18"/>
        <v>2</v>
      </c>
      <c r="K220" s="34">
        <f t="shared" si="19"/>
        <v>1</v>
      </c>
    </row>
    <row r="221" spans="1:11">
      <c r="A221" s="31" t="s">
        <v>682</v>
      </c>
      <c r="B221" s="32" t="s">
        <v>683</v>
      </c>
      <c r="C221" s="32" t="s">
        <v>1392</v>
      </c>
      <c r="D221" s="32" t="s">
        <v>684</v>
      </c>
      <c r="E221" s="33" t="s">
        <v>328</v>
      </c>
      <c r="F221" s="15">
        <v>444.45</v>
      </c>
      <c r="G221" s="34">
        <f t="shared" si="15"/>
        <v>10</v>
      </c>
      <c r="H221" s="34">
        <f t="shared" si="16"/>
        <v>0</v>
      </c>
      <c r="I221" s="34">
        <f t="shared" si="17"/>
        <v>0</v>
      </c>
      <c r="J221" s="34">
        <f t="shared" si="18"/>
        <v>1</v>
      </c>
      <c r="K221" s="34">
        <f t="shared" si="19"/>
        <v>1</v>
      </c>
    </row>
    <row r="222" spans="1:11">
      <c r="A222" s="31" t="s">
        <v>567</v>
      </c>
      <c r="B222" s="32" t="s">
        <v>568</v>
      </c>
      <c r="C222" s="32" t="s">
        <v>1392</v>
      </c>
      <c r="D222" s="32" t="s">
        <v>569</v>
      </c>
      <c r="E222" s="33" t="s">
        <v>328</v>
      </c>
      <c r="F222" s="15">
        <v>444.65</v>
      </c>
      <c r="G222" s="34">
        <f t="shared" si="15"/>
        <v>10</v>
      </c>
      <c r="H222" s="34">
        <f t="shared" si="16"/>
        <v>0</v>
      </c>
      <c r="I222" s="34">
        <f t="shared" si="17"/>
        <v>0</v>
      </c>
      <c r="J222" s="34">
        <f t="shared" si="18"/>
        <v>2</v>
      </c>
      <c r="K222" s="34">
        <f t="shared" si="19"/>
        <v>1</v>
      </c>
    </row>
    <row r="223" spans="1:11">
      <c r="A223" s="31" t="s">
        <v>876</v>
      </c>
      <c r="B223" s="32" t="s">
        <v>877</v>
      </c>
      <c r="C223" s="32" t="s">
        <v>1392</v>
      </c>
      <c r="D223" s="32" t="s">
        <v>878</v>
      </c>
      <c r="E223" s="33" t="s">
        <v>566</v>
      </c>
      <c r="F223" s="15">
        <v>445.15</v>
      </c>
      <c r="G223" s="34">
        <f t="shared" si="15"/>
        <v>10</v>
      </c>
      <c r="H223" s="34">
        <f t="shared" si="16"/>
        <v>0</v>
      </c>
      <c r="I223" s="34">
        <f t="shared" si="17"/>
        <v>0</v>
      </c>
      <c r="J223" s="34">
        <f t="shared" si="18"/>
        <v>3</v>
      </c>
      <c r="K223" s="34">
        <f t="shared" si="19"/>
        <v>0</v>
      </c>
    </row>
    <row r="224" spans="1:11">
      <c r="A224" s="31" t="s">
        <v>1198</v>
      </c>
      <c r="B224" s="32" t="s">
        <v>1199</v>
      </c>
      <c r="C224" s="32" t="s">
        <v>1392</v>
      </c>
      <c r="D224" s="32" t="s">
        <v>1200</v>
      </c>
      <c r="E224" s="33" t="s">
        <v>566</v>
      </c>
      <c r="F224" s="15">
        <v>447.25</v>
      </c>
      <c r="G224" s="34">
        <f t="shared" si="15"/>
        <v>10</v>
      </c>
      <c r="H224" s="34">
        <f t="shared" si="16"/>
        <v>0</v>
      </c>
      <c r="I224" s="34">
        <f t="shared" si="17"/>
        <v>0</v>
      </c>
      <c r="J224" s="34">
        <f t="shared" si="18"/>
        <v>0</v>
      </c>
      <c r="K224" s="34">
        <f t="shared" si="19"/>
        <v>0</v>
      </c>
    </row>
    <row r="225" spans="1:11">
      <c r="A225" s="88" t="s">
        <v>1449</v>
      </c>
      <c r="B225" s="88" t="s">
        <v>1448</v>
      </c>
      <c r="C225" s="32" t="s">
        <v>1392</v>
      </c>
      <c r="D225" s="37" t="s">
        <v>1456</v>
      </c>
      <c r="E225" s="39" t="s">
        <v>328</v>
      </c>
      <c r="F225" s="39">
        <v>449.15</v>
      </c>
      <c r="G225" s="34">
        <f t="shared" si="15"/>
        <v>10</v>
      </c>
      <c r="H225" s="34">
        <f t="shared" si="16"/>
        <v>0</v>
      </c>
      <c r="I225" s="34">
        <f t="shared" si="17"/>
        <v>0</v>
      </c>
      <c r="J225" s="34">
        <f t="shared" si="18"/>
        <v>0</v>
      </c>
      <c r="K225" s="34">
        <f t="shared" si="19"/>
        <v>1</v>
      </c>
    </row>
    <row r="226" spans="1:11">
      <c r="A226" s="31" t="s">
        <v>793</v>
      </c>
      <c r="B226" s="32" t="s">
        <v>794</v>
      </c>
      <c r="C226" s="32" t="s">
        <v>1392</v>
      </c>
      <c r="D226" s="32" t="s">
        <v>795</v>
      </c>
      <c r="E226" s="33" t="s">
        <v>328</v>
      </c>
      <c r="F226" s="15">
        <v>452.45</v>
      </c>
      <c r="G226" s="34">
        <f t="shared" si="15"/>
        <v>10</v>
      </c>
      <c r="H226" s="34">
        <f t="shared" si="16"/>
        <v>0</v>
      </c>
      <c r="I226" s="34">
        <f t="shared" si="17"/>
        <v>0</v>
      </c>
      <c r="J226" s="34">
        <f t="shared" si="18"/>
        <v>1</v>
      </c>
      <c r="K226" s="34">
        <f t="shared" si="19"/>
        <v>1</v>
      </c>
    </row>
    <row r="227" spans="1:11">
      <c r="A227" s="31" t="s">
        <v>997</v>
      </c>
      <c r="B227" s="32" t="s">
        <v>998</v>
      </c>
      <c r="C227" s="32" t="s">
        <v>1392</v>
      </c>
      <c r="D227" s="32" t="s">
        <v>999</v>
      </c>
      <c r="E227" s="33" t="s">
        <v>328</v>
      </c>
      <c r="F227" s="15">
        <v>454.05</v>
      </c>
      <c r="G227" s="34">
        <f t="shared" si="15"/>
        <v>10</v>
      </c>
      <c r="H227" s="34">
        <f t="shared" si="16"/>
        <v>0</v>
      </c>
      <c r="I227" s="34">
        <f t="shared" si="17"/>
        <v>0</v>
      </c>
      <c r="J227" s="34">
        <f t="shared" si="18"/>
        <v>0</v>
      </c>
      <c r="K227" s="34">
        <f t="shared" si="19"/>
        <v>1</v>
      </c>
    </row>
    <row r="228" spans="1:11">
      <c r="A228" s="31" t="s">
        <v>1326</v>
      </c>
      <c r="B228" s="32" t="s">
        <v>1327</v>
      </c>
      <c r="C228" s="32" t="s">
        <v>1392</v>
      </c>
      <c r="D228" s="32" t="s">
        <v>1328</v>
      </c>
      <c r="E228" s="33" t="s">
        <v>1319</v>
      </c>
      <c r="F228" s="15">
        <v>460.15</v>
      </c>
      <c r="G228" s="34">
        <f t="shared" si="15"/>
        <v>11</v>
      </c>
      <c r="H228" s="34">
        <f t="shared" si="16"/>
        <v>0</v>
      </c>
      <c r="I228" s="34">
        <f t="shared" si="17"/>
        <v>0</v>
      </c>
      <c r="J228" s="34">
        <f t="shared" si="18"/>
        <v>1</v>
      </c>
      <c r="K228" s="34">
        <f t="shared" si="19"/>
        <v>0</v>
      </c>
    </row>
    <row r="229" spans="1:11">
      <c r="A229" s="88" t="s">
        <v>1687</v>
      </c>
      <c r="B229" s="88" t="s">
        <v>1688</v>
      </c>
      <c r="C229" s="32" t="s">
        <v>1392</v>
      </c>
      <c r="D229" s="37" t="s">
        <v>323</v>
      </c>
      <c r="E229" s="39" t="s">
        <v>324</v>
      </c>
      <c r="F229" s="39">
        <v>460.45</v>
      </c>
      <c r="G229" s="34">
        <f t="shared" si="15"/>
        <v>10</v>
      </c>
      <c r="H229" s="34">
        <f t="shared" si="16"/>
        <v>0</v>
      </c>
      <c r="I229" s="34">
        <f t="shared" si="17"/>
        <v>0</v>
      </c>
      <c r="J229" s="34">
        <f t="shared" si="18"/>
        <v>0</v>
      </c>
      <c r="K229" s="34">
        <f t="shared" si="19"/>
        <v>2</v>
      </c>
    </row>
    <row r="230" spans="1:11">
      <c r="A230" s="31" t="s">
        <v>1323</v>
      </c>
      <c r="B230" s="32" t="s">
        <v>1324</v>
      </c>
      <c r="C230" s="32" t="s">
        <v>1392</v>
      </c>
      <c r="D230" s="32" t="s">
        <v>1325</v>
      </c>
      <c r="E230" s="33" t="s">
        <v>1319</v>
      </c>
      <c r="F230" s="15">
        <v>461.25</v>
      </c>
      <c r="G230" s="34">
        <f t="shared" si="15"/>
        <v>11</v>
      </c>
      <c r="H230" s="34">
        <f t="shared" si="16"/>
        <v>0</v>
      </c>
      <c r="I230" s="34">
        <f t="shared" si="17"/>
        <v>0</v>
      </c>
      <c r="J230" s="34">
        <f t="shared" si="18"/>
        <v>1</v>
      </c>
      <c r="K230" s="34">
        <f t="shared" si="19"/>
        <v>0</v>
      </c>
    </row>
    <row r="231" spans="1:11">
      <c r="A231" s="31" t="s">
        <v>1320</v>
      </c>
      <c r="B231" s="32" t="s">
        <v>1321</v>
      </c>
      <c r="C231" s="32" t="s">
        <v>1392</v>
      </c>
      <c r="D231" s="32" t="s">
        <v>1322</v>
      </c>
      <c r="E231" s="33" t="s">
        <v>1319</v>
      </c>
      <c r="F231" s="15">
        <v>462.45</v>
      </c>
      <c r="G231" s="34">
        <f t="shared" si="15"/>
        <v>11</v>
      </c>
      <c r="H231" s="34">
        <f t="shared" si="16"/>
        <v>0</v>
      </c>
      <c r="I231" s="34">
        <f t="shared" si="17"/>
        <v>0</v>
      </c>
      <c r="J231" s="34">
        <f t="shared" si="18"/>
        <v>1</v>
      </c>
      <c r="K231" s="34">
        <f t="shared" si="19"/>
        <v>0</v>
      </c>
    </row>
    <row r="232" spans="1:11">
      <c r="A232" s="31" t="s">
        <v>1259</v>
      </c>
      <c r="B232" s="32" t="s">
        <v>1260</v>
      </c>
      <c r="C232" s="32" t="s">
        <v>1392</v>
      </c>
      <c r="D232" s="32" t="s">
        <v>1261</v>
      </c>
      <c r="E232" s="33" t="s">
        <v>256</v>
      </c>
      <c r="F232" s="15">
        <v>464.15</v>
      </c>
      <c r="G232" s="34">
        <f t="shared" si="15"/>
        <v>11</v>
      </c>
      <c r="H232" s="34">
        <f t="shared" si="16"/>
        <v>3</v>
      </c>
      <c r="I232" s="34">
        <f t="shared" si="17"/>
        <v>0</v>
      </c>
      <c r="J232" s="34">
        <f t="shared" si="18"/>
        <v>1</v>
      </c>
      <c r="K232" s="34">
        <f t="shared" si="19"/>
        <v>2</v>
      </c>
    </row>
    <row r="233" spans="1:11">
      <c r="A233" s="31" t="s">
        <v>321</v>
      </c>
      <c r="B233" s="32" t="s">
        <v>322</v>
      </c>
      <c r="C233" s="32" t="s">
        <v>1392</v>
      </c>
      <c r="D233" s="32" t="s">
        <v>323</v>
      </c>
      <c r="E233" s="33" t="s">
        <v>324</v>
      </c>
      <c r="F233" s="15">
        <v>468.95</v>
      </c>
      <c r="G233" s="34">
        <f t="shared" si="15"/>
        <v>10</v>
      </c>
      <c r="H233" s="34">
        <f t="shared" si="16"/>
        <v>0</v>
      </c>
      <c r="I233" s="34">
        <f t="shared" si="17"/>
        <v>0</v>
      </c>
      <c r="J233" s="34">
        <f t="shared" si="18"/>
        <v>0</v>
      </c>
      <c r="K233" s="34">
        <f t="shared" si="19"/>
        <v>2</v>
      </c>
    </row>
    <row r="234" spans="1:11">
      <c r="A234" s="31" t="s">
        <v>1329</v>
      </c>
      <c r="B234" s="32" t="s">
        <v>1330</v>
      </c>
      <c r="C234" s="32" t="s">
        <v>1392</v>
      </c>
      <c r="D234" s="32" t="s">
        <v>1331</v>
      </c>
      <c r="E234" s="33" t="s">
        <v>1319</v>
      </c>
      <c r="F234" s="15">
        <v>469.05</v>
      </c>
      <c r="G234" s="34">
        <f t="shared" si="15"/>
        <v>11</v>
      </c>
      <c r="H234" s="34">
        <f t="shared" si="16"/>
        <v>0</v>
      </c>
      <c r="I234" s="34">
        <f t="shared" si="17"/>
        <v>0</v>
      </c>
      <c r="J234" s="34">
        <f t="shared" si="18"/>
        <v>0</v>
      </c>
      <c r="K234" s="34">
        <f t="shared" si="19"/>
        <v>0</v>
      </c>
    </row>
    <row r="235" spans="1:11">
      <c r="A235" s="35" t="s">
        <v>1711</v>
      </c>
      <c r="B235" s="36" t="s">
        <v>1712</v>
      </c>
      <c r="C235" s="32" t="s">
        <v>1392</v>
      </c>
      <c r="D235" s="36" t="s">
        <v>1721</v>
      </c>
      <c r="E235" s="38" t="s">
        <v>1294</v>
      </c>
      <c r="F235" s="39">
        <v>469.65</v>
      </c>
      <c r="G235" s="34">
        <f t="shared" si="15"/>
        <v>11</v>
      </c>
      <c r="H235" s="34">
        <f t="shared" si="16"/>
        <v>0</v>
      </c>
      <c r="I235" s="34">
        <f t="shared" si="17"/>
        <v>0</v>
      </c>
      <c r="J235" s="34">
        <f t="shared" si="18"/>
        <v>1</v>
      </c>
      <c r="K235" s="34">
        <f t="shared" si="19"/>
        <v>1</v>
      </c>
    </row>
    <row r="236" spans="1:11">
      <c r="A236" s="31" t="s">
        <v>1275</v>
      </c>
      <c r="B236" s="32" t="s">
        <v>1276</v>
      </c>
      <c r="C236" s="32" t="s">
        <v>1392</v>
      </c>
      <c r="D236" s="32" t="s">
        <v>1277</v>
      </c>
      <c r="E236" s="33" t="s">
        <v>1268</v>
      </c>
      <c r="F236" s="15">
        <v>472.15</v>
      </c>
      <c r="G236" s="34">
        <f t="shared" si="15"/>
        <v>11</v>
      </c>
      <c r="H236" s="34">
        <f t="shared" si="16"/>
        <v>3</v>
      </c>
      <c r="I236" s="34">
        <f t="shared" si="17"/>
        <v>0</v>
      </c>
      <c r="J236" s="34">
        <f t="shared" si="18"/>
        <v>1</v>
      </c>
      <c r="K236" s="34">
        <f t="shared" si="19"/>
        <v>1</v>
      </c>
    </row>
    <row r="237" spans="1:11">
      <c r="A237" s="31" t="s">
        <v>325</v>
      </c>
      <c r="B237" s="32" t="s">
        <v>1727</v>
      </c>
      <c r="C237" s="32" t="s">
        <v>1392</v>
      </c>
      <c r="D237" s="32" t="s">
        <v>327</v>
      </c>
      <c r="E237" s="33" t="s">
        <v>328</v>
      </c>
      <c r="F237" s="15">
        <v>475.15</v>
      </c>
      <c r="G237" s="34">
        <f t="shared" si="15"/>
        <v>10</v>
      </c>
      <c r="H237" s="34">
        <f t="shared" si="16"/>
        <v>0</v>
      </c>
      <c r="I237" s="34">
        <f t="shared" si="17"/>
        <v>0</v>
      </c>
      <c r="J237" s="34">
        <f t="shared" si="18"/>
        <v>0</v>
      </c>
      <c r="K237" s="34">
        <f t="shared" si="19"/>
        <v>1</v>
      </c>
    </row>
    <row r="238" spans="1:11">
      <c r="A238" s="31" t="s">
        <v>1295</v>
      </c>
      <c r="B238" s="32" t="s">
        <v>1296</v>
      </c>
      <c r="C238" s="32" t="s">
        <v>1392</v>
      </c>
      <c r="D238" s="32" t="s">
        <v>1297</v>
      </c>
      <c r="E238" s="33" t="s">
        <v>1294</v>
      </c>
      <c r="F238" s="15">
        <v>476.15</v>
      </c>
      <c r="G238" s="34">
        <f t="shared" si="15"/>
        <v>11</v>
      </c>
      <c r="H238" s="34">
        <f t="shared" si="16"/>
        <v>0</v>
      </c>
      <c r="I238" s="34">
        <f t="shared" si="17"/>
        <v>0</v>
      </c>
      <c r="J238" s="34">
        <f t="shared" si="18"/>
        <v>0</v>
      </c>
      <c r="K238" s="34">
        <f t="shared" si="19"/>
        <v>1</v>
      </c>
    </row>
    <row r="239" spans="1:11">
      <c r="A239" s="31" t="s">
        <v>1291</v>
      </c>
      <c r="B239" s="32" t="s">
        <v>1292</v>
      </c>
      <c r="C239" s="32" t="s">
        <v>1392</v>
      </c>
      <c r="D239" s="32" t="s">
        <v>1293</v>
      </c>
      <c r="E239" s="33" t="s">
        <v>1294</v>
      </c>
      <c r="F239" s="15">
        <v>476.85</v>
      </c>
      <c r="G239" s="34">
        <f t="shared" si="15"/>
        <v>11</v>
      </c>
      <c r="H239" s="34">
        <f t="shared" si="16"/>
        <v>0</v>
      </c>
      <c r="I239" s="34">
        <f t="shared" si="17"/>
        <v>0</v>
      </c>
      <c r="J239" s="34">
        <f t="shared" si="18"/>
        <v>0</v>
      </c>
      <c r="K239" s="34">
        <f t="shared" si="19"/>
        <v>1</v>
      </c>
    </row>
    <row r="240" spans="1:11">
      <c r="A240" s="31" t="s">
        <v>1279</v>
      </c>
      <c r="B240" s="32" t="s">
        <v>1280</v>
      </c>
      <c r="C240" s="32" t="s">
        <v>1392</v>
      </c>
      <c r="D240" s="32" t="s">
        <v>1281</v>
      </c>
      <c r="E240" s="33" t="s">
        <v>1278</v>
      </c>
      <c r="F240" s="15">
        <v>480.15</v>
      </c>
      <c r="G240" s="34">
        <f t="shared" si="15"/>
        <v>11</v>
      </c>
      <c r="H240" s="34">
        <f t="shared" si="16"/>
        <v>0</v>
      </c>
      <c r="I240" s="34">
        <f t="shared" si="17"/>
        <v>0</v>
      </c>
      <c r="J240" s="34">
        <f t="shared" si="18"/>
        <v>1</v>
      </c>
      <c r="K240" s="34">
        <f t="shared" si="19"/>
        <v>2</v>
      </c>
    </row>
    <row r="241" spans="1:11">
      <c r="A241" s="88" t="s">
        <v>1707</v>
      </c>
      <c r="B241" s="88" t="s">
        <v>1708</v>
      </c>
      <c r="C241" s="32" t="s">
        <v>1392</v>
      </c>
      <c r="D241" s="37" t="s">
        <v>1719</v>
      </c>
      <c r="E241" s="39" t="s">
        <v>1278</v>
      </c>
      <c r="F241" s="39">
        <v>488.25</v>
      </c>
      <c r="G241" s="34">
        <f t="shared" si="15"/>
        <v>11</v>
      </c>
      <c r="H241" s="34">
        <f t="shared" si="16"/>
        <v>0</v>
      </c>
      <c r="I241" s="34">
        <f t="shared" si="17"/>
        <v>0</v>
      </c>
      <c r="J241" s="34">
        <f t="shared" si="18"/>
        <v>1</v>
      </c>
      <c r="K241" s="34">
        <f t="shared" si="19"/>
        <v>2</v>
      </c>
    </row>
    <row r="242" spans="1:11">
      <c r="A242" s="31" t="s">
        <v>1383</v>
      </c>
      <c r="B242" s="32" t="s">
        <v>1384</v>
      </c>
      <c r="C242" s="32" t="s">
        <v>1392</v>
      </c>
      <c r="D242" s="32" t="s">
        <v>1385</v>
      </c>
      <c r="E242" s="33" t="s">
        <v>1382</v>
      </c>
      <c r="F242" s="15">
        <v>489.45</v>
      </c>
      <c r="G242" s="34">
        <f t="shared" si="15"/>
        <v>12</v>
      </c>
      <c r="H242" s="34">
        <f t="shared" si="16"/>
        <v>0</v>
      </c>
      <c r="I242" s="34">
        <f t="shared" si="17"/>
        <v>0</v>
      </c>
      <c r="J242" s="34">
        <f t="shared" si="18"/>
        <v>0</v>
      </c>
      <c r="K242" s="34">
        <f t="shared" si="19"/>
        <v>0</v>
      </c>
    </row>
    <row r="243" spans="1:11">
      <c r="A243" s="31" t="s">
        <v>1379</v>
      </c>
      <c r="B243" s="32" t="s">
        <v>1380</v>
      </c>
      <c r="C243" s="32" t="s">
        <v>1392</v>
      </c>
      <c r="D243" s="32" t="s">
        <v>1381</v>
      </c>
      <c r="E243" s="33" t="s">
        <v>1375</v>
      </c>
      <c r="F243" s="15">
        <v>497.15</v>
      </c>
      <c r="G243" s="34">
        <f t="shared" si="15"/>
        <v>12</v>
      </c>
      <c r="H243" s="34">
        <f t="shared" si="16"/>
        <v>0</v>
      </c>
      <c r="I243" s="34">
        <f t="shared" si="17"/>
        <v>0</v>
      </c>
      <c r="J243" s="34">
        <f t="shared" si="18"/>
        <v>0</v>
      </c>
      <c r="K243" s="34">
        <f t="shared" si="19"/>
        <v>1</v>
      </c>
    </row>
    <row r="244" spans="1:11">
      <c r="A244" s="31" t="s">
        <v>1366</v>
      </c>
      <c r="B244" s="32" t="s">
        <v>1367</v>
      </c>
      <c r="C244" s="32" t="s">
        <v>1392</v>
      </c>
      <c r="D244" s="32" t="s">
        <v>1368</v>
      </c>
      <c r="E244" s="33" t="s">
        <v>1369</v>
      </c>
      <c r="F244" s="15">
        <v>511.15</v>
      </c>
      <c r="G244" s="34">
        <f t="shared" si="15"/>
        <v>12</v>
      </c>
      <c r="H244" s="34">
        <f t="shared" si="16"/>
        <v>0</v>
      </c>
      <c r="I244" s="34">
        <f t="shared" si="17"/>
        <v>0</v>
      </c>
      <c r="J244" s="34">
        <f t="shared" si="18"/>
        <v>1</v>
      </c>
      <c r="K244" s="34">
        <f t="shared" si="19"/>
        <v>2</v>
      </c>
    </row>
    <row r="245" spans="1:11">
      <c r="A245" s="31" t="s">
        <v>1373</v>
      </c>
      <c r="B245" s="32" t="s">
        <v>326</v>
      </c>
      <c r="C245" s="32" t="s">
        <v>1392</v>
      </c>
      <c r="D245" s="32" t="s">
        <v>1374</v>
      </c>
      <c r="E245" s="33" t="s">
        <v>1375</v>
      </c>
      <c r="F245" s="15">
        <v>520.15</v>
      </c>
      <c r="G245" s="34">
        <f t="shared" si="15"/>
        <v>12</v>
      </c>
      <c r="H245" s="34">
        <f t="shared" si="16"/>
        <v>0</v>
      </c>
      <c r="I245" s="34">
        <f t="shared" si="17"/>
        <v>0</v>
      </c>
      <c r="J245" s="34">
        <f t="shared" si="18"/>
        <v>0</v>
      </c>
      <c r="K245" s="34">
        <f t="shared" si="19"/>
        <v>1</v>
      </c>
    </row>
    <row r="246" spans="1:11">
      <c r="A246" s="31" t="s">
        <v>13</v>
      </c>
      <c r="B246" s="32" t="s">
        <v>14</v>
      </c>
      <c r="C246" s="32" t="s">
        <v>1394</v>
      </c>
      <c r="D246" s="32" t="s">
        <v>15</v>
      </c>
      <c r="E246" s="33" t="s">
        <v>16</v>
      </c>
      <c r="F246" s="15">
        <v>169.45</v>
      </c>
      <c r="G246" s="34">
        <f t="shared" si="15"/>
        <v>2</v>
      </c>
      <c r="H246" s="34">
        <f t="shared" si="16"/>
        <v>1</v>
      </c>
      <c r="I246" s="34">
        <f t="shared" si="17"/>
        <v>0</v>
      </c>
      <c r="J246" s="34">
        <f t="shared" si="18"/>
        <v>0</v>
      </c>
      <c r="K246" s="34">
        <f t="shared" si="19"/>
        <v>0</v>
      </c>
    </row>
    <row r="247" spans="1:11">
      <c r="A247" s="31" t="s">
        <v>32</v>
      </c>
      <c r="B247" s="32" t="s">
        <v>33</v>
      </c>
      <c r="C247" s="32" t="s">
        <v>1394</v>
      </c>
      <c r="D247" s="32" t="s">
        <v>34</v>
      </c>
      <c r="E247" s="33" t="s">
        <v>31</v>
      </c>
      <c r="F247" s="15">
        <v>225.55</v>
      </c>
      <c r="G247" s="34">
        <f t="shared" si="15"/>
        <v>3</v>
      </c>
      <c r="H247" s="34">
        <f t="shared" si="16"/>
        <v>1</v>
      </c>
      <c r="I247" s="34">
        <f t="shared" si="17"/>
        <v>0</v>
      </c>
      <c r="J247" s="34">
        <f t="shared" si="18"/>
        <v>0</v>
      </c>
      <c r="K247" s="34">
        <f t="shared" si="19"/>
        <v>0</v>
      </c>
    </row>
    <row r="248" spans="1:11">
      <c r="A248" s="31" t="s">
        <v>21</v>
      </c>
      <c r="B248" s="32" t="s">
        <v>22</v>
      </c>
      <c r="C248" s="32" t="s">
        <v>1394</v>
      </c>
      <c r="D248" s="32" t="s">
        <v>23</v>
      </c>
      <c r="E248" s="33" t="s">
        <v>24</v>
      </c>
      <c r="F248" s="15">
        <v>238.75</v>
      </c>
      <c r="G248" s="34">
        <f t="shared" si="15"/>
        <v>3</v>
      </c>
      <c r="H248" s="34">
        <f t="shared" si="16"/>
        <v>2</v>
      </c>
      <c r="I248" s="34">
        <f t="shared" si="17"/>
        <v>0</v>
      </c>
      <c r="J248" s="34">
        <f t="shared" si="18"/>
        <v>0</v>
      </c>
      <c r="K248" s="34">
        <f t="shared" si="19"/>
        <v>0</v>
      </c>
    </row>
    <row r="249" spans="1:11">
      <c r="A249" s="31" t="s">
        <v>79</v>
      </c>
      <c r="B249" s="32" t="s">
        <v>80</v>
      </c>
      <c r="C249" s="32" t="s">
        <v>1394</v>
      </c>
      <c r="D249" s="32" t="s">
        <v>81</v>
      </c>
      <c r="E249" s="33" t="s">
        <v>66</v>
      </c>
      <c r="F249" s="15">
        <v>266.25</v>
      </c>
      <c r="G249" s="34">
        <f t="shared" si="15"/>
        <v>4</v>
      </c>
      <c r="H249" s="34">
        <f t="shared" si="16"/>
        <v>1</v>
      </c>
      <c r="I249" s="34">
        <f t="shared" si="17"/>
        <v>0</v>
      </c>
      <c r="J249" s="34">
        <f t="shared" si="18"/>
        <v>1</v>
      </c>
      <c r="K249" s="34">
        <f t="shared" si="19"/>
        <v>0</v>
      </c>
    </row>
    <row r="250" spans="1:11">
      <c r="A250" s="31" t="s">
        <v>63</v>
      </c>
      <c r="B250" s="32" t="s">
        <v>64</v>
      </c>
      <c r="C250" s="32" t="s">
        <v>1394</v>
      </c>
      <c r="D250" s="32" t="s">
        <v>65</v>
      </c>
      <c r="E250" s="33" t="s">
        <v>66</v>
      </c>
      <c r="F250" s="15">
        <v>266.95</v>
      </c>
      <c r="G250" s="34">
        <f t="shared" si="15"/>
        <v>4</v>
      </c>
      <c r="H250" s="34">
        <f t="shared" si="16"/>
        <v>1</v>
      </c>
      <c r="I250" s="34">
        <f t="shared" si="17"/>
        <v>0</v>
      </c>
      <c r="J250" s="34">
        <f t="shared" si="18"/>
        <v>0</v>
      </c>
      <c r="K250" s="34">
        <f t="shared" si="19"/>
        <v>0</v>
      </c>
    </row>
    <row r="251" spans="1:11">
      <c r="A251" s="31" t="s">
        <v>51</v>
      </c>
      <c r="B251" s="32" t="s">
        <v>52</v>
      </c>
      <c r="C251" s="32" t="s">
        <v>1394</v>
      </c>
      <c r="D251" s="32" t="s">
        <v>53</v>
      </c>
      <c r="E251" s="33" t="s">
        <v>50</v>
      </c>
      <c r="F251" s="15">
        <v>268.75</v>
      </c>
      <c r="G251" s="34">
        <f t="shared" si="15"/>
        <v>4</v>
      </c>
      <c r="H251" s="34">
        <f t="shared" si="16"/>
        <v>2</v>
      </c>
      <c r="I251" s="34">
        <f t="shared" si="17"/>
        <v>0</v>
      </c>
      <c r="J251" s="34">
        <f t="shared" si="18"/>
        <v>0</v>
      </c>
      <c r="K251" s="34">
        <f t="shared" si="19"/>
        <v>0</v>
      </c>
    </row>
    <row r="252" spans="1:11">
      <c r="A252" s="31" t="s">
        <v>67</v>
      </c>
      <c r="B252" s="32" t="s">
        <v>68</v>
      </c>
      <c r="C252" s="32" t="s">
        <v>1394</v>
      </c>
      <c r="D252" s="32" t="s">
        <v>69</v>
      </c>
      <c r="E252" s="33" t="s">
        <v>66</v>
      </c>
      <c r="F252" s="15">
        <v>273.95</v>
      </c>
      <c r="G252" s="34">
        <f t="shared" si="15"/>
        <v>4</v>
      </c>
      <c r="H252" s="34">
        <f t="shared" si="16"/>
        <v>1</v>
      </c>
      <c r="I252" s="34">
        <f t="shared" si="17"/>
        <v>0</v>
      </c>
      <c r="J252" s="34">
        <f t="shared" si="18"/>
        <v>0</v>
      </c>
      <c r="K252" s="34">
        <f t="shared" si="19"/>
        <v>0</v>
      </c>
    </row>
    <row r="253" spans="1:11">
      <c r="A253" s="31" t="s">
        <v>60</v>
      </c>
      <c r="B253" s="32" t="s">
        <v>61</v>
      </c>
      <c r="C253" s="32" t="s">
        <v>1394</v>
      </c>
      <c r="D253" s="32" t="s">
        <v>62</v>
      </c>
      <c r="E253" s="33" t="s">
        <v>50</v>
      </c>
      <c r="F253" s="15">
        <v>275.14999999999998</v>
      </c>
      <c r="G253" s="34">
        <f t="shared" si="15"/>
        <v>4</v>
      </c>
      <c r="H253" s="34">
        <f t="shared" si="16"/>
        <v>1</v>
      </c>
      <c r="I253" s="34">
        <f t="shared" si="17"/>
        <v>0</v>
      </c>
      <c r="J253" s="34">
        <f t="shared" si="18"/>
        <v>0</v>
      </c>
      <c r="K253" s="34">
        <f t="shared" si="19"/>
        <v>1</v>
      </c>
    </row>
    <row r="254" spans="1:11">
      <c r="A254" s="31" t="s">
        <v>70</v>
      </c>
      <c r="B254" s="32" t="s">
        <v>71</v>
      </c>
      <c r="C254" s="32" t="s">
        <v>1394</v>
      </c>
      <c r="D254" s="32" t="s">
        <v>72</v>
      </c>
      <c r="E254" s="33" t="s">
        <v>66</v>
      </c>
      <c r="F254" s="15">
        <v>276.85000000000002</v>
      </c>
      <c r="G254" s="34">
        <f t="shared" si="15"/>
        <v>4</v>
      </c>
      <c r="H254" s="34">
        <f t="shared" si="16"/>
        <v>1</v>
      </c>
      <c r="I254" s="34">
        <f t="shared" si="17"/>
        <v>0</v>
      </c>
      <c r="J254" s="34">
        <f t="shared" si="18"/>
        <v>0</v>
      </c>
      <c r="K254" s="34">
        <f t="shared" si="19"/>
        <v>0</v>
      </c>
    </row>
    <row r="255" spans="1:11">
      <c r="A255" s="31" t="s">
        <v>47</v>
      </c>
      <c r="B255" s="32" t="s">
        <v>48</v>
      </c>
      <c r="C255" s="32" t="s">
        <v>1394</v>
      </c>
      <c r="D255" s="32" t="s">
        <v>49</v>
      </c>
      <c r="E255" s="33" t="s">
        <v>50</v>
      </c>
      <c r="F255" s="15">
        <v>284.05</v>
      </c>
      <c r="G255" s="34">
        <f t="shared" si="15"/>
        <v>4</v>
      </c>
      <c r="H255" s="34">
        <f t="shared" si="16"/>
        <v>2</v>
      </c>
      <c r="I255" s="34">
        <f t="shared" si="17"/>
        <v>0</v>
      </c>
      <c r="J255" s="34">
        <f t="shared" si="18"/>
        <v>0</v>
      </c>
      <c r="K255" s="34">
        <f t="shared" si="19"/>
        <v>0</v>
      </c>
    </row>
    <row r="256" spans="1:11">
      <c r="A256" s="31" t="s">
        <v>149</v>
      </c>
      <c r="B256" s="32" t="s">
        <v>150</v>
      </c>
      <c r="C256" s="32" t="s">
        <v>1394</v>
      </c>
      <c r="D256" s="32" t="s">
        <v>151</v>
      </c>
      <c r="E256" s="33" t="s">
        <v>136</v>
      </c>
      <c r="F256" s="15">
        <v>293.25</v>
      </c>
      <c r="G256" s="34">
        <f t="shared" si="15"/>
        <v>5</v>
      </c>
      <c r="H256" s="34">
        <f t="shared" si="16"/>
        <v>1</v>
      </c>
      <c r="I256" s="34">
        <f t="shared" si="17"/>
        <v>0</v>
      </c>
      <c r="J256" s="34">
        <f t="shared" si="18"/>
        <v>1</v>
      </c>
      <c r="K256" s="34">
        <f t="shared" si="19"/>
        <v>0</v>
      </c>
    </row>
    <row r="257" spans="1:11">
      <c r="A257" s="31" t="s">
        <v>121</v>
      </c>
      <c r="B257" s="32" t="s">
        <v>122</v>
      </c>
      <c r="C257" s="32" t="s">
        <v>1394</v>
      </c>
      <c r="D257" s="32" t="s">
        <v>123</v>
      </c>
      <c r="E257" s="33" t="s">
        <v>96</v>
      </c>
      <c r="F257" s="15">
        <v>299.14999999999998</v>
      </c>
      <c r="G257" s="34">
        <f t="shared" si="15"/>
        <v>5</v>
      </c>
      <c r="H257" s="34">
        <f t="shared" si="16"/>
        <v>2</v>
      </c>
      <c r="I257" s="34">
        <f t="shared" si="17"/>
        <v>0</v>
      </c>
      <c r="J257" s="34">
        <f t="shared" si="18"/>
        <v>0</v>
      </c>
      <c r="K257" s="34">
        <f t="shared" si="19"/>
        <v>0</v>
      </c>
    </row>
    <row r="258" spans="1:11">
      <c r="A258" s="31" t="s">
        <v>155</v>
      </c>
      <c r="B258" s="32" t="s">
        <v>156</v>
      </c>
      <c r="C258" s="32" t="s">
        <v>1394</v>
      </c>
      <c r="D258" s="32" t="s">
        <v>157</v>
      </c>
      <c r="E258" s="33" t="s">
        <v>136</v>
      </c>
      <c r="F258" s="15">
        <v>303.05</v>
      </c>
      <c r="G258" s="34">
        <f t="shared" ref="G258:G321" si="20">LEN(D258)-LEN(SUBSTITUTE(D258,"C",""))</f>
        <v>5</v>
      </c>
      <c r="H258" s="34">
        <f t="shared" ref="H258:H321" si="21">LEN(D258)-LEN(SUBSTITUTE(D258,"=",""))</f>
        <v>1</v>
      </c>
      <c r="I258" s="34">
        <f t="shared" ref="I258:I321" si="22">LEN(D258)-LEN(SUBSTITUTE(D258,"#",""))</f>
        <v>0</v>
      </c>
      <c r="J258" s="34">
        <f t="shared" ref="J258:J321" si="23">LEN(D258)-LEN(SUBSTITUTE(D258,"(",""))</f>
        <v>0</v>
      </c>
      <c r="K258" s="34">
        <f t="shared" ref="K258:K321" si="24">(LEN(D258)-LEN(SUBSTITUTE(D258,"1","")))/2+(LEN(D258)-LEN(SUBSTITUTE(D258,"2","")))/2+(LEN(D258)-LEN(SUBSTITUTE(D258,"3","")))/2</f>
        <v>0</v>
      </c>
    </row>
    <row r="259" spans="1:11">
      <c r="A259" s="31" t="s">
        <v>143</v>
      </c>
      <c r="B259" s="32" t="s">
        <v>144</v>
      </c>
      <c r="C259" s="32" t="s">
        <v>1394</v>
      </c>
      <c r="D259" s="32" t="s">
        <v>145</v>
      </c>
      <c r="E259" s="33" t="s">
        <v>136</v>
      </c>
      <c r="F259" s="15">
        <v>304.35000000000002</v>
      </c>
      <c r="G259" s="34">
        <f t="shared" si="20"/>
        <v>5</v>
      </c>
      <c r="H259" s="34">
        <f t="shared" si="21"/>
        <v>1</v>
      </c>
      <c r="I259" s="34">
        <f t="shared" si="22"/>
        <v>0</v>
      </c>
      <c r="J259" s="34">
        <f t="shared" si="23"/>
        <v>1</v>
      </c>
      <c r="K259" s="34">
        <f t="shared" si="24"/>
        <v>0</v>
      </c>
    </row>
    <row r="260" spans="1:11">
      <c r="A260" s="31" t="s">
        <v>103</v>
      </c>
      <c r="B260" s="32" t="s">
        <v>104</v>
      </c>
      <c r="C260" s="32" t="s">
        <v>1394</v>
      </c>
      <c r="D260" s="32" t="s">
        <v>105</v>
      </c>
      <c r="E260" s="33" t="s">
        <v>96</v>
      </c>
      <c r="F260" s="15">
        <v>307.14999999999998</v>
      </c>
      <c r="G260" s="34">
        <f t="shared" si="20"/>
        <v>5</v>
      </c>
      <c r="H260" s="34">
        <f t="shared" si="21"/>
        <v>2</v>
      </c>
      <c r="I260" s="34">
        <f t="shared" si="22"/>
        <v>0</v>
      </c>
      <c r="J260" s="34">
        <f t="shared" si="23"/>
        <v>1</v>
      </c>
      <c r="K260" s="34">
        <f t="shared" si="24"/>
        <v>0</v>
      </c>
    </row>
    <row r="261" spans="1:11">
      <c r="A261" s="88" t="s">
        <v>1424</v>
      </c>
      <c r="B261" s="88" t="s">
        <v>1425</v>
      </c>
      <c r="C261" s="32" t="s">
        <v>1394</v>
      </c>
      <c r="D261" s="89" t="s">
        <v>157</v>
      </c>
      <c r="E261" s="79" t="s">
        <v>136</v>
      </c>
      <c r="F261" s="39">
        <v>308.14999999999998</v>
      </c>
      <c r="G261" s="34">
        <f t="shared" si="20"/>
        <v>5</v>
      </c>
      <c r="H261" s="34">
        <f t="shared" si="21"/>
        <v>1</v>
      </c>
      <c r="I261" s="34">
        <f t="shared" si="22"/>
        <v>0</v>
      </c>
      <c r="J261" s="34">
        <f t="shared" si="23"/>
        <v>0</v>
      </c>
      <c r="K261" s="34">
        <f t="shared" si="24"/>
        <v>0</v>
      </c>
    </row>
    <row r="262" spans="1:11">
      <c r="A262" s="31" t="s">
        <v>158</v>
      </c>
      <c r="B262" s="32" t="s">
        <v>159</v>
      </c>
      <c r="C262" s="32" t="s">
        <v>1394</v>
      </c>
      <c r="D262" s="32" t="s">
        <v>160</v>
      </c>
      <c r="E262" s="33" t="s">
        <v>136</v>
      </c>
      <c r="F262" s="15">
        <v>309.45</v>
      </c>
      <c r="G262" s="34">
        <f t="shared" si="20"/>
        <v>5</v>
      </c>
      <c r="H262" s="34">
        <f t="shared" si="21"/>
        <v>1</v>
      </c>
      <c r="I262" s="34">
        <f t="shared" si="22"/>
        <v>0</v>
      </c>
      <c r="J262" s="34">
        <f t="shared" si="23"/>
        <v>0</v>
      </c>
      <c r="K262" s="34">
        <f t="shared" si="24"/>
        <v>0</v>
      </c>
    </row>
    <row r="263" spans="1:11">
      <c r="A263" s="31" t="s">
        <v>161</v>
      </c>
      <c r="B263" s="32" t="s">
        <v>162</v>
      </c>
      <c r="C263" s="32" t="s">
        <v>1394</v>
      </c>
      <c r="D263" s="32" t="s">
        <v>163</v>
      </c>
      <c r="E263" s="33" t="s">
        <v>136</v>
      </c>
      <c r="F263" s="15">
        <v>310.05</v>
      </c>
      <c r="G263" s="34">
        <f t="shared" si="20"/>
        <v>5</v>
      </c>
      <c r="H263" s="34">
        <f t="shared" si="21"/>
        <v>1</v>
      </c>
      <c r="I263" s="34">
        <f t="shared" si="22"/>
        <v>0</v>
      </c>
      <c r="J263" s="34">
        <f t="shared" si="23"/>
        <v>0</v>
      </c>
      <c r="K263" s="34">
        <f t="shared" si="24"/>
        <v>0</v>
      </c>
    </row>
    <row r="264" spans="1:11">
      <c r="A264" s="88" t="s">
        <v>1463</v>
      </c>
      <c r="B264" s="88" t="s">
        <v>1460</v>
      </c>
      <c r="C264" s="32" t="s">
        <v>1394</v>
      </c>
      <c r="D264" s="88" t="s">
        <v>1465</v>
      </c>
      <c r="E264" s="39" t="s">
        <v>96</v>
      </c>
      <c r="F264" s="39">
        <v>310.14999999999998</v>
      </c>
      <c r="G264" s="34">
        <f t="shared" si="20"/>
        <v>5</v>
      </c>
      <c r="H264" s="34">
        <f t="shared" si="21"/>
        <v>1</v>
      </c>
      <c r="I264" s="34">
        <f t="shared" si="22"/>
        <v>0</v>
      </c>
      <c r="J264" s="34">
        <f t="shared" si="23"/>
        <v>0</v>
      </c>
      <c r="K264" s="34">
        <f t="shared" si="24"/>
        <v>1</v>
      </c>
    </row>
    <row r="265" spans="1:11">
      <c r="A265" s="31" t="s">
        <v>146</v>
      </c>
      <c r="B265" s="32" t="s">
        <v>147</v>
      </c>
      <c r="C265" s="32" t="s">
        <v>1394</v>
      </c>
      <c r="D265" s="32" t="s">
        <v>148</v>
      </c>
      <c r="E265" s="33" t="s">
        <v>136</v>
      </c>
      <c r="F265" s="15">
        <v>311.64999999999998</v>
      </c>
      <c r="G265" s="34">
        <f t="shared" si="20"/>
        <v>5</v>
      </c>
      <c r="H265" s="34">
        <f t="shared" si="21"/>
        <v>1</v>
      </c>
      <c r="I265" s="34">
        <f t="shared" si="22"/>
        <v>0</v>
      </c>
      <c r="J265" s="34">
        <f t="shared" si="23"/>
        <v>1</v>
      </c>
      <c r="K265" s="34">
        <f t="shared" si="24"/>
        <v>0</v>
      </c>
    </row>
    <row r="266" spans="1:11">
      <c r="A266" s="31" t="s">
        <v>106</v>
      </c>
      <c r="B266" s="32" t="s">
        <v>107</v>
      </c>
      <c r="C266" s="32" t="s">
        <v>1394</v>
      </c>
      <c r="D266" s="32" t="s">
        <v>108</v>
      </c>
      <c r="E266" s="33" t="s">
        <v>96</v>
      </c>
      <c r="F266" s="15">
        <v>313.98</v>
      </c>
      <c r="G266" s="34">
        <f t="shared" si="20"/>
        <v>5</v>
      </c>
      <c r="H266" s="34">
        <f t="shared" si="21"/>
        <v>2</v>
      </c>
      <c r="I266" s="34">
        <f t="shared" si="22"/>
        <v>0</v>
      </c>
      <c r="J266" s="34">
        <f t="shared" si="23"/>
        <v>1</v>
      </c>
      <c r="K266" s="34">
        <f t="shared" si="24"/>
        <v>0</v>
      </c>
    </row>
    <row r="267" spans="1:11">
      <c r="A267" s="31" t="s">
        <v>89</v>
      </c>
      <c r="B267" s="32" t="s">
        <v>90</v>
      </c>
      <c r="C267" s="32" t="s">
        <v>1394</v>
      </c>
      <c r="D267" s="32" t="s">
        <v>91</v>
      </c>
      <c r="E267" s="33" t="s">
        <v>92</v>
      </c>
      <c r="F267" s="15">
        <v>314.14999999999998</v>
      </c>
      <c r="G267" s="34">
        <f t="shared" si="20"/>
        <v>5</v>
      </c>
      <c r="H267" s="34">
        <f t="shared" si="21"/>
        <v>2</v>
      </c>
      <c r="I267" s="34">
        <f t="shared" si="22"/>
        <v>0</v>
      </c>
      <c r="J267" s="34">
        <f t="shared" si="23"/>
        <v>0</v>
      </c>
      <c r="K267" s="34">
        <f t="shared" si="24"/>
        <v>1</v>
      </c>
    </row>
    <row r="268" spans="1:11">
      <c r="A268" s="31" t="s">
        <v>253</v>
      </c>
      <c r="B268" s="32" t="s">
        <v>254</v>
      </c>
      <c r="C268" s="32" t="s">
        <v>1394</v>
      </c>
      <c r="D268" s="32" t="s">
        <v>255</v>
      </c>
      <c r="E268" s="33" t="s">
        <v>249</v>
      </c>
      <c r="F268" s="15">
        <v>314.35000000000002</v>
      </c>
      <c r="G268" s="34">
        <f t="shared" si="20"/>
        <v>6</v>
      </c>
      <c r="H268" s="34">
        <f t="shared" si="21"/>
        <v>1</v>
      </c>
      <c r="I268" s="34">
        <f t="shared" si="22"/>
        <v>0</v>
      </c>
      <c r="J268" s="34">
        <f t="shared" si="23"/>
        <v>2</v>
      </c>
      <c r="K268" s="34">
        <f t="shared" si="24"/>
        <v>0</v>
      </c>
    </row>
    <row r="269" spans="1:11">
      <c r="A269" s="31" t="s">
        <v>115</v>
      </c>
      <c r="B269" s="32" t="s">
        <v>116</v>
      </c>
      <c r="C269" s="32" t="s">
        <v>1394</v>
      </c>
      <c r="D269" s="32" t="s">
        <v>117</v>
      </c>
      <c r="E269" s="33" t="s">
        <v>96</v>
      </c>
      <c r="F269" s="15">
        <v>315.14999999999998</v>
      </c>
      <c r="G269" s="34">
        <f t="shared" si="20"/>
        <v>5</v>
      </c>
      <c r="H269" s="34">
        <f t="shared" si="21"/>
        <v>2</v>
      </c>
      <c r="I269" s="34">
        <f t="shared" si="22"/>
        <v>0</v>
      </c>
      <c r="J269" s="34">
        <f t="shared" si="23"/>
        <v>0</v>
      </c>
      <c r="K269" s="34">
        <f t="shared" si="24"/>
        <v>0</v>
      </c>
    </row>
    <row r="270" spans="1:11">
      <c r="A270" s="88" t="s">
        <v>1431</v>
      </c>
      <c r="B270" s="88" t="s">
        <v>1432</v>
      </c>
      <c r="C270" s="32" t="s">
        <v>1394</v>
      </c>
      <c r="D270" s="88" t="s">
        <v>1443</v>
      </c>
      <c r="E270" s="39" t="s">
        <v>96</v>
      </c>
      <c r="F270" s="39">
        <v>315.14999999999998</v>
      </c>
      <c r="G270" s="34">
        <f t="shared" si="20"/>
        <v>5</v>
      </c>
      <c r="H270" s="34">
        <f t="shared" si="21"/>
        <v>2</v>
      </c>
      <c r="I270" s="34">
        <f t="shared" si="22"/>
        <v>0</v>
      </c>
      <c r="J270" s="34">
        <f t="shared" si="23"/>
        <v>0</v>
      </c>
      <c r="K270" s="34">
        <f t="shared" si="24"/>
        <v>0</v>
      </c>
    </row>
    <row r="271" spans="1:11">
      <c r="A271" s="31" t="s">
        <v>118</v>
      </c>
      <c r="B271" s="32" t="s">
        <v>119</v>
      </c>
      <c r="C271" s="32" t="s">
        <v>1394</v>
      </c>
      <c r="D271" s="32" t="s">
        <v>120</v>
      </c>
      <c r="E271" s="33" t="s">
        <v>96</v>
      </c>
      <c r="F271" s="15">
        <v>317.25</v>
      </c>
      <c r="G271" s="34">
        <f t="shared" si="20"/>
        <v>5</v>
      </c>
      <c r="H271" s="34">
        <f t="shared" si="21"/>
        <v>2</v>
      </c>
      <c r="I271" s="34">
        <f t="shared" si="22"/>
        <v>0</v>
      </c>
      <c r="J271" s="34">
        <f t="shared" si="23"/>
        <v>0</v>
      </c>
      <c r="K271" s="34">
        <f t="shared" si="24"/>
        <v>0</v>
      </c>
    </row>
    <row r="272" spans="1:11">
      <c r="A272" s="31" t="s">
        <v>97</v>
      </c>
      <c r="B272" s="32" t="s">
        <v>98</v>
      </c>
      <c r="C272" s="32" t="s">
        <v>1394</v>
      </c>
      <c r="D272" s="32" t="s">
        <v>99</v>
      </c>
      <c r="E272" s="33" t="s">
        <v>96</v>
      </c>
      <c r="F272" s="15">
        <v>317.35000000000002</v>
      </c>
      <c r="G272" s="34">
        <f t="shared" si="20"/>
        <v>5</v>
      </c>
      <c r="H272" s="34">
        <f t="shared" si="21"/>
        <v>1</v>
      </c>
      <c r="I272" s="34">
        <f t="shared" si="22"/>
        <v>0</v>
      </c>
      <c r="J272" s="34">
        <f t="shared" si="23"/>
        <v>0</v>
      </c>
      <c r="K272" s="34">
        <f t="shared" si="24"/>
        <v>1</v>
      </c>
    </row>
    <row r="273" spans="1:11">
      <c r="A273" s="31" t="s">
        <v>112</v>
      </c>
      <c r="B273" s="32" t="s">
        <v>113</v>
      </c>
      <c r="C273" s="32" t="s">
        <v>1394</v>
      </c>
      <c r="D273" s="32" t="s">
        <v>114</v>
      </c>
      <c r="E273" s="33" t="s">
        <v>96</v>
      </c>
      <c r="F273" s="15">
        <v>318.05</v>
      </c>
      <c r="G273" s="34">
        <f t="shared" si="20"/>
        <v>5</v>
      </c>
      <c r="H273" s="34">
        <f t="shared" si="21"/>
        <v>2</v>
      </c>
      <c r="I273" s="34">
        <f t="shared" si="22"/>
        <v>0</v>
      </c>
      <c r="J273" s="34">
        <f t="shared" si="23"/>
        <v>0</v>
      </c>
      <c r="K273" s="34">
        <f t="shared" si="24"/>
        <v>0</v>
      </c>
    </row>
    <row r="274" spans="1:11">
      <c r="A274" s="88" t="s">
        <v>1464</v>
      </c>
      <c r="B274" s="88" t="s">
        <v>1461</v>
      </c>
      <c r="C274" s="32" t="s">
        <v>1394</v>
      </c>
      <c r="D274" s="88" t="s">
        <v>1462</v>
      </c>
      <c r="E274" s="39" t="s">
        <v>96</v>
      </c>
      <c r="F274" s="39">
        <v>321.35000000000002</v>
      </c>
      <c r="G274" s="34">
        <f t="shared" si="20"/>
        <v>5</v>
      </c>
      <c r="H274" s="34">
        <f t="shared" si="21"/>
        <v>2</v>
      </c>
      <c r="I274" s="34">
        <f t="shared" si="22"/>
        <v>0</v>
      </c>
      <c r="J274" s="34">
        <f t="shared" si="23"/>
        <v>0</v>
      </c>
      <c r="K274" s="34">
        <f t="shared" si="24"/>
        <v>0</v>
      </c>
    </row>
    <row r="275" spans="1:11">
      <c r="A275" s="31" t="s">
        <v>306</v>
      </c>
      <c r="B275" s="32" t="s">
        <v>307</v>
      </c>
      <c r="C275" s="32" t="s">
        <v>1394</v>
      </c>
      <c r="D275" s="32" t="s">
        <v>308</v>
      </c>
      <c r="E275" s="33" t="s">
        <v>249</v>
      </c>
      <c r="F275" s="15">
        <v>327.05</v>
      </c>
      <c r="G275" s="34">
        <f t="shared" si="20"/>
        <v>6</v>
      </c>
      <c r="H275" s="34">
        <f t="shared" si="21"/>
        <v>1</v>
      </c>
      <c r="I275" s="34">
        <f t="shared" si="22"/>
        <v>0</v>
      </c>
      <c r="J275" s="34">
        <f t="shared" si="23"/>
        <v>1</v>
      </c>
      <c r="K275" s="34">
        <f t="shared" si="24"/>
        <v>0</v>
      </c>
    </row>
    <row r="276" spans="1:11">
      <c r="A276" s="31" t="s">
        <v>297</v>
      </c>
      <c r="B276" s="32" t="s">
        <v>298</v>
      </c>
      <c r="C276" s="32" t="s">
        <v>1394</v>
      </c>
      <c r="D276" s="32" t="s">
        <v>299</v>
      </c>
      <c r="E276" s="33" t="s">
        <v>249</v>
      </c>
      <c r="F276" s="15">
        <v>327.35000000000002</v>
      </c>
      <c r="G276" s="34">
        <f t="shared" si="20"/>
        <v>6</v>
      </c>
      <c r="H276" s="34">
        <f t="shared" si="21"/>
        <v>1</v>
      </c>
      <c r="I276" s="34">
        <f t="shared" si="22"/>
        <v>0</v>
      </c>
      <c r="J276" s="34">
        <f t="shared" si="23"/>
        <v>1</v>
      </c>
      <c r="K276" s="34">
        <f t="shared" si="24"/>
        <v>0</v>
      </c>
    </row>
    <row r="277" spans="1:11">
      <c r="A277" s="90" t="s">
        <v>250</v>
      </c>
      <c r="B277" s="32" t="s">
        <v>251</v>
      </c>
      <c r="C277" s="32" t="s">
        <v>1394</v>
      </c>
      <c r="D277" s="32" t="s">
        <v>252</v>
      </c>
      <c r="E277" s="33" t="s">
        <v>249</v>
      </c>
      <c r="F277" s="15">
        <v>328.75</v>
      </c>
      <c r="G277" s="34">
        <f t="shared" si="20"/>
        <v>6</v>
      </c>
      <c r="H277" s="34">
        <f t="shared" si="21"/>
        <v>1</v>
      </c>
      <c r="I277" s="34">
        <f t="shared" si="22"/>
        <v>0</v>
      </c>
      <c r="J277" s="34">
        <f t="shared" si="23"/>
        <v>2</v>
      </c>
      <c r="K277" s="34">
        <f t="shared" si="24"/>
        <v>0</v>
      </c>
    </row>
    <row r="278" spans="1:11">
      <c r="A278" s="31" t="s">
        <v>237</v>
      </c>
      <c r="B278" s="32" t="s">
        <v>238</v>
      </c>
      <c r="C278" s="32" t="s">
        <v>1394</v>
      </c>
      <c r="D278" s="32" t="s">
        <v>239</v>
      </c>
      <c r="E278" s="33" t="s">
        <v>191</v>
      </c>
      <c r="F278" s="15">
        <v>329.15</v>
      </c>
      <c r="G278" s="34">
        <f t="shared" si="20"/>
        <v>6</v>
      </c>
      <c r="H278" s="34">
        <f t="shared" si="21"/>
        <v>2</v>
      </c>
      <c r="I278" s="34">
        <f t="shared" si="22"/>
        <v>0</v>
      </c>
      <c r="J278" s="34">
        <f t="shared" si="23"/>
        <v>1</v>
      </c>
      <c r="K278" s="34">
        <f t="shared" si="24"/>
        <v>0</v>
      </c>
    </row>
    <row r="279" spans="1:11">
      <c r="A279" s="31" t="s">
        <v>312</v>
      </c>
      <c r="B279" s="32" t="s">
        <v>313</v>
      </c>
      <c r="C279" s="32" t="s">
        <v>1394</v>
      </c>
      <c r="D279" s="32" t="s">
        <v>314</v>
      </c>
      <c r="E279" s="33" t="s">
        <v>249</v>
      </c>
      <c r="F279" s="15">
        <v>329.45</v>
      </c>
      <c r="G279" s="34">
        <f t="shared" si="20"/>
        <v>6</v>
      </c>
      <c r="H279" s="34">
        <f t="shared" si="21"/>
        <v>1</v>
      </c>
      <c r="I279" s="34">
        <f t="shared" si="22"/>
        <v>0</v>
      </c>
      <c r="J279" s="34">
        <f t="shared" si="23"/>
        <v>1</v>
      </c>
      <c r="K279" s="34">
        <f t="shared" si="24"/>
        <v>0</v>
      </c>
    </row>
    <row r="280" spans="1:11">
      <c r="A280" s="31" t="s">
        <v>309</v>
      </c>
      <c r="B280" s="32" t="s">
        <v>310</v>
      </c>
      <c r="C280" s="32" t="s">
        <v>1394</v>
      </c>
      <c r="D280" s="32" t="s">
        <v>311</v>
      </c>
      <c r="E280" s="33" t="s">
        <v>249</v>
      </c>
      <c r="F280" s="15">
        <v>331.75</v>
      </c>
      <c r="G280" s="34">
        <f t="shared" si="20"/>
        <v>6</v>
      </c>
      <c r="H280" s="34">
        <f t="shared" si="21"/>
        <v>1</v>
      </c>
      <c r="I280" s="34">
        <f t="shared" si="22"/>
        <v>0</v>
      </c>
      <c r="J280" s="34">
        <f t="shared" si="23"/>
        <v>1</v>
      </c>
      <c r="K280" s="34">
        <f t="shared" si="24"/>
        <v>0</v>
      </c>
    </row>
    <row r="281" spans="1:11">
      <c r="A281" s="31" t="s">
        <v>213</v>
      </c>
      <c r="B281" s="32" t="s">
        <v>214</v>
      </c>
      <c r="C281" s="32" t="s">
        <v>1394</v>
      </c>
      <c r="D281" s="32" t="s">
        <v>215</v>
      </c>
      <c r="E281" s="33" t="s">
        <v>191</v>
      </c>
      <c r="F281" s="15">
        <v>332.55</v>
      </c>
      <c r="G281" s="34">
        <f t="shared" si="20"/>
        <v>6</v>
      </c>
      <c r="H281" s="34">
        <f t="shared" si="21"/>
        <v>2</v>
      </c>
      <c r="I281" s="34">
        <f t="shared" si="22"/>
        <v>0</v>
      </c>
      <c r="J281" s="34">
        <f t="shared" si="23"/>
        <v>0</v>
      </c>
      <c r="K281" s="34">
        <f t="shared" si="24"/>
        <v>0</v>
      </c>
    </row>
    <row r="282" spans="1:11">
      <c r="A282" s="31" t="s">
        <v>291</v>
      </c>
      <c r="B282" s="32" t="s">
        <v>292</v>
      </c>
      <c r="C282" s="32" t="s">
        <v>1394</v>
      </c>
      <c r="D282" s="32" t="s">
        <v>293</v>
      </c>
      <c r="E282" s="33" t="s">
        <v>249</v>
      </c>
      <c r="F282" s="15">
        <v>335.25</v>
      </c>
      <c r="G282" s="34">
        <f t="shared" si="20"/>
        <v>6</v>
      </c>
      <c r="H282" s="34">
        <f t="shared" si="21"/>
        <v>1</v>
      </c>
      <c r="I282" s="34">
        <f t="shared" si="22"/>
        <v>0</v>
      </c>
      <c r="J282" s="34">
        <f t="shared" si="23"/>
        <v>1</v>
      </c>
      <c r="K282" s="34">
        <f t="shared" si="24"/>
        <v>0</v>
      </c>
    </row>
    <row r="283" spans="1:11">
      <c r="A283" s="31" t="s">
        <v>270</v>
      </c>
      <c r="B283" s="32" t="s">
        <v>271</v>
      </c>
      <c r="C283" s="32" t="s">
        <v>1394</v>
      </c>
      <c r="D283" s="91" t="s">
        <v>272</v>
      </c>
      <c r="E283" s="33" t="s">
        <v>249</v>
      </c>
      <c r="F283" s="15">
        <v>336.55</v>
      </c>
      <c r="G283" s="34">
        <f t="shared" si="20"/>
        <v>6</v>
      </c>
      <c r="H283" s="34">
        <f t="shared" si="21"/>
        <v>1</v>
      </c>
      <c r="I283" s="34">
        <f t="shared" si="22"/>
        <v>0</v>
      </c>
      <c r="J283" s="34">
        <f t="shared" si="23"/>
        <v>0</v>
      </c>
      <c r="K283" s="34">
        <f t="shared" si="24"/>
        <v>0</v>
      </c>
    </row>
    <row r="284" spans="1:11">
      <c r="A284" s="31" t="s">
        <v>261</v>
      </c>
      <c r="B284" s="32" t="s">
        <v>262</v>
      </c>
      <c r="C284" s="32" t="s">
        <v>1394</v>
      </c>
      <c r="D284" s="32" t="s">
        <v>263</v>
      </c>
      <c r="E284" s="33" t="s">
        <v>249</v>
      </c>
      <c r="F284" s="15">
        <v>337.85</v>
      </c>
      <c r="G284" s="34">
        <f t="shared" si="20"/>
        <v>6</v>
      </c>
      <c r="H284" s="34">
        <f t="shared" si="21"/>
        <v>1</v>
      </c>
      <c r="I284" s="34">
        <f t="shared" si="22"/>
        <v>0</v>
      </c>
      <c r="J284" s="34">
        <f t="shared" si="23"/>
        <v>1</v>
      </c>
      <c r="K284" s="34">
        <f t="shared" si="24"/>
        <v>0</v>
      </c>
    </row>
    <row r="285" spans="1:11">
      <c r="A285" s="31" t="s">
        <v>234</v>
      </c>
      <c r="B285" s="32" t="s">
        <v>235</v>
      </c>
      <c r="C285" s="32" t="s">
        <v>1394</v>
      </c>
      <c r="D285" s="32" t="s">
        <v>236</v>
      </c>
      <c r="E285" s="33" t="s">
        <v>191</v>
      </c>
      <c r="F285" s="15">
        <v>338.05</v>
      </c>
      <c r="G285" s="34">
        <f t="shared" si="20"/>
        <v>6</v>
      </c>
      <c r="H285" s="34">
        <f t="shared" si="21"/>
        <v>1</v>
      </c>
      <c r="I285" s="34">
        <f t="shared" si="22"/>
        <v>0</v>
      </c>
      <c r="J285" s="34">
        <f t="shared" si="23"/>
        <v>0</v>
      </c>
      <c r="K285" s="34">
        <f t="shared" si="24"/>
        <v>1</v>
      </c>
    </row>
    <row r="286" spans="1:11">
      <c r="A286" s="31" t="s">
        <v>210</v>
      </c>
      <c r="B286" s="32" t="s">
        <v>211</v>
      </c>
      <c r="C286" s="32" t="s">
        <v>1394</v>
      </c>
      <c r="D286" s="32" t="s">
        <v>212</v>
      </c>
      <c r="E286" s="33" t="s">
        <v>191</v>
      </c>
      <c r="F286" s="15">
        <v>338.15</v>
      </c>
      <c r="G286" s="34">
        <f t="shared" si="20"/>
        <v>6</v>
      </c>
      <c r="H286" s="34">
        <f t="shared" si="21"/>
        <v>2</v>
      </c>
      <c r="I286" s="34">
        <f t="shared" si="22"/>
        <v>0</v>
      </c>
      <c r="J286" s="34">
        <f t="shared" si="23"/>
        <v>0</v>
      </c>
      <c r="K286" s="34">
        <f t="shared" si="24"/>
        <v>0</v>
      </c>
    </row>
    <row r="287" spans="1:11">
      <c r="A287" s="88" t="s">
        <v>1430</v>
      </c>
      <c r="B287" s="88" t="s">
        <v>1429</v>
      </c>
      <c r="C287" s="32" t="s">
        <v>1394</v>
      </c>
      <c r="D287" s="89" t="s">
        <v>1442</v>
      </c>
      <c r="E287" s="39" t="s">
        <v>191</v>
      </c>
      <c r="F287" s="39">
        <v>338.15</v>
      </c>
      <c r="G287" s="34">
        <f t="shared" si="20"/>
        <v>6</v>
      </c>
      <c r="H287" s="34">
        <f t="shared" si="21"/>
        <v>2</v>
      </c>
      <c r="I287" s="34">
        <f t="shared" si="22"/>
        <v>0</v>
      </c>
      <c r="J287" s="34">
        <f t="shared" si="23"/>
        <v>0</v>
      </c>
      <c r="K287" s="34">
        <f t="shared" si="24"/>
        <v>0</v>
      </c>
    </row>
    <row r="288" spans="1:11">
      <c r="A288" s="35" t="s">
        <v>1480</v>
      </c>
      <c r="B288" s="36" t="s">
        <v>1481</v>
      </c>
      <c r="C288" s="32" t="s">
        <v>1394</v>
      </c>
      <c r="D288" s="37" t="s">
        <v>1504</v>
      </c>
      <c r="E288" s="38" t="s">
        <v>191</v>
      </c>
      <c r="F288" s="39">
        <v>338.85</v>
      </c>
      <c r="G288" s="34">
        <f t="shared" si="20"/>
        <v>6</v>
      </c>
      <c r="H288" s="34">
        <f t="shared" si="21"/>
        <v>1</v>
      </c>
      <c r="I288" s="34">
        <f t="shared" si="22"/>
        <v>0</v>
      </c>
      <c r="J288" s="34">
        <f t="shared" si="23"/>
        <v>0</v>
      </c>
      <c r="K288" s="34">
        <f t="shared" si="24"/>
        <v>1</v>
      </c>
    </row>
    <row r="289" spans="1:11">
      <c r="A289" s="35" t="s">
        <v>1470</v>
      </c>
      <c r="B289" s="36" t="s">
        <v>1471</v>
      </c>
      <c r="C289" s="32" t="s">
        <v>1394</v>
      </c>
      <c r="D289" s="37" t="s">
        <v>1499</v>
      </c>
      <c r="E289" s="38" t="s">
        <v>191</v>
      </c>
      <c r="F289" s="39">
        <v>339.45</v>
      </c>
      <c r="G289" s="34">
        <f t="shared" si="20"/>
        <v>6</v>
      </c>
      <c r="H289" s="34">
        <f t="shared" si="21"/>
        <v>2</v>
      </c>
      <c r="I289" s="34">
        <f t="shared" si="22"/>
        <v>0</v>
      </c>
      <c r="J289" s="34">
        <f t="shared" si="23"/>
        <v>0</v>
      </c>
      <c r="K289" s="34">
        <f t="shared" si="24"/>
        <v>0</v>
      </c>
    </row>
    <row r="290" spans="1:11">
      <c r="A290" s="31" t="s">
        <v>282</v>
      </c>
      <c r="B290" s="32" t="s">
        <v>283</v>
      </c>
      <c r="C290" s="32" t="s">
        <v>1394</v>
      </c>
      <c r="D290" s="32" t="s">
        <v>284</v>
      </c>
      <c r="E290" s="33" t="s">
        <v>249</v>
      </c>
      <c r="F290" s="15">
        <v>339.55</v>
      </c>
      <c r="G290" s="34">
        <f t="shared" si="20"/>
        <v>6</v>
      </c>
      <c r="H290" s="34">
        <f t="shared" si="21"/>
        <v>1</v>
      </c>
      <c r="I290" s="34">
        <f t="shared" si="22"/>
        <v>0</v>
      </c>
      <c r="J290" s="34">
        <f t="shared" si="23"/>
        <v>0</v>
      </c>
      <c r="K290" s="34">
        <f t="shared" si="24"/>
        <v>0</v>
      </c>
    </row>
    <row r="291" spans="1:11">
      <c r="A291" s="31" t="s">
        <v>279</v>
      </c>
      <c r="B291" s="32" t="s">
        <v>280</v>
      </c>
      <c r="C291" s="32" t="s">
        <v>1394</v>
      </c>
      <c r="D291" s="32" t="s">
        <v>281</v>
      </c>
      <c r="E291" s="33" t="s">
        <v>249</v>
      </c>
      <c r="F291" s="15">
        <v>340.25</v>
      </c>
      <c r="G291" s="34">
        <f t="shared" si="20"/>
        <v>6</v>
      </c>
      <c r="H291" s="34">
        <f t="shared" si="21"/>
        <v>1</v>
      </c>
      <c r="I291" s="34">
        <f t="shared" si="22"/>
        <v>0</v>
      </c>
      <c r="J291" s="34">
        <f t="shared" si="23"/>
        <v>0</v>
      </c>
      <c r="K291" s="34">
        <f t="shared" si="24"/>
        <v>0</v>
      </c>
    </row>
    <row r="292" spans="1:11">
      <c r="A292" s="31" t="s">
        <v>294</v>
      </c>
      <c r="B292" s="32" t="s">
        <v>295</v>
      </c>
      <c r="C292" s="32" t="s">
        <v>1394</v>
      </c>
      <c r="D292" s="32" t="s">
        <v>296</v>
      </c>
      <c r="E292" s="33" t="s">
        <v>249</v>
      </c>
      <c r="F292" s="15">
        <v>340.45</v>
      </c>
      <c r="G292" s="34">
        <f t="shared" si="20"/>
        <v>6</v>
      </c>
      <c r="H292" s="34">
        <f t="shared" si="21"/>
        <v>1</v>
      </c>
      <c r="I292" s="34">
        <f t="shared" si="22"/>
        <v>0</v>
      </c>
      <c r="J292" s="34">
        <f t="shared" si="23"/>
        <v>1</v>
      </c>
      <c r="K292" s="34">
        <f t="shared" si="24"/>
        <v>0</v>
      </c>
    </row>
    <row r="293" spans="1:11">
      <c r="A293" s="31" t="s">
        <v>303</v>
      </c>
      <c r="B293" s="32" t="s">
        <v>304</v>
      </c>
      <c r="C293" s="32" t="s">
        <v>1394</v>
      </c>
      <c r="D293" s="32" t="s">
        <v>305</v>
      </c>
      <c r="E293" s="33" t="s">
        <v>249</v>
      </c>
      <c r="F293" s="15">
        <v>340.85</v>
      </c>
      <c r="G293" s="34">
        <f t="shared" si="20"/>
        <v>6</v>
      </c>
      <c r="H293" s="34">
        <f t="shared" si="21"/>
        <v>1</v>
      </c>
      <c r="I293" s="34">
        <f t="shared" si="22"/>
        <v>0</v>
      </c>
      <c r="J293" s="34">
        <f t="shared" si="23"/>
        <v>1</v>
      </c>
      <c r="K293" s="34">
        <f t="shared" si="24"/>
        <v>0</v>
      </c>
    </row>
    <row r="294" spans="1:11">
      <c r="A294" s="31" t="s">
        <v>273</v>
      </c>
      <c r="B294" s="32" t="s">
        <v>274</v>
      </c>
      <c r="C294" s="32" t="s">
        <v>1394</v>
      </c>
      <c r="D294" s="32" t="s">
        <v>275</v>
      </c>
      <c r="E294" s="33" t="s">
        <v>249</v>
      </c>
      <c r="F294" s="15">
        <v>341.05</v>
      </c>
      <c r="G294" s="34">
        <f t="shared" si="20"/>
        <v>6</v>
      </c>
      <c r="H294" s="34">
        <f t="shared" si="21"/>
        <v>1</v>
      </c>
      <c r="I294" s="34">
        <f t="shared" si="22"/>
        <v>0</v>
      </c>
      <c r="J294" s="34">
        <f t="shared" si="23"/>
        <v>0</v>
      </c>
      <c r="K294" s="34">
        <f t="shared" si="24"/>
        <v>0</v>
      </c>
    </row>
    <row r="295" spans="1:11">
      <c r="A295" s="31" t="s">
        <v>198</v>
      </c>
      <c r="B295" s="32" t="s">
        <v>199</v>
      </c>
      <c r="C295" s="32" t="s">
        <v>1394</v>
      </c>
      <c r="D295" s="32" t="s">
        <v>200</v>
      </c>
      <c r="E295" s="33" t="s">
        <v>191</v>
      </c>
      <c r="F295" s="15">
        <v>341.95</v>
      </c>
      <c r="G295" s="34">
        <f t="shared" si="20"/>
        <v>6</v>
      </c>
      <c r="H295" s="34">
        <f t="shared" si="21"/>
        <v>2</v>
      </c>
      <c r="I295" s="34">
        <f t="shared" si="22"/>
        <v>0</v>
      </c>
      <c r="J295" s="34">
        <f t="shared" si="23"/>
        <v>2</v>
      </c>
      <c r="K295" s="34">
        <f t="shared" si="24"/>
        <v>0</v>
      </c>
    </row>
    <row r="296" spans="1:11">
      <c r="A296" s="31" t="s">
        <v>276</v>
      </c>
      <c r="B296" s="32" t="s">
        <v>277</v>
      </c>
      <c r="C296" s="32" t="s">
        <v>1394</v>
      </c>
      <c r="D296" s="32" t="s">
        <v>278</v>
      </c>
      <c r="E296" s="33" t="s">
        <v>249</v>
      </c>
      <c r="F296" s="15">
        <v>341.95</v>
      </c>
      <c r="G296" s="34">
        <f t="shared" si="20"/>
        <v>6</v>
      </c>
      <c r="H296" s="34">
        <f t="shared" si="21"/>
        <v>1</v>
      </c>
      <c r="I296" s="34">
        <f t="shared" si="22"/>
        <v>0</v>
      </c>
      <c r="J296" s="34">
        <f t="shared" si="23"/>
        <v>0</v>
      </c>
      <c r="K296" s="34">
        <f t="shared" si="24"/>
        <v>0</v>
      </c>
    </row>
    <row r="297" spans="1:11">
      <c r="A297" s="31" t="s">
        <v>240</v>
      </c>
      <c r="B297" s="32" t="s">
        <v>241</v>
      </c>
      <c r="C297" s="32" t="s">
        <v>1394</v>
      </c>
      <c r="D297" s="32" t="s">
        <v>242</v>
      </c>
      <c r="E297" s="33" t="s">
        <v>191</v>
      </c>
      <c r="F297" s="15">
        <v>343.15</v>
      </c>
      <c r="G297" s="34">
        <f t="shared" si="20"/>
        <v>6</v>
      </c>
      <c r="H297" s="34">
        <f t="shared" si="21"/>
        <v>2</v>
      </c>
      <c r="I297" s="34">
        <f t="shared" si="22"/>
        <v>0</v>
      </c>
      <c r="J297" s="34">
        <f t="shared" si="23"/>
        <v>1</v>
      </c>
      <c r="K297" s="34">
        <f t="shared" si="24"/>
        <v>0</v>
      </c>
    </row>
    <row r="298" spans="1:11">
      <c r="A298" s="35" t="s">
        <v>1491</v>
      </c>
      <c r="B298" s="36" t="s">
        <v>1492</v>
      </c>
      <c r="C298" s="32" t="s">
        <v>1394</v>
      </c>
      <c r="D298" s="37" t="s">
        <v>1508</v>
      </c>
      <c r="E298" s="38" t="s">
        <v>191</v>
      </c>
      <c r="F298" s="39">
        <v>343.15</v>
      </c>
      <c r="G298" s="34">
        <f t="shared" si="20"/>
        <v>6</v>
      </c>
      <c r="H298" s="34">
        <f t="shared" si="21"/>
        <v>1</v>
      </c>
      <c r="I298" s="34">
        <f t="shared" si="22"/>
        <v>0</v>
      </c>
      <c r="J298" s="34">
        <f t="shared" si="23"/>
        <v>1</v>
      </c>
      <c r="K298" s="34">
        <f t="shared" si="24"/>
        <v>1</v>
      </c>
    </row>
    <row r="299" spans="1:11">
      <c r="A299" s="35" t="s">
        <v>1495</v>
      </c>
      <c r="B299" s="36" t="s">
        <v>1496</v>
      </c>
      <c r="C299" s="32" t="s">
        <v>1394</v>
      </c>
      <c r="D299" s="37" t="s">
        <v>1510</v>
      </c>
      <c r="E299" s="38" t="s">
        <v>191</v>
      </c>
      <c r="F299" s="39">
        <v>343.15</v>
      </c>
      <c r="G299" s="34">
        <f t="shared" si="20"/>
        <v>6</v>
      </c>
      <c r="H299" s="34">
        <f t="shared" si="21"/>
        <v>2</v>
      </c>
      <c r="I299" s="34">
        <f t="shared" si="22"/>
        <v>0</v>
      </c>
      <c r="J299" s="34">
        <f t="shared" si="23"/>
        <v>1</v>
      </c>
      <c r="K299" s="34">
        <f t="shared" si="24"/>
        <v>0</v>
      </c>
    </row>
    <row r="300" spans="1:11">
      <c r="A300" s="31" t="s">
        <v>300</v>
      </c>
      <c r="B300" s="32" t="s">
        <v>301</v>
      </c>
      <c r="C300" s="32" t="s">
        <v>1394</v>
      </c>
      <c r="D300" s="32" t="s">
        <v>302</v>
      </c>
      <c r="E300" s="33" t="s">
        <v>249</v>
      </c>
      <c r="F300" s="15">
        <v>343.55</v>
      </c>
      <c r="G300" s="34">
        <f t="shared" si="20"/>
        <v>6</v>
      </c>
      <c r="H300" s="34">
        <f t="shared" si="21"/>
        <v>1</v>
      </c>
      <c r="I300" s="34">
        <f t="shared" si="22"/>
        <v>0</v>
      </c>
      <c r="J300" s="34">
        <f t="shared" si="23"/>
        <v>1</v>
      </c>
      <c r="K300" s="34">
        <f t="shared" si="24"/>
        <v>0</v>
      </c>
    </row>
    <row r="301" spans="1:11">
      <c r="A301" s="35" t="s">
        <v>1485</v>
      </c>
      <c r="B301" s="36" t="s">
        <v>1486</v>
      </c>
      <c r="C301" s="32" t="s">
        <v>1394</v>
      </c>
      <c r="D301" s="37" t="s">
        <v>1505</v>
      </c>
      <c r="E301" s="38" t="s">
        <v>191</v>
      </c>
      <c r="F301" s="39">
        <v>345.15</v>
      </c>
      <c r="G301" s="34">
        <f t="shared" si="20"/>
        <v>6</v>
      </c>
      <c r="H301" s="34">
        <f t="shared" si="21"/>
        <v>2</v>
      </c>
      <c r="I301" s="34">
        <f t="shared" si="22"/>
        <v>0</v>
      </c>
      <c r="J301" s="34">
        <f t="shared" si="23"/>
        <v>1</v>
      </c>
      <c r="K301" s="34">
        <f t="shared" si="24"/>
        <v>0</v>
      </c>
    </row>
    <row r="302" spans="1:11">
      <c r="A302" s="31" t="s">
        <v>451</v>
      </c>
      <c r="B302" s="32" t="s">
        <v>452</v>
      </c>
      <c r="C302" s="32" t="s">
        <v>1394</v>
      </c>
      <c r="D302" s="32" t="s">
        <v>453</v>
      </c>
      <c r="E302" s="33" t="s">
        <v>423</v>
      </c>
      <c r="F302" s="15">
        <v>345.65</v>
      </c>
      <c r="G302" s="34">
        <f t="shared" si="20"/>
        <v>7</v>
      </c>
      <c r="H302" s="34">
        <f t="shared" si="21"/>
        <v>1</v>
      </c>
      <c r="I302" s="34">
        <f t="shared" si="22"/>
        <v>0</v>
      </c>
      <c r="J302" s="34">
        <f t="shared" si="23"/>
        <v>2</v>
      </c>
      <c r="K302" s="34">
        <f t="shared" si="24"/>
        <v>0</v>
      </c>
    </row>
    <row r="303" spans="1:11">
      <c r="A303" s="35" t="s">
        <v>1493</v>
      </c>
      <c r="B303" s="36" t="s">
        <v>1494</v>
      </c>
      <c r="C303" s="32" t="s">
        <v>1394</v>
      </c>
      <c r="D303" s="37" t="s">
        <v>1509</v>
      </c>
      <c r="E303" s="38" t="s">
        <v>191</v>
      </c>
      <c r="F303" s="39">
        <v>346.25</v>
      </c>
      <c r="G303" s="34">
        <f t="shared" si="20"/>
        <v>6</v>
      </c>
      <c r="H303" s="34">
        <f t="shared" si="21"/>
        <v>2</v>
      </c>
      <c r="I303" s="34">
        <f t="shared" si="22"/>
        <v>0</v>
      </c>
      <c r="J303" s="34">
        <f t="shared" si="23"/>
        <v>0</v>
      </c>
      <c r="K303" s="34">
        <f t="shared" si="24"/>
        <v>0</v>
      </c>
    </row>
    <row r="304" spans="1:11">
      <c r="A304" s="31" t="s">
        <v>207</v>
      </c>
      <c r="B304" s="32" t="s">
        <v>208</v>
      </c>
      <c r="C304" s="32" t="s">
        <v>1394</v>
      </c>
      <c r="D304" s="32" t="s">
        <v>209</v>
      </c>
      <c r="E304" s="33" t="s">
        <v>191</v>
      </c>
      <c r="F304" s="15">
        <v>346.35</v>
      </c>
      <c r="G304" s="34">
        <f t="shared" si="20"/>
        <v>6</v>
      </c>
      <c r="H304" s="34">
        <f t="shared" si="21"/>
        <v>2</v>
      </c>
      <c r="I304" s="34">
        <f t="shared" si="22"/>
        <v>0</v>
      </c>
      <c r="J304" s="34">
        <f t="shared" si="23"/>
        <v>0</v>
      </c>
      <c r="K304" s="34">
        <f t="shared" si="24"/>
        <v>0</v>
      </c>
    </row>
    <row r="305" spans="1:11">
      <c r="A305" s="35" t="s">
        <v>1447</v>
      </c>
      <c r="B305" s="36" t="s">
        <v>1445</v>
      </c>
      <c r="C305" s="32" t="s">
        <v>1394</v>
      </c>
      <c r="D305" s="37" t="s">
        <v>1457</v>
      </c>
      <c r="E305" s="38" t="s">
        <v>249</v>
      </c>
      <c r="F305" s="39">
        <v>346.45</v>
      </c>
      <c r="G305" s="34">
        <f t="shared" si="20"/>
        <v>6</v>
      </c>
      <c r="H305" s="34">
        <f t="shared" si="21"/>
        <v>1</v>
      </c>
      <c r="I305" s="34">
        <f t="shared" si="22"/>
        <v>0</v>
      </c>
      <c r="J305" s="34">
        <f t="shared" si="23"/>
        <v>2</v>
      </c>
      <c r="K305" s="34">
        <f t="shared" si="24"/>
        <v>0</v>
      </c>
    </row>
    <row r="306" spans="1:11">
      <c r="A306" s="31" t="s">
        <v>204</v>
      </c>
      <c r="B306" s="90" t="s">
        <v>205</v>
      </c>
      <c r="C306" s="32" t="s">
        <v>1394</v>
      </c>
      <c r="D306" s="90" t="s">
        <v>206</v>
      </c>
      <c r="E306" s="33" t="s">
        <v>191</v>
      </c>
      <c r="F306" s="15">
        <v>346.65</v>
      </c>
      <c r="G306" s="34">
        <f t="shared" si="20"/>
        <v>6</v>
      </c>
      <c r="H306" s="34">
        <f t="shared" si="21"/>
        <v>2</v>
      </c>
      <c r="I306" s="34">
        <f t="shared" si="22"/>
        <v>0</v>
      </c>
      <c r="J306" s="34">
        <f t="shared" si="23"/>
        <v>0</v>
      </c>
      <c r="K306" s="34">
        <f t="shared" si="24"/>
        <v>0</v>
      </c>
    </row>
    <row r="307" spans="1:11">
      <c r="A307" s="35" t="s">
        <v>1474</v>
      </c>
      <c r="B307" s="36" t="s">
        <v>1475</v>
      </c>
      <c r="C307" s="32" t="s">
        <v>1394</v>
      </c>
      <c r="D307" s="37" t="s">
        <v>1501</v>
      </c>
      <c r="E307" s="38" t="s">
        <v>191</v>
      </c>
      <c r="F307" s="39">
        <v>348.15</v>
      </c>
      <c r="G307" s="34">
        <f t="shared" si="20"/>
        <v>6</v>
      </c>
      <c r="H307" s="34">
        <f t="shared" si="21"/>
        <v>2</v>
      </c>
      <c r="I307" s="34">
        <f t="shared" si="22"/>
        <v>0</v>
      </c>
      <c r="J307" s="34">
        <f t="shared" si="23"/>
        <v>1</v>
      </c>
      <c r="K307" s="34">
        <f t="shared" si="24"/>
        <v>0</v>
      </c>
    </row>
    <row r="308" spans="1:11">
      <c r="A308" s="31" t="s">
        <v>231</v>
      </c>
      <c r="B308" s="32" t="s">
        <v>232</v>
      </c>
      <c r="C308" s="32" t="s">
        <v>1394</v>
      </c>
      <c r="D308" s="32" t="s">
        <v>233</v>
      </c>
      <c r="E308" s="33" t="s">
        <v>191</v>
      </c>
      <c r="F308" s="15">
        <v>348.65</v>
      </c>
      <c r="G308" s="34">
        <f t="shared" si="20"/>
        <v>6</v>
      </c>
      <c r="H308" s="34">
        <f t="shared" si="21"/>
        <v>1</v>
      </c>
      <c r="I308" s="34">
        <f t="shared" si="22"/>
        <v>0</v>
      </c>
      <c r="J308" s="34">
        <f t="shared" si="23"/>
        <v>0</v>
      </c>
      <c r="K308" s="34">
        <f t="shared" si="24"/>
        <v>1</v>
      </c>
    </row>
    <row r="309" spans="1:11">
      <c r="A309" s="35" t="s">
        <v>1468</v>
      </c>
      <c r="B309" s="36" t="s">
        <v>1469</v>
      </c>
      <c r="C309" s="32" t="s">
        <v>1394</v>
      </c>
      <c r="D309" s="37" t="s">
        <v>1498</v>
      </c>
      <c r="E309" s="38" t="s">
        <v>191</v>
      </c>
      <c r="F309" s="39">
        <v>348.65</v>
      </c>
      <c r="G309" s="34">
        <f t="shared" si="20"/>
        <v>6</v>
      </c>
      <c r="H309" s="34">
        <f t="shared" si="21"/>
        <v>1</v>
      </c>
      <c r="I309" s="34">
        <f t="shared" si="22"/>
        <v>0</v>
      </c>
      <c r="J309" s="34">
        <f t="shared" si="23"/>
        <v>0</v>
      </c>
      <c r="K309" s="34">
        <f t="shared" si="24"/>
        <v>1</v>
      </c>
    </row>
    <row r="310" spans="1:11">
      <c r="A310" s="88" t="s">
        <v>1466</v>
      </c>
      <c r="B310" s="88" t="s">
        <v>1467</v>
      </c>
      <c r="C310" s="32" t="s">
        <v>1394</v>
      </c>
      <c r="D310" s="88" t="s">
        <v>1497</v>
      </c>
      <c r="E310" s="39" t="s">
        <v>191</v>
      </c>
      <c r="F310" s="39">
        <v>349.15</v>
      </c>
      <c r="G310" s="34">
        <f t="shared" si="20"/>
        <v>6</v>
      </c>
      <c r="H310" s="34">
        <f t="shared" si="21"/>
        <v>2</v>
      </c>
      <c r="I310" s="34">
        <f t="shared" si="22"/>
        <v>0</v>
      </c>
      <c r="J310" s="34">
        <f t="shared" si="23"/>
        <v>1</v>
      </c>
      <c r="K310" s="34">
        <f t="shared" si="24"/>
        <v>0</v>
      </c>
    </row>
    <row r="311" spans="1:11">
      <c r="A311" s="35" t="s">
        <v>1478</v>
      </c>
      <c r="B311" s="36" t="s">
        <v>1479</v>
      </c>
      <c r="C311" s="32" t="s">
        <v>1394</v>
      </c>
      <c r="D311" s="37" t="s">
        <v>1503</v>
      </c>
      <c r="E311" s="38" t="s">
        <v>191</v>
      </c>
      <c r="F311" s="39">
        <v>349.15</v>
      </c>
      <c r="G311" s="34">
        <f t="shared" si="20"/>
        <v>6</v>
      </c>
      <c r="H311" s="34">
        <f t="shared" si="21"/>
        <v>2</v>
      </c>
      <c r="I311" s="34">
        <f t="shared" si="22"/>
        <v>0</v>
      </c>
      <c r="J311" s="34">
        <f t="shared" si="23"/>
        <v>0</v>
      </c>
      <c r="K311" s="34">
        <f t="shared" si="24"/>
        <v>0</v>
      </c>
    </row>
    <row r="312" spans="1:11">
      <c r="A312" s="31" t="s">
        <v>195</v>
      </c>
      <c r="B312" s="32" t="s">
        <v>196</v>
      </c>
      <c r="C312" s="32" t="s">
        <v>1394</v>
      </c>
      <c r="D312" s="32" t="s">
        <v>197</v>
      </c>
      <c r="E312" s="33" t="s">
        <v>191</v>
      </c>
      <c r="F312" s="15">
        <v>349.65</v>
      </c>
      <c r="G312" s="34">
        <f t="shared" si="20"/>
        <v>6</v>
      </c>
      <c r="H312" s="34">
        <f t="shared" si="21"/>
        <v>2</v>
      </c>
      <c r="I312" s="34">
        <f t="shared" si="22"/>
        <v>0</v>
      </c>
      <c r="J312" s="34">
        <f t="shared" si="23"/>
        <v>1</v>
      </c>
      <c r="K312" s="34">
        <f t="shared" si="24"/>
        <v>0</v>
      </c>
    </row>
    <row r="313" spans="1:11">
      <c r="A313" s="31" t="s">
        <v>454</v>
      </c>
      <c r="B313" s="32" t="s">
        <v>455</v>
      </c>
      <c r="C313" s="32" t="s">
        <v>1394</v>
      </c>
      <c r="D313" s="32" t="s">
        <v>456</v>
      </c>
      <c r="E313" s="33" t="s">
        <v>423</v>
      </c>
      <c r="F313" s="15">
        <v>349.85</v>
      </c>
      <c r="G313" s="34">
        <f t="shared" si="20"/>
        <v>7</v>
      </c>
      <c r="H313" s="34">
        <f t="shared" si="21"/>
        <v>1</v>
      </c>
      <c r="I313" s="34">
        <f t="shared" si="22"/>
        <v>0</v>
      </c>
      <c r="J313" s="34">
        <f t="shared" si="23"/>
        <v>2</v>
      </c>
      <c r="K313" s="34">
        <f t="shared" si="24"/>
        <v>0</v>
      </c>
    </row>
    <row r="314" spans="1:11">
      <c r="A314" s="35" t="s">
        <v>1482</v>
      </c>
      <c r="B314" s="36" t="s">
        <v>1483</v>
      </c>
      <c r="C314" s="32" t="s">
        <v>1394</v>
      </c>
      <c r="D314" s="37" t="s">
        <v>1484</v>
      </c>
      <c r="E314" s="38" t="s">
        <v>191</v>
      </c>
      <c r="F314" s="39">
        <v>350.15</v>
      </c>
      <c r="G314" s="34">
        <f t="shared" si="20"/>
        <v>6</v>
      </c>
      <c r="H314" s="34">
        <f t="shared" si="21"/>
        <v>2</v>
      </c>
      <c r="I314" s="34">
        <f t="shared" si="22"/>
        <v>0</v>
      </c>
      <c r="J314" s="34">
        <f t="shared" si="23"/>
        <v>1</v>
      </c>
      <c r="K314" s="34">
        <f t="shared" si="24"/>
        <v>0</v>
      </c>
    </row>
    <row r="315" spans="1:11">
      <c r="A315" s="31" t="s">
        <v>439</v>
      </c>
      <c r="B315" s="32" t="s">
        <v>440</v>
      </c>
      <c r="C315" s="32" t="s">
        <v>1394</v>
      </c>
      <c r="D315" s="32" t="s">
        <v>441</v>
      </c>
      <c r="E315" s="33" t="s">
        <v>423</v>
      </c>
      <c r="F315" s="15">
        <v>350.65</v>
      </c>
      <c r="G315" s="34">
        <f t="shared" si="20"/>
        <v>7</v>
      </c>
      <c r="H315" s="34">
        <f t="shared" si="21"/>
        <v>1</v>
      </c>
      <c r="I315" s="34">
        <f t="shared" si="22"/>
        <v>0</v>
      </c>
      <c r="J315" s="34">
        <f t="shared" si="23"/>
        <v>2</v>
      </c>
      <c r="K315" s="34">
        <f t="shared" si="24"/>
        <v>0</v>
      </c>
    </row>
    <row r="316" spans="1:11">
      <c r="A316" s="31" t="s">
        <v>517</v>
      </c>
      <c r="B316" s="32" t="s">
        <v>518</v>
      </c>
      <c r="C316" s="32" t="s">
        <v>1394</v>
      </c>
      <c r="D316" s="32" t="s">
        <v>519</v>
      </c>
      <c r="E316" s="33" t="s">
        <v>423</v>
      </c>
      <c r="F316" s="15">
        <v>351.05</v>
      </c>
      <c r="G316" s="34">
        <f t="shared" si="20"/>
        <v>7</v>
      </c>
      <c r="H316" s="34">
        <f t="shared" si="21"/>
        <v>1</v>
      </c>
      <c r="I316" s="34">
        <f t="shared" si="22"/>
        <v>0</v>
      </c>
      <c r="J316" s="34">
        <f t="shared" si="23"/>
        <v>3</v>
      </c>
      <c r="K316" s="34">
        <f t="shared" si="24"/>
        <v>0</v>
      </c>
    </row>
    <row r="317" spans="1:11">
      <c r="A317" s="35" t="s">
        <v>1476</v>
      </c>
      <c r="B317" s="36" t="s">
        <v>1477</v>
      </c>
      <c r="C317" s="32" t="s">
        <v>1394</v>
      </c>
      <c r="D317" s="37" t="s">
        <v>1502</v>
      </c>
      <c r="E317" s="38" t="s">
        <v>191</v>
      </c>
      <c r="F317" s="39">
        <v>351.15</v>
      </c>
      <c r="G317" s="34">
        <f t="shared" si="20"/>
        <v>6</v>
      </c>
      <c r="H317" s="34">
        <f t="shared" si="21"/>
        <v>2</v>
      </c>
      <c r="I317" s="34">
        <f t="shared" si="22"/>
        <v>0</v>
      </c>
      <c r="J317" s="34">
        <f t="shared" si="23"/>
        <v>0</v>
      </c>
      <c r="K317" s="34">
        <f t="shared" si="24"/>
        <v>0</v>
      </c>
    </row>
    <row r="318" spans="1:11">
      <c r="A318" s="31" t="s">
        <v>188</v>
      </c>
      <c r="B318" s="32" t="s">
        <v>189</v>
      </c>
      <c r="C318" s="32" t="s">
        <v>1394</v>
      </c>
      <c r="D318" s="32" t="s">
        <v>190</v>
      </c>
      <c r="E318" s="33" t="s">
        <v>184</v>
      </c>
      <c r="F318" s="15">
        <v>351.15</v>
      </c>
      <c r="G318" s="34">
        <f t="shared" si="20"/>
        <v>6</v>
      </c>
      <c r="H318" s="34">
        <f t="shared" si="21"/>
        <v>3</v>
      </c>
      <c r="I318" s="34">
        <f t="shared" si="22"/>
        <v>0</v>
      </c>
      <c r="J318" s="34">
        <f t="shared" si="23"/>
        <v>0</v>
      </c>
      <c r="K318" s="34">
        <f t="shared" si="24"/>
        <v>0</v>
      </c>
    </row>
    <row r="319" spans="1:11">
      <c r="A319" s="88" t="s">
        <v>1446</v>
      </c>
      <c r="B319" s="88" t="s">
        <v>1444</v>
      </c>
      <c r="C319" s="32" t="s">
        <v>1394</v>
      </c>
      <c r="D319" s="88" t="s">
        <v>190</v>
      </c>
      <c r="E319" s="39" t="s">
        <v>184</v>
      </c>
      <c r="F319" s="39">
        <v>351.65</v>
      </c>
      <c r="G319" s="34">
        <f t="shared" si="20"/>
        <v>6</v>
      </c>
      <c r="H319" s="34">
        <f t="shared" si="21"/>
        <v>3</v>
      </c>
      <c r="I319" s="34">
        <f t="shared" si="22"/>
        <v>0</v>
      </c>
      <c r="J319" s="34">
        <f t="shared" si="23"/>
        <v>0</v>
      </c>
      <c r="K319" s="34">
        <f t="shared" si="24"/>
        <v>0</v>
      </c>
    </row>
    <row r="320" spans="1:11">
      <c r="A320" s="35" t="s">
        <v>1426</v>
      </c>
      <c r="B320" s="36" t="s">
        <v>1427</v>
      </c>
      <c r="C320" s="32" t="s">
        <v>1394</v>
      </c>
      <c r="D320" s="37" t="s">
        <v>1428</v>
      </c>
      <c r="E320" s="38" t="s">
        <v>191</v>
      </c>
      <c r="F320" s="39">
        <v>353.15</v>
      </c>
      <c r="G320" s="34">
        <f t="shared" si="20"/>
        <v>6</v>
      </c>
      <c r="H320" s="34">
        <f t="shared" si="21"/>
        <v>2</v>
      </c>
      <c r="I320" s="34">
        <f t="shared" si="22"/>
        <v>0</v>
      </c>
      <c r="J320" s="34">
        <f t="shared" si="23"/>
        <v>0</v>
      </c>
      <c r="K320" s="34">
        <f t="shared" si="24"/>
        <v>0</v>
      </c>
    </row>
    <row r="321" spans="1:11">
      <c r="A321" s="31" t="s">
        <v>457</v>
      </c>
      <c r="B321" s="32" t="s">
        <v>458</v>
      </c>
      <c r="C321" s="32" t="s">
        <v>1394</v>
      </c>
      <c r="D321" s="32" t="s">
        <v>459</v>
      </c>
      <c r="E321" s="33" t="s">
        <v>423</v>
      </c>
      <c r="F321" s="15">
        <v>353.55</v>
      </c>
      <c r="G321" s="34">
        <f t="shared" si="20"/>
        <v>7</v>
      </c>
      <c r="H321" s="34">
        <f t="shared" si="21"/>
        <v>1</v>
      </c>
      <c r="I321" s="34">
        <f t="shared" si="22"/>
        <v>0</v>
      </c>
      <c r="J321" s="34">
        <f t="shared" si="23"/>
        <v>2</v>
      </c>
      <c r="K321" s="34">
        <f t="shared" si="24"/>
        <v>0</v>
      </c>
    </row>
    <row r="322" spans="1:11">
      <c r="A322" s="31" t="s">
        <v>181</v>
      </c>
      <c r="B322" s="32" t="s">
        <v>182</v>
      </c>
      <c r="C322" s="32" t="s">
        <v>1394</v>
      </c>
      <c r="D322" s="32" t="s">
        <v>183</v>
      </c>
      <c r="E322" s="33" t="s">
        <v>184</v>
      </c>
      <c r="F322" s="15">
        <v>353.65</v>
      </c>
      <c r="G322" s="34">
        <f t="shared" ref="G322:G385" si="25">LEN(D322)-LEN(SUBSTITUTE(D322,"C",""))</f>
        <v>6</v>
      </c>
      <c r="H322" s="34">
        <f t="shared" ref="H322:H385" si="26">LEN(D322)-LEN(SUBSTITUTE(D322,"=",""))</f>
        <v>2</v>
      </c>
      <c r="I322" s="34">
        <f t="shared" ref="I322:I385" si="27">LEN(D322)-LEN(SUBSTITUTE(D322,"#",""))</f>
        <v>0</v>
      </c>
      <c r="J322" s="34">
        <f t="shared" ref="J322:J385" si="28">LEN(D322)-LEN(SUBSTITUTE(D322,"(",""))</f>
        <v>0</v>
      </c>
      <c r="K322" s="34">
        <f t="shared" ref="K322:K385" si="29">(LEN(D322)-LEN(SUBSTITUTE(D322,"1","")))/2+(LEN(D322)-LEN(SUBSTITUTE(D322,"2","")))/2+(LEN(D322)-LEN(SUBSTITUTE(D322,"3","")))/2</f>
        <v>1</v>
      </c>
    </row>
    <row r="323" spans="1:11">
      <c r="A323" s="31" t="s">
        <v>442</v>
      </c>
      <c r="B323" s="32" t="s">
        <v>443</v>
      </c>
      <c r="C323" s="32" t="s">
        <v>1394</v>
      </c>
      <c r="D323" s="32" t="s">
        <v>444</v>
      </c>
      <c r="E323" s="33" t="s">
        <v>423</v>
      </c>
      <c r="F323" s="15">
        <v>353.95</v>
      </c>
      <c r="G323" s="34">
        <f t="shared" si="25"/>
        <v>7</v>
      </c>
      <c r="H323" s="34">
        <f t="shared" si="26"/>
        <v>1</v>
      </c>
      <c r="I323" s="34">
        <f t="shared" si="27"/>
        <v>0</v>
      </c>
      <c r="J323" s="34">
        <f t="shared" si="28"/>
        <v>2</v>
      </c>
      <c r="K323" s="34">
        <f t="shared" si="29"/>
        <v>0</v>
      </c>
    </row>
    <row r="324" spans="1:11">
      <c r="A324" s="31" t="s">
        <v>433</v>
      </c>
      <c r="B324" s="32" t="s">
        <v>434</v>
      </c>
      <c r="C324" s="32" t="s">
        <v>1394</v>
      </c>
      <c r="D324" s="32" t="s">
        <v>435</v>
      </c>
      <c r="E324" s="33" t="s">
        <v>423</v>
      </c>
      <c r="F324" s="15">
        <v>354.75</v>
      </c>
      <c r="G324" s="34">
        <f t="shared" si="25"/>
        <v>7</v>
      </c>
      <c r="H324" s="34">
        <f t="shared" si="26"/>
        <v>1</v>
      </c>
      <c r="I324" s="34">
        <f t="shared" si="27"/>
        <v>0</v>
      </c>
      <c r="J324" s="34">
        <f t="shared" si="28"/>
        <v>2</v>
      </c>
      <c r="K324" s="34">
        <f t="shared" si="29"/>
        <v>0</v>
      </c>
    </row>
    <row r="325" spans="1:11">
      <c r="A325" s="31" t="s">
        <v>216</v>
      </c>
      <c r="B325" s="32" t="s">
        <v>217</v>
      </c>
      <c r="C325" s="32" t="s">
        <v>1394</v>
      </c>
      <c r="D325" s="32" t="s">
        <v>218</v>
      </c>
      <c r="E325" s="33" t="s">
        <v>191</v>
      </c>
      <c r="F325" s="15">
        <v>355.35</v>
      </c>
      <c r="G325" s="34">
        <f t="shared" si="25"/>
        <v>6</v>
      </c>
      <c r="H325" s="34">
        <f t="shared" si="26"/>
        <v>2</v>
      </c>
      <c r="I325" s="34">
        <f t="shared" si="27"/>
        <v>0</v>
      </c>
      <c r="J325" s="34">
        <f t="shared" si="28"/>
        <v>0</v>
      </c>
      <c r="K325" s="34">
        <f t="shared" si="29"/>
        <v>0</v>
      </c>
    </row>
    <row r="326" spans="1:11">
      <c r="A326" s="31" t="s">
        <v>192</v>
      </c>
      <c r="B326" s="32" t="s">
        <v>193</v>
      </c>
      <c r="C326" s="32" t="s">
        <v>1394</v>
      </c>
      <c r="D326" s="32" t="s">
        <v>194</v>
      </c>
      <c r="E326" s="33" t="s">
        <v>191</v>
      </c>
      <c r="F326" s="15">
        <v>356.05</v>
      </c>
      <c r="G326" s="34">
        <f t="shared" si="25"/>
        <v>6</v>
      </c>
      <c r="H326" s="34">
        <f t="shared" si="26"/>
        <v>1</v>
      </c>
      <c r="I326" s="34">
        <f t="shared" si="27"/>
        <v>0</v>
      </c>
      <c r="J326" s="34">
        <f t="shared" si="28"/>
        <v>0</v>
      </c>
      <c r="K326" s="34">
        <f t="shared" si="29"/>
        <v>1</v>
      </c>
    </row>
    <row r="327" spans="1:11">
      <c r="A327" s="31" t="s">
        <v>436</v>
      </c>
      <c r="B327" s="32" t="s">
        <v>437</v>
      </c>
      <c r="C327" s="32" t="s">
        <v>1394</v>
      </c>
      <c r="D327" s="32" t="s">
        <v>438</v>
      </c>
      <c r="E327" s="33" t="s">
        <v>423</v>
      </c>
      <c r="F327" s="15">
        <v>356.55</v>
      </c>
      <c r="G327" s="34">
        <f t="shared" si="25"/>
        <v>7</v>
      </c>
      <c r="H327" s="34">
        <f t="shared" si="26"/>
        <v>1</v>
      </c>
      <c r="I327" s="34">
        <f t="shared" si="27"/>
        <v>0</v>
      </c>
      <c r="J327" s="34">
        <f t="shared" si="28"/>
        <v>2</v>
      </c>
      <c r="K327" s="34">
        <f t="shared" si="29"/>
        <v>0</v>
      </c>
    </row>
    <row r="328" spans="1:11">
      <c r="A328" s="31" t="s">
        <v>219</v>
      </c>
      <c r="B328" s="32" t="s">
        <v>220</v>
      </c>
      <c r="C328" s="32" t="s">
        <v>1394</v>
      </c>
      <c r="D328" s="32" t="s">
        <v>221</v>
      </c>
      <c r="E328" s="33" t="s">
        <v>191</v>
      </c>
      <c r="F328" s="15">
        <v>356.65</v>
      </c>
      <c r="G328" s="34">
        <f t="shared" si="25"/>
        <v>6</v>
      </c>
      <c r="H328" s="34">
        <f t="shared" si="26"/>
        <v>2</v>
      </c>
      <c r="I328" s="34">
        <f t="shared" si="27"/>
        <v>0</v>
      </c>
      <c r="J328" s="34">
        <f t="shared" si="28"/>
        <v>0</v>
      </c>
      <c r="K328" s="34">
        <f t="shared" si="29"/>
        <v>0</v>
      </c>
    </row>
    <row r="329" spans="1:11">
      <c r="A329" s="31" t="s">
        <v>499</v>
      </c>
      <c r="B329" s="32" t="s">
        <v>500</v>
      </c>
      <c r="C329" s="32" t="s">
        <v>1394</v>
      </c>
      <c r="D329" s="32" t="s">
        <v>501</v>
      </c>
      <c r="E329" s="33" t="s">
        <v>423</v>
      </c>
      <c r="F329" s="15">
        <v>357.05</v>
      </c>
      <c r="G329" s="34">
        <f t="shared" si="25"/>
        <v>7</v>
      </c>
      <c r="H329" s="34">
        <f t="shared" si="26"/>
        <v>1</v>
      </c>
      <c r="I329" s="34">
        <f t="shared" si="27"/>
        <v>0</v>
      </c>
      <c r="J329" s="34">
        <f t="shared" si="28"/>
        <v>1</v>
      </c>
      <c r="K329" s="34">
        <f t="shared" si="29"/>
        <v>0</v>
      </c>
    </row>
    <row r="330" spans="1:11">
      <c r="A330" s="31" t="s">
        <v>469</v>
      </c>
      <c r="B330" s="32" t="s">
        <v>470</v>
      </c>
      <c r="C330" s="32" t="s">
        <v>1394</v>
      </c>
      <c r="D330" s="32" t="s">
        <v>471</v>
      </c>
      <c r="E330" s="33" t="s">
        <v>423</v>
      </c>
      <c r="F330" s="15">
        <v>357.25</v>
      </c>
      <c r="G330" s="34">
        <f t="shared" si="25"/>
        <v>7</v>
      </c>
      <c r="H330" s="34">
        <f t="shared" si="26"/>
        <v>1</v>
      </c>
      <c r="I330" s="34">
        <f t="shared" si="27"/>
        <v>0</v>
      </c>
      <c r="J330" s="34">
        <f t="shared" si="28"/>
        <v>1</v>
      </c>
      <c r="K330" s="34">
        <f t="shared" si="29"/>
        <v>0</v>
      </c>
    </row>
    <row r="331" spans="1:11">
      <c r="A331" s="31" t="s">
        <v>427</v>
      </c>
      <c r="B331" s="32" t="s">
        <v>428</v>
      </c>
      <c r="C331" s="32" t="s">
        <v>1394</v>
      </c>
      <c r="D331" s="32" t="s">
        <v>429</v>
      </c>
      <c r="E331" s="33" t="s">
        <v>423</v>
      </c>
      <c r="F331" s="15">
        <v>357.45</v>
      </c>
      <c r="G331" s="34">
        <f t="shared" si="25"/>
        <v>7</v>
      </c>
      <c r="H331" s="34">
        <f t="shared" si="26"/>
        <v>1</v>
      </c>
      <c r="I331" s="34">
        <f t="shared" si="27"/>
        <v>0</v>
      </c>
      <c r="J331" s="34">
        <f t="shared" si="28"/>
        <v>2</v>
      </c>
      <c r="K331" s="34">
        <f t="shared" si="29"/>
        <v>0</v>
      </c>
    </row>
    <row r="332" spans="1:11">
      <c r="A332" s="35" t="s">
        <v>1489</v>
      </c>
      <c r="B332" s="36" t="s">
        <v>1490</v>
      </c>
      <c r="C332" s="32" t="s">
        <v>1394</v>
      </c>
      <c r="D332" s="37" t="s">
        <v>1507</v>
      </c>
      <c r="E332" s="38" t="s">
        <v>191</v>
      </c>
      <c r="F332" s="39">
        <v>358.15</v>
      </c>
      <c r="G332" s="34">
        <f t="shared" si="25"/>
        <v>6</v>
      </c>
      <c r="H332" s="34">
        <f t="shared" si="26"/>
        <v>2</v>
      </c>
      <c r="I332" s="34">
        <f t="shared" si="27"/>
        <v>0</v>
      </c>
      <c r="J332" s="34">
        <f t="shared" si="28"/>
        <v>0</v>
      </c>
      <c r="K332" s="34">
        <f t="shared" si="29"/>
        <v>0</v>
      </c>
    </row>
    <row r="333" spans="1:11">
      <c r="A333" s="31" t="s">
        <v>511</v>
      </c>
      <c r="B333" s="32" t="s">
        <v>512</v>
      </c>
      <c r="C333" s="32" t="s">
        <v>1394</v>
      </c>
      <c r="D333" s="32" t="s">
        <v>513</v>
      </c>
      <c r="E333" s="33" t="s">
        <v>423</v>
      </c>
      <c r="F333" s="15">
        <v>358.45</v>
      </c>
      <c r="G333" s="34">
        <f t="shared" si="25"/>
        <v>7</v>
      </c>
      <c r="H333" s="34">
        <f t="shared" si="26"/>
        <v>1</v>
      </c>
      <c r="I333" s="34">
        <f t="shared" si="27"/>
        <v>0</v>
      </c>
      <c r="J333" s="34">
        <f t="shared" si="28"/>
        <v>1</v>
      </c>
      <c r="K333" s="34">
        <f t="shared" si="29"/>
        <v>0</v>
      </c>
    </row>
    <row r="334" spans="1:11">
      <c r="A334" s="31" t="s">
        <v>185</v>
      </c>
      <c r="B334" s="32" t="s">
        <v>186</v>
      </c>
      <c r="C334" s="32" t="s">
        <v>1394</v>
      </c>
      <c r="D334" s="32" t="s">
        <v>187</v>
      </c>
      <c r="E334" s="33" t="s">
        <v>184</v>
      </c>
      <c r="F334" s="15">
        <v>358.65</v>
      </c>
      <c r="G334" s="34">
        <f t="shared" si="25"/>
        <v>6</v>
      </c>
      <c r="H334" s="34">
        <f t="shared" si="26"/>
        <v>2</v>
      </c>
      <c r="I334" s="34">
        <f t="shared" si="27"/>
        <v>0</v>
      </c>
      <c r="J334" s="34">
        <f t="shared" si="28"/>
        <v>0</v>
      </c>
      <c r="K334" s="34">
        <f t="shared" si="29"/>
        <v>1</v>
      </c>
    </row>
    <row r="335" spans="1:11">
      <c r="A335" s="35" t="s">
        <v>1513</v>
      </c>
      <c r="B335" s="36" t="s">
        <v>1514</v>
      </c>
      <c r="C335" s="32" t="s">
        <v>1394</v>
      </c>
      <c r="D335" s="37" t="s">
        <v>1529</v>
      </c>
      <c r="E335" s="38" t="s">
        <v>423</v>
      </c>
      <c r="F335" s="39">
        <v>359.05</v>
      </c>
      <c r="G335" s="34">
        <f t="shared" si="25"/>
        <v>7</v>
      </c>
      <c r="H335" s="34">
        <f t="shared" si="26"/>
        <v>1</v>
      </c>
      <c r="I335" s="34">
        <f t="shared" si="27"/>
        <v>0</v>
      </c>
      <c r="J335" s="34">
        <f t="shared" si="28"/>
        <v>1</v>
      </c>
      <c r="K335" s="34">
        <f t="shared" si="29"/>
        <v>0</v>
      </c>
    </row>
    <row r="336" spans="1:11">
      <c r="A336" s="35" t="s">
        <v>1511</v>
      </c>
      <c r="B336" s="36" t="s">
        <v>1512</v>
      </c>
      <c r="C336" s="32" t="s">
        <v>1394</v>
      </c>
      <c r="D336" s="37" t="s">
        <v>1528</v>
      </c>
      <c r="E336" s="38" t="s">
        <v>423</v>
      </c>
      <c r="F336" s="39">
        <v>359.15</v>
      </c>
      <c r="G336" s="34">
        <f t="shared" si="25"/>
        <v>7</v>
      </c>
      <c r="H336" s="34">
        <f t="shared" si="26"/>
        <v>1</v>
      </c>
      <c r="I336" s="34">
        <f t="shared" si="27"/>
        <v>0</v>
      </c>
      <c r="J336" s="34">
        <f t="shared" si="28"/>
        <v>1</v>
      </c>
      <c r="K336" s="34">
        <f t="shared" si="29"/>
        <v>0</v>
      </c>
    </row>
    <row r="337" spans="1:11">
      <c r="A337" s="35" t="s">
        <v>1515</v>
      </c>
      <c r="B337" s="36" t="s">
        <v>1516</v>
      </c>
      <c r="C337" s="32" t="s">
        <v>1394</v>
      </c>
      <c r="D337" s="36" t="s">
        <v>1530</v>
      </c>
      <c r="E337" s="38" t="s">
        <v>423</v>
      </c>
      <c r="F337" s="79">
        <v>359.45</v>
      </c>
      <c r="G337" s="34">
        <f t="shared" si="25"/>
        <v>7</v>
      </c>
      <c r="H337" s="34">
        <f t="shared" si="26"/>
        <v>1</v>
      </c>
      <c r="I337" s="34">
        <f t="shared" si="27"/>
        <v>0</v>
      </c>
      <c r="J337" s="34">
        <f t="shared" si="28"/>
        <v>1</v>
      </c>
      <c r="K337" s="34">
        <f t="shared" si="29"/>
        <v>0</v>
      </c>
    </row>
    <row r="338" spans="1:11">
      <c r="A338" s="31" t="s">
        <v>505</v>
      </c>
      <c r="B338" s="32" t="s">
        <v>506</v>
      </c>
      <c r="C338" s="32" t="s">
        <v>1394</v>
      </c>
      <c r="D338" s="32" t="s">
        <v>507</v>
      </c>
      <c r="E338" s="33" t="s">
        <v>423</v>
      </c>
      <c r="F338" s="15">
        <v>359.85</v>
      </c>
      <c r="G338" s="34">
        <f t="shared" si="25"/>
        <v>7</v>
      </c>
      <c r="H338" s="34">
        <f t="shared" si="26"/>
        <v>1</v>
      </c>
      <c r="I338" s="34">
        <f t="shared" si="27"/>
        <v>0</v>
      </c>
      <c r="J338" s="34">
        <f t="shared" si="28"/>
        <v>1</v>
      </c>
      <c r="K338" s="34">
        <f t="shared" si="29"/>
        <v>0</v>
      </c>
    </row>
    <row r="339" spans="1:11">
      <c r="A339" s="31" t="s">
        <v>508</v>
      </c>
      <c r="B339" s="32" t="s">
        <v>509</v>
      </c>
      <c r="C339" s="32" t="s">
        <v>1394</v>
      </c>
      <c r="D339" s="32" t="s">
        <v>510</v>
      </c>
      <c r="E339" s="33" t="s">
        <v>423</v>
      </c>
      <c r="F339" s="15">
        <v>360.75</v>
      </c>
      <c r="G339" s="34">
        <f t="shared" si="25"/>
        <v>7</v>
      </c>
      <c r="H339" s="34">
        <f t="shared" si="26"/>
        <v>1</v>
      </c>
      <c r="I339" s="34">
        <f t="shared" si="27"/>
        <v>0</v>
      </c>
      <c r="J339" s="34">
        <f t="shared" si="28"/>
        <v>1</v>
      </c>
      <c r="K339" s="34">
        <f t="shared" si="29"/>
        <v>0</v>
      </c>
    </row>
    <row r="340" spans="1:11">
      <c r="A340" s="31" t="s">
        <v>381</v>
      </c>
      <c r="B340" s="32" t="s">
        <v>382</v>
      </c>
      <c r="C340" s="32" t="s">
        <v>1394</v>
      </c>
      <c r="D340" s="32" t="s">
        <v>383</v>
      </c>
      <c r="E340" s="33" t="s">
        <v>365</v>
      </c>
      <c r="F340" s="15">
        <v>361.15</v>
      </c>
      <c r="G340" s="34">
        <f t="shared" si="25"/>
        <v>7</v>
      </c>
      <c r="H340" s="34">
        <f t="shared" si="26"/>
        <v>1</v>
      </c>
      <c r="I340" s="34">
        <f t="shared" si="27"/>
        <v>0</v>
      </c>
      <c r="J340" s="34">
        <f t="shared" si="28"/>
        <v>1</v>
      </c>
      <c r="K340" s="34">
        <f t="shared" si="29"/>
        <v>1</v>
      </c>
    </row>
    <row r="341" spans="1:11">
      <c r="A341" s="88" t="s">
        <v>1534</v>
      </c>
      <c r="B341" s="88" t="s">
        <v>1535</v>
      </c>
      <c r="C341" s="32" t="s">
        <v>1394</v>
      </c>
      <c r="D341" s="88" t="s">
        <v>1558</v>
      </c>
      <c r="E341" s="39" t="s">
        <v>365</v>
      </c>
      <c r="F341" s="39">
        <v>361.25</v>
      </c>
      <c r="G341" s="34">
        <f t="shared" si="25"/>
        <v>7</v>
      </c>
      <c r="H341" s="34">
        <f t="shared" si="26"/>
        <v>2</v>
      </c>
      <c r="I341" s="34">
        <f t="shared" si="27"/>
        <v>0</v>
      </c>
      <c r="J341" s="34">
        <f t="shared" si="28"/>
        <v>1</v>
      </c>
      <c r="K341" s="34">
        <f t="shared" si="29"/>
        <v>0</v>
      </c>
    </row>
    <row r="342" spans="1:11">
      <c r="A342" s="31" t="s">
        <v>514</v>
      </c>
      <c r="B342" s="32" t="s">
        <v>515</v>
      </c>
      <c r="C342" s="32" t="s">
        <v>1394</v>
      </c>
      <c r="D342" s="32" t="s">
        <v>516</v>
      </c>
      <c r="E342" s="33" t="s">
        <v>423</v>
      </c>
      <c r="F342" s="15">
        <v>361.25</v>
      </c>
      <c r="G342" s="34">
        <f t="shared" si="25"/>
        <v>7</v>
      </c>
      <c r="H342" s="34">
        <f t="shared" si="26"/>
        <v>1</v>
      </c>
      <c r="I342" s="34">
        <f t="shared" si="27"/>
        <v>0</v>
      </c>
      <c r="J342" s="34">
        <f t="shared" si="28"/>
        <v>1</v>
      </c>
      <c r="K342" s="34">
        <f t="shared" si="29"/>
        <v>0</v>
      </c>
    </row>
    <row r="343" spans="1:11">
      <c r="A343" s="31" t="s">
        <v>463</v>
      </c>
      <c r="B343" s="32" t="s">
        <v>464</v>
      </c>
      <c r="C343" s="32" t="s">
        <v>1394</v>
      </c>
      <c r="D343" s="32" t="s">
        <v>465</v>
      </c>
      <c r="E343" s="33" t="s">
        <v>423</v>
      </c>
      <c r="F343" s="15">
        <v>362.15</v>
      </c>
      <c r="G343" s="34">
        <f t="shared" si="25"/>
        <v>7</v>
      </c>
      <c r="H343" s="34">
        <f t="shared" si="26"/>
        <v>1</v>
      </c>
      <c r="I343" s="34">
        <f t="shared" si="27"/>
        <v>0</v>
      </c>
      <c r="J343" s="34">
        <f t="shared" si="28"/>
        <v>2</v>
      </c>
      <c r="K343" s="34">
        <f t="shared" si="29"/>
        <v>0</v>
      </c>
    </row>
    <row r="344" spans="1:11">
      <c r="A344" s="35" t="s">
        <v>1518</v>
      </c>
      <c r="B344" s="36" t="s">
        <v>1519</v>
      </c>
      <c r="C344" s="32" t="s">
        <v>1394</v>
      </c>
      <c r="D344" s="37" t="s">
        <v>1531</v>
      </c>
      <c r="E344" s="38" t="s">
        <v>423</v>
      </c>
      <c r="F344" s="39">
        <v>362.15</v>
      </c>
      <c r="G344" s="34">
        <f t="shared" si="25"/>
        <v>7</v>
      </c>
      <c r="H344" s="34">
        <f t="shared" si="26"/>
        <v>1</v>
      </c>
      <c r="I344" s="34">
        <f t="shared" si="27"/>
        <v>0</v>
      </c>
      <c r="J344" s="34">
        <f t="shared" si="28"/>
        <v>2</v>
      </c>
      <c r="K344" s="34">
        <f t="shared" si="29"/>
        <v>0</v>
      </c>
    </row>
    <row r="345" spans="1:11">
      <c r="A345" s="31" t="s">
        <v>448</v>
      </c>
      <c r="B345" s="32" t="s">
        <v>449</v>
      </c>
      <c r="C345" s="32" t="s">
        <v>1394</v>
      </c>
      <c r="D345" s="32" t="s">
        <v>450</v>
      </c>
      <c r="E345" s="33" t="s">
        <v>423</v>
      </c>
      <c r="F345" s="15">
        <v>362.45</v>
      </c>
      <c r="G345" s="34">
        <f t="shared" si="25"/>
        <v>7</v>
      </c>
      <c r="H345" s="34">
        <f t="shared" si="26"/>
        <v>1</v>
      </c>
      <c r="I345" s="34">
        <f t="shared" si="27"/>
        <v>0</v>
      </c>
      <c r="J345" s="34">
        <f t="shared" si="28"/>
        <v>2</v>
      </c>
      <c r="K345" s="34">
        <f t="shared" si="29"/>
        <v>0</v>
      </c>
    </row>
    <row r="346" spans="1:11">
      <c r="A346" s="35" t="s">
        <v>1532</v>
      </c>
      <c r="B346" s="36" t="s">
        <v>1517</v>
      </c>
      <c r="C346" s="32" t="s">
        <v>1394</v>
      </c>
      <c r="D346" s="37" t="s">
        <v>1533</v>
      </c>
      <c r="E346" s="38" t="s">
        <v>423</v>
      </c>
      <c r="F346" s="39">
        <v>362.65</v>
      </c>
      <c r="G346" s="34">
        <f t="shared" si="25"/>
        <v>7</v>
      </c>
      <c r="H346" s="34">
        <f t="shared" si="26"/>
        <v>1</v>
      </c>
      <c r="I346" s="34">
        <f t="shared" si="27"/>
        <v>0</v>
      </c>
      <c r="J346" s="34">
        <f t="shared" si="28"/>
        <v>1</v>
      </c>
      <c r="K346" s="34">
        <f t="shared" si="29"/>
        <v>0</v>
      </c>
    </row>
    <row r="347" spans="1:11">
      <c r="A347" s="31" t="s">
        <v>345</v>
      </c>
      <c r="B347" s="32" t="s">
        <v>346</v>
      </c>
      <c r="C347" s="32" t="s">
        <v>1394</v>
      </c>
      <c r="D347" s="32" t="s">
        <v>347</v>
      </c>
      <c r="E347" s="33" t="s">
        <v>348</v>
      </c>
      <c r="F347" s="15">
        <v>362.65</v>
      </c>
      <c r="G347" s="34">
        <f t="shared" si="25"/>
        <v>7</v>
      </c>
      <c r="H347" s="34">
        <f t="shared" si="26"/>
        <v>2</v>
      </c>
      <c r="I347" s="34">
        <f t="shared" si="27"/>
        <v>0</v>
      </c>
      <c r="J347" s="34">
        <f t="shared" si="28"/>
        <v>0</v>
      </c>
      <c r="K347" s="34">
        <f t="shared" si="29"/>
        <v>2</v>
      </c>
    </row>
    <row r="348" spans="1:11">
      <c r="A348" s="31" t="s">
        <v>445</v>
      </c>
      <c r="B348" s="32" t="s">
        <v>446</v>
      </c>
      <c r="C348" s="32" t="s">
        <v>1394</v>
      </c>
      <c r="D348" s="32" t="s">
        <v>447</v>
      </c>
      <c r="E348" s="33" t="s">
        <v>423</v>
      </c>
      <c r="F348" s="15">
        <v>364.65</v>
      </c>
      <c r="G348" s="34">
        <f t="shared" si="25"/>
        <v>7</v>
      </c>
      <c r="H348" s="34">
        <f t="shared" si="26"/>
        <v>1</v>
      </c>
      <c r="I348" s="34">
        <f t="shared" si="27"/>
        <v>0</v>
      </c>
      <c r="J348" s="34">
        <f t="shared" si="28"/>
        <v>2</v>
      </c>
      <c r="K348" s="34">
        <f t="shared" si="29"/>
        <v>0</v>
      </c>
    </row>
    <row r="349" spans="1:11">
      <c r="A349" s="35" t="s">
        <v>1540</v>
      </c>
      <c r="B349" s="36" t="s">
        <v>1541</v>
      </c>
      <c r="C349" s="32" t="s">
        <v>1394</v>
      </c>
      <c r="D349" s="37" t="s">
        <v>1561</v>
      </c>
      <c r="E349" s="38" t="s">
        <v>365</v>
      </c>
      <c r="F349" s="39">
        <v>365.15</v>
      </c>
      <c r="G349" s="34">
        <f t="shared" si="25"/>
        <v>7</v>
      </c>
      <c r="H349" s="34">
        <f t="shared" si="26"/>
        <v>1</v>
      </c>
      <c r="I349" s="34">
        <f t="shared" si="27"/>
        <v>0</v>
      </c>
      <c r="J349" s="34">
        <f t="shared" si="28"/>
        <v>1</v>
      </c>
      <c r="K349" s="34">
        <f t="shared" si="29"/>
        <v>1</v>
      </c>
    </row>
    <row r="350" spans="1:11">
      <c r="A350" s="31" t="s">
        <v>493</v>
      </c>
      <c r="B350" s="32" t="s">
        <v>494</v>
      </c>
      <c r="C350" s="32" t="s">
        <v>1394</v>
      </c>
      <c r="D350" s="32" t="s">
        <v>495</v>
      </c>
      <c r="E350" s="33" t="s">
        <v>423</v>
      </c>
      <c r="F350" s="15">
        <v>365.15</v>
      </c>
      <c r="G350" s="34">
        <f t="shared" si="25"/>
        <v>7</v>
      </c>
      <c r="H350" s="34">
        <f t="shared" si="26"/>
        <v>1</v>
      </c>
      <c r="I350" s="34">
        <f t="shared" si="27"/>
        <v>0</v>
      </c>
      <c r="J350" s="34">
        <f t="shared" si="28"/>
        <v>1</v>
      </c>
      <c r="K350" s="34">
        <f t="shared" si="29"/>
        <v>0</v>
      </c>
    </row>
    <row r="351" spans="1:11">
      <c r="A351" s="31" t="s">
        <v>375</v>
      </c>
      <c r="B351" s="32" t="s">
        <v>376</v>
      </c>
      <c r="C351" s="32" t="s">
        <v>1394</v>
      </c>
      <c r="D351" s="32" t="s">
        <v>377</v>
      </c>
      <c r="E351" s="33" t="s">
        <v>365</v>
      </c>
      <c r="F351" s="15">
        <v>366.35</v>
      </c>
      <c r="G351" s="34">
        <f t="shared" si="25"/>
        <v>7</v>
      </c>
      <c r="H351" s="34">
        <f t="shared" si="26"/>
        <v>1</v>
      </c>
      <c r="I351" s="34">
        <f t="shared" si="27"/>
        <v>0</v>
      </c>
      <c r="J351" s="34">
        <f t="shared" si="28"/>
        <v>1</v>
      </c>
      <c r="K351" s="34">
        <f t="shared" si="29"/>
        <v>1</v>
      </c>
    </row>
    <row r="352" spans="1:11">
      <c r="A352" s="35" t="s">
        <v>1542</v>
      </c>
      <c r="B352" s="36" t="s">
        <v>1543</v>
      </c>
      <c r="C352" s="32" t="s">
        <v>1394</v>
      </c>
      <c r="D352" s="37" t="s">
        <v>1562</v>
      </c>
      <c r="E352" s="38" t="s">
        <v>365</v>
      </c>
      <c r="F352" s="39">
        <v>366.35</v>
      </c>
      <c r="G352" s="34">
        <f t="shared" si="25"/>
        <v>7</v>
      </c>
      <c r="H352" s="34">
        <f t="shared" si="26"/>
        <v>2</v>
      </c>
      <c r="I352" s="34">
        <f t="shared" si="27"/>
        <v>0</v>
      </c>
      <c r="J352" s="34">
        <f t="shared" si="28"/>
        <v>2</v>
      </c>
      <c r="K352" s="34">
        <f t="shared" si="29"/>
        <v>0</v>
      </c>
    </row>
    <row r="353" spans="1:11">
      <c r="A353" s="31" t="s">
        <v>475</v>
      </c>
      <c r="B353" s="32" t="s">
        <v>476</v>
      </c>
      <c r="C353" s="32" t="s">
        <v>1394</v>
      </c>
      <c r="D353" s="32" t="s">
        <v>477</v>
      </c>
      <c r="E353" s="33" t="s">
        <v>423</v>
      </c>
      <c r="F353" s="15">
        <v>366.75</v>
      </c>
      <c r="G353" s="34">
        <f t="shared" si="25"/>
        <v>7</v>
      </c>
      <c r="H353" s="34">
        <f t="shared" si="26"/>
        <v>1</v>
      </c>
      <c r="I353" s="34">
        <f t="shared" si="27"/>
        <v>0</v>
      </c>
      <c r="J353" s="34">
        <f t="shared" si="28"/>
        <v>0</v>
      </c>
      <c r="K353" s="34">
        <f t="shared" si="29"/>
        <v>0</v>
      </c>
    </row>
    <row r="354" spans="1:11">
      <c r="A354" s="35" t="s">
        <v>1552</v>
      </c>
      <c r="B354" s="36" t="s">
        <v>1553</v>
      </c>
      <c r="C354" s="32" t="s">
        <v>1394</v>
      </c>
      <c r="D354" s="37" t="s">
        <v>1567</v>
      </c>
      <c r="E354" s="38" t="s">
        <v>365</v>
      </c>
      <c r="F354" s="39">
        <v>367.15</v>
      </c>
      <c r="G354" s="34">
        <f t="shared" si="25"/>
        <v>7</v>
      </c>
      <c r="H354" s="34">
        <f t="shared" si="26"/>
        <v>2</v>
      </c>
      <c r="I354" s="34">
        <f t="shared" si="27"/>
        <v>0</v>
      </c>
      <c r="J354" s="34">
        <f t="shared" si="28"/>
        <v>0</v>
      </c>
      <c r="K354" s="34">
        <f t="shared" si="29"/>
        <v>0</v>
      </c>
    </row>
    <row r="355" spans="1:11">
      <c r="A355" s="31" t="s">
        <v>466</v>
      </c>
      <c r="B355" s="32" t="s">
        <v>467</v>
      </c>
      <c r="C355" s="32" t="s">
        <v>1394</v>
      </c>
      <c r="D355" s="32" t="s">
        <v>468</v>
      </c>
      <c r="E355" s="33" t="s">
        <v>423</v>
      </c>
      <c r="F355" s="15">
        <v>367.15</v>
      </c>
      <c r="G355" s="34">
        <f t="shared" si="25"/>
        <v>7</v>
      </c>
      <c r="H355" s="34">
        <f t="shared" si="26"/>
        <v>1</v>
      </c>
      <c r="I355" s="34">
        <f t="shared" si="27"/>
        <v>0</v>
      </c>
      <c r="J355" s="34">
        <f t="shared" si="28"/>
        <v>1</v>
      </c>
      <c r="K355" s="34">
        <f t="shared" si="29"/>
        <v>0</v>
      </c>
    </row>
    <row r="356" spans="1:11">
      <c r="A356" s="31" t="s">
        <v>496</v>
      </c>
      <c r="B356" s="32" t="s">
        <v>497</v>
      </c>
      <c r="C356" s="32" t="s">
        <v>1394</v>
      </c>
      <c r="D356" s="32" t="s">
        <v>498</v>
      </c>
      <c r="E356" s="33" t="s">
        <v>423</v>
      </c>
      <c r="F356" s="15">
        <v>368.55</v>
      </c>
      <c r="G356" s="34">
        <f t="shared" si="25"/>
        <v>7</v>
      </c>
      <c r="H356" s="34">
        <f t="shared" si="26"/>
        <v>1</v>
      </c>
      <c r="I356" s="34">
        <f t="shared" si="27"/>
        <v>0</v>
      </c>
      <c r="J356" s="34">
        <f t="shared" si="28"/>
        <v>1</v>
      </c>
      <c r="K356" s="34">
        <f t="shared" si="29"/>
        <v>0</v>
      </c>
    </row>
    <row r="357" spans="1:11">
      <c r="A357" s="31" t="s">
        <v>502</v>
      </c>
      <c r="B357" s="32" t="s">
        <v>503</v>
      </c>
      <c r="C357" s="32" t="s">
        <v>1394</v>
      </c>
      <c r="D357" s="32" t="s">
        <v>504</v>
      </c>
      <c r="E357" s="33" t="s">
        <v>423</v>
      </c>
      <c r="F357" s="15">
        <v>368.75</v>
      </c>
      <c r="G357" s="34">
        <f t="shared" si="25"/>
        <v>7</v>
      </c>
      <c r="H357" s="34">
        <f t="shared" si="26"/>
        <v>1</v>
      </c>
      <c r="I357" s="34">
        <f t="shared" si="27"/>
        <v>0</v>
      </c>
      <c r="J357" s="34">
        <f t="shared" si="28"/>
        <v>1</v>
      </c>
      <c r="K357" s="34">
        <f t="shared" si="29"/>
        <v>0</v>
      </c>
    </row>
    <row r="358" spans="1:11">
      <c r="A358" s="31" t="s">
        <v>484</v>
      </c>
      <c r="B358" s="32" t="s">
        <v>485</v>
      </c>
      <c r="C358" s="32" t="s">
        <v>1394</v>
      </c>
      <c r="D358" s="32" t="s">
        <v>486</v>
      </c>
      <c r="E358" s="33" t="s">
        <v>423</v>
      </c>
      <c r="F358" s="15">
        <v>368.85</v>
      </c>
      <c r="G358" s="34">
        <f t="shared" si="25"/>
        <v>7</v>
      </c>
      <c r="H358" s="34">
        <f t="shared" si="26"/>
        <v>1</v>
      </c>
      <c r="I358" s="34">
        <f t="shared" si="27"/>
        <v>0</v>
      </c>
      <c r="J358" s="34">
        <f t="shared" si="28"/>
        <v>0</v>
      </c>
      <c r="K358" s="34">
        <f t="shared" si="29"/>
        <v>0</v>
      </c>
    </row>
    <row r="359" spans="1:11">
      <c r="A359" s="31" t="s">
        <v>487</v>
      </c>
      <c r="B359" s="32" t="s">
        <v>488</v>
      </c>
      <c r="C359" s="32" t="s">
        <v>1394</v>
      </c>
      <c r="D359" s="32" t="s">
        <v>489</v>
      </c>
      <c r="E359" s="33" t="s">
        <v>423</v>
      </c>
      <c r="F359" s="15">
        <v>368.95</v>
      </c>
      <c r="G359" s="34">
        <f t="shared" si="25"/>
        <v>7</v>
      </c>
      <c r="H359" s="34">
        <f t="shared" si="26"/>
        <v>1</v>
      </c>
      <c r="I359" s="34">
        <f t="shared" si="27"/>
        <v>0</v>
      </c>
      <c r="J359" s="34">
        <f t="shared" si="28"/>
        <v>0</v>
      </c>
      <c r="K359" s="34">
        <f t="shared" si="29"/>
        <v>0</v>
      </c>
    </row>
    <row r="360" spans="1:11">
      <c r="A360" s="31" t="s">
        <v>352</v>
      </c>
      <c r="B360" s="32" t="s">
        <v>353</v>
      </c>
      <c r="C360" s="32" t="s">
        <v>1394</v>
      </c>
      <c r="D360" s="32" t="s">
        <v>354</v>
      </c>
      <c r="E360" s="33" t="s">
        <v>355</v>
      </c>
      <c r="F360" s="15">
        <v>369.15</v>
      </c>
      <c r="G360" s="34">
        <f t="shared" si="25"/>
        <v>7</v>
      </c>
      <c r="H360" s="34">
        <f t="shared" si="26"/>
        <v>1</v>
      </c>
      <c r="I360" s="34">
        <f t="shared" si="27"/>
        <v>0</v>
      </c>
      <c r="J360" s="34">
        <f t="shared" si="28"/>
        <v>0</v>
      </c>
      <c r="K360" s="34">
        <f t="shared" si="29"/>
        <v>2</v>
      </c>
    </row>
    <row r="361" spans="1:11">
      <c r="A361" s="31" t="s">
        <v>472</v>
      </c>
      <c r="B361" s="32" t="s">
        <v>473</v>
      </c>
      <c r="C361" s="32" t="s">
        <v>1394</v>
      </c>
      <c r="D361" s="32" t="s">
        <v>474</v>
      </c>
      <c r="E361" s="33" t="s">
        <v>423</v>
      </c>
      <c r="F361" s="15">
        <v>369.15</v>
      </c>
      <c r="G361" s="34">
        <f t="shared" si="25"/>
        <v>7</v>
      </c>
      <c r="H361" s="34">
        <f t="shared" si="26"/>
        <v>1</v>
      </c>
      <c r="I361" s="34">
        <f t="shared" si="27"/>
        <v>0</v>
      </c>
      <c r="J361" s="34">
        <f t="shared" si="28"/>
        <v>1</v>
      </c>
      <c r="K361" s="34">
        <f t="shared" si="29"/>
        <v>0</v>
      </c>
    </row>
    <row r="362" spans="1:11">
      <c r="A362" s="31" t="s">
        <v>430</v>
      </c>
      <c r="B362" s="32" t="s">
        <v>431</v>
      </c>
      <c r="C362" s="32" t="s">
        <v>1394</v>
      </c>
      <c r="D362" s="32" t="s">
        <v>432</v>
      </c>
      <c r="E362" s="33" t="s">
        <v>423</v>
      </c>
      <c r="F362" s="15">
        <v>370.65</v>
      </c>
      <c r="G362" s="34">
        <f t="shared" si="25"/>
        <v>7</v>
      </c>
      <c r="H362" s="34">
        <f t="shared" si="26"/>
        <v>1</v>
      </c>
      <c r="I362" s="34">
        <f t="shared" si="27"/>
        <v>0</v>
      </c>
      <c r="J362" s="34">
        <f t="shared" si="28"/>
        <v>2</v>
      </c>
      <c r="K362" s="34">
        <f t="shared" si="29"/>
        <v>0</v>
      </c>
    </row>
    <row r="363" spans="1:11">
      <c r="A363" s="31" t="s">
        <v>387</v>
      </c>
      <c r="B363" s="32" t="s">
        <v>388</v>
      </c>
      <c r="C363" s="32" t="s">
        <v>1394</v>
      </c>
      <c r="D363" s="32" t="s">
        <v>389</v>
      </c>
      <c r="E363" s="33" t="s">
        <v>365</v>
      </c>
      <c r="F363" s="15">
        <v>370.95</v>
      </c>
      <c r="G363" s="34">
        <f t="shared" si="25"/>
        <v>7</v>
      </c>
      <c r="H363" s="34">
        <f t="shared" si="26"/>
        <v>1</v>
      </c>
      <c r="I363" s="34">
        <f t="shared" si="27"/>
        <v>0</v>
      </c>
      <c r="J363" s="34">
        <f t="shared" si="28"/>
        <v>0</v>
      </c>
      <c r="K363" s="34">
        <f t="shared" si="29"/>
        <v>1</v>
      </c>
    </row>
    <row r="364" spans="1:11">
      <c r="A364" s="31" t="s">
        <v>478</v>
      </c>
      <c r="B364" s="32" t="s">
        <v>479</v>
      </c>
      <c r="C364" s="32" t="s">
        <v>1394</v>
      </c>
      <c r="D364" s="32" t="s">
        <v>480</v>
      </c>
      <c r="E364" s="33" t="s">
        <v>423</v>
      </c>
      <c r="F364" s="15">
        <v>371.15</v>
      </c>
      <c r="G364" s="34">
        <f t="shared" si="25"/>
        <v>7</v>
      </c>
      <c r="H364" s="34">
        <f t="shared" si="26"/>
        <v>1</v>
      </c>
      <c r="I364" s="34">
        <f t="shared" si="27"/>
        <v>0</v>
      </c>
      <c r="J364" s="34">
        <f t="shared" si="28"/>
        <v>0</v>
      </c>
      <c r="K364" s="34">
        <f t="shared" si="29"/>
        <v>0</v>
      </c>
    </row>
    <row r="365" spans="1:11">
      <c r="A365" s="31" t="s">
        <v>481</v>
      </c>
      <c r="B365" s="32" t="s">
        <v>482</v>
      </c>
      <c r="C365" s="32" t="s">
        <v>1394</v>
      </c>
      <c r="D365" s="32" t="s">
        <v>483</v>
      </c>
      <c r="E365" s="33" t="s">
        <v>423</v>
      </c>
      <c r="F365" s="15">
        <v>371.55</v>
      </c>
      <c r="G365" s="34">
        <f t="shared" si="25"/>
        <v>7</v>
      </c>
      <c r="H365" s="34">
        <f t="shared" si="26"/>
        <v>1</v>
      </c>
      <c r="I365" s="34">
        <f t="shared" si="27"/>
        <v>0</v>
      </c>
      <c r="J365" s="34">
        <f t="shared" si="28"/>
        <v>0</v>
      </c>
      <c r="K365" s="34">
        <f t="shared" si="29"/>
        <v>0</v>
      </c>
    </row>
    <row r="366" spans="1:11">
      <c r="A366" s="31" t="s">
        <v>378</v>
      </c>
      <c r="B366" s="32" t="s">
        <v>379</v>
      </c>
      <c r="C366" s="32" t="s">
        <v>1394</v>
      </c>
      <c r="D366" s="32" t="s">
        <v>380</v>
      </c>
      <c r="E366" s="33" t="s">
        <v>365</v>
      </c>
      <c r="F366" s="15">
        <v>372.15</v>
      </c>
      <c r="G366" s="34">
        <f t="shared" si="25"/>
        <v>7</v>
      </c>
      <c r="H366" s="34">
        <f t="shared" si="26"/>
        <v>1</v>
      </c>
      <c r="I366" s="34">
        <f t="shared" si="27"/>
        <v>0</v>
      </c>
      <c r="J366" s="34">
        <f t="shared" si="28"/>
        <v>0</v>
      </c>
      <c r="K366" s="34">
        <f t="shared" si="29"/>
        <v>1</v>
      </c>
    </row>
    <row r="367" spans="1:11">
      <c r="A367" s="31" t="s">
        <v>610</v>
      </c>
      <c r="B367" s="32" t="s">
        <v>611</v>
      </c>
      <c r="C367" s="32" t="s">
        <v>1394</v>
      </c>
      <c r="D367" s="32" t="s">
        <v>612</v>
      </c>
      <c r="E367" s="33" t="s">
        <v>600</v>
      </c>
      <c r="F367" s="15">
        <v>373.95</v>
      </c>
      <c r="G367" s="34">
        <f t="shared" si="25"/>
        <v>8</v>
      </c>
      <c r="H367" s="34">
        <f t="shared" si="26"/>
        <v>1</v>
      </c>
      <c r="I367" s="34">
        <f t="shared" si="27"/>
        <v>0</v>
      </c>
      <c r="J367" s="34">
        <f t="shared" si="28"/>
        <v>2</v>
      </c>
      <c r="K367" s="34">
        <f t="shared" si="29"/>
        <v>0</v>
      </c>
    </row>
    <row r="368" spans="1:11">
      <c r="A368" s="31" t="s">
        <v>778</v>
      </c>
      <c r="B368" s="32" t="s">
        <v>779</v>
      </c>
      <c r="C368" s="32" t="s">
        <v>1394</v>
      </c>
      <c r="D368" s="32" t="s">
        <v>780</v>
      </c>
      <c r="E368" s="33" t="s">
        <v>600</v>
      </c>
      <c r="F368" s="15">
        <v>374.55</v>
      </c>
      <c r="G368" s="34">
        <f t="shared" si="25"/>
        <v>8</v>
      </c>
      <c r="H368" s="34">
        <f t="shared" si="26"/>
        <v>1</v>
      </c>
      <c r="I368" s="34">
        <f t="shared" si="27"/>
        <v>0</v>
      </c>
      <c r="J368" s="34">
        <f t="shared" si="28"/>
        <v>3</v>
      </c>
      <c r="K368" s="34">
        <f t="shared" si="29"/>
        <v>0</v>
      </c>
    </row>
    <row r="369" spans="1:11">
      <c r="A369" s="31" t="s">
        <v>405</v>
      </c>
      <c r="B369" s="32" t="s">
        <v>406</v>
      </c>
      <c r="C369" s="32" t="s">
        <v>1394</v>
      </c>
      <c r="D369" s="32" t="s">
        <v>407</v>
      </c>
      <c r="E369" s="33" t="s">
        <v>365</v>
      </c>
      <c r="F369" s="15">
        <v>375.85</v>
      </c>
      <c r="G369" s="34">
        <f t="shared" si="25"/>
        <v>7</v>
      </c>
      <c r="H369" s="34">
        <f t="shared" si="26"/>
        <v>1</v>
      </c>
      <c r="I369" s="34">
        <f t="shared" si="27"/>
        <v>0</v>
      </c>
      <c r="J369" s="34">
        <f t="shared" si="28"/>
        <v>0</v>
      </c>
      <c r="K369" s="34">
        <f t="shared" si="29"/>
        <v>1</v>
      </c>
    </row>
    <row r="370" spans="1:11">
      <c r="A370" s="31" t="s">
        <v>402</v>
      </c>
      <c r="B370" s="32" t="s">
        <v>403</v>
      </c>
      <c r="C370" s="32" t="s">
        <v>1394</v>
      </c>
      <c r="D370" s="32" t="s">
        <v>404</v>
      </c>
      <c r="E370" s="33" t="s">
        <v>365</v>
      </c>
      <c r="F370" s="15">
        <v>376.15</v>
      </c>
      <c r="G370" s="34">
        <f t="shared" si="25"/>
        <v>7</v>
      </c>
      <c r="H370" s="34">
        <f t="shared" si="26"/>
        <v>1</v>
      </c>
      <c r="I370" s="34">
        <f t="shared" si="27"/>
        <v>0</v>
      </c>
      <c r="J370" s="34">
        <f t="shared" si="28"/>
        <v>0</v>
      </c>
      <c r="K370" s="34">
        <f t="shared" si="29"/>
        <v>1</v>
      </c>
    </row>
    <row r="371" spans="1:11">
      <c r="A371" s="31" t="s">
        <v>646</v>
      </c>
      <c r="B371" s="32" t="s">
        <v>647</v>
      </c>
      <c r="C371" s="32" t="s">
        <v>1394</v>
      </c>
      <c r="D371" s="32" t="s">
        <v>648</v>
      </c>
      <c r="E371" s="33" t="s">
        <v>600</v>
      </c>
      <c r="F371" s="15">
        <v>377.15</v>
      </c>
      <c r="G371" s="34">
        <f t="shared" si="25"/>
        <v>8</v>
      </c>
      <c r="H371" s="34">
        <f t="shared" si="26"/>
        <v>1</v>
      </c>
      <c r="I371" s="34">
        <f t="shared" si="27"/>
        <v>0</v>
      </c>
      <c r="J371" s="34">
        <f t="shared" si="28"/>
        <v>2</v>
      </c>
      <c r="K371" s="34">
        <f t="shared" si="29"/>
        <v>0</v>
      </c>
    </row>
    <row r="372" spans="1:11">
      <c r="A372" s="31" t="s">
        <v>628</v>
      </c>
      <c r="B372" s="32" t="s">
        <v>629</v>
      </c>
      <c r="C372" s="32" t="s">
        <v>1394</v>
      </c>
      <c r="D372" s="32" t="s">
        <v>630</v>
      </c>
      <c r="E372" s="33" t="s">
        <v>600</v>
      </c>
      <c r="F372" s="15">
        <v>377.15</v>
      </c>
      <c r="G372" s="34">
        <f t="shared" si="25"/>
        <v>8</v>
      </c>
      <c r="H372" s="34">
        <f t="shared" si="26"/>
        <v>1</v>
      </c>
      <c r="I372" s="34">
        <f t="shared" si="27"/>
        <v>0</v>
      </c>
      <c r="J372" s="34">
        <f t="shared" si="28"/>
        <v>2</v>
      </c>
      <c r="K372" s="34">
        <f t="shared" si="29"/>
        <v>0</v>
      </c>
    </row>
    <row r="373" spans="1:11">
      <c r="A373" s="31" t="s">
        <v>781</v>
      </c>
      <c r="B373" s="32" t="s">
        <v>782</v>
      </c>
      <c r="C373" s="32" t="s">
        <v>1394</v>
      </c>
      <c r="D373" s="32" t="s">
        <v>783</v>
      </c>
      <c r="E373" s="33" t="s">
        <v>600</v>
      </c>
      <c r="F373" s="15">
        <v>378.05</v>
      </c>
      <c r="G373" s="34">
        <f t="shared" si="25"/>
        <v>8</v>
      </c>
      <c r="H373" s="34">
        <f t="shared" si="26"/>
        <v>1</v>
      </c>
      <c r="I373" s="34">
        <f t="shared" si="27"/>
        <v>0</v>
      </c>
      <c r="J373" s="34">
        <f t="shared" si="28"/>
        <v>3</v>
      </c>
      <c r="K373" s="34">
        <f t="shared" si="29"/>
        <v>0</v>
      </c>
    </row>
    <row r="374" spans="1:11">
      <c r="A374" s="35" t="s">
        <v>1538</v>
      </c>
      <c r="B374" s="36" t="s">
        <v>1539</v>
      </c>
      <c r="C374" s="32" t="s">
        <v>1394</v>
      </c>
      <c r="D374" s="37" t="s">
        <v>1560</v>
      </c>
      <c r="E374" s="38" t="s">
        <v>365</v>
      </c>
      <c r="F374" s="39">
        <v>378.65</v>
      </c>
      <c r="G374" s="34">
        <f t="shared" si="25"/>
        <v>7</v>
      </c>
      <c r="H374" s="34">
        <f t="shared" si="26"/>
        <v>2</v>
      </c>
      <c r="I374" s="34">
        <f t="shared" si="27"/>
        <v>0</v>
      </c>
      <c r="J374" s="34">
        <f t="shared" si="28"/>
        <v>0</v>
      </c>
      <c r="K374" s="34">
        <f t="shared" si="29"/>
        <v>0</v>
      </c>
    </row>
    <row r="375" spans="1:11">
      <c r="A375" s="31" t="s">
        <v>613</v>
      </c>
      <c r="B375" s="32" t="s">
        <v>614</v>
      </c>
      <c r="C375" s="32" t="s">
        <v>1394</v>
      </c>
      <c r="D375" s="32" t="s">
        <v>615</v>
      </c>
      <c r="E375" s="33" t="s">
        <v>600</v>
      </c>
      <c r="F375" s="15">
        <v>378.65</v>
      </c>
      <c r="G375" s="34">
        <f t="shared" si="25"/>
        <v>8</v>
      </c>
      <c r="H375" s="34">
        <f t="shared" si="26"/>
        <v>1</v>
      </c>
      <c r="I375" s="34">
        <f t="shared" si="27"/>
        <v>0</v>
      </c>
      <c r="J375" s="34">
        <f t="shared" si="28"/>
        <v>2</v>
      </c>
      <c r="K375" s="34">
        <f t="shared" si="29"/>
        <v>0</v>
      </c>
    </row>
    <row r="376" spans="1:11">
      <c r="A376" s="31" t="s">
        <v>372</v>
      </c>
      <c r="B376" s="32" t="s">
        <v>373</v>
      </c>
      <c r="C376" s="32" t="s">
        <v>1394</v>
      </c>
      <c r="D376" s="32" t="s">
        <v>374</v>
      </c>
      <c r="E376" s="33" t="s">
        <v>365</v>
      </c>
      <c r="F376" s="15">
        <v>378.95</v>
      </c>
      <c r="G376" s="34">
        <f t="shared" si="25"/>
        <v>7</v>
      </c>
      <c r="H376" s="34">
        <f t="shared" si="26"/>
        <v>1</v>
      </c>
      <c r="I376" s="34">
        <f t="shared" si="27"/>
        <v>0</v>
      </c>
      <c r="J376" s="34">
        <f t="shared" si="28"/>
        <v>1</v>
      </c>
      <c r="K376" s="34">
        <f t="shared" si="29"/>
        <v>1</v>
      </c>
    </row>
    <row r="377" spans="1:11">
      <c r="A377" s="31" t="s">
        <v>384</v>
      </c>
      <c r="B377" s="32" t="s">
        <v>385</v>
      </c>
      <c r="C377" s="32" t="s">
        <v>1394</v>
      </c>
      <c r="D377" s="32" t="s">
        <v>386</v>
      </c>
      <c r="E377" s="33" t="s">
        <v>365</v>
      </c>
      <c r="F377" s="15">
        <v>379.45</v>
      </c>
      <c r="G377" s="34">
        <f t="shared" si="25"/>
        <v>7</v>
      </c>
      <c r="H377" s="34">
        <f t="shared" si="26"/>
        <v>1</v>
      </c>
      <c r="I377" s="34">
        <f t="shared" si="27"/>
        <v>0</v>
      </c>
      <c r="J377" s="34">
        <f t="shared" si="28"/>
        <v>0</v>
      </c>
      <c r="K377" s="34">
        <f t="shared" si="29"/>
        <v>1</v>
      </c>
    </row>
    <row r="378" spans="1:11">
      <c r="A378" s="31" t="s">
        <v>649</v>
      </c>
      <c r="B378" s="32" t="s">
        <v>650</v>
      </c>
      <c r="C378" s="32" t="s">
        <v>1394</v>
      </c>
      <c r="D378" s="32" t="s">
        <v>651</v>
      </c>
      <c r="E378" s="33" t="s">
        <v>600</v>
      </c>
      <c r="F378" s="15">
        <v>380.05</v>
      </c>
      <c r="G378" s="34">
        <f t="shared" si="25"/>
        <v>8</v>
      </c>
      <c r="H378" s="34">
        <f t="shared" si="26"/>
        <v>1</v>
      </c>
      <c r="I378" s="34">
        <f t="shared" si="27"/>
        <v>0</v>
      </c>
      <c r="J378" s="34">
        <f t="shared" si="28"/>
        <v>2</v>
      </c>
      <c r="K378" s="34">
        <f t="shared" si="29"/>
        <v>0</v>
      </c>
    </row>
    <row r="379" spans="1:11">
      <c r="A379" s="35" t="s">
        <v>1554</v>
      </c>
      <c r="B379" s="36" t="s">
        <v>1555</v>
      </c>
      <c r="C379" s="32" t="s">
        <v>1394</v>
      </c>
      <c r="D379" s="37" t="s">
        <v>1568</v>
      </c>
      <c r="E379" s="38" t="s">
        <v>365</v>
      </c>
      <c r="F379" s="39">
        <v>381.15</v>
      </c>
      <c r="G379" s="34">
        <f t="shared" si="25"/>
        <v>7</v>
      </c>
      <c r="H379" s="34">
        <f t="shared" si="26"/>
        <v>2</v>
      </c>
      <c r="I379" s="34">
        <f t="shared" si="27"/>
        <v>0</v>
      </c>
      <c r="J379" s="34">
        <f t="shared" si="28"/>
        <v>0</v>
      </c>
      <c r="K379" s="34">
        <f t="shared" si="29"/>
        <v>0</v>
      </c>
    </row>
    <row r="380" spans="1:11">
      <c r="A380" s="31" t="s">
        <v>769</v>
      </c>
      <c r="B380" s="32" t="s">
        <v>770</v>
      </c>
      <c r="C380" s="32" t="s">
        <v>1394</v>
      </c>
      <c r="D380" s="32" t="s">
        <v>771</v>
      </c>
      <c r="E380" s="33" t="s">
        <v>600</v>
      </c>
      <c r="F380" s="15">
        <v>381.45</v>
      </c>
      <c r="G380" s="34">
        <f t="shared" si="25"/>
        <v>8</v>
      </c>
      <c r="H380" s="34">
        <f t="shared" si="26"/>
        <v>1</v>
      </c>
      <c r="I380" s="34">
        <f t="shared" si="27"/>
        <v>0</v>
      </c>
      <c r="J380" s="34">
        <f t="shared" si="28"/>
        <v>3</v>
      </c>
      <c r="K380" s="34">
        <f t="shared" si="29"/>
        <v>0</v>
      </c>
    </row>
    <row r="381" spans="1:11">
      <c r="A381" s="31" t="s">
        <v>643</v>
      </c>
      <c r="B381" s="32" t="s">
        <v>644</v>
      </c>
      <c r="C381" s="32" t="s">
        <v>1394</v>
      </c>
      <c r="D381" s="32" t="s">
        <v>645</v>
      </c>
      <c r="E381" s="33" t="s">
        <v>600</v>
      </c>
      <c r="F381" s="15">
        <v>382.15</v>
      </c>
      <c r="G381" s="34">
        <f t="shared" si="25"/>
        <v>8</v>
      </c>
      <c r="H381" s="34">
        <f t="shared" si="26"/>
        <v>1</v>
      </c>
      <c r="I381" s="34">
        <f t="shared" si="27"/>
        <v>0</v>
      </c>
      <c r="J381" s="34">
        <f t="shared" si="28"/>
        <v>2</v>
      </c>
      <c r="K381" s="34">
        <f t="shared" si="29"/>
        <v>0</v>
      </c>
    </row>
    <row r="382" spans="1:11">
      <c r="A382" s="31" t="s">
        <v>667</v>
      </c>
      <c r="B382" s="32" t="s">
        <v>668</v>
      </c>
      <c r="C382" s="32" t="s">
        <v>1394</v>
      </c>
      <c r="D382" s="32" t="s">
        <v>669</v>
      </c>
      <c r="E382" s="33" t="s">
        <v>600</v>
      </c>
      <c r="F382" s="15">
        <v>382.65</v>
      </c>
      <c r="G382" s="34">
        <f t="shared" si="25"/>
        <v>8</v>
      </c>
      <c r="H382" s="34">
        <f t="shared" si="26"/>
        <v>1</v>
      </c>
      <c r="I382" s="34">
        <f t="shared" si="27"/>
        <v>0</v>
      </c>
      <c r="J382" s="34">
        <f t="shared" si="28"/>
        <v>2</v>
      </c>
      <c r="K382" s="34">
        <f t="shared" si="29"/>
        <v>0</v>
      </c>
    </row>
    <row r="383" spans="1:11">
      <c r="A383" s="31" t="s">
        <v>399</v>
      </c>
      <c r="B383" s="32" t="s">
        <v>400</v>
      </c>
      <c r="C383" s="32" t="s">
        <v>1394</v>
      </c>
      <c r="D383" s="32" t="s">
        <v>401</v>
      </c>
      <c r="E383" s="33" t="s">
        <v>365</v>
      </c>
      <c r="F383" s="15">
        <v>383.45</v>
      </c>
      <c r="G383" s="34">
        <f t="shared" si="25"/>
        <v>7</v>
      </c>
      <c r="H383" s="34">
        <f t="shared" si="26"/>
        <v>1</v>
      </c>
      <c r="I383" s="34">
        <f t="shared" si="27"/>
        <v>0</v>
      </c>
      <c r="J383" s="34">
        <f t="shared" si="28"/>
        <v>0</v>
      </c>
      <c r="K383" s="34">
        <f t="shared" si="29"/>
        <v>1</v>
      </c>
    </row>
    <row r="384" spans="1:11">
      <c r="A384" s="31" t="s">
        <v>658</v>
      </c>
      <c r="B384" s="32" t="s">
        <v>659</v>
      </c>
      <c r="C384" s="32" t="s">
        <v>1394</v>
      </c>
      <c r="D384" s="32" t="s">
        <v>660</v>
      </c>
      <c r="E384" s="33" t="s">
        <v>600</v>
      </c>
      <c r="F384" s="15">
        <v>383.45</v>
      </c>
      <c r="G384" s="34">
        <f t="shared" si="25"/>
        <v>8</v>
      </c>
      <c r="H384" s="34">
        <f t="shared" si="26"/>
        <v>1</v>
      </c>
      <c r="I384" s="34">
        <f t="shared" si="27"/>
        <v>0</v>
      </c>
      <c r="J384" s="34">
        <f t="shared" si="28"/>
        <v>1</v>
      </c>
      <c r="K384" s="34">
        <f t="shared" si="29"/>
        <v>0</v>
      </c>
    </row>
    <row r="385" spans="1:11">
      <c r="A385" s="31" t="s">
        <v>616</v>
      </c>
      <c r="B385" s="32" t="s">
        <v>617</v>
      </c>
      <c r="C385" s="32" t="s">
        <v>1394</v>
      </c>
      <c r="D385" s="32" t="s">
        <v>618</v>
      </c>
      <c r="E385" s="33" t="s">
        <v>600</v>
      </c>
      <c r="F385" s="15">
        <v>383.65</v>
      </c>
      <c r="G385" s="34">
        <f t="shared" si="25"/>
        <v>8</v>
      </c>
      <c r="H385" s="34">
        <f t="shared" si="26"/>
        <v>1</v>
      </c>
      <c r="I385" s="34">
        <f t="shared" si="27"/>
        <v>0</v>
      </c>
      <c r="J385" s="34">
        <f t="shared" si="28"/>
        <v>2</v>
      </c>
      <c r="K385" s="34">
        <f t="shared" si="29"/>
        <v>0</v>
      </c>
    </row>
    <row r="386" spans="1:11">
      <c r="A386" s="31" t="s">
        <v>676</v>
      </c>
      <c r="B386" s="32" t="s">
        <v>677</v>
      </c>
      <c r="C386" s="32" t="s">
        <v>1394</v>
      </c>
      <c r="D386" s="32" t="s">
        <v>678</v>
      </c>
      <c r="E386" s="33" t="s">
        <v>600</v>
      </c>
      <c r="F386" s="15">
        <v>384.15</v>
      </c>
      <c r="G386" s="34">
        <f t="shared" ref="G386:G449" si="30">LEN(D386)-LEN(SUBSTITUTE(D386,"C",""))</f>
        <v>8</v>
      </c>
      <c r="H386" s="34">
        <f t="shared" ref="H386:H449" si="31">LEN(D386)-LEN(SUBSTITUTE(D386,"=",""))</f>
        <v>1</v>
      </c>
      <c r="I386" s="34">
        <f t="shared" ref="I386:I449" si="32">LEN(D386)-LEN(SUBSTITUTE(D386,"#",""))</f>
        <v>0</v>
      </c>
      <c r="J386" s="34">
        <f t="shared" ref="J386:J449" si="33">LEN(D386)-LEN(SUBSTITUTE(D386,"(",""))</f>
        <v>1</v>
      </c>
      <c r="K386" s="34">
        <f t="shared" ref="K386:K449" si="34">(LEN(D386)-LEN(SUBSTITUTE(D386,"1","")))/2+(LEN(D386)-LEN(SUBSTITUTE(D386,"2","")))/2+(LEN(D386)-LEN(SUBSTITUTE(D386,"3","")))/2</f>
        <v>0</v>
      </c>
    </row>
    <row r="387" spans="1:11">
      <c r="A387" s="31" t="s">
        <v>622</v>
      </c>
      <c r="B387" s="32" t="s">
        <v>623</v>
      </c>
      <c r="C387" s="32" t="s">
        <v>1394</v>
      </c>
      <c r="D387" s="32" t="s">
        <v>624</v>
      </c>
      <c r="E387" s="33" t="s">
        <v>600</v>
      </c>
      <c r="F387" s="15">
        <v>384.75</v>
      </c>
      <c r="G387" s="34">
        <f t="shared" si="30"/>
        <v>8</v>
      </c>
      <c r="H387" s="34">
        <f t="shared" si="31"/>
        <v>1</v>
      </c>
      <c r="I387" s="34">
        <f t="shared" si="32"/>
        <v>0</v>
      </c>
      <c r="J387" s="34">
        <f t="shared" si="33"/>
        <v>2</v>
      </c>
      <c r="K387" s="34">
        <f t="shared" si="34"/>
        <v>0</v>
      </c>
    </row>
    <row r="388" spans="1:11">
      <c r="A388" s="31" t="s">
        <v>631</v>
      </c>
      <c r="B388" s="32" t="s">
        <v>632</v>
      </c>
      <c r="C388" s="32" t="s">
        <v>1394</v>
      </c>
      <c r="D388" s="32" t="s">
        <v>633</v>
      </c>
      <c r="E388" s="33" t="s">
        <v>600</v>
      </c>
      <c r="F388" s="15">
        <v>385.15</v>
      </c>
      <c r="G388" s="34">
        <f t="shared" si="30"/>
        <v>8</v>
      </c>
      <c r="H388" s="34">
        <f t="shared" si="31"/>
        <v>1</v>
      </c>
      <c r="I388" s="34">
        <f t="shared" si="32"/>
        <v>0</v>
      </c>
      <c r="J388" s="34">
        <f t="shared" si="33"/>
        <v>2</v>
      </c>
      <c r="K388" s="34">
        <f t="shared" si="34"/>
        <v>0</v>
      </c>
    </row>
    <row r="389" spans="1:11">
      <c r="A389" s="31" t="s">
        <v>625</v>
      </c>
      <c r="B389" s="32" t="s">
        <v>626</v>
      </c>
      <c r="C389" s="32" t="s">
        <v>1394</v>
      </c>
      <c r="D389" s="32" t="s">
        <v>627</v>
      </c>
      <c r="E389" s="33" t="s">
        <v>600</v>
      </c>
      <c r="F389" s="15">
        <v>385.35</v>
      </c>
      <c r="G389" s="34">
        <f t="shared" si="30"/>
        <v>8</v>
      </c>
      <c r="H389" s="34">
        <f t="shared" si="31"/>
        <v>1</v>
      </c>
      <c r="I389" s="34">
        <f t="shared" si="32"/>
        <v>0</v>
      </c>
      <c r="J389" s="34">
        <f t="shared" si="33"/>
        <v>2</v>
      </c>
      <c r="K389" s="34">
        <f t="shared" si="34"/>
        <v>0</v>
      </c>
    </row>
    <row r="390" spans="1:11">
      <c r="A390" s="35" t="s">
        <v>1420</v>
      </c>
      <c r="B390" s="36" t="s">
        <v>1421</v>
      </c>
      <c r="C390" s="32" t="s">
        <v>1394</v>
      </c>
      <c r="D390" s="37" t="s">
        <v>1441</v>
      </c>
      <c r="E390" s="38" t="s">
        <v>555</v>
      </c>
      <c r="F390" s="39">
        <v>385.65</v>
      </c>
      <c r="G390" s="34">
        <f t="shared" si="30"/>
        <v>8</v>
      </c>
      <c r="H390" s="34">
        <f t="shared" si="31"/>
        <v>2</v>
      </c>
      <c r="I390" s="34">
        <f t="shared" si="32"/>
        <v>0</v>
      </c>
      <c r="J390" s="34">
        <f t="shared" si="33"/>
        <v>0</v>
      </c>
      <c r="K390" s="34">
        <f t="shared" si="34"/>
        <v>1</v>
      </c>
    </row>
    <row r="391" spans="1:11">
      <c r="A391" s="31" t="s">
        <v>664</v>
      </c>
      <c r="B391" s="32" t="s">
        <v>665</v>
      </c>
      <c r="C391" s="32" t="s">
        <v>1394</v>
      </c>
      <c r="D391" s="32" t="s">
        <v>666</v>
      </c>
      <c r="E391" s="33" t="s">
        <v>600</v>
      </c>
      <c r="F391" s="15">
        <v>385.65</v>
      </c>
      <c r="G391" s="34">
        <f t="shared" si="30"/>
        <v>8</v>
      </c>
      <c r="H391" s="34">
        <f t="shared" si="31"/>
        <v>1</v>
      </c>
      <c r="I391" s="34">
        <f t="shared" si="32"/>
        <v>0</v>
      </c>
      <c r="J391" s="34">
        <f t="shared" si="33"/>
        <v>2</v>
      </c>
      <c r="K391" s="34">
        <f t="shared" si="34"/>
        <v>0</v>
      </c>
    </row>
    <row r="392" spans="1:11">
      <c r="A392" s="31" t="s">
        <v>685</v>
      </c>
      <c r="B392" s="32" t="s">
        <v>686</v>
      </c>
      <c r="C392" s="32" t="s">
        <v>1394</v>
      </c>
      <c r="D392" s="32" t="s">
        <v>687</v>
      </c>
      <c r="E392" s="33" t="s">
        <v>600</v>
      </c>
      <c r="F392" s="15">
        <v>385.95</v>
      </c>
      <c r="G392" s="34">
        <f t="shared" si="30"/>
        <v>8</v>
      </c>
      <c r="H392" s="34">
        <f t="shared" si="31"/>
        <v>1</v>
      </c>
      <c r="I392" s="34">
        <f t="shared" si="32"/>
        <v>0</v>
      </c>
      <c r="J392" s="34">
        <f t="shared" si="33"/>
        <v>1</v>
      </c>
      <c r="K392" s="34">
        <f t="shared" si="34"/>
        <v>0</v>
      </c>
    </row>
    <row r="393" spans="1:11">
      <c r="A393" s="31" t="s">
        <v>715</v>
      </c>
      <c r="B393" s="32" t="s">
        <v>716</v>
      </c>
      <c r="C393" s="32" t="s">
        <v>1394</v>
      </c>
      <c r="D393" s="32" t="s">
        <v>717</v>
      </c>
      <c r="E393" s="33" t="s">
        <v>600</v>
      </c>
      <c r="F393" s="15">
        <v>386.35</v>
      </c>
      <c r="G393" s="34">
        <f t="shared" si="30"/>
        <v>8</v>
      </c>
      <c r="H393" s="34">
        <f t="shared" si="31"/>
        <v>1</v>
      </c>
      <c r="I393" s="34">
        <f t="shared" si="32"/>
        <v>0</v>
      </c>
      <c r="J393" s="34">
        <f t="shared" si="33"/>
        <v>1</v>
      </c>
      <c r="K393" s="34">
        <f t="shared" si="34"/>
        <v>0</v>
      </c>
    </row>
    <row r="394" spans="1:11">
      <c r="A394" s="31" t="s">
        <v>700</v>
      </c>
      <c r="B394" s="32" t="s">
        <v>701</v>
      </c>
      <c r="C394" s="32" t="s">
        <v>1394</v>
      </c>
      <c r="D394" s="32" t="s">
        <v>702</v>
      </c>
      <c r="E394" s="33" t="s">
        <v>600</v>
      </c>
      <c r="F394" s="15">
        <v>386.45</v>
      </c>
      <c r="G394" s="34">
        <f t="shared" si="30"/>
        <v>8</v>
      </c>
      <c r="H394" s="34">
        <f t="shared" si="31"/>
        <v>1</v>
      </c>
      <c r="I394" s="34">
        <f t="shared" si="32"/>
        <v>0</v>
      </c>
      <c r="J394" s="34">
        <f t="shared" si="33"/>
        <v>1</v>
      </c>
      <c r="K394" s="34">
        <f t="shared" si="34"/>
        <v>0</v>
      </c>
    </row>
    <row r="395" spans="1:11">
      <c r="A395" s="31" t="s">
        <v>576</v>
      </c>
      <c r="B395" s="32" t="s">
        <v>577</v>
      </c>
      <c r="C395" s="32" t="s">
        <v>1394</v>
      </c>
      <c r="D395" s="32" t="s">
        <v>578</v>
      </c>
      <c r="E395" s="33" t="s">
        <v>260</v>
      </c>
      <c r="F395" s="15">
        <v>387.45</v>
      </c>
      <c r="G395" s="34">
        <f t="shared" si="30"/>
        <v>8</v>
      </c>
      <c r="H395" s="34">
        <f t="shared" si="31"/>
        <v>2</v>
      </c>
      <c r="I395" s="34">
        <f t="shared" si="32"/>
        <v>0</v>
      </c>
      <c r="J395" s="34">
        <f t="shared" si="33"/>
        <v>2</v>
      </c>
      <c r="K395" s="34">
        <f t="shared" si="34"/>
        <v>0</v>
      </c>
    </row>
    <row r="396" spans="1:11">
      <c r="A396" s="31" t="s">
        <v>369</v>
      </c>
      <c r="B396" s="32" t="s">
        <v>370</v>
      </c>
      <c r="C396" s="32" t="s">
        <v>1394</v>
      </c>
      <c r="D396" s="32" t="s">
        <v>371</v>
      </c>
      <c r="E396" s="33" t="s">
        <v>365</v>
      </c>
      <c r="F396" s="15">
        <v>388.15</v>
      </c>
      <c r="G396" s="34">
        <f t="shared" si="30"/>
        <v>7</v>
      </c>
      <c r="H396" s="34">
        <f t="shared" si="31"/>
        <v>1</v>
      </c>
      <c r="I396" s="34">
        <f t="shared" si="32"/>
        <v>0</v>
      </c>
      <c r="J396" s="34">
        <f t="shared" si="33"/>
        <v>0</v>
      </c>
      <c r="K396" s="34">
        <f t="shared" si="34"/>
        <v>1</v>
      </c>
    </row>
    <row r="397" spans="1:11">
      <c r="A397" s="88" t="s">
        <v>1536</v>
      </c>
      <c r="B397" s="88" t="s">
        <v>1537</v>
      </c>
      <c r="C397" s="32" t="s">
        <v>1394</v>
      </c>
      <c r="D397" s="88" t="s">
        <v>1559</v>
      </c>
      <c r="E397" s="39" t="s">
        <v>365</v>
      </c>
      <c r="F397" s="39">
        <v>388.15</v>
      </c>
      <c r="G397" s="34">
        <f t="shared" si="30"/>
        <v>7</v>
      </c>
      <c r="H397" s="34">
        <f t="shared" si="31"/>
        <v>1</v>
      </c>
      <c r="I397" s="34">
        <f t="shared" si="32"/>
        <v>0</v>
      </c>
      <c r="J397" s="34">
        <f t="shared" si="33"/>
        <v>0</v>
      </c>
      <c r="K397" s="34">
        <f t="shared" si="34"/>
        <v>1</v>
      </c>
    </row>
    <row r="398" spans="1:11">
      <c r="A398" s="31" t="s">
        <v>582</v>
      </c>
      <c r="B398" s="32" t="s">
        <v>583</v>
      </c>
      <c r="C398" s="32" t="s">
        <v>1394</v>
      </c>
      <c r="D398" s="32" t="s">
        <v>584</v>
      </c>
      <c r="E398" s="33" t="s">
        <v>260</v>
      </c>
      <c r="F398" s="15">
        <v>388.65</v>
      </c>
      <c r="G398" s="34">
        <f t="shared" si="30"/>
        <v>8</v>
      </c>
      <c r="H398" s="34">
        <f t="shared" si="31"/>
        <v>2</v>
      </c>
      <c r="I398" s="34">
        <f t="shared" si="32"/>
        <v>0</v>
      </c>
      <c r="J398" s="34">
        <f t="shared" si="33"/>
        <v>0</v>
      </c>
      <c r="K398" s="34">
        <f t="shared" si="34"/>
        <v>0</v>
      </c>
    </row>
    <row r="399" spans="1:11">
      <c r="A399" s="31" t="s">
        <v>775</v>
      </c>
      <c r="B399" s="32" t="s">
        <v>776</v>
      </c>
      <c r="C399" s="32" t="s">
        <v>1394</v>
      </c>
      <c r="D399" s="32" t="s">
        <v>777</v>
      </c>
      <c r="E399" s="33" t="s">
        <v>600</v>
      </c>
      <c r="F399" s="15">
        <v>389.65</v>
      </c>
      <c r="G399" s="34">
        <f t="shared" si="30"/>
        <v>8</v>
      </c>
      <c r="H399" s="34">
        <f t="shared" si="31"/>
        <v>1</v>
      </c>
      <c r="I399" s="34">
        <f t="shared" si="32"/>
        <v>0</v>
      </c>
      <c r="J399" s="34">
        <f t="shared" si="33"/>
        <v>3</v>
      </c>
      <c r="K399" s="34">
        <f t="shared" si="34"/>
        <v>0</v>
      </c>
    </row>
    <row r="400" spans="1:11">
      <c r="A400" s="31" t="s">
        <v>349</v>
      </c>
      <c r="B400" s="32" t="s">
        <v>350</v>
      </c>
      <c r="C400" s="32" t="s">
        <v>1394</v>
      </c>
      <c r="D400" s="32" t="s">
        <v>351</v>
      </c>
      <c r="E400" s="33" t="s">
        <v>348</v>
      </c>
      <c r="F400" s="15">
        <v>390.15</v>
      </c>
      <c r="G400" s="34">
        <f t="shared" si="30"/>
        <v>7</v>
      </c>
      <c r="H400" s="34">
        <f t="shared" si="31"/>
        <v>3</v>
      </c>
      <c r="I400" s="34">
        <f t="shared" si="32"/>
        <v>0</v>
      </c>
      <c r="J400" s="34">
        <f t="shared" si="33"/>
        <v>0</v>
      </c>
      <c r="K400" s="34">
        <f t="shared" si="34"/>
        <v>1</v>
      </c>
    </row>
    <row r="401" spans="1:11">
      <c r="A401" s="31" t="s">
        <v>757</v>
      </c>
      <c r="B401" s="32" t="s">
        <v>758</v>
      </c>
      <c r="C401" s="32" t="s">
        <v>1394</v>
      </c>
      <c r="D401" s="32" t="s">
        <v>759</v>
      </c>
      <c r="E401" s="33" t="s">
        <v>600</v>
      </c>
      <c r="F401" s="15">
        <v>390.85</v>
      </c>
      <c r="G401" s="34">
        <f t="shared" si="30"/>
        <v>8</v>
      </c>
      <c r="H401" s="34">
        <f t="shared" si="31"/>
        <v>1</v>
      </c>
      <c r="I401" s="34">
        <f t="shared" si="32"/>
        <v>0</v>
      </c>
      <c r="J401" s="34">
        <f t="shared" si="33"/>
        <v>1</v>
      </c>
      <c r="K401" s="34">
        <f t="shared" si="34"/>
        <v>0</v>
      </c>
    </row>
    <row r="402" spans="1:11">
      <c r="A402" s="31" t="s">
        <v>670</v>
      </c>
      <c r="B402" s="32" t="s">
        <v>671</v>
      </c>
      <c r="C402" s="32" t="s">
        <v>1394</v>
      </c>
      <c r="D402" s="32" t="s">
        <v>672</v>
      </c>
      <c r="E402" s="33" t="s">
        <v>600</v>
      </c>
      <c r="F402" s="15">
        <v>392.45</v>
      </c>
      <c r="G402" s="34">
        <f t="shared" si="30"/>
        <v>8</v>
      </c>
      <c r="H402" s="34">
        <f t="shared" si="31"/>
        <v>1</v>
      </c>
      <c r="I402" s="34">
        <f t="shared" si="32"/>
        <v>0</v>
      </c>
      <c r="J402" s="34">
        <f t="shared" si="33"/>
        <v>1</v>
      </c>
      <c r="K402" s="34">
        <f t="shared" si="34"/>
        <v>0</v>
      </c>
    </row>
    <row r="403" spans="1:11">
      <c r="A403" s="31" t="s">
        <v>655</v>
      </c>
      <c r="B403" s="32" t="s">
        <v>656</v>
      </c>
      <c r="C403" s="32" t="s">
        <v>1394</v>
      </c>
      <c r="D403" s="32" t="s">
        <v>657</v>
      </c>
      <c r="E403" s="33" t="s">
        <v>600</v>
      </c>
      <c r="F403" s="15">
        <v>393.15</v>
      </c>
      <c r="G403" s="34">
        <f t="shared" si="30"/>
        <v>8</v>
      </c>
      <c r="H403" s="34">
        <f t="shared" si="31"/>
        <v>1</v>
      </c>
      <c r="I403" s="34">
        <f t="shared" si="32"/>
        <v>0</v>
      </c>
      <c r="J403" s="34">
        <f t="shared" si="33"/>
        <v>1</v>
      </c>
      <c r="K403" s="34">
        <f t="shared" si="34"/>
        <v>0</v>
      </c>
    </row>
    <row r="404" spans="1:11">
      <c r="A404" s="31" t="s">
        <v>730</v>
      </c>
      <c r="B404" s="32" t="s">
        <v>731</v>
      </c>
      <c r="C404" s="32" t="s">
        <v>1394</v>
      </c>
      <c r="D404" s="32" t="s">
        <v>732</v>
      </c>
      <c r="E404" s="33" t="s">
        <v>600</v>
      </c>
      <c r="F404" s="15">
        <v>394.35</v>
      </c>
      <c r="G404" s="34">
        <f t="shared" si="30"/>
        <v>8</v>
      </c>
      <c r="H404" s="34">
        <f t="shared" si="31"/>
        <v>1</v>
      </c>
      <c r="I404" s="34">
        <f t="shared" si="32"/>
        <v>0</v>
      </c>
      <c r="J404" s="34">
        <f t="shared" si="33"/>
        <v>0</v>
      </c>
      <c r="K404" s="34">
        <f t="shared" si="34"/>
        <v>0</v>
      </c>
    </row>
    <row r="405" spans="1:11">
      <c r="A405" s="31" t="s">
        <v>619</v>
      </c>
      <c r="B405" s="32" t="s">
        <v>620</v>
      </c>
      <c r="C405" s="32" t="s">
        <v>1394</v>
      </c>
      <c r="D405" s="32" t="s">
        <v>621</v>
      </c>
      <c r="E405" s="33" t="s">
        <v>600</v>
      </c>
      <c r="F405" s="15">
        <v>394.95</v>
      </c>
      <c r="G405" s="34">
        <f t="shared" si="30"/>
        <v>8</v>
      </c>
      <c r="H405" s="34">
        <f t="shared" si="31"/>
        <v>1</v>
      </c>
      <c r="I405" s="34">
        <f t="shared" si="32"/>
        <v>0</v>
      </c>
      <c r="J405" s="34">
        <f t="shared" si="33"/>
        <v>2</v>
      </c>
      <c r="K405" s="34">
        <f t="shared" si="34"/>
        <v>0</v>
      </c>
    </row>
    <row r="406" spans="1:11">
      <c r="A406" s="31" t="s">
        <v>748</v>
      </c>
      <c r="B406" s="32" t="s">
        <v>749</v>
      </c>
      <c r="C406" s="32" t="s">
        <v>1394</v>
      </c>
      <c r="D406" s="32" t="s">
        <v>750</v>
      </c>
      <c r="E406" s="33" t="s">
        <v>600</v>
      </c>
      <c r="F406" s="15">
        <v>395.45</v>
      </c>
      <c r="G406" s="34">
        <f t="shared" si="30"/>
        <v>8</v>
      </c>
      <c r="H406" s="34">
        <f t="shared" si="31"/>
        <v>1</v>
      </c>
      <c r="I406" s="34">
        <f t="shared" si="32"/>
        <v>0</v>
      </c>
      <c r="J406" s="34">
        <f t="shared" si="33"/>
        <v>0</v>
      </c>
      <c r="K406" s="34">
        <f t="shared" si="34"/>
        <v>0</v>
      </c>
    </row>
    <row r="407" spans="1:11">
      <c r="A407" s="31" t="s">
        <v>745</v>
      </c>
      <c r="B407" s="32" t="s">
        <v>746</v>
      </c>
      <c r="C407" s="32" t="s">
        <v>1394</v>
      </c>
      <c r="D407" s="32" t="s">
        <v>747</v>
      </c>
      <c r="E407" s="33" t="s">
        <v>600</v>
      </c>
      <c r="F407" s="15">
        <v>395.65</v>
      </c>
      <c r="G407" s="34">
        <f t="shared" si="30"/>
        <v>8</v>
      </c>
      <c r="H407" s="34">
        <f t="shared" si="31"/>
        <v>1</v>
      </c>
      <c r="I407" s="34">
        <f t="shared" si="32"/>
        <v>0</v>
      </c>
      <c r="J407" s="34">
        <f t="shared" si="33"/>
        <v>0</v>
      </c>
      <c r="K407" s="34">
        <f t="shared" si="34"/>
        <v>0</v>
      </c>
    </row>
    <row r="408" spans="1:11">
      <c r="A408" s="31" t="s">
        <v>673</v>
      </c>
      <c r="B408" s="32" t="s">
        <v>674</v>
      </c>
      <c r="C408" s="32" t="s">
        <v>1394</v>
      </c>
      <c r="D408" s="32" t="s">
        <v>675</v>
      </c>
      <c r="E408" s="33" t="s">
        <v>600</v>
      </c>
      <c r="F408" s="15">
        <v>395.75</v>
      </c>
      <c r="G408" s="34">
        <f t="shared" si="30"/>
        <v>8</v>
      </c>
      <c r="H408" s="34">
        <f t="shared" si="31"/>
        <v>1</v>
      </c>
      <c r="I408" s="34">
        <f t="shared" si="32"/>
        <v>0</v>
      </c>
      <c r="J408" s="34">
        <f t="shared" si="33"/>
        <v>1</v>
      </c>
      <c r="K408" s="34">
        <f t="shared" si="34"/>
        <v>0</v>
      </c>
    </row>
    <row r="409" spans="1:11">
      <c r="A409" s="31" t="s">
        <v>739</v>
      </c>
      <c r="B409" s="32" t="s">
        <v>740</v>
      </c>
      <c r="C409" s="32" t="s">
        <v>1394</v>
      </c>
      <c r="D409" s="32" t="s">
        <v>741</v>
      </c>
      <c r="E409" s="33" t="s">
        <v>600</v>
      </c>
      <c r="F409" s="15">
        <v>396.05</v>
      </c>
      <c r="G409" s="34">
        <f t="shared" si="30"/>
        <v>8</v>
      </c>
      <c r="H409" s="34">
        <f t="shared" si="31"/>
        <v>1</v>
      </c>
      <c r="I409" s="34">
        <f t="shared" si="32"/>
        <v>0</v>
      </c>
      <c r="J409" s="34">
        <f t="shared" si="33"/>
        <v>0</v>
      </c>
      <c r="K409" s="34">
        <f t="shared" si="34"/>
        <v>0</v>
      </c>
    </row>
    <row r="410" spans="1:11">
      <c r="A410" s="31" t="s">
        <v>742</v>
      </c>
      <c r="B410" s="32" t="s">
        <v>743</v>
      </c>
      <c r="C410" s="32" t="s">
        <v>1394</v>
      </c>
      <c r="D410" s="32" t="s">
        <v>744</v>
      </c>
      <c r="E410" s="33" t="s">
        <v>600</v>
      </c>
      <c r="F410" s="15">
        <v>396.45</v>
      </c>
      <c r="G410" s="34">
        <f t="shared" si="30"/>
        <v>8</v>
      </c>
      <c r="H410" s="34">
        <f t="shared" si="31"/>
        <v>1</v>
      </c>
      <c r="I410" s="34">
        <f t="shared" si="32"/>
        <v>0</v>
      </c>
      <c r="J410" s="34">
        <f t="shared" si="33"/>
        <v>0</v>
      </c>
      <c r="K410" s="34">
        <f t="shared" si="34"/>
        <v>0</v>
      </c>
    </row>
    <row r="411" spans="1:11">
      <c r="A411" s="31" t="s">
        <v>356</v>
      </c>
      <c r="B411" s="32" t="s">
        <v>357</v>
      </c>
      <c r="C411" s="32" t="s">
        <v>1394</v>
      </c>
      <c r="D411" s="32" t="s">
        <v>358</v>
      </c>
      <c r="E411" s="33" t="s">
        <v>355</v>
      </c>
      <c r="F411" s="15">
        <v>398.15</v>
      </c>
      <c r="G411" s="34">
        <f t="shared" si="30"/>
        <v>7</v>
      </c>
      <c r="H411" s="34">
        <f t="shared" si="31"/>
        <v>1</v>
      </c>
      <c r="I411" s="34">
        <f t="shared" si="32"/>
        <v>0</v>
      </c>
      <c r="J411" s="34">
        <f t="shared" si="33"/>
        <v>0</v>
      </c>
      <c r="K411" s="34">
        <f t="shared" si="34"/>
        <v>2</v>
      </c>
    </row>
    <row r="412" spans="1:11">
      <c r="A412" s="31" t="s">
        <v>736</v>
      </c>
      <c r="B412" s="32" t="s">
        <v>737</v>
      </c>
      <c r="C412" s="32" t="s">
        <v>1394</v>
      </c>
      <c r="D412" s="32" t="s">
        <v>738</v>
      </c>
      <c r="E412" s="33" t="s">
        <v>600</v>
      </c>
      <c r="F412" s="15">
        <v>398.15</v>
      </c>
      <c r="G412" s="34">
        <f t="shared" si="30"/>
        <v>8</v>
      </c>
      <c r="H412" s="34">
        <f t="shared" si="31"/>
        <v>1</v>
      </c>
      <c r="I412" s="34">
        <f t="shared" si="32"/>
        <v>0</v>
      </c>
      <c r="J412" s="34">
        <f t="shared" si="33"/>
        <v>0</v>
      </c>
      <c r="K412" s="34">
        <f t="shared" si="34"/>
        <v>0</v>
      </c>
    </row>
    <row r="413" spans="1:11">
      <c r="A413" s="31" t="s">
        <v>733</v>
      </c>
      <c r="B413" s="32" t="s">
        <v>734</v>
      </c>
      <c r="C413" s="32" t="s">
        <v>1394</v>
      </c>
      <c r="D413" s="32" t="s">
        <v>735</v>
      </c>
      <c r="E413" s="33" t="s">
        <v>600</v>
      </c>
      <c r="F413" s="15">
        <v>398.75</v>
      </c>
      <c r="G413" s="34">
        <f t="shared" si="30"/>
        <v>8</v>
      </c>
      <c r="H413" s="34">
        <f t="shared" si="31"/>
        <v>1</v>
      </c>
      <c r="I413" s="34">
        <f t="shared" si="32"/>
        <v>0</v>
      </c>
      <c r="J413" s="34">
        <f t="shared" si="33"/>
        <v>0</v>
      </c>
      <c r="K413" s="34">
        <f t="shared" si="34"/>
        <v>0</v>
      </c>
    </row>
    <row r="414" spans="1:11">
      <c r="A414" s="31" t="s">
        <v>556</v>
      </c>
      <c r="B414" s="32" t="s">
        <v>557</v>
      </c>
      <c r="C414" s="32" t="s">
        <v>1394</v>
      </c>
      <c r="D414" s="32" t="s">
        <v>558</v>
      </c>
      <c r="E414" s="33" t="s">
        <v>555</v>
      </c>
      <c r="F414" s="15">
        <v>401.15</v>
      </c>
      <c r="G414" s="34">
        <f t="shared" si="30"/>
        <v>8</v>
      </c>
      <c r="H414" s="34">
        <f t="shared" si="31"/>
        <v>2</v>
      </c>
      <c r="I414" s="34">
        <f t="shared" si="32"/>
        <v>0</v>
      </c>
      <c r="J414" s="34">
        <f t="shared" si="33"/>
        <v>0</v>
      </c>
      <c r="K414" s="34">
        <f t="shared" si="34"/>
        <v>1</v>
      </c>
    </row>
    <row r="415" spans="1:11">
      <c r="A415" s="35" t="s">
        <v>1609</v>
      </c>
      <c r="B415" s="36" t="s">
        <v>1610</v>
      </c>
      <c r="C415" s="32" t="s">
        <v>1394</v>
      </c>
      <c r="D415" s="36" t="s">
        <v>1633</v>
      </c>
      <c r="E415" s="38" t="s">
        <v>915</v>
      </c>
      <c r="F415" s="39">
        <v>405.15</v>
      </c>
      <c r="G415" s="34">
        <f t="shared" si="30"/>
        <v>9</v>
      </c>
      <c r="H415" s="34">
        <f t="shared" si="31"/>
        <v>1</v>
      </c>
      <c r="I415" s="34">
        <f t="shared" si="32"/>
        <v>0</v>
      </c>
      <c r="J415" s="34">
        <f t="shared" si="33"/>
        <v>0</v>
      </c>
      <c r="K415" s="34">
        <f t="shared" si="34"/>
        <v>1</v>
      </c>
    </row>
    <row r="416" spans="1:11">
      <c r="A416" s="31" t="s">
        <v>579</v>
      </c>
      <c r="B416" s="32" t="s">
        <v>580</v>
      </c>
      <c r="C416" s="32" t="s">
        <v>1394</v>
      </c>
      <c r="D416" s="32" t="s">
        <v>581</v>
      </c>
      <c r="E416" s="33" t="s">
        <v>260</v>
      </c>
      <c r="F416" s="15">
        <v>410.15</v>
      </c>
      <c r="G416" s="34">
        <f t="shared" si="30"/>
        <v>8</v>
      </c>
      <c r="H416" s="34">
        <f t="shared" si="31"/>
        <v>1</v>
      </c>
      <c r="I416" s="34">
        <f t="shared" si="32"/>
        <v>0</v>
      </c>
      <c r="J416" s="34">
        <f t="shared" si="33"/>
        <v>0</v>
      </c>
      <c r="K416" s="34">
        <f t="shared" si="34"/>
        <v>1</v>
      </c>
    </row>
    <row r="417" spans="1:11">
      <c r="A417" s="88" t="s">
        <v>1576</v>
      </c>
      <c r="B417" s="88" t="s">
        <v>1577</v>
      </c>
      <c r="C417" s="32" t="s">
        <v>1394</v>
      </c>
      <c r="D417" s="88" t="s">
        <v>1618</v>
      </c>
      <c r="E417" s="39" t="s">
        <v>915</v>
      </c>
      <c r="F417" s="39">
        <v>411.15</v>
      </c>
      <c r="G417" s="34">
        <f t="shared" si="30"/>
        <v>9</v>
      </c>
      <c r="H417" s="34">
        <f t="shared" si="31"/>
        <v>2</v>
      </c>
      <c r="I417" s="34">
        <f t="shared" si="32"/>
        <v>0</v>
      </c>
      <c r="J417" s="34">
        <f t="shared" si="33"/>
        <v>2</v>
      </c>
      <c r="K417" s="34">
        <f t="shared" si="34"/>
        <v>0</v>
      </c>
    </row>
    <row r="418" spans="1:11">
      <c r="A418" s="35" t="s">
        <v>1455</v>
      </c>
      <c r="B418" s="36" t="s">
        <v>1454</v>
      </c>
      <c r="C418" s="32" t="s">
        <v>1394</v>
      </c>
      <c r="D418" s="36" t="s">
        <v>1459</v>
      </c>
      <c r="E418" s="38" t="s">
        <v>711</v>
      </c>
      <c r="F418" s="39">
        <v>412.15</v>
      </c>
      <c r="G418" s="34">
        <f t="shared" si="30"/>
        <v>9</v>
      </c>
      <c r="H418" s="34">
        <f t="shared" si="31"/>
        <v>1</v>
      </c>
      <c r="I418" s="34">
        <f t="shared" si="32"/>
        <v>0</v>
      </c>
      <c r="J418" s="34">
        <f t="shared" si="33"/>
        <v>1</v>
      </c>
      <c r="K418" s="34">
        <f t="shared" si="34"/>
        <v>0</v>
      </c>
    </row>
    <row r="419" spans="1:11">
      <c r="A419" s="35" t="s">
        <v>1580</v>
      </c>
      <c r="B419" s="36" t="s">
        <v>1581</v>
      </c>
      <c r="C419" s="32" t="s">
        <v>1394</v>
      </c>
      <c r="D419" s="36" t="s">
        <v>1620</v>
      </c>
      <c r="E419" s="38" t="s">
        <v>915</v>
      </c>
      <c r="F419" s="39">
        <v>413.15</v>
      </c>
      <c r="G419" s="34">
        <f t="shared" si="30"/>
        <v>9</v>
      </c>
      <c r="H419" s="34">
        <f t="shared" si="31"/>
        <v>1</v>
      </c>
      <c r="I419" s="34">
        <f t="shared" si="32"/>
        <v>0</v>
      </c>
      <c r="J419" s="34">
        <f t="shared" si="33"/>
        <v>2</v>
      </c>
      <c r="K419" s="34">
        <f t="shared" si="34"/>
        <v>1</v>
      </c>
    </row>
    <row r="420" spans="1:11">
      <c r="A420" s="35" t="s">
        <v>1585</v>
      </c>
      <c r="B420" s="36" t="s">
        <v>1586</v>
      </c>
      <c r="C420" s="32" t="s">
        <v>1394</v>
      </c>
      <c r="D420" s="36" t="s">
        <v>1621</v>
      </c>
      <c r="E420" s="38" t="s">
        <v>915</v>
      </c>
      <c r="F420" s="39">
        <v>413.15</v>
      </c>
      <c r="G420" s="34">
        <f t="shared" si="30"/>
        <v>9</v>
      </c>
      <c r="H420" s="34">
        <f t="shared" si="31"/>
        <v>1</v>
      </c>
      <c r="I420" s="34">
        <f t="shared" si="32"/>
        <v>0</v>
      </c>
      <c r="J420" s="34">
        <f t="shared" si="33"/>
        <v>1</v>
      </c>
      <c r="K420" s="34">
        <f t="shared" si="34"/>
        <v>1</v>
      </c>
    </row>
    <row r="421" spans="1:11">
      <c r="A421" s="35" t="s">
        <v>1597</v>
      </c>
      <c r="B421" s="36" t="s">
        <v>1598</v>
      </c>
      <c r="C421" s="32" t="s">
        <v>1394</v>
      </c>
      <c r="D421" s="36" t="s">
        <v>1627</v>
      </c>
      <c r="E421" s="38" t="s">
        <v>915</v>
      </c>
      <c r="F421" s="39">
        <v>413.15</v>
      </c>
      <c r="G421" s="34">
        <f t="shared" si="30"/>
        <v>9</v>
      </c>
      <c r="H421" s="34">
        <f t="shared" si="31"/>
        <v>1</v>
      </c>
      <c r="I421" s="34">
        <f t="shared" si="32"/>
        <v>0</v>
      </c>
      <c r="J421" s="34">
        <f t="shared" si="33"/>
        <v>2</v>
      </c>
      <c r="K421" s="34">
        <f t="shared" si="34"/>
        <v>1</v>
      </c>
    </row>
    <row r="422" spans="1:11">
      <c r="A422" s="31" t="s">
        <v>548</v>
      </c>
      <c r="B422" s="32" t="s">
        <v>549</v>
      </c>
      <c r="C422" s="32" t="s">
        <v>1394</v>
      </c>
      <c r="D422" s="32" t="s">
        <v>550</v>
      </c>
      <c r="E422" s="33" t="s">
        <v>551</v>
      </c>
      <c r="F422" s="15">
        <v>413.65</v>
      </c>
      <c r="G422" s="34">
        <f t="shared" si="30"/>
        <v>8</v>
      </c>
      <c r="H422" s="34">
        <f t="shared" si="31"/>
        <v>4</v>
      </c>
      <c r="I422" s="34">
        <f t="shared" si="32"/>
        <v>0</v>
      </c>
      <c r="J422" s="34">
        <f t="shared" si="33"/>
        <v>0</v>
      </c>
      <c r="K422" s="34">
        <f t="shared" si="34"/>
        <v>1</v>
      </c>
    </row>
    <row r="423" spans="1:11">
      <c r="A423" s="88" t="s">
        <v>1641</v>
      </c>
      <c r="B423" s="88" t="s">
        <v>1642</v>
      </c>
      <c r="C423" s="32" t="s">
        <v>1394</v>
      </c>
      <c r="D423" s="88" t="s">
        <v>1645</v>
      </c>
      <c r="E423" s="39" t="s">
        <v>1573</v>
      </c>
      <c r="F423" s="39">
        <v>413.65</v>
      </c>
      <c r="G423" s="34">
        <f t="shared" si="30"/>
        <v>9</v>
      </c>
      <c r="H423" s="34">
        <f t="shared" si="31"/>
        <v>1</v>
      </c>
      <c r="I423" s="34">
        <f t="shared" si="32"/>
        <v>0</v>
      </c>
      <c r="J423" s="34">
        <f t="shared" si="33"/>
        <v>1</v>
      </c>
      <c r="K423" s="34">
        <f t="shared" si="34"/>
        <v>2</v>
      </c>
    </row>
    <row r="424" spans="1:11">
      <c r="A424" s="88" t="s">
        <v>1574</v>
      </c>
      <c r="B424" s="88" t="s">
        <v>1575</v>
      </c>
      <c r="C424" s="32" t="s">
        <v>1394</v>
      </c>
      <c r="D424" s="88" t="s">
        <v>1617</v>
      </c>
      <c r="E424" s="39" t="s">
        <v>915</v>
      </c>
      <c r="F424" s="39">
        <v>414.15</v>
      </c>
      <c r="G424" s="34">
        <f t="shared" si="30"/>
        <v>9</v>
      </c>
      <c r="H424" s="34">
        <f t="shared" si="31"/>
        <v>1</v>
      </c>
      <c r="I424" s="34">
        <f t="shared" si="32"/>
        <v>0</v>
      </c>
      <c r="J424" s="34">
        <f t="shared" si="33"/>
        <v>2</v>
      </c>
      <c r="K424" s="34">
        <f t="shared" si="34"/>
        <v>1</v>
      </c>
    </row>
    <row r="425" spans="1:11">
      <c r="A425" s="35" t="s">
        <v>1593</v>
      </c>
      <c r="B425" s="36" t="s">
        <v>1594</v>
      </c>
      <c r="C425" s="32" t="s">
        <v>1394</v>
      </c>
      <c r="D425" s="36" t="s">
        <v>1625</v>
      </c>
      <c r="E425" s="38" t="s">
        <v>915</v>
      </c>
      <c r="F425" s="39">
        <v>415.15</v>
      </c>
      <c r="G425" s="34">
        <f t="shared" si="30"/>
        <v>9</v>
      </c>
      <c r="H425" s="34">
        <f t="shared" si="31"/>
        <v>2</v>
      </c>
      <c r="I425" s="34">
        <f t="shared" si="32"/>
        <v>0</v>
      </c>
      <c r="J425" s="34">
        <f t="shared" si="33"/>
        <v>2</v>
      </c>
      <c r="K425" s="34">
        <f t="shared" si="34"/>
        <v>0</v>
      </c>
    </row>
    <row r="426" spans="1:11">
      <c r="A426" s="35" t="s">
        <v>1607</v>
      </c>
      <c r="B426" s="36" t="s">
        <v>1608</v>
      </c>
      <c r="C426" s="32" t="s">
        <v>1394</v>
      </c>
      <c r="D426" s="36" t="s">
        <v>1632</v>
      </c>
      <c r="E426" s="38" t="s">
        <v>915</v>
      </c>
      <c r="F426" s="39">
        <v>415.65</v>
      </c>
      <c r="G426" s="34">
        <f t="shared" si="30"/>
        <v>9</v>
      </c>
      <c r="H426" s="34">
        <f t="shared" si="31"/>
        <v>2</v>
      </c>
      <c r="I426" s="34">
        <f t="shared" si="32"/>
        <v>0</v>
      </c>
      <c r="J426" s="34">
        <f t="shared" si="33"/>
        <v>0</v>
      </c>
      <c r="K426" s="34">
        <f t="shared" si="34"/>
        <v>0</v>
      </c>
    </row>
    <row r="427" spans="1:11">
      <c r="A427" s="35" t="s">
        <v>1589</v>
      </c>
      <c r="B427" s="36" t="s">
        <v>1590</v>
      </c>
      <c r="C427" s="32" t="s">
        <v>1394</v>
      </c>
      <c r="D427" s="36" t="s">
        <v>1623</v>
      </c>
      <c r="E427" s="38" t="s">
        <v>915</v>
      </c>
      <c r="F427" s="39">
        <v>416.15</v>
      </c>
      <c r="G427" s="34">
        <f t="shared" si="30"/>
        <v>9</v>
      </c>
      <c r="H427" s="34">
        <f t="shared" si="31"/>
        <v>2</v>
      </c>
      <c r="I427" s="34">
        <f t="shared" si="32"/>
        <v>0</v>
      </c>
      <c r="J427" s="34">
        <f t="shared" si="33"/>
        <v>2</v>
      </c>
      <c r="K427" s="34">
        <f t="shared" si="34"/>
        <v>0</v>
      </c>
    </row>
    <row r="428" spans="1:11">
      <c r="A428" s="31" t="s">
        <v>991</v>
      </c>
      <c r="B428" s="32" t="s">
        <v>992</v>
      </c>
      <c r="C428" s="32" t="s">
        <v>1394</v>
      </c>
      <c r="D428" s="32" t="s">
        <v>993</v>
      </c>
      <c r="E428" s="33" t="s">
        <v>711</v>
      </c>
      <c r="F428" s="15">
        <v>417.95</v>
      </c>
      <c r="G428" s="34">
        <f t="shared" si="30"/>
        <v>9</v>
      </c>
      <c r="H428" s="34">
        <f t="shared" si="31"/>
        <v>1</v>
      </c>
      <c r="I428" s="34">
        <f t="shared" si="32"/>
        <v>0</v>
      </c>
      <c r="J428" s="34">
        <f t="shared" si="33"/>
        <v>1</v>
      </c>
      <c r="K428" s="34">
        <f t="shared" si="34"/>
        <v>0</v>
      </c>
    </row>
    <row r="429" spans="1:11">
      <c r="A429" s="35" t="s">
        <v>1599</v>
      </c>
      <c r="B429" s="36" t="s">
        <v>1600</v>
      </c>
      <c r="C429" s="32" t="s">
        <v>1394</v>
      </c>
      <c r="D429" s="36" t="s">
        <v>1628</v>
      </c>
      <c r="E429" s="38" t="s">
        <v>915</v>
      </c>
      <c r="F429" s="39">
        <v>418.15</v>
      </c>
      <c r="G429" s="34">
        <f t="shared" si="30"/>
        <v>9</v>
      </c>
      <c r="H429" s="34">
        <f t="shared" si="31"/>
        <v>1</v>
      </c>
      <c r="I429" s="34">
        <f t="shared" si="32"/>
        <v>0</v>
      </c>
      <c r="J429" s="34">
        <f t="shared" si="33"/>
        <v>1</v>
      </c>
      <c r="K429" s="34">
        <f t="shared" si="34"/>
        <v>1</v>
      </c>
    </row>
    <row r="430" spans="1:11">
      <c r="A430" s="35" t="s">
        <v>1603</v>
      </c>
      <c r="B430" s="36" t="s">
        <v>1604</v>
      </c>
      <c r="C430" s="32" t="s">
        <v>1394</v>
      </c>
      <c r="D430" s="36" t="s">
        <v>1630</v>
      </c>
      <c r="E430" s="38" t="s">
        <v>915</v>
      </c>
      <c r="F430" s="39">
        <v>418.15</v>
      </c>
      <c r="G430" s="34">
        <f t="shared" si="30"/>
        <v>9</v>
      </c>
      <c r="H430" s="34">
        <f t="shared" si="31"/>
        <v>2</v>
      </c>
      <c r="I430" s="34">
        <f t="shared" si="32"/>
        <v>0</v>
      </c>
      <c r="J430" s="34">
        <f t="shared" si="33"/>
        <v>2</v>
      </c>
      <c r="K430" s="34">
        <f t="shared" si="34"/>
        <v>0</v>
      </c>
    </row>
    <row r="431" spans="1:11">
      <c r="A431" s="31" t="s">
        <v>879</v>
      </c>
      <c r="B431" s="32" t="s">
        <v>880</v>
      </c>
      <c r="C431" s="32" t="s">
        <v>1394</v>
      </c>
      <c r="D431" s="32" t="s">
        <v>881</v>
      </c>
      <c r="E431" s="33" t="s">
        <v>863</v>
      </c>
      <c r="F431" s="15">
        <v>419.15</v>
      </c>
      <c r="G431" s="34">
        <f t="shared" si="30"/>
        <v>9</v>
      </c>
      <c r="H431" s="34">
        <f t="shared" si="31"/>
        <v>2</v>
      </c>
      <c r="I431" s="34">
        <f t="shared" si="32"/>
        <v>0</v>
      </c>
      <c r="J431" s="34">
        <f t="shared" si="33"/>
        <v>0</v>
      </c>
      <c r="K431" s="34">
        <f t="shared" si="34"/>
        <v>2</v>
      </c>
    </row>
    <row r="432" spans="1:11">
      <c r="A432" s="31" t="s">
        <v>1015</v>
      </c>
      <c r="B432" s="32" t="s">
        <v>1016</v>
      </c>
      <c r="C432" s="32" t="s">
        <v>1394</v>
      </c>
      <c r="D432" s="32" t="s">
        <v>1017</v>
      </c>
      <c r="E432" s="33" t="s">
        <v>711</v>
      </c>
      <c r="F432" s="15">
        <v>420.05</v>
      </c>
      <c r="G432" s="34">
        <f t="shared" si="30"/>
        <v>9</v>
      </c>
      <c r="H432" s="34">
        <f t="shared" si="31"/>
        <v>1</v>
      </c>
      <c r="I432" s="34">
        <f t="shared" si="32"/>
        <v>0</v>
      </c>
      <c r="J432" s="34">
        <f t="shared" si="33"/>
        <v>0</v>
      </c>
      <c r="K432" s="34">
        <f t="shared" si="34"/>
        <v>0</v>
      </c>
    </row>
    <row r="433" spans="1:11">
      <c r="A433" s="35" t="s">
        <v>1601</v>
      </c>
      <c r="B433" s="36" t="s">
        <v>1602</v>
      </c>
      <c r="C433" s="32" t="s">
        <v>1394</v>
      </c>
      <c r="D433" s="36" t="s">
        <v>1629</v>
      </c>
      <c r="E433" s="38" t="s">
        <v>915</v>
      </c>
      <c r="F433" s="39">
        <v>420.15</v>
      </c>
      <c r="G433" s="34">
        <f t="shared" si="30"/>
        <v>9</v>
      </c>
      <c r="H433" s="34">
        <f t="shared" si="31"/>
        <v>1</v>
      </c>
      <c r="I433" s="34">
        <f t="shared" si="32"/>
        <v>0</v>
      </c>
      <c r="J433" s="34">
        <f t="shared" si="33"/>
        <v>1</v>
      </c>
      <c r="K433" s="34">
        <f t="shared" si="34"/>
        <v>1</v>
      </c>
    </row>
    <row r="434" spans="1:11">
      <c r="A434" s="31" t="s">
        <v>1018</v>
      </c>
      <c r="B434" s="32" t="s">
        <v>1019</v>
      </c>
      <c r="C434" s="32" t="s">
        <v>1394</v>
      </c>
      <c r="D434" s="32" t="s">
        <v>1020</v>
      </c>
      <c r="E434" s="33" t="s">
        <v>711</v>
      </c>
      <c r="F434" s="15">
        <v>420.65</v>
      </c>
      <c r="G434" s="34">
        <f t="shared" si="30"/>
        <v>9</v>
      </c>
      <c r="H434" s="34">
        <f t="shared" si="31"/>
        <v>1</v>
      </c>
      <c r="I434" s="34">
        <f t="shared" si="32"/>
        <v>0</v>
      </c>
      <c r="J434" s="34">
        <f t="shared" si="33"/>
        <v>0</v>
      </c>
      <c r="K434" s="34">
        <f t="shared" si="34"/>
        <v>0</v>
      </c>
    </row>
    <row r="435" spans="1:11">
      <c r="A435" s="35" t="s">
        <v>1578</v>
      </c>
      <c r="B435" s="36" t="s">
        <v>1579</v>
      </c>
      <c r="C435" s="32" t="s">
        <v>1394</v>
      </c>
      <c r="D435" s="37" t="s">
        <v>1619</v>
      </c>
      <c r="E435" s="38" t="s">
        <v>915</v>
      </c>
      <c r="F435" s="39">
        <v>422.15</v>
      </c>
      <c r="G435" s="34">
        <f t="shared" si="30"/>
        <v>9</v>
      </c>
      <c r="H435" s="34">
        <f t="shared" si="31"/>
        <v>2</v>
      </c>
      <c r="I435" s="34">
        <f t="shared" si="32"/>
        <v>0</v>
      </c>
      <c r="J435" s="34">
        <f t="shared" si="33"/>
        <v>1</v>
      </c>
      <c r="K435" s="34">
        <f t="shared" si="34"/>
        <v>0</v>
      </c>
    </row>
    <row r="436" spans="1:11">
      <c r="A436" s="35" t="s">
        <v>1605</v>
      </c>
      <c r="B436" s="36" t="s">
        <v>1606</v>
      </c>
      <c r="C436" s="32" t="s">
        <v>1394</v>
      </c>
      <c r="D436" s="36" t="s">
        <v>1631</v>
      </c>
      <c r="E436" s="38" t="s">
        <v>915</v>
      </c>
      <c r="F436" s="39">
        <v>422.65</v>
      </c>
      <c r="G436" s="34">
        <f t="shared" si="30"/>
        <v>9</v>
      </c>
      <c r="H436" s="34">
        <f t="shared" si="31"/>
        <v>2</v>
      </c>
      <c r="I436" s="34">
        <f t="shared" si="32"/>
        <v>0</v>
      </c>
      <c r="J436" s="34">
        <f t="shared" si="33"/>
        <v>1</v>
      </c>
      <c r="K436" s="34">
        <f t="shared" si="34"/>
        <v>0</v>
      </c>
    </row>
    <row r="437" spans="1:11">
      <c r="A437" s="35" t="s">
        <v>1587</v>
      </c>
      <c r="B437" s="36" t="s">
        <v>1588</v>
      </c>
      <c r="C437" s="32" t="s">
        <v>1394</v>
      </c>
      <c r="D437" s="36" t="s">
        <v>1622</v>
      </c>
      <c r="E437" s="38" t="s">
        <v>915</v>
      </c>
      <c r="F437" s="39">
        <v>423.15</v>
      </c>
      <c r="G437" s="34">
        <f t="shared" si="30"/>
        <v>9</v>
      </c>
      <c r="H437" s="34">
        <f t="shared" si="31"/>
        <v>1</v>
      </c>
      <c r="I437" s="34">
        <f t="shared" si="32"/>
        <v>0</v>
      </c>
      <c r="J437" s="34">
        <f t="shared" si="33"/>
        <v>1</v>
      </c>
      <c r="K437" s="34">
        <f t="shared" si="34"/>
        <v>1</v>
      </c>
    </row>
    <row r="438" spans="1:11">
      <c r="A438" s="31" t="s">
        <v>552</v>
      </c>
      <c r="B438" s="32" t="s">
        <v>553</v>
      </c>
      <c r="C438" s="32" t="s">
        <v>1394</v>
      </c>
      <c r="D438" s="32" t="s">
        <v>554</v>
      </c>
      <c r="E438" s="33" t="s">
        <v>555</v>
      </c>
      <c r="F438" s="15">
        <v>423.95</v>
      </c>
      <c r="G438" s="34">
        <f t="shared" si="30"/>
        <v>8</v>
      </c>
      <c r="H438" s="34">
        <f t="shared" si="31"/>
        <v>2</v>
      </c>
      <c r="I438" s="34">
        <f t="shared" si="32"/>
        <v>0</v>
      </c>
      <c r="J438" s="34">
        <f t="shared" si="33"/>
        <v>0</v>
      </c>
      <c r="K438" s="34">
        <f t="shared" si="34"/>
        <v>1</v>
      </c>
    </row>
    <row r="439" spans="1:11">
      <c r="A439" s="35" t="s">
        <v>1613</v>
      </c>
      <c r="B439" s="36" t="s">
        <v>1614</v>
      </c>
      <c r="C439" s="32" t="s">
        <v>1394</v>
      </c>
      <c r="D439" s="36" t="s">
        <v>1635</v>
      </c>
      <c r="E439" s="38" t="s">
        <v>915</v>
      </c>
      <c r="F439" s="39">
        <v>424.65</v>
      </c>
      <c r="G439" s="34">
        <f t="shared" si="30"/>
        <v>9</v>
      </c>
      <c r="H439" s="34">
        <f t="shared" si="31"/>
        <v>2</v>
      </c>
      <c r="I439" s="34">
        <f t="shared" si="32"/>
        <v>0</v>
      </c>
      <c r="J439" s="34">
        <f t="shared" si="33"/>
        <v>0</v>
      </c>
      <c r="K439" s="34">
        <f t="shared" si="34"/>
        <v>0</v>
      </c>
    </row>
    <row r="440" spans="1:11">
      <c r="A440" s="35" t="s">
        <v>1679</v>
      </c>
      <c r="B440" s="36" t="s">
        <v>1680</v>
      </c>
      <c r="C440" s="32" t="s">
        <v>1394</v>
      </c>
      <c r="D440" s="37" t="s">
        <v>1703</v>
      </c>
      <c r="E440" s="38" t="s">
        <v>324</v>
      </c>
      <c r="F440" s="39">
        <v>426.65</v>
      </c>
      <c r="G440" s="34">
        <f t="shared" si="30"/>
        <v>10</v>
      </c>
      <c r="H440" s="34">
        <f t="shared" si="31"/>
        <v>2</v>
      </c>
      <c r="I440" s="34">
        <f t="shared" si="32"/>
        <v>0</v>
      </c>
      <c r="J440" s="34">
        <f t="shared" si="33"/>
        <v>2</v>
      </c>
      <c r="K440" s="34">
        <f t="shared" si="34"/>
        <v>0</v>
      </c>
    </row>
    <row r="441" spans="1:11">
      <c r="A441" s="35" t="s">
        <v>1657</v>
      </c>
      <c r="B441" s="36" t="s">
        <v>1658</v>
      </c>
      <c r="C441" s="32" t="s">
        <v>1394</v>
      </c>
      <c r="D441" s="36" t="s">
        <v>1693</v>
      </c>
      <c r="E441" s="38" t="s">
        <v>324</v>
      </c>
      <c r="F441" s="39">
        <v>427.15</v>
      </c>
      <c r="G441" s="34">
        <f t="shared" si="30"/>
        <v>10</v>
      </c>
      <c r="H441" s="34">
        <f t="shared" si="31"/>
        <v>2</v>
      </c>
      <c r="I441" s="34">
        <f t="shared" si="32"/>
        <v>0</v>
      </c>
      <c r="J441" s="34">
        <f t="shared" si="33"/>
        <v>2</v>
      </c>
      <c r="K441" s="34">
        <f t="shared" si="34"/>
        <v>0</v>
      </c>
    </row>
    <row r="442" spans="1:11">
      <c r="A442" s="31" t="s">
        <v>697</v>
      </c>
      <c r="B442" s="32" t="s">
        <v>698</v>
      </c>
      <c r="C442" s="32" t="s">
        <v>1394</v>
      </c>
      <c r="D442" s="32" t="s">
        <v>699</v>
      </c>
      <c r="E442" s="33" t="s">
        <v>562</v>
      </c>
      <c r="F442" s="15">
        <v>428.15</v>
      </c>
      <c r="G442" s="34">
        <f t="shared" si="30"/>
        <v>10</v>
      </c>
      <c r="H442" s="34">
        <f t="shared" si="31"/>
        <v>1</v>
      </c>
      <c r="I442" s="34">
        <f t="shared" si="32"/>
        <v>0</v>
      </c>
      <c r="J442" s="34">
        <f t="shared" si="33"/>
        <v>1</v>
      </c>
      <c r="K442" s="34">
        <f t="shared" si="34"/>
        <v>2</v>
      </c>
    </row>
    <row r="443" spans="1:11">
      <c r="A443" s="31" t="s">
        <v>703</v>
      </c>
      <c r="B443" s="32" t="s">
        <v>704</v>
      </c>
      <c r="C443" s="32" t="s">
        <v>1394</v>
      </c>
      <c r="D443" s="32" t="s">
        <v>699</v>
      </c>
      <c r="E443" s="33" t="s">
        <v>562</v>
      </c>
      <c r="F443" s="15">
        <v>429.05</v>
      </c>
      <c r="G443" s="34">
        <f t="shared" si="30"/>
        <v>10</v>
      </c>
      <c r="H443" s="34">
        <f t="shared" si="31"/>
        <v>1</v>
      </c>
      <c r="I443" s="34">
        <f t="shared" si="32"/>
        <v>0</v>
      </c>
      <c r="J443" s="34">
        <f t="shared" si="33"/>
        <v>1</v>
      </c>
      <c r="K443" s="34">
        <f t="shared" si="34"/>
        <v>2</v>
      </c>
    </row>
    <row r="444" spans="1:11">
      <c r="A444" s="31" t="s">
        <v>1181</v>
      </c>
      <c r="B444" s="32" t="s">
        <v>1182</v>
      </c>
      <c r="C444" s="32" t="s">
        <v>1394</v>
      </c>
      <c r="D444" s="32" t="s">
        <v>1183</v>
      </c>
      <c r="E444" s="33" t="s">
        <v>562</v>
      </c>
      <c r="F444" s="15">
        <v>433.15</v>
      </c>
      <c r="G444" s="34">
        <f t="shared" si="30"/>
        <v>10</v>
      </c>
      <c r="H444" s="34">
        <f t="shared" si="31"/>
        <v>1</v>
      </c>
      <c r="I444" s="34">
        <f t="shared" si="32"/>
        <v>0</v>
      </c>
      <c r="J444" s="34">
        <f t="shared" si="33"/>
        <v>2</v>
      </c>
      <c r="K444" s="34">
        <f t="shared" si="34"/>
        <v>2</v>
      </c>
    </row>
    <row r="445" spans="1:11">
      <c r="A445" s="35" t="s">
        <v>1649</v>
      </c>
      <c r="B445" s="36" t="s">
        <v>1650</v>
      </c>
      <c r="C445" s="32" t="s">
        <v>1394</v>
      </c>
      <c r="D445" s="36" t="s">
        <v>1690</v>
      </c>
      <c r="E445" s="38" t="s">
        <v>324</v>
      </c>
      <c r="F445" s="39">
        <v>438.15</v>
      </c>
      <c r="G445" s="34">
        <f t="shared" si="30"/>
        <v>10</v>
      </c>
      <c r="H445" s="34">
        <f t="shared" si="31"/>
        <v>1</v>
      </c>
      <c r="I445" s="34">
        <f t="shared" si="32"/>
        <v>0</v>
      </c>
      <c r="J445" s="34">
        <f t="shared" si="33"/>
        <v>2</v>
      </c>
      <c r="K445" s="34">
        <f t="shared" si="34"/>
        <v>1</v>
      </c>
    </row>
    <row r="446" spans="1:11">
      <c r="A446" s="35" t="s">
        <v>1663</v>
      </c>
      <c r="B446" s="36" t="s">
        <v>1664</v>
      </c>
      <c r="C446" s="32" t="s">
        <v>1394</v>
      </c>
      <c r="D446" s="36" t="s">
        <v>1695</v>
      </c>
      <c r="E446" s="38" t="s">
        <v>324</v>
      </c>
      <c r="F446" s="39">
        <v>438.65</v>
      </c>
      <c r="G446" s="34">
        <f t="shared" si="30"/>
        <v>10</v>
      </c>
      <c r="H446" s="34">
        <f t="shared" si="31"/>
        <v>2</v>
      </c>
      <c r="I446" s="34">
        <f t="shared" si="32"/>
        <v>0</v>
      </c>
      <c r="J446" s="34">
        <f t="shared" si="33"/>
        <v>2</v>
      </c>
      <c r="K446" s="34">
        <f t="shared" si="34"/>
        <v>0</v>
      </c>
    </row>
    <row r="447" spans="1:11">
      <c r="A447" s="31" t="s">
        <v>694</v>
      </c>
      <c r="B447" s="32" t="s">
        <v>695</v>
      </c>
      <c r="C447" s="32" t="s">
        <v>1394</v>
      </c>
      <c r="D447" s="32" t="s">
        <v>696</v>
      </c>
      <c r="E447" s="33" t="s">
        <v>562</v>
      </c>
      <c r="F447" s="15">
        <v>439.15</v>
      </c>
      <c r="G447" s="34">
        <f t="shared" si="30"/>
        <v>10</v>
      </c>
      <c r="H447" s="34">
        <f t="shared" si="31"/>
        <v>1</v>
      </c>
      <c r="I447" s="34">
        <f t="shared" si="32"/>
        <v>0</v>
      </c>
      <c r="J447" s="34">
        <f t="shared" si="33"/>
        <v>2</v>
      </c>
      <c r="K447" s="34">
        <f t="shared" si="34"/>
        <v>2</v>
      </c>
    </row>
    <row r="448" spans="1:11">
      <c r="A448" s="35" t="s">
        <v>1683</v>
      </c>
      <c r="B448" s="36" t="s">
        <v>1684</v>
      </c>
      <c r="C448" s="32" t="s">
        <v>1394</v>
      </c>
      <c r="D448" s="37" t="s">
        <v>1705</v>
      </c>
      <c r="E448" s="38" t="s">
        <v>324</v>
      </c>
      <c r="F448" s="39">
        <v>439.15</v>
      </c>
      <c r="G448" s="34">
        <f t="shared" si="30"/>
        <v>10</v>
      </c>
      <c r="H448" s="34">
        <f t="shared" si="31"/>
        <v>2</v>
      </c>
      <c r="I448" s="34">
        <f t="shared" si="32"/>
        <v>0</v>
      </c>
      <c r="J448" s="34">
        <f t="shared" si="33"/>
        <v>2</v>
      </c>
      <c r="K448" s="34">
        <f t="shared" si="34"/>
        <v>0</v>
      </c>
    </row>
    <row r="449" spans="1:11">
      <c r="A449" s="31" t="s">
        <v>559</v>
      </c>
      <c r="B449" s="32" t="s">
        <v>560</v>
      </c>
      <c r="C449" s="32" t="s">
        <v>1394</v>
      </c>
      <c r="D449" s="32" t="s">
        <v>561</v>
      </c>
      <c r="E449" s="33" t="s">
        <v>562</v>
      </c>
      <c r="F449" s="15">
        <v>440.15</v>
      </c>
      <c r="G449" s="34">
        <f t="shared" si="30"/>
        <v>10</v>
      </c>
      <c r="H449" s="34">
        <f t="shared" si="31"/>
        <v>3</v>
      </c>
      <c r="I449" s="34">
        <f t="shared" si="32"/>
        <v>0</v>
      </c>
      <c r="J449" s="34">
        <f t="shared" si="33"/>
        <v>2</v>
      </c>
      <c r="K449" s="34">
        <f t="shared" si="34"/>
        <v>0</v>
      </c>
    </row>
    <row r="450" spans="1:11">
      <c r="A450" s="35" t="s">
        <v>1669</v>
      </c>
      <c r="B450" s="36" t="s">
        <v>1670</v>
      </c>
      <c r="C450" s="32" t="s">
        <v>1394</v>
      </c>
      <c r="D450" s="36" t="s">
        <v>1698</v>
      </c>
      <c r="E450" s="38" t="s">
        <v>324</v>
      </c>
      <c r="F450" s="39">
        <v>440.15</v>
      </c>
      <c r="G450" s="34">
        <f t="shared" ref="G450:G513" si="35">LEN(D450)-LEN(SUBSTITUTE(D450,"C",""))</f>
        <v>10</v>
      </c>
      <c r="H450" s="34">
        <f t="shared" ref="H450:H513" si="36">LEN(D450)-LEN(SUBSTITUTE(D450,"=",""))</f>
        <v>1</v>
      </c>
      <c r="I450" s="34">
        <f t="shared" ref="I450:I513" si="37">LEN(D450)-LEN(SUBSTITUTE(D450,"#",""))</f>
        <v>0</v>
      </c>
      <c r="J450" s="34">
        <f t="shared" ref="J450:J513" si="38">LEN(D450)-LEN(SUBSTITUTE(D450,"(",""))</f>
        <v>2</v>
      </c>
      <c r="K450" s="34">
        <f t="shared" ref="K450:K513" si="39">(LEN(D450)-LEN(SUBSTITUTE(D450,"1","")))/2+(LEN(D450)-LEN(SUBSTITUTE(D450,"2","")))/2+(LEN(D450)-LEN(SUBSTITUTE(D450,"3","")))/2</f>
        <v>1</v>
      </c>
    </row>
    <row r="451" spans="1:11">
      <c r="A451" s="35" t="s">
        <v>1671</v>
      </c>
      <c r="B451" s="36" t="s">
        <v>1672</v>
      </c>
      <c r="C451" s="32" t="s">
        <v>1394</v>
      </c>
      <c r="D451" s="36" t="s">
        <v>1699</v>
      </c>
      <c r="E451" s="38" t="s">
        <v>324</v>
      </c>
      <c r="F451" s="39">
        <v>440.15</v>
      </c>
      <c r="G451" s="34">
        <f t="shared" si="35"/>
        <v>10</v>
      </c>
      <c r="H451" s="34">
        <f t="shared" si="36"/>
        <v>2</v>
      </c>
      <c r="I451" s="34">
        <f t="shared" si="37"/>
        <v>0</v>
      </c>
      <c r="J451" s="34">
        <f t="shared" si="38"/>
        <v>0</v>
      </c>
      <c r="K451" s="34">
        <f t="shared" si="39"/>
        <v>0</v>
      </c>
    </row>
    <row r="452" spans="1:11">
      <c r="A452" s="35" t="s">
        <v>1667</v>
      </c>
      <c r="B452" s="36" t="s">
        <v>1668</v>
      </c>
      <c r="C452" s="32" t="s">
        <v>1394</v>
      </c>
      <c r="D452" s="36" t="s">
        <v>1697</v>
      </c>
      <c r="E452" s="38" t="s">
        <v>324</v>
      </c>
      <c r="F452" s="39">
        <v>440.65</v>
      </c>
      <c r="G452" s="34">
        <f t="shared" si="35"/>
        <v>10</v>
      </c>
      <c r="H452" s="34">
        <f t="shared" si="36"/>
        <v>1</v>
      </c>
      <c r="I452" s="34">
        <f t="shared" si="37"/>
        <v>0</v>
      </c>
      <c r="J452" s="34">
        <f t="shared" si="38"/>
        <v>2</v>
      </c>
      <c r="K452" s="34">
        <f t="shared" si="39"/>
        <v>1</v>
      </c>
    </row>
    <row r="453" spans="1:11">
      <c r="A453" s="35" t="s">
        <v>1681</v>
      </c>
      <c r="B453" s="36" t="s">
        <v>1682</v>
      </c>
      <c r="C453" s="32" t="s">
        <v>1394</v>
      </c>
      <c r="D453" s="36" t="s">
        <v>1704</v>
      </c>
      <c r="E453" s="38" t="s">
        <v>324</v>
      </c>
      <c r="F453" s="39">
        <v>441.15</v>
      </c>
      <c r="G453" s="34">
        <f t="shared" si="35"/>
        <v>10</v>
      </c>
      <c r="H453" s="34">
        <f t="shared" si="36"/>
        <v>2</v>
      </c>
      <c r="I453" s="34">
        <f t="shared" si="37"/>
        <v>0</v>
      </c>
      <c r="J453" s="34">
        <f t="shared" si="38"/>
        <v>2</v>
      </c>
      <c r="K453" s="34">
        <f t="shared" si="39"/>
        <v>0</v>
      </c>
    </row>
    <row r="454" spans="1:11">
      <c r="A454" s="35" t="s">
        <v>1591</v>
      </c>
      <c r="B454" s="36" t="s">
        <v>1592</v>
      </c>
      <c r="C454" s="32" t="s">
        <v>1394</v>
      </c>
      <c r="D454" s="36" t="s">
        <v>1624</v>
      </c>
      <c r="E454" s="38" t="s">
        <v>915</v>
      </c>
      <c r="F454" s="39">
        <v>441.15</v>
      </c>
      <c r="G454" s="34">
        <f t="shared" si="35"/>
        <v>9</v>
      </c>
      <c r="H454" s="34">
        <f t="shared" si="36"/>
        <v>1</v>
      </c>
      <c r="I454" s="34">
        <f t="shared" si="37"/>
        <v>0</v>
      </c>
      <c r="J454" s="34">
        <f t="shared" si="38"/>
        <v>0</v>
      </c>
      <c r="K454" s="34">
        <f t="shared" si="39"/>
        <v>1</v>
      </c>
    </row>
    <row r="455" spans="1:11">
      <c r="A455" s="31" t="s">
        <v>1012</v>
      </c>
      <c r="B455" s="32" t="s">
        <v>1013</v>
      </c>
      <c r="C455" s="32" t="s">
        <v>1394</v>
      </c>
      <c r="D455" s="32" t="s">
        <v>1014</v>
      </c>
      <c r="E455" s="33" t="s">
        <v>328</v>
      </c>
      <c r="F455" s="15">
        <v>443.65</v>
      </c>
      <c r="G455" s="34">
        <f t="shared" si="35"/>
        <v>10</v>
      </c>
      <c r="H455" s="34">
        <f t="shared" si="36"/>
        <v>1</v>
      </c>
      <c r="I455" s="34">
        <f t="shared" si="37"/>
        <v>0</v>
      </c>
      <c r="J455" s="34">
        <f t="shared" si="38"/>
        <v>0</v>
      </c>
      <c r="K455" s="34">
        <f t="shared" si="39"/>
        <v>0</v>
      </c>
    </row>
    <row r="456" spans="1:11">
      <c r="A456" s="31" t="s">
        <v>958</v>
      </c>
      <c r="B456" s="32" t="s">
        <v>959</v>
      </c>
      <c r="C456" s="32" t="s">
        <v>1394</v>
      </c>
      <c r="D456" s="32" t="s">
        <v>960</v>
      </c>
      <c r="E456" s="33" t="s">
        <v>328</v>
      </c>
      <c r="F456" s="15">
        <v>444.15</v>
      </c>
      <c r="G456" s="34">
        <f t="shared" si="35"/>
        <v>10</v>
      </c>
      <c r="H456" s="34">
        <f t="shared" si="36"/>
        <v>1</v>
      </c>
      <c r="I456" s="34">
        <f t="shared" si="37"/>
        <v>0</v>
      </c>
      <c r="J456" s="34">
        <f t="shared" si="38"/>
        <v>0</v>
      </c>
      <c r="K456" s="34">
        <f t="shared" si="39"/>
        <v>0</v>
      </c>
    </row>
    <row r="457" spans="1:11">
      <c r="A457" s="31" t="s">
        <v>961</v>
      </c>
      <c r="B457" s="32" t="s">
        <v>962</v>
      </c>
      <c r="C457" s="32" t="s">
        <v>1394</v>
      </c>
      <c r="D457" s="32" t="s">
        <v>963</v>
      </c>
      <c r="E457" s="33" t="s">
        <v>328</v>
      </c>
      <c r="F457" s="15">
        <v>444.15</v>
      </c>
      <c r="G457" s="34">
        <f t="shared" si="35"/>
        <v>10</v>
      </c>
      <c r="H457" s="34">
        <f t="shared" si="36"/>
        <v>1</v>
      </c>
      <c r="I457" s="34">
        <f t="shared" si="37"/>
        <v>0</v>
      </c>
      <c r="J457" s="34">
        <f t="shared" si="38"/>
        <v>0</v>
      </c>
      <c r="K457" s="34">
        <f t="shared" si="39"/>
        <v>0</v>
      </c>
    </row>
    <row r="458" spans="1:11">
      <c r="A458" s="31" t="s">
        <v>1184</v>
      </c>
      <c r="B458" s="32" t="s">
        <v>1185</v>
      </c>
      <c r="C458" s="32" t="s">
        <v>1394</v>
      </c>
      <c r="D458" s="32" t="s">
        <v>1186</v>
      </c>
      <c r="E458" s="33" t="s">
        <v>562</v>
      </c>
      <c r="F458" s="15">
        <v>444.65</v>
      </c>
      <c r="G458" s="34">
        <f t="shared" si="35"/>
        <v>10</v>
      </c>
      <c r="H458" s="34">
        <f t="shared" si="36"/>
        <v>2</v>
      </c>
      <c r="I458" s="34">
        <f t="shared" si="37"/>
        <v>0</v>
      </c>
      <c r="J458" s="34">
        <f t="shared" si="38"/>
        <v>2</v>
      </c>
      <c r="K458" s="34">
        <f t="shared" si="39"/>
        <v>1</v>
      </c>
    </row>
    <row r="459" spans="1:11">
      <c r="A459" s="31" t="s">
        <v>1190</v>
      </c>
      <c r="B459" s="32" t="s">
        <v>1191</v>
      </c>
      <c r="C459" s="32" t="s">
        <v>1394</v>
      </c>
      <c r="D459" s="32" t="s">
        <v>1192</v>
      </c>
      <c r="E459" s="33" t="s">
        <v>562</v>
      </c>
      <c r="F459" s="15">
        <v>445.15</v>
      </c>
      <c r="G459" s="34">
        <f t="shared" si="35"/>
        <v>10</v>
      </c>
      <c r="H459" s="34">
        <f t="shared" si="36"/>
        <v>2</v>
      </c>
      <c r="I459" s="34">
        <f t="shared" si="37"/>
        <v>0</v>
      </c>
      <c r="J459" s="34">
        <f t="shared" si="38"/>
        <v>2</v>
      </c>
      <c r="K459" s="34">
        <f t="shared" si="39"/>
        <v>1</v>
      </c>
    </row>
    <row r="460" spans="1:11">
      <c r="A460" s="35" t="s">
        <v>1653</v>
      </c>
      <c r="B460" s="36" t="s">
        <v>1654</v>
      </c>
      <c r="C460" s="32" t="s">
        <v>1394</v>
      </c>
      <c r="D460" s="36" t="s">
        <v>1692</v>
      </c>
      <c r="E460" s="38" t="s">
        <v>324</v>
      </c>
      <c r="F460" s="79">
        <v>446.15</v>
      </c>
      <c r="G460" s="34">
        <f t="shared" si="35"/>
        <v>10</v>
      </c>
      <c r="H460" s="34">
        <f t="shared" si="36"/>
        <v>1</v>
      </c>
      <c r="I460" s="34">
        <f t="shared" si="37"/>
        <v>0</v>
      </c>
      <c r="J460" s="34">
        <f t="shared" si="38"/>
        <v>2</v>
      </c>
      <c r="K460" s="34">
        <f t="shared" si="39"/>
        <v>1</v>
      </c>
    </row>
    <row r="461" spans="1:11">
      <c r="A461" s="35" t="s">
        <v>1685</v>
      </c>
      <c r="B461" s="36" t="s">
        <v>1686</v>
      </c>
      <c r="C461" s="32" t="s">
        <v>1394</v>
      </c>
      <c r="D461" s="37" t="s">
        <v>1706</v>
      </c>
      <c r="E461" s="38" t="s">
        <v>324</v>
      </c>
      <c r="F461" s="39">
        <v>446.15</v>
      </c>
      <c r="G461" s="34">
        <f t="shared" si="35"/>
        <v>10</v>
      </c>
      <c r="H461" s="34">
        <f t="shared" si="36"/>
        <v>1</v>
      </c>
      <c r="I461" s="34">
        <f t="shared" si="37"/>
        <v>0</v>
      </c>
      <c r="J461" s="34">
        <f t="shared" si="38"/>
        <v>2</v>
      </c>
      <c r="K461" s="34">
        <f t="shared" si="39"/>
        <v>1</v>
      </c>
    </row>
    <row r="462" spans="1:11">
      <c r="A462" s="35" t="s">
        <v>1673</v>
      </c>
      <c r="B462" s="36" t="s">
        <v>1674</v>
      </c>
      <c r="C462" s="32" t="s">
        <v>1394</v>
      </c>
      <c r="D462" s="37" t="s">
        <v>1700</v>
      </c>
      <c r="E462" s="38" t="s">
        <v>324</v>
      </c>
      <c r="F462" s="39">
        <v>447.15</v>
      </c>
      <c r="G462" s="34">
        <f t="shared" si="35"/>
        <v>10</v>
      </c>
      <c r="H462" s="34">
        <f t="shared" si="36"/>
        <v>1</v>
      </c>
      <c r="I462" s="34">
        <f t="shared" si="37"/>
        <v>0</v>
      </c>
      <c r="J462" s="34">
        <f t="shared" si="38"/>
        <v>2</v>
      </c>
      <c r="K462" s="34">
        <f t="shared" si="39"/>
        <v>1</v>
      </c>
    </row>
    <row r="463" spans="1:11">
      <c r="A463" s="35" t="s">
        <v>1661</v>
      </c>
      <c r="B463" s="36" t="s">
        <v>1662</v>
      </c>
      <c r="C463" s="32" t="s">
        <v>1394</v>
      </c>
      <c r="D463" s="92" t="s">
        <v>1692</v>
      </c>
      <c r="E463" s="38" t="s">
        <v>324</v>
      </c>
      <c r="F463" s="39">
        <v>447.65</v>
      </c>
      <c r="G463" s="34">
        <f t="shared" si="35"/>
        <v>10</v>
      </c>
      <c r="H463" s="34">
        <f t="shared" si="36"/>
        <v>1</v>
      </c>
      <c r="I463" s="34">
        <f t="shared" si="37"/>
        <v>0</v>
      </c>
      <c r="J463" s="34">
        <f t="shared" si="38"/>
        <v>2</v>
      </c>
      <c r="K463" s="34">
        <f t="shared" si="39"/>
        <v>1</v>
      </c>
    </row>
    <row r="464" spans="1:11">
      <c r="A464" s="31" t="s">
        <v>1193</v>
      </c>
      <c r="B464" s="32" t="s">
        <v>1194</v>
      </c>
      <c r="C464" s="32" t="s">
        <v>1394</v>
      </c>
      <c r="D464" s="32" t="s">
        <v>1195</v>
      </c>
      <c r="E464" s="33" t="s">
        <v>562</v>
      </c>
      <c r="F464" s="15">
        <v>451.15</v>
      </c>
      <c r="G464" s="34">
        <f t="shared" si="35"/>
        <v>10</v>
      </c>
      <c r="H464" s="34">
        <f t="shared" si="36"/>
        <v>2</v>
      </c>
      <c r="I464" s="34">
        <f t="shared" si="37"/>
        <v>0</v>
      </c>
      <c r="J464" s="34">
        <f t="shared" si="38"/>
        <v>2</v>
      </c>
      <c r="K464" s="34">
        <f t="shared" si="39"/>
        <v>1</v>
      </c>
    </row>
    <row r="465" spans="1:11">
      <c r="A465" s="35" t="s">
        <v>1647</v>
      </c>
      <c r="B465" s="36" t="s">
        <v>1648</v>
      </c>
      <c r="C465" s="32" t="s">
        <v>1394</v>
      </c>
      <c r="D465" s="36" t="s">
        <v>1195</v>
      </c>
      <c r="E465" s="38" t="s">
        <v>562</v>
      </c>
      <c r="F465" s="39">
        <v>451.15</v>
      </c>
      <c r="G465" s="34">
        <f t="shared" si="35"/>
        <v>10</v>
      </c>
      <c r="H465" s="34">
        <f t="shared" si="36"/>
        <v>2</v>
      </c>
      <c r="I465" s="34">
        <f t="shared" si="37"/>
        <v>0</v>
      </c>
      <c r="J465" s="34">
        <f t="shared" si="38"/>
        <v>2</v>
      </c>
      <c r="K465" s="34">
        <f t="shared" si="39"/>
        <v>1</v>
      </c>
    </row>
    <row r="466" spans="1:11">
      <c r="A466" s="31" t="s">
        <v>857</v>
      </c>
      <c r="B466" s="32" t="s">
        <v>858</v>
      </c>
      <c r="C466" s="32" t="s">
        <v>1394</v>
      </c>
      <c r="D466" s="32" t="s">
        <v>859</v>
      </c>
      <c r="E466" s="33" t="s">
        <v>853</v>
      </c>
      <c r="F466" s="15">
        <v>451.45</v>
      </c>
      <c r="G466" s="34">
        <f t="shared" si="35"/>
        <v>9</v>
      </c>
      <c r="H466" s="34">
        <f t="shared" si="36"/>
        <v>4</v>
      </c>
      <c r="I466" s="34">
        <f t="shared" si="37"/>
        <v>0</v>
      </c>
      <c r="J466" s="34">
        <f t="shared" si="38"/>
        <v>0</v>
      </c>
      <c r="K466" s="34">
        <f t="shared" si="39"/>
        <v>1</v>
      </c>
    </row>
    <row r="467" spans="1:11">
      <c r="A467" s="35" t="s">
        <v>1677</v>
      </c>
      <c r="B467" s="36" t="s">
        <v>1678</v>
      </c>
      <c r="C467" s="32" t="s">
        <v>1394</v>
      </c>
      <c r="D467" s="37" t="s">
        <v>1702</v>
      </c>
      <c r="E467" s="38" t="s">
        <v>324</v>
      </c>
      <c r="F467" s="39">
        <v>452.15</v>
      </c>
      <c r="G467" s="34">
        <f t="shared" si="35"/>
        <v>10</v>
      </c>
      <c r="H467" s="34">
        <f t="shared" si="36"/>
        <v>1</v>
      </c>
      <c r="I467" s="34">
        <f t="shared" si="37"/>
        <v>0</v>
      </c>
      <c r="J467" s="34">
        <f t="shared" si="38"/>
        <v>0</v>
      </c>
      <c r="K467" s="34">
        <f t="shared" si="39"/>
        <v>1</v>
      </c>
    </row>
    <row r="468" spans="1:11">
      <c r="A468" s="35" t="s">
        <v>1736</v>
      </c>
      <c r="B468" s="36" t="s">
        <v>1737</v>
      </c>
      <c r="C468" s="32" t="s">
        <v>1394</v>
      </c>
      <c r="D468" s="88" t="s">
        <v>1742</v>
      </c>
      <c r="E468" s="38" t="s">
        <v>1375</v>
      </c>
      <c r="F468" s="39">
        <v>453.15</v>
      </c>
      <c r="G468" s="34">
        <f t="shared" si="35"/>
        <v>12</v>
      </c>
      <c r="H468" s="34">
        <f t="shared" si="36"/>
        <v>1</v>
      </c>
      <c r="I468" s="34">
        <f t="shared" si="37"/>
        <v>0</v>
      </c>
      <c r="J468" s="34">
        <f t="shared" si="38"/>
        <v>5</v>
      </c>
      <c r="K468" s="34">
        <f t="shared" si="39"/>
        <v>0</v>
      </c>
    </row>
    <row r="469" spans="1:11">
      <c r="A469" s="31" t="s">
        <v>1169</v>
      </c>
      <c r="B469" s="32" t="s">
        <v>1170</v>
      </c>
      <c r="C469" s="32" t="s">
        <v>1394</v>
      </c>
      <c r="D469" s="32" t="s">
        <v>1171</v>
      </c>
      <c r="E469" s="33" t="s">
        <v>1165</v>
      </c>
      <c r="F469" s="15">
        <v>455.15</v>
      </c>
      <c r="G469" s="34">
        <f t="shared" si="35"/>
        <v>10</v>
      </c>
      <c r="H469" s="34">
        <f t="shared" si="36"/>
        <v>4</v>
      </c>
      <c r="I469" s="34">
        <f t="shared" si="37"/>
        <v>0</v>
      </c>
      <c r="J469" s="34">
        <f t="shared" si="38"/>
        <v>1</v>
      </c>
      <c r="K469" s="34">
        <f t="shared" si="39"/>
        <v>1</v>
      </c>
    </row>
    <row r="470" spans="1:11">
      <c r="A470" s="31" t="s">
        <v>849</v>
      </c>
      <c r="B470" s="32" t="s">
        <v>850</v>
      </c>
      <c r="C470" s="32" t="s">
        <v>1394</v>
      </c>
      <c r="D470" s="32" t="s">
        <v>851</v>
      </c>
      <c r="E470" s="33" t="s">
        <v>852</v>
      </c>
      <c r="F470" s="15">
        <v>455.15</v>
      </c>
      <c r="G470" s="34">
        <f t="shared" si="35"/>
        <v>9</v>
      </c>
      <c r="H470" s="34">
        <f t="shared" si="36"/>
        <v>4</v>
      </c>
      <c r="I470" s="34">
        <f t="shared" si="37"/>
        <v>0</v>
      </c>
      <c r="J470" s="34">
        <f t="shared" si="38"/>
        <v>0</v>
      </c>
      <c r="K470" s="34">
        <f t="shared" si="39"/>
        <v>2</v>
      </c>
    </row>
    <row r="471" spans="1:11">
      <c r="A471" s="31" t="s">
        <v>1187</v>
      </c>
      <c r="B471" s="32" t="s">
        <v>1188</v>
      </c>
      <c r="C471" s="32" t="s">
        <v>1394</v>
      </c>
      <c r="D471" s="32" t="s">
        <v>1189</v>
      </c>
      <c r="E471" s="33" t="s">
        <v>562</v>
      </c>
      <c r="F471" s="15">
        <v>459.15</v>
      </c>
      <c r="G471" s="34">
        <f t="shared" si="35"/>
        <v>10</v>
      </c>
      <c r="H471" s="34">
        <f t="shared" si="36"/>
        <v>2</v>
      </c>
      <c r="I471" s="34">
        <f t="shared" si="37"/>
        <v>0</v>
      </c>
      <c r="J471" s="34">
        <f t="shared" si="38"/>
        <v>2</v>
      </c>
      <c r="K471" s="34">
        <f t="shared" si="39"/>
        <v>1</v>
      </c>
    </row>
    <row r="472" spans="1:11">
      <c r="A472" s="31" t="s">
        <v>1269</v>
      </c>
      <c r="B472" s="32" t="s">
        <v>1270</v>
      </c>
      <c r="C472" s="32" t="s">
        <v>1394</v>
      </c>
      <c r="D472" s="32" t="s">
        <v>1271</v>
      </c>
      <c r="E472" s="33" t="s">
        <v>1268</v>
      </c>
      <c r="F472" s="15">
        <v>465.15</v>
      </c>
      <c r="G472" s="34">
        <f t="shared" si="35"/>
        <v>11</v>
      </c>
      <c r="H472" s="34">
        <f t="shared" si="36"/>
        <v>3</v>
      </c>
      <c r="I472" s="34">
        <f t="shared" si="37"/>
        <v>0</v>
      </c>
      <c r="J472" s="34">
        <f t="shared" si="38"/>
        <v>2</v>
      </c>
      <c r="K472" s="34">
        <f t="shared" si="39"/>
        <v>1</v>
      </c>
    </row>
    <row r="473" spans="1:11">
      <c r="A473" s="31" t="s">
        <v>1316</v>
      </c>
      <c r="B473" s="32" t="s">
        <v>1317</v>
      </c>
      <c r="C473" s="32" t="s">
        <v>1394</v>
      </c>
      <c r="D473" s="32" t="s">
        <v>1318</v>
      </c>
      <c r="E473" s="33" t="s">
        <v>1294</v>
      </c>
      <c r="F473" s="15">
        <v>465.15</v>
      </c>
      <c r="G473" s="34">
        <f t="shared" si="35"/>
        <v>11</v>
      </c>
      <c r="H473" s="34">
        <f t="shared" si="36"/>
        <v>1</v>
      </c>
      <c r="I473" s="34">
        <f t="shared" si="37"/>
        <v>0</v>
      </c>
      <c r="J473" s="34">
        <f t="shared" si="38"/>
        <v>0</v>
      </c>
      <c r="K473" s="34">
        <f t="shared" si="39"/>
        <v>0</v>
      </c>
    </row>
    <row r="474" spans="1:11">
      <c r="A474" s="31" t="s">
        <v>1313</v>
      </c>
      <c r="B474" s="32" t="s">
        <v>1314</v>
      </c>
      <c r="C474" s="32" t="s">
        <v>1394</v>
      </c>
      <c r="D474" s="32" t="s">
        <v>1315</v>
      </c>
      <c r="E474" s="33" t="s">
        <v>1294</v>
      </c>
      <c r="F474" s="15">
        <v>465.45</v>
      </c>
      <c r="G474" s="34">
        <f t="shared" si="35"/>
        <v>11</v>
      </c>
      <c r="H474" s="34">
        <f t="shared" si="36"/>
        <v>1</v>
      </c>
      <c r="I474" s="34">
        <f t="shared" si="37"/>
        <v>0</v>
      </c>
      <c r="J474" s="34">
        <f t="shared" si="38"/>
        <v>0</v>
      </c>
      <c r="K474" s="34">
        <f t="shared" si="39"/>
        <v>0</v>
      </c>
    </row>
    <row r="475" spans="1:11">
      <c r="A475" s="31" t="s">
        <v>1304</v>
      </c>
      <c r="B475" s="32" t="s">
        <v>1305</v>
      </c>
      <c r="C475" s="32" t="s">
        <v>1394</v>
      </c>
      <c r="D475" s="32" t="s">
        <v>1306</v>
      </c>
      <c r="E475" s="33" t="s">
        <v>1294</v>
      </c>
      <c r="F475" s="15">
        <v>465.65</v>
      </c>
      <c r="G475" s="34">
        <f t="shared" si="35"/>
        <v>11</v>
      </c>
      <c r="H475" s="34">
        <f t="shared" si="36"/>
        <v>1</v>
      </c>
      <c r="I475" s="34">
        <f t="shared" si="37"/>
        <v>0</v>
      </c>
      <c r="J475" s="34">
        <f t="shared" si="38"/>
        <v>0</v>
      </c>
      <c r="K475" s="34">
        <f t="shared" si="39"/>
        <v>0</v>
      </c>
    </row>
    <row r="476" spans="1:11">
      <c r="A476" s="31" t="s">
        <v>1307</v>
      </c>
      <c r="B476" s="32" t="s">
        <v>1308</v>
      </c>
      <c r="C476" s="32" t="s">
        <v>1394</v>
      </c>
      <c r="D476" s="32" t="s">
        <v>1309</v>
      </c>
      <c r="E476" s="33" t="s">
        <v>1294</v>
      </c>
      <c r="F476" s="15">
        <v>465.75</v>
      </c>
      <c r="G476" s="34">
        <f t="shared" si="35"/>
        <v>11</v>
      </c>
      <c r="H476" s="34">
        <f t="shared" si="36"/>
        <v>1</v>
      </c>
      <c r="I476" s="34">
        <f t="shared" si="37"/>
        <v>0</v>
      </c>
      <c r="J476" s="34">
        <f t="shared" si="38"/>
        <v>0</v>
      </c>
      <c r="K476" s="34">
        <f t="shared" si="39"/>
        <v>0</v>
      </c>
    </row>
    <row r="477" spans="1:11">
      <c r="A477" s="31" t="s">
        <v>1298</v>
      </c>
      <c r="B477" s="32" t="s">
        <v>1299</v>
      </c>
      <c r="C477" s="32" t="s">
        <v>1394</v>
      </c>
      <c r="D477" s="32" t="s">
        <v>1300</v>
      </c>
      <c r="E477" s="33" t="s">
        <v>1294</v>
      </c>
      <c r="F477" s="15">
        <v>465.85</v>
      </c>
      <c r="G477" s="34">
        <f t="shared" si="35"/>
        <v>11</v>
      </c>
      <c r="H477" s="34">
        <f t="shared" si="36"/>
        <v>1</v>
      </c>
      <c r="I477" s="34">
        <f t="shared" si="37"/>
        <v>0</v>
      </c>
      <c r="J477" s="34">
        <f t="shared" si="38"/>
        <v>0</v>
      </c>
      <c r="K477" s="34">
        <f t="shared" si="39"/>
        <v>0</v>
      </c>
    </row>
    <row r="478" spans="1:11">
      <c r="A478" s="31" t="s">
        <v>1310</v>
      </c>
      <c r="B478" s="32" t="s">
        <v>1311</v>
      </c>
      <c r="C478" s="32" t="s">
        <v>1394</v>
      </c>
      <c r="D478" s="32" t="s">
        <v>1312</v>
      </c>
      <c r="E478" s="33" t="s">
        <v>1294</v>
      </c>
      <c r="F478" s="15">
        <v>466.15</v>
      </c>
      <c r="G478" s="34">
        <f t="shared" si="35"/>
        <v>11</v>
      </c>
      <c r="H478" s="34">
        <f t="shared" si="36"/>
        <v>1</v>
      </c>
      <c r="I478" s="34">
        <f t="shared" si="37"/>
        <v>0</v>
      </c>
      <c r="J478" s="34">
        <f t="shared" si="38"/>
        <v>0</v>
      </c>
      <c r="K478" s="34">
        <f t="shared" si="39"/>
        <v>0</v>
      </c>
    </row>
    <row r="479" spans="1:11">
      <c r="A479" s="35" t="s">
        <v>1713</v>
      </c>
      <c r="B479" s="36" t="s">
        <v>1714</v>
      </c>
      <c r="C479" s="32" t="s">
        <v>1394</v>
      </c>
      <c r="D479" s="36" t="s">
        <v>1722</v>
      </c>
      <c r="E479" s="38" t="s">
        <v>1294</v>
      </c>
      <c r="F479" s="39">
        <v>466.65</v>
      </c>
      <c r="G479" s="34">
        <f t="shared" si="35"/>
        <v>11</v>
      </c>
      <c r="H479" s="34">
        <f t="shared" si="36"/>
        <v>1</v>
      </c>
      <c r="I479" s="34">
        <f t="shared" si="37"/>
        <v>0</v>
      </c>
      <c r="J479" s="34">
        <f t="shared" si="38"/>
        <v>0</v>
      </c>
      <c r="K479" s="34">
        <f t="shared" si="39"/>
        <v>0</v>
      </c>
    </row>
    <row r="480" spans="1:11">
      <c r="A480" s="31" t="s">
        <v>1175</v>
      </c>
      <c r="B480" s="32" t="s">
        <v>1176</v>
      </c>
      <c r="C480" s="32" t="s">
        <v>1394</v>
      </c>
      <c r="D480" s="32" t="s">
        <v>1177</v>
      </c>
      <c r="E480" s="33" t="s">
        <v>1165</v>
      </c>
      <c r="F480" s="15">
        <v>467.85</v>
      </c>
      <c r="G480" s="34">
        <f t="shared" si="35"/>
        <v>10</v>
      </c>
      <c r="H480" s="34">
        <f t="shared" si="36"/>
        <v>4</v>
      </c>
      <c r="I480" s="34">
        <f t="shared" si="37"/>
        <v>0</v>
      </c>
      <c r="J480" s="34">
        <f t="shared" si="38"/>
        <v>1</v>
      </c>
      <c r="K480" s="34">
        <f t="shared" si="39"/>
        <v>1</v>
      </c>
    </row>
    <row r="481" spans="1:11">
      <c r="A481" s="31" t="s">
        <v>1172</v>
      </c>
      <c r="B481" s="32" t="s">
        <v>1173</v>
      </c>
      <c r="C481" s="32" t="s">
        <v>1394</v>
      </c>
      <c r="D481" s="32" t="s">
        <v>1174</v>
      </c>
      <c r="E481" s="33" t="s">
        <v>1165</v>
      </c>
      <c r="F481" s="15">
        <v>467.85</v>
      </c>
      <c r="G481" s="34">
        <f t="shared" si="35"/>
        <v>10</v>
      </c>
      <c r="H481" s="34">
        <f t="shared" si="36"/>
        <v>4</v>
      </c>
      <c r="I481" s="34">
        <f t="shared" si="37"/>
        <v>0</v>
      </c>
      <c r="J481" s="34">
        <f t="shared" si="38"/>
        <v>1</v>
      </c>
      <c r="K481" s="34">
        <f t="shared" si="39"/>
        <v>1</v>
      </c>
    </row>
    <row r="482" spans="1:11">
      <c r="A482" s="35" t="s">
        <v>1675</v>
      </c>
      <c r="B482" s="36" t="s">
        <v>1676</v>
      </c>
      <c r="C482" s="32" t="s">
        <v>1394</v>
      </c>
      <c r="D482" s="37" t="s">
        <v>1701</v>
      </c>
      <c r="E482" s="38" t="s">
        <v>324</v>
      </c>
      <c r="F482" s="39">
        <v>468.15</v>
      </c>
      <c r="G482" s="34">
        <f t="shared" si="35"/>
        <v>10</v>
      </c>
      <c r="H482" s="34">
        <f t="shared" si="36"/>
        <v>1</v>
      </c>
      <c r="I482" s="34">
        <f t="shared" si="37"/>
        <v>0</v>
      </c>
      <c r="J482" s="34">
        <f t="shared" si="38"/>
        <v>0</v>
      </c>
      <c r="K482" s="34">
        <f t="shared" si="39"/>
        <v>1</v>
      </c>
    </row>
    <row r="483" spans="1:11">
      <c r="A483" s="31" t="s">
        <v>1301</v>
      </c>
      <c r="B483" s="32" t="s">
        <v>1302</v>
      </c>
      <c r="C483" s="32" t="s">
        <v>1394</v>
      </c>
      <c r="D483" s="32" t="s">
        <v>1303</v>
      </c>
      <c r="E483" s="33" t="s">
        <v>1294</v>
      </c>
      <c r="F483" s="15">
        <v>469.25</v>
      </c>
      <c r="G483" s="34">
        <f t="shared" si="35"/>
        <v>11</v>
      </c>
      <c r="H483" s="34">
        <f t="shared" si="36"/>
        <v>1</v>
      </c>
      <c r="I483" s="34">
        <f t="shared" si="37"/>
        <v>0</v>
      </c>
      <c r="J483" s="34">
        <f t="shared" si="38"/>
        <v>0</v>
      </c>
      <c r="K483" s="34">
        <f t="shared" si="39"/>
        <v>0</v>
      </c>
    </row>
    <row r="484" spans="1:11">
      <c r="A484" s="31" t="s">
        <v>1272</v>
      </c>
      <c r="B484" s="32" t="s">
        <v>1273</v>
      </c>
      <c r="C484" s="32" t="s">
        <v>1394</v>
      </c>
      <c r="D484" s="32" t="s">
        <v>1274</v>
      </c>
      <c r="E484" s="33" t="s">
        <v>1268</v>
      </c>
      <c r="F484" s="15">
        <v>469.75</v>
      </c>
      <c r="G484" s="34">
        <f t="shared" si="35"/>
        <v>11</v>
      </c>
      <c r="H484" s="34">
        <f t="shared" si="36"/>
        <v>3</v>
      </c>
      <c r="I484" s="34">
        <f t="shared" si="37"/>
        <v>0</v>
      </c>
      <c r="J484" s="34">
        <f t="shared" si="38"/>
        <v>2</v>
      </c>
      <c r="K484" s="34">
        <f t="shared" si="39"/>
        <v>1</v>
      </c>
    </row>
    <row r="485" spans="1:11">
      <c r="A485" s="31" t="s">
        <v>1156</v>
      </c>
      <c r="B485" s="32" t="s">
        <v>1157</v>
      </c>
      <c r="C485" s="32" t="s">
        <v>1394</v>
      </c>
      <c r="D485" s="32" t="s">
        <v>1158</v>
      </c>
      <c r="E485" s="33" t="s">
        <v>1149</v>
      </c>
      <c r="F485" s="15">
        <v>471.15</v>
      </c>
      <c r="G485" s="34">
        <f t="shared" si="35"/>
        <v>10</v>
      </c>
      <c r="H485" s="34">
        <f t="shared" si="36"/>
        <v>4</v>
      </c>
      <c r="I485" s="34">
        <f t="shared" si="37"/>
        <v>0</v>
      </c>
      <c r="J485" s="34">
        <f t="shared" si="38"/>
        <v>0</v>
      </c>
      <c r="K485" s="34">
        <f t="shared" si="39"/>
        <v>2</v>
      </c>
    </row>
    <row r="486" spans="1:11">
      <c r="A486" s="31" t="s">
        <v>1166</v>
      </c>
      <c r="B486" s="32" t="s">
        <v>1167</v>
      </c>
      <c r="C486" s="32" t="s">
        <v>1394</v>
      </c>
      <c r="D486" s="32" t="s">
        <v>1168</v>
      </c>
      <c r="E486" s="33" t="s">
        <v>1165</v>
      </c>
      <c r="F486" s="15">
        <v>471.85</v>
      </c>
      <c r="G486" s="34">
        <f t="shared" si="35"/>
        <v>10</v>
      </c>
      <c r="H486" s="34">
        <f t="shared" si="36"/>
        <v>4</v>
      </c>
      <c r="I486" s="34">
        <f t="shared" si="37"/>
        <v>0</v>
      </c>
      <c r="J486" s="34">
        <f t="shared" si="38"/>
        <v>0</v>
      </c>
      <c r="K486" s="34">
        <f t="shared" si="39"/>
        <v>1</v>
      </c>
    </row>
    <row r="487" spans="1:11">
      <c r="A487" s="31" t="s">
        <v>1146</v>
      </c>
      <c r="B487" s="32" t="s">
        <v>1147</v>
      </c>
      <c r="C487" s="32" t="s">
        <v>1394</v>
      </c>
      <c r="D487" s="32" t="s">
        <v>1148</v>
      </c>
      <c r="E487" s="33" t="s">
        <v>1149</v>
      </c>
      <c r="F487" s="15">
        <v>472.15</v>
      </c>
      <c r="G487" s="34">
        <f t="shared" si="35"/>
        <v>10</v>
      </c>
      <c r="H487" s="34">
        <f t="shared" si="36"/>
        <v>4</v>
      </c>
      <c r="I487" s="34">
        <f t="shared" si="37"/>
        <v>0</v>
      </c>
      <c r="J487" s="34">
        <f t="shared" si="38"/>
        <v>0</v>
      </c>
      <c r="K487" s="34">
        <f t="shared" si="39"/>
        <v>2</v>
      </c>
    </row>
    <row r="488" spans="1:11">
      <c r="A488" s="31" t="s">
        <v>1162</v>
      </c>
      <c r="B488" s="32" t="s">
        <v>1163</v>
      </c>
      <c r="C488" s="32" t="s">
        <v>1394</v>
      </c>
      <c r="D488" s="32" t="s">
        <v>1164</v>
      </c>
      <c r="E488" s="33" t="s">
        <v>1149</v>
      </c>
      <c r="F488" s="15">
        <v>480.15</v>
      </c>
      <c r="G488" s="34">
        <f t="shared" si="35"/>
        <v>10</v>
      </c>
      <c r="H488" s="34">
        <f t="shared" si="36"/>
        <v>4</v>
      </c>
      <c r="I488" s="34">
        <f t="shared" si="37"/>
        <v>0</v>
      </c>
      <c r="J488" s="34">
        <f t="shared" si="38"/>
        <v>1</v>
      </c>
      <c r="K488" s="34">
        <f t="shared" si="39"/>
        <v>2</v>
      </c>
    </row>
    <row r="489" spans="1:11">
      <c r="A489" s="31" t="s">
        <v>1178</v>
      </c>
      <c r="B489" s="32" t="s">
        <v>1179</v>
      </c>
      <c r="C489" s="32" t="s">
        <v>1394</v>
      </c>
      <c r="D489" s="32" t="s">
        <v>1180</v>
      </c>
      <c r="E489" s="33" t="s">
        <v>1165</v>
      </c>
      <c r="F489" s="15">
        <v>480.75</v>
      </c>
      <c r="G489" s="34">
        <f t="shared" si="35"/>
        <v>10</v>
      </c>
      <c r="H489" s="34">
        <f t="shared" si="36"/>
        <v>3</v>
      </c>
      <c r="I489" s="34">
        <f t="shared" si="37"/>
        <v>0</v>
      </c>
      <c r="J489" s="34">
        <f t="shared" si="38"/>
        <v>0</v>
      </c>
      <c r="K489" s="34">
        <f t="shared" si="39"/>
        <v>2</v>
      </c>
    </row>
    <row r="490" spans="1:11">
      <c r="A490" s="31" t="s">
        <v>1150</v>
      </c>
      <c r="B490" s="32" t="s">
        <v>1151</v>
      </c>
      <c r="C490" s="32" t="s">
        <v>1394</v>
      </c>
      <c r="D490" s="32" t="s">
        <v>1152</v>
      </c>
      <c r="E490" s="33" t="s">
        <v>1149</v>
      </c>
      <c r="F490" s="15">
        <v>481.15</v>
      </c>
      <c r="G490" s="34">
        <f t="shared" si="35"/>
        <v>10</v>
      </c>
      <c r="H490" s="34">
        <f t="shared" si="36"/>
        <v>4</v>
      </c>
      <c r="I490" s="34">
        <f t="shared" si="37"/>
        <v>0</v>
      </c>
      <c r="J490" s="34">
        <f t="shared" si="38"/>
        <v>0</v>
      </c>
      <c r="K490" s="34">
        <f t="shared" si="39"/>
        <v>2</v>
      </c>
    </row>
    <row r="491" spans="1:11">
      <c r="A491" s="88" t="s">
        <v>1728</v>
      </c>
      <c r="B491" s="88" t="s">
        <v>1729</v>
      </c>
      <c r="C491" s="32" t="s">
        <v>1394</v>
      </c>
      <c r="D491" s="88" t="s">
        <v>1738</v>
      </c>
      <c r="E491" s="39" t="s">
        <v>1369</v>
      </c>
      <c r="F491" s="39">
        <v>481.65</v>
      </c>
      <c r="G491" s="34">
        <f t="shared" si="35"/>
        <v>12</v>
      </c>
      <c r="H491" s="34">
        <f t="shared" si="36"/>
        <v>2</v>
      </c>
      <c r="I491" s="34">
        <f t="shared" si="37"/>
        <v>0</v>
      </c>
      <c r="J491" s="34">
        <f t="shared" si="38"/>
        <v>0</v>
      </c>
      <c r="K491" s="34">
        <f t="shared" si="39"/>
        <v>0</v>
      </c>
    </row>
    <row r="492" spans="1:11">
      <c r="A492" s="31" t="s">
        <v>1159</v>
      </c>
      <c r="B492" s="32" t="s">
        <v>1160</v>
      </c>
      <c r="C492" s="32" t="s">
        <v>1394</v>
      </c>
      <c r="D492" s="32" t="s">
        <v>1161</v>
      </c>
      <c r="E492" s="33" t="s">
        <v>1149</v>
      </c>
      <c r="F492" s="15">
        <v>482.15</v>
      </c>
      <c r="G492" s="34">
        <f t="shared" si="35"/>
        <v>10</v>
      </c>
      <c r="H492" s="34">
        <f t="shared" si="36"/>
        <v>4</v>
      </c>
      <c r="I492" s="34">
        <f t="shared" si="37"/>
        <v>0</v>
      </c>
      <c r="J492" s="34">
        <f t="shared" si="38"/>
        <v>0</v>
      </c>
      <c r="K492" s="34">
        <f t="shared" si="39"/>
        <v>2</v>
      </c>
    </row>
    <row r="493" spans="1:11">
      <c r="A493" s="31" t="s">
        <v>1153</v>
      </c>
      <c r="B493" s="32" t="s">
        <v>1154</v>
      </c>
      <c r="C493" s="32" t="s">
        <v>1394</v>
      </c>
      <c r="D493" s="32" t="s">
        <v>1155</v>
      </c>
      <c r="E493" s="33" t="s">
        <v>1149</v>
      </c>
      <c r="F493" s="15">
        <v>482.15</v>
      </c>
      <c r="G493" s="34">
        <f t="shared" si="35"/>
        <v>10</v>
      </c>
      <c r="H493" s="34">
        <f t="shared" si="36"/>
        <v>4</v>
      </c>
      <c r="I493" s="34">
        <f t="shared" si="37"/>
        <v>0</v>
      </c>
      <c r="J493" s="34">
        <f t="shared" si="38"/>
        <v>0</v>
      </c>
      <c r="K493" s="34">
        <f t="shared" si="39"/>
        <v>2</v>
      </c>
    </row>
    <row r="494" spans="1:11">
      <c r="A494" s="31" t="s">
        <v>1376</v>
      </c>
      <c r="B494" s="32" t="s">
        <v>1377</v>
      </c>
      <c r="C494" s="32" t="s">
        <v>1394</v>
      </c>
      <c r="D494" s="32" t="s">
        <v>1378</v>
      </c>
      <c r="E494" s="33" t="s">
        <v>1375</v>
      </c>
      <c r="F494" s="15">
        <v>486.95</v>
      </c>
      <c r="G494" s="34">
        <f t="shared" si="35"/>
        <v>12</v>
      </c>
      <c r="H494" s="34">
        <f t="shared" si="36"/>
        <v>1</v>
      </c>
      <c r="I494" s="34">
        <f t="shared" si="37"/>
        <v>0</v>
      </c>
      <c r="J494" s="34">
        <f t="shared" si="38"/>
        <v>0</v>
      </c>
      <c r="K494" s="34">
        <f t="shared" si="39"/>
        <v>0</v>
      </c>
    </row>
    <row r="495" spans="1:11">
      <c r="A495" s="35" t="s">
        <v>1732</v>
      </c>
      <c r="B495" s="36" t="s">
        <v>1733</v>
      </c>
      <c r="C495" s="32" t="s">
        <v>1394</v>
      </c>
      <c r="D495" s="88" t="s">
        <v>1740</v>
      </c>
      <c r="E495" s="38" t="s">
        <v>1375</v>
      </c>
      <c r="F495" s="39">
        <v>490.65</v>
      </c>
      <c r="G495" s="34">
        <f t="shared" si="35"/>
        <v>12</v>
      </c>
      <c r="H495" s="34">
        <f t="shared" si="36"/>
        <v>0</v>
      </c>
      <c r="I495" s="34">
        <f t="shared" si="37"/>
        <v>0</v>
      </c>
      <c r="J495" s="34">
        <f t="shared" si="38"/>
        <v>0</v>
      </c>
      <c r="K495" s="34">
        <f t="shared" si="39"/>
        <v>1</v>
      </c>
    </row>
    <row r="496" spans="1:11">
      <c r="A496" s="31" t="s">
        <v>1142</v>
      </c>
      <c r="B496" s="32" t="s">
        <v>1143</v>
      </c>
      <c r="C496" s="32" t="s">
        <v>1394</v>
      </c>
      <c r="D496" s="32" t="s">
        <v>1144</v>
      </c>
      <c r="E496" s="33" t="s">
        <v>1145</v>
      </c>
      <c r="F496" s="15">
        <v>491.05</v>
      </c>
      <c r="G496" s="34">
        <f t="shared" si="35"/>
        <v>10</v>
      </c>
      <c r="H496" s="34">
        <f t="shared" si="36"/>
        <v>5</v>
      </c>
      <c r="I496" s="34">
        <f t="shared" si="37"/>
        <v>0</v>
      </c>
      <c r="J496" s="34">
        <f t="shared" si="38"/>
        <v>0</v>
      </c>
      <c r="K496" s="34">
        <f t="shared" si="39"/>
        <v>2</v>
      </c>
    </row>
    <row r="497" spans="1:11">
      <c r="A497" s="35" t="s">
        <v>1734</v>
      </c>
      <c r="B497" s="36" t="s">
        <v>1735</v>
      </c>
      <c r="C497" s="32" t="s">
        <v>1394</v>
      </c>
      <c r="D497" s="88" t="s">
        <v>1741</v>
      </c>
      <c r="E497" s="38" t="s">
        <v>1375</v>
      </c>
      <c r="F497" s="39">
        <v>497.15</v>
      </c>
      <c r="G497" s="34">
        <f t="shared" si="35"/>
        <v>12</v>
      </c>
      <c r="H497" s="34">
        <f t="shared" si="36"/>
        <v>0</v>
      </c>
      <c r="I497" s="34">
        <f t="shared" si="37"/>
        <v>0</v>
      </c>
      <c r="J497" s="34">
        <f t="shared" si="38"/>
        <v>0</v>
      </c>
      <c r="K497" s="34">
        <f t="shared" si="39"/>
        <v>1</v>
      </c>
    </row>
    <row r="498" spans="1:11">
      <c r="A498" s="31" t="s">
        <v>1262</v>
      </c>
      <c r="B498" s="32" t="s">
        <v>1263</v>
      </c>
      <c r="C498" s="32" t="s">
        <v>1394</v>
      </c>
      <c r="D498" s="32" t="s">
        <v>1264</v>
      </c>
      <c r="E498" s="33" t="s">
        <v>256</v>
      </c>
      <c r="F498" s="15">
        <v>507.15</v>
      </c>
      <c r="G498" s="34">
        <f t="shared" si="35"/>
        <v>11</v>
      </c>
      <c r="H498" s="34">
        <f t="shared" si="36"/>
        <v>3</v>
      </c>
      <c r="I498" s="34">
        <f t="shared" si="37"/>
        <v>0</v>
      </c>
      <c r="J498" s="34">
        <f t="shared" si="38"/>
        <v>0</v>
      </c>
      <c r="K498" s="34">
        <f t="shared" si="39"/>
        <v>2</v>
      </c>
    </row>
    <row r="499" spans="1:11">
      <c r="A499" s="31" t="s">
        <v>1265</v>
      </c>
      <c r="B499" s="32" t="s">
        <v>1266</v>
      </c>
      <c r="C499" s="32" t="s">
        <v>1394</v>
      </c>
      <c r="D499" s="32" t="s">
        <v>1267</v>
      </c>
      <c r="E499" s="33" t="s">
        <v>256</v>
      </c>
      <c r="F499" s="15">
        <v>507.15</v>
      </c>
      <c r="G499" s="34">
        <f t="shared" si="35"/>
        <v>11</v>
      </c>
      <c r="H499" s="34">
        <f t="shared" si="36"/>
        <v>3</v>
      </c>
      <c r="I499" s="34">
        <f t="shared" si="37"/>
        <v>0</v>
      </c>
      <c r="J499" s="34">
        <f t="shared" si="38"/>
        <v>1</v>
      </c>
      <c r="K499" s="34">
        <f t="shared" si="39"/>
        <v>2</v>
      </c>
    </row>
    <row r="500" spans="1:11">
      <c r="A500" s="31" t="s">
        <v>1362</v>
      </c>
      <c r="B500" s="32" t="s">
        <v>1363</v>
      </c>
      <c r="C500" s="32" t="s">
        <v>1394</v>
      </c>
      <c r="D500" s="32" t="s">
        <v>1364</v>
      </c>
      <c r="E500" s="33" t="s">
        <v>1365</v>
      </c>
      <c r="F500" s="15">
        <v>513.15</v>
      </c>
      <c r="G500" s="34">
        <f t="shared" si="35"/>
        <v>12</v>
      </c>
      <c r="H500" s="34">
        <f t="shared" si="36"/>
        <v>3</v>
      </c>
      <c r="I500" s="34">
        <f t="shared" si="37"/>
        <v>0</v>
      </c>
      <c r="J500" s="34">
        <f t="shared" si="38"/>
        <v>0</v>
      </c>
      <c r="K500" s="34">
        <f t="shared" si="39"/>
        <v>1</v>
      </c>
    </row>
    <row r="501" spans="1:11">
      <c r="A501" s="31" t="s">
        <v>1256</v>
      </c>
      <c r="B501" s="32" t="s">
        <v>1257</v>
      </c>
      <c r="C501" s="32" t="s">
        <v>1394</v>
      </c>
      <c r="D501" s="32" t="s">
        <v>1258</v>
      </c>
      <c r="E501" s="33" t="s">
        <v>1255</v>
      </c>
      <c r="F501" s="15">
        <v>514.25</v>
      </c>
      <c r="G501" s="34">
        <f t="shared" si="35"/>
        <v>11</v>
      </c>
      <c r="H501" s="34">
        <f t="shared" si="36"/>
        <v>5</v>
      </c>
      <c r="I501" s="34">
        <f t="shared" si="37"/>
        <v>0</v>
      </c>
      <c r="J501" s="34">
        <f t="shared" si="38"/>
        <v>0</v>
      </c>
      <c r="K501" s="34">
        <f t="shared" si="39"/>
        <v>2</v>
      </c>
    </row>
    <row r="502" spans="1:11">
      <c r="A502" s="31" t="s">
        <v>1252</v>
      </c>
      <c r="B502" s="32" t="s">
        <v>1253</v>
      </c>
      <c r="C502" s="32" t="s">
        <v>1394</v>
      </c>
      <c r="D502" s="32" t="s">
        <v>1254</v>
      </c>
      <c r="E502" s="33" t="s">
        <v>1255</v>
      </c>
      <c r="F502" s="15">
        <v>517.85</v>
      </c>
      <c r="G502" s="34">
        <f t="shared" si="35"/>
        <v>11</v>
      </c>
      <c r="H502" s="34">
        <f t="shared" si="36"/>
        <v>5</v>
      </c>
      <c r="I502" s="34">
        <f t="shared" si="37"/>
        <v>0</v>
      </c>
      <c r="J502" s="34">
        <f t="shared" si="38"/>
        <v>0</v>
      </c>
      <c r="K502" s="34">
        <f t="shared" si="39"/>
        <v>2</v>
      </c>
    </row>
    <row r="503" spans="1:11">
      <c r="A503" s="31" t="s">
        <v>1359</v>
      </c>
      <c r="B503" s="32" t="s">
        <v>1360</v>
      </c>
      <c r="C503" s="32" t="s">
        <v>1394</v>
      </c>
      <c r="D503" s="32" t="s">
        <v>1361</v>
      </c>
      <c r="E503" s="33" t="s">
        <v>1343</v>
      </c>
      <c r="F503" s="15">
        <v>531.15</v>
      </c>
      <c r="G503" s="34">
        <f t="shared" si="35"/>
        <v>12</v>
      </c>
      <c r="H503" s="34">
        <f t="shared" si="36"/>
        <v>5</v>
      </c>
      <c r="I503" s="34">
        <f t="shared" si="37"/>
        <v>0</v>
      </c>
      <c r="J503" s="34">
        <f t="shared" si="38"/>
        <v>0</v>
      </c>
      <c r="K503" s="34">
        <f t="shared" si="39"/>
        <v>2</v>
      </c>
    </row>
    <row r="504" spans="1:11">
      <c r="A504" s="31" t="s">
        <v>1356</v>
      </c>
      <c r="B504" s="32" t="s">
        <v>1357</v>
      </c>
      <c r="C504" s="32" t="s">
        <v>1394</v>
      </c>
      <c r="D504" s="32" t="s">
        <v>1358</v>
      </c>
      <c r="E504" s="33" t="s">
        <v>1343</v>
      </c>
      <c r="F504" s="15">
        <v>531.75</v>
      </c>
      <c r="G504" s="34">
        <f t="shared" si="35"/>
        <v>12</v>
      </c>
      <c r="H504" s="34">
        <f t="shared" si="36"/>
        <v>5</v>
      </c>
      <c r="I504" s="34">
        <f t="shared" si="37"/>
        <v>0</v>
      </c>
      <c r="J504" s="34">
        <f t="shared" si="38"/>
        <v>0</v>
      </c>
      <c r="K504" s="34">
        <f t="shared" si="39"/>
        <v>2</v>
      </c>
    </row>
    <row r="505" spans="1:11">
      <c r="A505" s="31" t="s">
        <v>1350</v>
      </c>
      <c r="B505" s="32" t="s">
        <v>1351</v>
      </c>
      <c r="C505" s="32" t="s">
        <v>1394</v>
      </c>
      <c r="D505" s="32" t="s">
        <v>1352</v>
      </c>
      <c r="E505" s="33" t="s">
        <v>1343</v>
      </c>
      <c r="F505" s="15">
        <v>535.15</v>
      </c>
      <c r="G505" s="34">
        <f t="shared" si="35"/>
        <v>12</v>
      </c>
      <c r="H505" s="34">
        <f t="shared" si="36"/>
        <v>5</v>
      </c>
      <c r="I505" s="34">
        <f t="shared" si="37"/>
        <v>0</v>
      </c>
      <c r="J505" s="34">
        <f t="shared" si="38"/>
        <v>2</v>
      </c>
      <c r="K505" s="34">
        <f t="shared" si="39"/>
        <v>2</v>
      </c>
    </row>
    <row r="506" spans="1:11">
      <c r="A506" s="31" t="s">
        <v>1353</v>
      </c>
      <c r="B506" s="32" t="s">
        <v>1354</v>
      </c>
      <c r="C506" s="32" t="s">
        <v>1394</v>
      </c>
      <c r="D506" s="32" t="s">
        <v>1355</v>
      </c>
      <c r="E506" s="33" t="s">
        <v>1343</v>
      </c>
      <c r="F506" s="15">
        <v>538.15</v>
      </c>
      <c r="G506" s="34">
        <f t="shared" si="35"/>
        <v>12</v>
      </c>
      <c r="H506" s="34">
        <f t="shared" si="36"/>
        <v>5</v>
      </c>
      <c r="I506" s="34">
        <f t="shared" si="37"/>
        <v>0</v>
      </c>
      <c r="J506" s="34">
        <f t="shared" si="38"/>
        <v>2</v>
      </c>
      <c r="K506" s="34">
        <f t="shared" si="39"/>
        <v>2</v>
      </c>
    </row>
    <row r="507" spans="1:11">
      <c r="A507" s="31" t="s">
        <v>1340</v>
      </c>
      <c r="B507" s="32" t="s">
        <v>1341</v>
      </c>
      <c r="C507" s="32" t="s">
        <v>1394</v>
      </c>
      <c r="D507" s="32" t="s">
        <v>1342</v>
      </c>
      <c r="E507" s="33" t="s">
        <v>1343</v>
      </c>
      <c r="F507" s="15">
        <v>539.65</v>
      </c>
      <c r="G507" s="34">
        <f t="shared" si="35"/>
        <v>12</v>
      </c>
      <c r="H507" s="34">
        <f t="shared" si="36"/>
        <v>5</v>
      </c>
      <c r="I507" s="34">
        <f t="shared" si="37"/>
        <v>0</v>
      </c>
      <c r="J507" s="34">
        <f t="shared" si="38"/>
        <v>1</v>
      </c>
      <c r="K507" s="34">
        <f t="shared" si="39"/>
        <v>2</v>
      </c>
    </row>
    <row r="508" spans="1:11">
      <c r="A508" s="31" t="s">
        <v>1347</v>
      </c>
      <c r="B508" s="32" t="s">
        <v>1348</v>
      </c>
      <c r="C508" s="32" t="s">
        <v>1394</v>
      </c>
      <c r="D508" s="32" t="s">
        <v>1349</v>
      </c>
      <c r="E508" s="33" t="s">
        <v>1343</v>
      </c>
      <c r="F508" s="15">
        <v>541.15</v>
      </c>
      <c r="G508" s="34">
        <f t="shared" si="35"/>
        <v>12</v>
      </c>
      <c r="H508" s="34">
        <f t="shared" si="36"/>
        <v>5</v>
      </c>
      <c r="I508" s="34">
        <f t="shared" si="37"/>
        <v>0</v>
      </c>
      <c r="J508" s="34">
        <f t="shared" si="38"/>
        <v>0</v>
      </c>
      <c r="K508" s="34">
        <f t="shared" si="39"/>
        <v>2</v>
      </c>
    </row>
    <row r="509" spans="1:11">
      <c r="A509" s="31" t="s">
        <v>1344</v>
      </c>
      <c r="B509" s="32" t="s">
        <v>1345</v>
      </c>
      <c r="C509" s="32" t="s">
        <v>1394</v>
      </c>
      <c r="D509" s="32" t="s">
        <v>1346</v>
      </c>
      <c r="E509" s="33" t="s">
        <v>1343</v>
      </c>
      <c r="F509" s="15">
        <v>543.15</v>
      </c>
      <c r="G509" s="34">
        <f t="shared" si="35"/>
        <v>12</v>
      </c>
      <c r="H509" s="34">
        <f t="shared" si="36"/>
        <v>5</v>
      </c>
      <c r="I509" s="34">
        <f t="shared" si="37"/>
        <v>0</v>
      </c>
      <c r="J509" s="34">
        <f t="shared" si="38"/>
        <v>1</v>
      </c>
      <c r="K509" s="34">
        <f t="shared" si="39"/>
        <v>2</v>
      </c>
    </row>
    <row r="510" spans="1:11">
      <c r="A510" s="31" t="s">
        <v>1336</v>
      </c>
      <c r="B510" s="32" t="s">
        <v>1337</v>
      </c>
      <c r="C510" s="32" t="s">
        <v>1394</v>
      </c>
      <c r="D510" s="32" t="s">
        <v>1338</v>
      </c>
      <c r="E510" s="33" t="s">
        <v>1339</v>
      </c>
      <c r="F510" s="15">
        <v>552.15</v>
      </c>
      <c r="G510" s="34">
        <f t="shared" si="35"/>
        <v>12</v>
      </c>
      <c r="H510" s="34">
        <f t="shared" si="36"/>
        <v>5</v>
      </c>
      <c r="I510" s="34">
        <f t="shared" si="37"/>
        <v>0</v>
      </c>
      <c r="J510" s="34">
        <f t="shared" si="38"/>
        <v>0</v>
      </c>
      <c r="K510" s="34">
        <f t="shared" si="39"/>
        <v>3</v>
      </c>
    </row>
    <row r="511" spans="1:11">
      <c r="A511" s="31" t="s">
        <v>1332</v>
      </c>
      <c r="B511" s="32" t="s">
        <v>1333</v>
      </c>
      <c r="C511" s="32" t="s">
        <v>1394</v>
      </c>
      <c r="D511" s="32" t="s">
        <v>1334</v>
      </c>
      <c r="E511" s="33" t="s">
        <v>1335</v>
      </c>
      <c r="F511" s="15">
        <v>553.15</v>
      </c>
      <c r="G511" s="34">
        <f t="shared" si="35"/>
        <v>12</v>
      </c>
      <c r="H511" s="34">
        <f t="shared" si="36"/>
        <v>6</v>
      </c>
      <c r="I511" s="34">
        <f t="shared" si="37"/>
        <v>0</v>
      </c>
      <c r="J511" s="34">
        <f t="shared" si="38"/>
        <v>1</v>
      </c>
      <c r="K511" s="34">
        <f t="shared" si="39"/>
        <v>3</v>
      </c>
    </row>
    <row r="512" spans="1:11">
      <c r="A512" s="31" t="s">
        <v>9</v>
      </c>
      <c r="B512" s="32" t="s">
        <v>10</v>
      </c>
      <c r="C512" s="32" t="s">
        <v>1393</v>
      </c>
      <c r="D512" s="32" t="s">
        <v>11</v>
      </c>
      <c r="E512" s="33" t="s">
        <v>12</v>
      </c>
      <c r="F512" s="15">
        <v>188.45</v>
      </c>
      <c r="G512" s="34">
        <f t="shared" si="35"/>
        <v>2</v>
      </c>
      <c r="H512" s="34">
        <f t="shared" si="36"/>
        <v>0</v>
      </c>
      <c r="I512" s="34">
        <f t="shared" si="37"/>
        <v>1</v>
      </c>
      <c r="J512" s="34">
        <f t="shared" si="38"/>
        <v>0</v>
      </c>
      <c r="K512" s="34">
        <f t="shared" si="39"/>
        <v>0</v>
      </c>
    </row>
    <row r="513" spans="1:11">
      <c r="A513" s="31" t="s">
        <v>25</v>
      </c>
      <c r="B513" s="32" t="s">
        <v>26</v>
      </c>
      <c r="C513" s="32" t="s">
        <v>1393</v>
      </c>
      <c r="D513" s="32" t="s">
        <v>27</v>
      </c>
      <c r="E513" s="33" t="s">
        <v>24</v>
      </c>
      <c r="F513" s="15">
        <v>249.95</v>
      </c>
      <c r="G513" s="34">
        <f t="shared" si="35"/>
        <v>3</v>
      </c>
      <c r="H513" s="34">
        <f t="shared" si="36"/>
        <v>0</v>
      </c>
      <c r="I513" s="34">
        <f t="shared" si="37"/>
        <v>1</v>
      </c>
      <c r="J513" s="34">
        <f t="shared" si="38"/>
        <v>0</v>
      </c>
      <c r="K513" s="34">
        <f t="shared" si="39"/>
        <v>0</v>
      </c>
    </row>
    <row r="514" spans="1:11">
      <c r="A514" s="31" t="s">
        <v>43</v>
      </c>
      <c r="B514" s="32" t="s">
        <v>44</v>
      </c>
      <c r="C514" s="32" t="s">
        <v>1393</v>
      </c>
      <c r="D514" s="32" t="s">
        <v>45</v>
      </c>
      <c r="E514" s="33" t="s">
        <v>46</v>
      </c>
      <c r="F514" s="15">
        <v>278.25</v>
      </c>
      <c r="G514" s="34">
        <f t="shared" ref="G514:G561" si="40">LEN(D514)-LEN(SUBSTITUTE(D514,"C",""))</f>
        <v>4</v>
      </c>
      <c r="H514" s="34">
        <f t="shared" ref="H514:H561" si="41">LEN(D514)-LEN(SUBSTITUTE(D514,"=",""))</f>
        <v>1</v>
      </c>
      <c r="I514" s="34">
        <f t="shared" ref="I514:I561" si="42">LEN(D514)-LEN(SUBSTITUTE(D514,"#",""))</f>
        <v>1</v>
      </c>
      <c r="J514" s="34">
        <f t="shared" ref="J514:J561" si="43">LEN(D514)-LEN(SUBSTITUTE(D514,"(",""))</f>
        <v>0</v>
      </c>
      <c r="K514" s="34">
        <f t="shared" ref="K514:K561" si="44">(LEN(D514)-LEN(SUBSTITUTE(D514,"1","")))/2+(LEN(D514)-LEN(SUBSTITUTE(D514,"2","")))/2+(LEN(D514)-LEN(SUBSTITUTE(D514,"3","")))/2</f>
        <v>0</v>
      </c>
    </row>
    <row r="515" spans="1:11">
      <c r="A515" s="31" t="s">
        <v>54</v>
      </c>
      <c r="B515" s="32" t="s">
        <v>55</v>
      </c>
      <c r="C515" s="32" t="s">
        <v>1393</v>
      </c>
      <c r="D515" s="32" t="s">
        <v>56</v>
      </c>
      <c r="E515" s="33" t="s">
        <v>50</v>
      </c>
      <c r="F515" s="15">
        <v>281.14999999999998</v>
      </c>
      <c r="G515" s="34">
        <f t="shared" si="40"/>
        <v>4</v>
      </c>
      <c r="H515" s="34">
        <f t="shared" si="41"/>
        <v>0</v>
      </c>
      <c r="I515" s="34">
        <f t="shared" si="42"/>
        <v>1</v>
      </c>
      <c r="J515" s="34">
        <f t="shared" si="43"/>
        <v>0</v>
      </c>
      <c r="K515" s="34">
        <f t="shared" si="44"/>
        <v>0</v>
      </c>
    </row>
    <row r="516" spans="1:11">
      <c r="A516" s="31" t="s">
        <v>39</v>
      </c>
      <c r="B516" s="32" t="s">
        <v>40</v>
      </c>
      <c r="C516" s="32" t="s">
        <v>1393</v>
      </c>
      <c r="D516" s="32" t="s">
        <v>41</v>
      </c>
      <c r="E516" s="33" t="s">
        <v>42</v>
      </c>
      <c r="F516" s="15">
        <v>283.45</v>
      </c>
      <c r="G516" s="34">
        <f t="shared" si="40"/>
        <v>4</v>
      </c>
      <c r="H516" s="34">
        <f t="shared" si="41"/>
        <v>0</v>
      </c>
      <c r="I516" s="34">
        <f t="shared" si="42"/>
        <v>2</v>
      </c>
      <c r="J516" s="34">
        <f t="shared" si="43"/>
        <v>0</v>
      </c>
      <c r="K516" s="34">
        <f t="shared" si="44"/>
        <v>0</v>
      </c>
    </row>
    <row r="517" spans="1:11">
      <c r="A517" s="31" t="s">
        <v>100</v>
      </c>
      <c r="B517" s="32" t="s">
        <v>101</v>
      </c>
      <c r="C517" s="32" t="s">
        <v>1393</v>
      </c>
      <c r="D517" s="32" t="s">
        <v>102</v>
      </c>
      <c r="E517" s="33" t="s">
        <v>96</v>
      </c>
      <c r="F517" s="15">
        <v>299.45</v>
      </c>
      <c r="G517" s="34">
        <f t="shared" si="40"/>
        <v>5</v>
      </c>
      <c r="H517" s="34">
        <f t="shared" si="41"/>
        <v>0</v>
      </c>
      <c r="I517" s="34">
        <f t="shared" si="42"/>
        <v>1</v>
      </c>
      <c r="J517" s="34">
        <f t="shared" si="43"/>
        <v>1</v>
      </c>
      <c r="K517" s="34">
        <f t="shared" si="44"/>
        <v>0</v>
      </c>
    </row>
    <row r="518" spans="1:11">
      <c r="A518" s="31" t="s">
        <v>57</v>
      </c>
      <c r="B518" s="32" t="s">
        <v>58</v>
      </c>
      <c r="C518" s="32" t="s">
        <v>1393</v>
      </c>
      <c r="D518" s="32" t="s">
        <v>59</v>
      </c>
      <c r="E518" s="33" t="s">
        <v>50</v>
      </c>
      <c r="F518" s="15">
        <v>300.05</v>
      </c>
      <c r="G518" s="34">
        <f t="shared" si="40"/>
        <v>4</v>
      </c>
      <c r="H518" s="34">
        <f t="shared" si="41"/>
        <v>0</v>
      </c>
      <c r="I518" s="34">
        <f t="shared" si="42"/>
        <v>1</v>
      </c>
      <c r="J518" s="34">
        <f t="shared" si="43"/>
        <v>0</v>
      </c>
      <c r="K518" s="34">
        <f t="shared" si="44"/>
        <v>0</v>
      </c>
    </row>
    <row r="519" spans="1:11">
      <c r="A519" s="31" t="s">
        <v>201</v>
      </c>
      <c r="B519" s="32" t="s">
        <v>202</v>
      </c>
      <c r="C519" s="32" t="s">
        <v>1393</v>
      </c>
      <c r="D519" s="32" t="s">
        <v>203</v>
      </c>
      <c r="E519" s="33" t="s">
        <v>191</v>
      </c>
      <c r="F519" s="15">
        <v>310.85000000000002</v>
      </c>
      <c r="G519" s="34">
        <f t="shared" si="40"/>
        <v>6</v>
      </c>
      <c r="H519" s="34">
        <f t="shared" si="41"/>
        <v>0</v>
      </c>
      <c r="I519" s="34">
        <f t="shared" si="42"/>
        <v>1</v>
      </c>
      <c r="J519" s="34">
        <f t="shared" si="43"/>
        <v>2</v>
      </c>
      <c r="K519" s="34">
        <f t="shared" si="44"/>
        <v>0</v>
      </c>
    </row>
    <row r="520" spans="1:11">
      <c r="A520" s="31" t="s">
        <v>124</v>
      </c>
      <c r="B520" s="32" t="s">
        <v>125</v>
      </c>
      <c r="C520" s="32" t="s">
        <v>1393</v>
      </c>
      <c r="D520" s="32" t="s">
        <v>126</v>
      </c>
      <c r="E520" s="33" t="s">
        <v>96</v>
      </c>
      <c r="F520" s="15">
        <v>313.25</v>
      </c>
      <c r="G520" s="34">
        <f t="shared" si="40"/>
        <v>5</v>
      </c>
      <c r="H520" s="34">
        <f t="shared" si="41"/>
        <v>0</v>
      </c>
      <c r="I520" s="34">
        <f t="shared" si="42"/>
        <v>1</v>
      </c>
      <c r="J520" s="34">
        <f t="shared" si="43"/>
        <v>0</v>
      </c>
      <c r="K520" s="34">
        <f t="shared" si="44"/>
        <v>0</v>
      </c>
    </row>
    <row r="521" spans="1:11">
      <c r="A521" s="31" t="s">
        <v>127</v>
      </c>
      <c r="B521" s="32" t="s">
        <v>128</v>
      </c>
      <c r="C521" s="32" t="s">
        <v>1393</v>
      </c>
      <c r="D521" s="32" t="s">
        <v>129</v>
      </c>
      <c r="E521" s="33" t="s">
        <v>96</v>
      </c>
      <c r="F521" s="15">
        <v>329.25</v>
      </c>
      <c r="G521" s="34">
        <f t="shared" si="40"/>
        <v>5</v>
      </c>
      <c r="H521" s="34">
        <f t="shared" si="41"/>
        <v>0</v>
      </c>
      <c r="I521" s="34">
        <f t="shared" si="42"/>
        <v>1</v>
      </c>
      <c r="J521" s="34">
        <f t="shared" si="43"/>
        <v>0</v>
      </c>
      <c r="K521" s="34">
        <f t="shared" si="44"/>
        <v>0</v>
      </c>
    </row>
    <row r="522" spans="1:11">
      <c r="A522" s="35" t="s">
        <v>1487</v>
      </c>
      <c r="B522" s="36" t="s">
        <v>1488</v>
      </c>
      <c r="C522" s="32" t="s">
        <v>1393</v>
      </c>
      <c r="D522" s="37" t="s">
        <v>1506</v>
      </c>
      <c r="E522" s="38" t="s">
        <v>191</v>
      </c>
      <c r="F522" s="39">
        <v>330.85</v>
      </c>
      <c r="G522" s="34">
        <f t="shared" si="40"/>
        <v>6</v>
      </c>
      <c r="H522" s="34">
        <f t="shared" si="41"/>
        <v>0</v>
      </c>
      <c r="I522" s="34">
        <f t="shared" si="42"/>
        <v>1</v>
      </c>
      <c r="J522" s="34">
        <f t="shared" si="43"/>
        <v>1</v>
      </c>
      <c r="K522" s="34">
        <f t="shared" si="44"/>
        <v>0</v>
      </c>
    </row>
    <row r="523" spans="1:11">
      <c r="A523" s="31" t="s">
        <v>243</v>
      </c>
      <c r="B523" s="32" t="s">
        <v>244</v>
      </c>
      <c r="C523" s="32" t="s">
        <v>1393</v>
      </c>
      <c r="D523" s="32" t="s">
        <v>245</v>
      </c>
      <c r="E523" s="33" t="s">
        <v>191</v>
      </c>
      <c r="F523" s="15">
        <v>334.35</v>
      </c>
      <c r="G523" s="34">
        <f t="shared" si="40"/>
        <v>6</v>
      </c>
      <c r="H523" s="34">
        <f t="shared" si="41"/>
        <v>0</v>
      </c>
      <c r="I523" s="34">
        <f t="shared" si="42"/>
        <v>1</v>
      </c>
      <c r="J523" s="34">
        <f t="shared" si="43"/>
        <v>1</v>
      </c>
      <c r="K523" s="34">
        <f t="shared" si="44"/>
        <v>0</v>
      </c>
    </row>
    <row r="524" spans="1:11">
      <c r="A524" s="35" t="s">
        <v>1546</v>
      </c>
      <c r="B524" s="36" t="s">
        <v>1547</v>
      </c>
      <c r="C524" s="32" t="s">
        <v>1393</v>
      </c>
      <c r="D524" s="37" t="s">
        <v>1564</v>
      </c>
      <c r="E524" s="38" t="s">
        <v>365</v>
      </c>
      <c r="F524" s="39">
        <v>343.15</v>
      </c>
      <c r="G524" s="34">
        <f t="shared" si="40"/>
        <v>7</v>
      </c>
      <c r="H524" s="34">
        <f t="shared" si="41"/>
        <v>0</v>
      </c>
      <c r="I524" s="34">
        <f t="shared" si="42"/>
        <v>1</v>
      </c>
      <c r="J524" s="34">
        <f t="shared" si="43"/>
        <v>2</v>
      </c>
      <c r="K524" s="34">
        <f t="shared" si="44"/>
        <v>0</v>
      </c>
    </row>
    <row r="525" spans="1:11">
      <c r="A525" s="31" t="s">
        <v>222</v>
      </c>
      <c r="B525" s="32" t="s">
        <v>223</v>
      </c>
      <c r="C525" s="32" t="s">
        <v>1393</v>
      </c>
      <c r="D525" s="32" t="s">
        <v>224</v>
      </c>
      <c r="E525" s="33" t="s">
        <v>191</v>
      </c>
      <c r="F525" s="15">
        <v>344.45</v>
      </c>
      <c r="G525" s="34">
        <f t="shared" si="40"/>
        <v>6</v>
      </c>
      <c r="H525" s="34">
        <f t="shared" si="41"/>
        <v>0</v>
      </c>
      <c r="I525" s="34">
        <f t="shared" si="42"/>
        <v>1</v>
      </c>
      <c r="J525" s="34">
        <f t="shared" si="43"/>
        <v>0</v>
      </c>
      <c r="K525" s="34">
        <f t="shared" si="44"/>
        <v>0</v>
      </c>
    </row>
    <row r="526" spans="1:11">
      <c r="A526" s="35" t="s">
        <v>1472</v>
      </c>
      <c r="B526" s="36" t="s">
        <v>1473</v>
      </c>
      <c r="C526" s="32" t="s">
        <v>1393</v>
      </c>
      <c r="D526" s="37" t="s">
        <v>1500</v>
      </c>
      <c r="E526" s="38" t="s">
        <v>191</v>
      </c>
      <c r="F526" s="39">
        <v>346.25</v>
      </c>
      <c r="G526" s="34">
        <f t="shared" si="40"/>
        <v>6</v>
      </c>
      <c r="H526" s="34">
        <f t="shared" si="41"/>
        <v>0</v>
      </c>
      <c r="I526" s="34">
        <f t="shared" si="42"/>
        <v>1</v>
      </c>
      <c r="J526" s="34">
        <f t="shared" si="43"/>
        <v>1</v>
      </c>
      <c r="K526" s="34">
        <f t="shared" si="44"/>
        <v>0</v>
      </c>
    </row>
    <row r="527" spans="1:11">
      <c r="A527" s="35" t="s">
        <v>1544</v>
      </c>
      <c r="B527" s="36" t="s">
        <v>1545</v>
      </c>
      <c r="C527" s="32" t="s">
        <v>1393</v>
      </c>
      <c r="D527" s="37" t="s">
        <v>1563</v>
      </c>
      <c r="E527" s="38" t="s">
        <v>365</v>
      </c>
      <c r="F527" s="39">
        <v>349.25</v>
      </c>
      <c r="G527" s="34">
        <f t="shared" si="40"/>
        <v>7</v>
      </c>
      <c r="H527" s="34">
        <f t="shared" si="41"/>
        <v>0</v>
      </c>
      <c r="I527" s="34">
        <f t="shared" si="42"/>
        <v>1</v>
      </c>
      <c r="J527" s="34">
        <f t="shared" si="43"/>
        <v>2</v>
      </c>
      <c r="K527" s="34">
        <f t="shared" si="44"/>
        <v>0</v>
      </c>
    </row>
    <row r="528" spans="1:11">
      <c r="A528" s="31" t="s">
        <v>228</v>
      </c>
      <c r="B528" s="32" t="s">
        <v>229</v>
      </c>
      <c r="C528" s="32" t="s">
        <v>1393</v>
      </c>
      <c r="D528" s="32" t="s">
        <v>230</v>
      </c>
      <c r="E528" s="33" t="s">
        <v>191</v>
      </c>
      <c r="F528" s="15">
        <v>354.15</v>
      </c>
      <c r="G528" s="34">
        <f t="shared" si="40"/>
        <v>6</v>
      </c>
      <c r="H528" s="34">
        <f t="shared" si="41"/>
        <v>0</v>
      </c>
      <c r="I528" s="34">
        <f t="shared" si="42"/>
        <v>1</v>
      </c>
      <c r="J528" s="34">
        <f t="shared" si="43"/>
        <v>0</v>
      </c>
      <c r="K528" s="34">
        <f t="shared" si="44"/>
        <v>0</v>
      </c>
    </row>
    <row r="529" spans="1:11">
      <c r="A529" s="35" t="s">
        <v>1556</v>
      </c>
      <c r="B529" s="36" t="s">
        <v>1557</v>
      </c>
      <c r="C529" s="32" t="s">
        <v>1393</v>
      </c>
      <c r="D529" s="37" t="s">
        <v>1569</v>
      </c>
      <c r="E529" s="38" t="s">
        <v>365</v>
      </c>
      <c r="F529" s="39">
        <v>356.15</v>
      </c>
      <c r="G529" s="34">
        <f t="shared" si="40"/>
        <v>7</v>
      </c>
      <c r="H529" s="34">
        <f t="shared" si="41"/>
        <v>0</v>
      </c>
      <c r="I529" s="34">
        <f t="shared" si="42"/>
        <v>1</v>
      </c>
      <c r="J529" s="34">
        <f t="shared" si="43"/>
        <v>2</v>
      </c>
      <c r="K529" s="34">
        <f t="shared" si="44"/>
        <v>0</v>
      </c>
    </row>
    <row r="530" spans="1:11">
      <c r="A530" s="31" t="s">
        <v>175</v>
      </c>
      <c r="B530" s="32" t="s">
        <v>176</v>
      </c>
      <c r="C530" s="32" t="s">
        <v>1393</v>
      </c>
      <c r="D530" s="32" t="s">
        <v>177</v>
      </c>
      <c r="E530" s="33" t="s">
        <v>174</v>
      </c>
      <c r="F530" s="15">
        <v>356.65</v>
      </c>
      <c r="G530" s="34">
        <f t="shared" si="40"/>
        <v>6</v>
      </c>
      <c r="H530" s="34">
        <f t="shared" si="41"/>
        <v>2</v>
      </c>
      <c r="I530" s="34">
        <f t="shared" si="42"/>
        <v>1</v>
      </c>
      <c r="J530" s="34">
        <f t="shared" si="43"/>
        <v>0</v>
      </c>
      <c r="K530" s="34">
        <f t="shared" si="44"/>
        <v>0</v>
      </c>
    </row>
    <row r="531" spans="1:11">
      <c r="A531" s="35" t="s">
        <v>1550</v>
      </c>
      <c r="B531" s="36" t="s">
        <v>1551</v>
      </c>
      <c r="C531" s="32" t="s">
        <v>1393</v>
      </c>
      <c r="D531" s="37" t="s">
        <v>1566</v>
      </c>
      <c r="E531" s="38" t="s">
        <v>365</v>
      </c>
      <c r="F531" s="39">
        <v>357.15</v>
      </c>
      <c r="G531" s="34">
        <f t="shared" si="40"/>
        <v>7</v>
      </c>
      <c r="H531" s="34">
        <f t="shared" si="41"/>
        <v>0</v>
      </c>
      <c r="I531" s="34">
        <f t="shared" si="42"/>
        <v>1</v>
      </c>
      <c r="J531" s="34">
        <f t="shared" si="43"/>
        <v>1</v>
      </c>
      <c r="K531" s="34">
        <f t="shared" si="44"/>
        <v>0</v>
      </c>
    </row>
    <row r="532" spans="1:11">
      <c r="A532" s="31" t="s">
        <v>225</v>
      </c>
      <c r="B532" s="32" t="s">
        <v>226</v>
      </c>
      <c r="C532" s="32" t="s">
        <v>1393</v>
      </c>
      <c r="D532" s="32" t="s">
        <v>227</v>
      </c>
      <c r="E532" s="33" t="s">
        <v>191</v>
      </c>
      <c r="F532" s="15">
        <v>357.65</v>
      </c>
      <c r="G532" s="34">
        <f t="shared" si="40"/>
        <v>6</v>
      </c>
      <c r="H532" s="34">
        <f t="shared" si="41"/>
        <v>0</v>
      </c>
      <c r="I532" s="34">
        <f t="shared" si="42"/>
        <v>1</v>
      </c>
      <c r="J532" s="34">
        <f t="shared" si="43"/>
        <v>0</v>
      </c>
      <c r="K532" s="34">
        <f t="shared" si="44"/>
        <v>0</v>
      </c>
    </row>
    <row r="533" spans="1:11">
      <c r="A533" s="31" t="s">
        <v>178</v>
      </c>
      <c r="B533" s="32" t="s">
        <v>179</v>
      </c>
      <c r="C533" s="32" t="s">
        <v>1393</v>
      </c>
      <c r="D533" s="32" t="s">
        <v>180</v>
      </c>
      <c r="E533" s="33" t="s">
        <v>174</v>
      </c>
      <c r="F533" s="15">
        <v>358.15</v>
      </c>
      <c r="G533" s="34">
        <f t="shared" si="40"/>
        <v>6</v>
      </c>
      <c r="H533" s="34">
        <f t="shared" si="41"/>
        <v>2</v>
      </c>
      <c r="I533" s="34">
        <f t="shared" si="42"/>
        <v>1</v>
      </c>
      <c r="J533" s="34">
        <f t="shared" si="43"/>
        <v>0</v>
      </c>
      <c r="K533" s="34">
        <f t="shared" si="44"/>
        <v>0</v>
      </c>
    </row>
    <row r="534" spans="1:11">
      <c r="A534" s="31" t="s">
        <v>414</v>
      </c>
      <c r="B534" s="32" t="s">
        <v>415</v>
      </c>
      <c r="C534" s="32" t="s">
        <v>1393</v>
      </c>
      <c r="D534" s="32" t="s">
        <v>416</v>
      </c>
      <c r="E534" s="33" t="s">
        <v>365</v>
      </c>
      <c r="F534" s="15">
        <v>365.15</v>
      </c>
      <c r="G534" s="34">
        <f t="shared" si="40"/>
        <v>7</v>
      </c>
      <c r="H534" s="34">
        <f t="shared" si="41"/>
        <v>0</v>
      </c>
      <c r="I534" s="34">
        <f t="shared" si="42"/>
        <v>1</v>
      </c>
      <c r="J534" s="34">
        <f t="shared" si="43"/>
        <v>1</v>
      </c>
      <c r="K534" s="34">
        <f t="shared" si="44"/>
        <v>0</v>
      </c>
    </row>
    <row r="535" spans="1:11">
      <c r="A535" s="31" t="s">
        <v>411</v>
      </c>
      <c r="B535" s="32" t="s">
        <v>412</v>
      </c>
      <c r="C535" s="32" t="s">
        <v>1393</v>
      </c>
      <c r="D535" s="32" t="s">
        <v>413</v>
      </c>
      <c r="E535" s="33" t="s">
        <v>365</v>
      </c>
      <c r="F535" s="15">
        <v>368.35</v>
      </c>
      <c r="G535" s="34">
        <f t="shared" si="40"/>
        <v>7</v>
      </c>
      <c r="H535" s="34">
        <f t="shared" si="41"/>
        <v>0</v>
      </c>
      <c r="I535" s="34">
        <f t="shared" si="42"/>
        <v>1</v>
      </c>
      <c r="J535" s="34">
        <f t="shared" si="43"/>
        <v>1</v>
      </c>
      <c r="K535" s="34">
        <f t="shared" si="44"/>
        <v>0</v>
      </c>
    </row>
    <row r="536" spans="1:11">
      <c r="A536" s="31" t="s">
        <v>390</v>
      </c>
      <c r="B536" s="32" t="s">
        <v>391</v>
      </c>
      <c r="C536" s="32" t="s">
        <v>1393</v>
      </c>
      <c r="D536" s="32" t="s">
        <v>392</v>
      </c>
      <c r="E536" s="33" t="s">
        <v>365</v>
      </c>
      <c r="F536" s="15">
        <v>372.85</v>
      </c>
      <c r="G536" s="34">
        <f t="shared" si="40"/>
        <v>7</v>
      </c>
      <c r="H536" s="34">
        <f t="shared" si="41"/>
        <v>0</v>
      </c>
      <c r="I536" s="34">
        <f t="shared" si="42"/>
        <v>1</v>
      </c>
      <c r="J536" s="34">
        <f t="shared" si="43"/>
        <v>0</v>
      </c>
      <c r="K536" s="34">
        <f t="shared" si="44"/>
        <v>0</v>
      </c>
    </row>
    <row r="537" spans="1:11">
      <c r="A537" s="31" t="s">
        <v>417</v>
      </c>
      <c r="B537" s="32" t="s">
        <v>418</v>
      </c>
      <c r="C537" s="32" t="s">
        <v>1393</v>
      </c>
      <c r="D537" s="32" t="s">
        <v>419</v>
      </c>
      <c r="E537" s="33" t="s">
        <v>365</v>
      </c>
      <c r="F537" s="15">
        <v>375.65</v>
      </c>
      <c r="G537" s="34">
        <f t="shared" si="40"/>
        <v>7</v>
      </c>
      <c r="H537" s="34">
        <f t="shared" si="41"/>
        <v>0</v>
      </c>
      <c r="I537" s="34">
        <f t="shared" si="42"/>
        <v>1</v>
      </c>
      <c r="J537" s="34">
        <f t="shared" si="43"/>
        <v>1</v>
      </c>
      <c r="K537" s="34">
        <f t="shared" si="44"/>
        <v>0</v>
      </c>
    </row>
    <row r="538" spans="1:11">
      <c r="A538" s="31" t="s">
        <v>396</v>
      </c>
      <c r="B538" s="32" t="s">
        <v>397</v>
      </c>
      <c r="C538" s="32" t="s">
        <v>1393</v>
      </c>
      <c r="D538" s="32" t="s">
        <v>398</v>
      </c>
      <c r="E538" s="33" t="s">
        <v>365</v>
      </c>
      <c r="F538" s="15">
        <v>380.35</v>
      </c>
      <c r="G538" s="34">
        <f t="shared" si="40"/>
        <v>7</v>
      </c>
      <c r="H538" s="34">
        <f t="shared" si="41"/>
        <v>0</v>
      </c>
      <c r="I538" s="34">
        <f t="shared" si="42"/>
        <v>1</v>
      </c>
      <c r="J538" s="34">
        <f t="shared" si="43"/>
        <v>0</v>
      </c>
      <c r="K538" s="34">
        <f t="shared" si="44"/>
        <v>0</v>
      </c>
    </row>
    <row r="539" spans="1:11">
      <c r="A539" s="31" t="s">
        <v>393</v>
      </c>
      <c r="B539" s="32" t="s">
        <v>394</v>
      </c>
      <c r="C539" s="32" t="s">
        <v>1393</v>
      </c>
      <c r="D539" s="32" t="s">
        <v>395</v>
      </c>
      <c r="E539" s="33" t="s">
        <v>365</v>
      </c>
      <c r="F539" s="15">
        <v>385.15</v>
      </c>
      <c r="G539" s="34">
        <f t="shared" si="40"/>
        <v>7</v>
      </c>
      <c r="H539" s="34">
        <f t="shared" si="41"/>
        <v>0</v>
      </c>
      <c r="I539" s="34">
        <f t="shared" si="42"/>
        <v>1</v>
      </c>
      <c r="J539" s="34">
        <f t="shared" si="43"/>
        <v>0</v>
      </c>
      <c r="K539" s="34">
        <f t="shared" si="44"/>
        <v>0</v>
      </c>
    </row>
    <row r="540" spans="1:11">
      <c r="A540" s="31" t="s">
        <v>585</v>
      </c>
      <c r="B540" s="32" t="s">
        <v>586</v>
      </c>
      <c r="C540" s="32" t="s">
        <v>1393</v>
      </c>
      <c r="D540" s="32" t="s">
        <v>587</v>
      </c>
      <c r="E540" s="33" t="s">
        <v>260</v>
      </c>
      <c r="F540" s="15">
        <v>399.45</v>
      </c>
      <c r="G540" s="34">
        <f t="shared" si="40"/>
        <v>8</v>
      </c>
      <c r="H540" s="34">
        <f t="shared" si="41"/>
        <v>0</v>
      </c>
      <c r="I540" s="34">
        <f t="shared" si="42"/>
        <v>1</v>
      </c>
      <c r="J540" s="34">
        <f t="shared" si="43"/>
        <v>0</v>
      </c>
      <c r="K540" s="34">
        <f t="shared" si="44"/>
        <v>0</v>
      </c>
    </row>
    <row r="541" spans="1:11">
      <c r="A541" s="35" t="s">
        <v>1595</v>
      </c>
      <c r="B541" s="36" t="s">
        <v>1596</v>
      </c>
      <c r="C541" s="32" t="s">
        <v>1393</v>
      </c>
      <c r="D541" s="36" t="s">
        <v>1626</v>
      </c>
      <c r="E541" s="38" t="s">
        <v>915</v>
      </c>
      <c r="F541" s="39">
        <v>403.75</v>
      </c>
      <c r="G541" s="34">
        <f t="shared" si="40"/>
        <v>9</v>
      </c>
      <c r="H541" s="34">
        <f t="shared" si="41"/>
        <v>0</v>
      </c>
      <c r="I541" s="34">
        <f t="shared" si="42"/>
        <v>1</v>
      </c>
      <c r="J541" s="34">
        <f t="shared" si="43"/>
        <v>2</v>
      </c>
      <c r="K541" s="34">
        <f t="shared" si="44"/>
        <v>0</v>
      </c>
    </row>
    <row r="542" spans="1:11">
      <c r="A542" s="31" t="s">
        <v>594</v>
      </c>
      <c r="B542" s="32" t="s">
        <v>595</v>
      </c>
      <c r="C542" s="32" t="s">
        <v>1393</v>
      </c>
      <c r="D542" s="32" t="s">
        <v>596</v>
      </c>
      <c r="E542" s="33" t="s">
        <v>260</v>
      </c>
      <c r="F542" s="15">
        <v>404.75</v>
      </c>
      <c r="G542" s="34">
        <f t="shared" si="40"/>
        <v>8</v>
      </c>
      <c r="H542" s="34">
        <f t="shared" si="41"/>
        <v>0</v>
      </c>
      <c r="I542" s="34">
        <f t="shared" si="42"/>
        <v>1</v>
      </c>
      <c r="J542" s="34">
        <f t="shared" si="43"/>
        <v>0</v>
      </c>
      <c r="K542" s="34">
        <f t="shared" si="44"/>
        <v>0</v>
      </c>
    </row>
    <row r="543" spans="1:11">
      <c r="A543" s="31" t="s">
        <v>591</v>
      </c>
      <c r="B543" s="32" t="s">
        <v>592</v>
      </c>
      <c r="C543" s="32" t="s">
        <v>1393</v>
      </c>
      <c r="D543" s="32" t="s">
        <v>593</v>
      </c>
      <c r="E543" s="33" t="s">
        <v>260</v>
      </c>
      <c r="F543" s="15">
        <v>406.25</v>
      </c>
      <c r="G543" s="34">
        <f t="shared" si="40"/>
        <v>8</v>
      </c>
      <c r="H543" s="34">
        <f t="shared" si="41"/>
        <v>0</v>
      </c>
      <c r="I543" s="34">
        <f t="shared" si="42"/>
        <v>1</v>
      </c>
      <c r="J543" s="34">
        <f t="shared" si="43"/>
        <v>0</v>
      </c>
      <c r="K543" s="34">
        <f t="shared" si="44"/>
        <v>0</v>
      </c>
    </row>
    <row r="544" spans="1:11">
      <c r="A544" s="31" t="s">
        <v>588</v>
      </c>
      <c r="B544" s="32" t="s">
        <v>589</v>
      </c>
      <c r="C544" s="32" t="s">
        <v>1393</v>
      </c>
      <c r="D544" s="32" t="s">
        <v>590</v>
      </c>
      <c r="E544" s="33" t="s">
        <v>260</v>
      </c>
      <c r="F544" s="15">
        <v>410.75</v>
      </c>
      <c r="G544" s="34">
        <f t="shared" si="40"/>
        <v>8</v>
      </c>
      <c r="H544" s="34">
        <f t="shared" si="41"/>
        <v>0</v>
      </c>
      <c r="I544" s="34">
        <f t="shared" si="42"/>
        <v>1</v>
      </c>
      <c r="J544" s="34">
        <f t="shared" si="43"/>
        <v>0</v>
      </c>
      <c r="K544" s="34">
        <f t="shared" si="44"/>
        <v>0</v>
      </c>
    </row>
    <row r="545" spans="1:11">
      <c r="A545" s="31" t="s">
        <v>912</v>
      </c>
      <c r="B545" s="32" t="s">
        <v>913</v>
      </c>
      <c r="C545" s="32" t="s">
        <v>1393</v>
      </c>
      <c r="D545" s="32" t="s">
        <v>914</v>
      </c>
      <c r="E545" s="33" t="s">
        <v>915</v>
      </c>
      <c r="F545" s="15">
        <v>423.95</v>
      </c>
      <c r="G545" s="34">
        <f t="shared" si="40"/>
        <v>9</v>
      </c>
      <c r="H545" s="34">
        <f t="shared" si="41"/>
        <v>0</v>
      </c>
      <c r="I545" s="34">
        <f t="shared" si="42"/>
        <v>1</v>
      </c>
      <c r="J545" s="34">
        <f t="shared" si="43"/>
        <v>0</v>
      </c>
      <c r="K545" s="34">
        <f t="shared" si="44"/>
        <v>0</v>
      </c>
    </row>
    <row r="546" spans="1:11">
      <c r="A546" s="31" t="s">
        <v>922</v>
      </c>
      <c r="B546" s="32" t="s">
        <v>923</v>
      </c>
      <c r="C546" s="32" t="s">
        <v>1393</v>
      </c>
      <c r="D546" s="32" t="s">
        <v>924</v>
      </c>
      <c r="E546" s="33" t="s">
        <v>915</v>
      </c>
      <c r="F546" s="15">
        <v>425.15</v>
      </c>
      <c r="G546" s="34">
        <f t="shared" si="40"/>
        <v>9</v>
      </c>
      <c r="H546" s="34">
        <f t="shared" si="41"/>
        <v>0</v>
      </c>
      <c r="I546" s="34">
        <f t="shared" si="42"/>
        <v>1</v>
      </c>
      <c r="J546" s="34">
        <f t="shared" si="43"/>
        <v>0</v>
      </c>
      <c r="K546" s="34">
        <f t="shared" si="44"/>
        <v>0</v>
      </c>
    </row>
    <row r="547" spans="1:11">
      <c r="A547" s="31" t="s">
        <v>919</v>
      </c>
      <c r="B547" s="32" t="s">
        <v>920</v>
      </c>
      <c r="C547" s="32" t="s">
        <v>1393</v>
      </c>
      <c r="D547" s="32" t="s">
        <v>921</v>
      </c>
      <c r="E547" s="33" t="s">
        <v>915</v>
      </c>
      <c r="F547" s="15">
        <v>430.25</v>
      </c>
      <c r="G547" s="34">
        <f t="shared" si="40"/>
        <v>9</v>
      </c>
      <c r="H547" s="34">
        <f t="shared" si="41"/>
        <v>0</v>
      </c>
      <c r="I547" s="34">
        <f t="shared" si="42"/>
        <v>1</v>
      </c>
      <c r="J547" s="34">
        <f t="shared" si="43"/>
        <v>0</v>
      </c>
      <c r="K547" s="34">
        <f t="shared" si="44"/>
        <v>0</v>
      </c>
    </row>
    <row r="548" spans="1:11">
      <c r="A548" s="88" t="s">
        <v>1639</v>
      </c>
      <c r="B548" s="88" t="s">
        <v>1640</v>
      </c>
      <c r="C548" s="32" t="s">
        <v>1393</v>
      </c>
      <c r="D548" s="88" t="s">
        <v>1644</v>
      </c>
      <c r="E548" s="39" t="s">
        <v>1573</v>
      </c>
      <c r="F548" s="39">
        <v>430.65</v>
      </c>
      <c r="G548" s="34">
        <f t="shared" si="40"/>
        <v>9</v>
      </c>
      <c r="H548" s="34">
        <f t="shared" si="41"/>
        <v>0</v>
      </c>
      <c r="I548" s="34">
        <f t="shared" si="42"/>
        <v>1</v>
      </c>
      <c r="J548" s="34">
        <f t="shared" si="43"/>
        <v>0</v>
      </c>
      <c r="K548" s="34">
        <f t="shared" si="44"/>
        <v>1</v>
      </c>
    </row>
    <row r="549" spans="1:11">
      <c r="A549" s="31" t="s">
        <v>916</v>
      </c>
      <c r="B549" s="32" t="s">
        <v>917</v>
      </c>
      <c r="C549" s="32" t="s">
        <v>1393</v>
      </c>
      <c r="D549" s="32" t="s">
        <v>918</v>
      </c>
      <c r="E549" s="33" t="s">
        <v>915</v>
      </c>
      <c r="F549" s="15">
        <v>435.05</v>
      </c>
      <c r="G549" s="34">
        <f t="shared" si="40"/>
        <v>9</v>
      </c>
      <c r="H549" s="34">
        <f t="shared" si="41"/>
        <v>0</v>
      </c>
      <c r="I549" s="34">
        <f t="shared" si="42"/>
        <v>1</v>
      </c>
      <c r="J549" s="34">
        <f t="shared" si="43"/>
        <v>0</v>
      </c>
      <c r="K549" s="34">
        <f t="shared" si="44"/>
        <v>0</v>
      </c>
    </row>
    <row r="550" spans="1:11">
      <c r="A550" s="35" t="s">
        <v>1615</v>
      </c>
      <c r="B550" s="36" t="s">
        <v>1570</v>
      </c>
      <c r="C550" s="32" t="s">
        <v>1393</v>
      </c>
      <c r="D550" s="36" t="s">
        <v>1571</v>
      </c>
      <c r="E550" s="38" t="s">
        <v>863</v>
      </c>
      <c r="F550" s="79">
        <v>435.15</v>
      </c>
      <c r="G550" s="34">
        <f t="shared" si="40"/>
        <v>9</v>
      </c>
      <c r="H550" s="34">
        <f t="shared" si="41"/>
        <v>0</v>
      </c>
      <c r="I550" s="34">
        <f t="shared" si="42"/>
        <v>2</v>
      </c>
      <c r="J550" s="34">
        <f t="shared" si="43"/>
        <v>0</v>
      </c>
      <c r="K550" s="34">
        <f t="shared" si="44"/>
        <v>0</v>
      </c>
    </row>
    <row r="551" spans="1:11">
      <c r="A551" s="31" t="s">
        <v>1009</v>
      </c>
      <c r="B551" s="32" t="s">
        <v>1010</v>
      </c>
      <c r="C551" s="32" t="s">
        <v>1393</v>
      </c>
      <c r="D551" s="32" t="s">
        <v>1011</v>
      </c>
      <c r="E551" s="33" t="s">
        <v>324</v>
      </c>
      <c r="F551" s="15">
        <v>447.15</v>
      </c>
      <c r="G551" s="34">
        <f t="shared" si="40"/>
        <v>10</v>
      </c>
      <c r="H551" s="34">
        <f t="shared" si="41"/>
        <v>0</v>
      </c>
      <c r="I551" s="34">
        <f t="shared" si="42"/>
        <v>1</v>
      </c>
      <c r="J551" s="34">
        <f t="shared" si="43"/>
        <v>0</v>
      </c>
      <c r="K551" s="34">
        <f t="shared" si="44"/>
        <v>0</v>
      </c>
    </row>
    <row r="552" spans="1:11">
      <c r="A552" s="31" t="s">
        <v>964</v>
      </c>
      <c r="B552" s="32" t="s">
        <v>965</v>
      </c>
      <c r="C552" s="32" t="s">
        <v>1393</v>
      </c>
      <c r="D552" s="32" t="s">
        <v>966</v>
      </c>
      <c r="E552" s="33" t="s">
        <v>324</v>
      </c>
      <c r="F552" s="15">
        <v>450.15</v>
      </c>
      <c r="G552" s="34">
        <f t="shared" si="40"/>
        <v>10</v>
      </c>
      <c r="H552" s="34">
        <f t="shared" si="41"/>
        <v>0</v>
      </c>
      <c r="I552" s="34">
        <f t="shared" si="42"/>
        <v>1</v>
      </c>
      <c r="J552" s="34">
        <f t="shared" si="43"/>
        <v>0</v>
      </c>
      <c r="K552" s="34">
        <f t="shared" si="44"/>
        <v>0</v>
      </c>
    </row>
    <row r="553" spans="1:11">
      <c r="A553" s="31" t="s">
        <v>1003</v>
      </c>
      <c r="B553" s="32" t="s">
        <v>1004</v>
      </c>
      <c r="C553" s="32" t="s">
        <v>1393</v>
      </c>
      <c r="D553" s="32" t="s">
        <v>1005</v>
      </c>
      <c r="E553" s="33" t="s">
        <v>324</v>
      </c>
      <c r="F553" s="15">
        <v>450.15</v>
      </c>
      <c r="G553" s="34">
        <f t="shared" si="40"/>
        <v>10</v>
      </c>
      <c r="H553" s="34">
        <f t="shared" si="41"/>
        <v>0</v>
      </c>
      <c r="I553" s="34">
        <f t="shared" si="42"/>
        <v>1</v>
      </c>
      <c r="J553" s="34">
        <f t="shared" si="43"/>
        <v>0</v>
      </c>
      <c r="K553" s="34">
        <f t="shared" si="44"/>
        <v>0</v>
      </c>
    </row>
    <row r="554" spans="1:11">
      <c r="A554" s="35" t="s">
        <v>1616</v>
      </c>
      <c r="B554" s="36" t="s">
        <v>1572</v>
      </c>
      <c r="C554" s="32" t="s">
        <v>1393</v>
      </c>
      <c r="D554" s="36" t="s">
        <v>1636</v>
      </c>
      <c r="E554" s="38" t="s">
        <v>1573</v>
      </c>
      <c r="F554" s="79">
        <v>451.15</v>
      </c>
      <c r="G554" s="34">
        <f t="shared" si="40"/>
        <v>9</v>
      </c>
      <c r="H554" s="34">
        <f t="shared" si="41"/>
        <v>0</v>
      </c>
      <c r="I554" s="34">
        <f t="shared" si="42"/>
        <v>1</v>
      </c>
      <c r="J554" s="34">
        <f t="shared" si="43"/>
        <v>0</v>
      </c>
      <c r="K554" s="34">
        <f t="shared" si="44"/>
        <v>1</v>
      </c>
    </row>
    <row r="555" spans="1:11">
      <c r="A555" s="31" t="s">
        <v>1282</v>
      </c>
      <c r="B555" s="32" t="s">
        <v>1283</v>
      </c>
      <c r="C555" s="32" t="s">
        <v>1393</v>
      </c>
      <c r="D555" s="32" t="s">
        <v>1284</v>
      </c>
      <c r="E555" s="33" t="s">
        <v>1278</v>
      </c>
      <c r="F555" s="15">
        <v>469.15</v>
      </c>
      <c r="G555" s="34">
        <f t="shared" si="40"/>
        <v>11</v>
      </c>
      <c r="H555" s="34">
        <f t="shared" si="41"/>
        <v>0</v>
      </c>
      <c r="I555" s="34">
        <f t="shared" si="42"/>
        <v>1</v>
      </c>
      <c r="J555" s="34">
        <f t="shared" si="43"/>
        <v>0</v>
      </c>
      <c r="K555" s="34">
        <f t="shared" si="44"/>
        <v>0</v>
      </c>
    </row>
    <row r="556" spans="1:11">
      <c r="A556" s="31" t="s">
        <v>1288</v>
      </c>
      <c r="B556" s="32" t="s">
        <v>1289</v>
      </c>
      <c r="C556" s="32" t="s">
        <v>1393</v>
      </c>
      <c r="D556" s="32" t="s">
        <v>1290</v>
      </c>
      <c r="E556" s="33" t="s">
        <v>1278</v>
      </c>
      <c r="F556" s="15">
        <v>471.15</v>
      </c>
      <c r="G556" s="34">
        <f t="shared" si="40"/>
        <v>11</v>
      </c>
      <c r="H556" s="34">
        <f t="shared" si="41"/>
        <v>0</v>
      </c>
      <c r="I556" s="34">
        <f t="shared" si="42"/>
        <v>1</v>
      </c>
      <c r="J556" s="34">
        <f t="shared" si="43"/>
        <v>0</v>
      </c>
      <c r="K556" s="34">
        <f t="shared" si="44"/>
        <v>0</v>
      </c>
    </row>
    <row r="557" spans="1:11">
      <c r="A557" s="35" t="s">
        <v>1709</v>
      </c>
      <c r="B557" s="36" t="s">
        <v>1710</v>
      </c>
      <c r="C557" s="32" t="s">
        <v>1393</v>
      </c>
      <c r="D557" s="36" t="s">
        <v>1720</v>
      </c>
      <c r="E557" s="38" t="s">
        <v>1278</v>
      </c>
      <c r="F557" s="39">
        <v>471.65</v>
      </c>
      <c r="G557" s="34">
        <f t="shared" si="40"/>
        <v>11</v>
      </c>
      <c r="H557" s="34">
        <f t="shared" si="41"/>
        <v>0</v>
      </c>
      <c r="I557" s="34">
        <f t="shared" si="42"/>
        <v>1</v>
      </c>
      <c r="J557" s="34">
        <f t="shared" si="43"/>
        <v>0</v>
      </c>
      <c r="K557" s="34">
        <f t="shared" si="44"/>
        <v>0</v>
      </c>
    </row>
    <row r="558" spans="1:11">
      <c r="A558" s="35" t="s">
        <v>1646</v>
      </c>
      <c r="B558" s="36" t="s">
        <v>1725</v>
      </c>
      <c r="C558" s="32" t="s">
        <v>1393</v>
      </c>
      <c r="D558" s="36" t="s">
        <v>1689</v>
      </c>
      <c r="E558" s="38" t="s">
        <v>562</v>
      </c>
      <c r="F558" s="39">
        <v>477.15</v>
      </c>
      <c r="G558" s="34">
        <f t="shared" si="40"/>
        <v>10</v>
      </c>
      <c r="H558" s="34">
        <f t="shared" si="41"/>
        <v>0</v>
      </c>
      <c r="I558" s="34">
        <f t="shared" si="42"/>
        <v>1</v>
      </c>
      <c r="J558" s="34">
        <f t="shared" si="43"/>
        <v>0</v>
      </c>
      <c r="K558" s="34">
        <f t="shared" si="44"/>
        <v>1</v>
      </c>
    </row>
    <row r="559" spans="1:11">
      <c r="A559" s="31" t="s">
        <v>1285</v>
      </c>
      <c r="B559" s="32" t="s">
        <v>1286</v>
      </c>
      <c r="C559" s="32" t="s">
        <v>1393</v>
      </c>
      <c r="D559" s="32" t="s">
        <v>1287</v>
      </c>
      <c r="E559" s="33" t="s">
        <v>1278</v>
      </c>
      <c r="F559" s="15">
        <v>477.35</v>
      </c>
      <c r="G559" s="34">
        <f t="shared" si="40"/>
        <v>11</v>
      </c>
      <c r="H559" s="34">
        <f t="shared" si="41"/>
        <v>0</v>
      </c>
      <c r="I559" s="34">
        <f t="shared" si="42"/>
        <v>1</v>
      </c>
      <c r="J559" s="34">
        <f t="shared" si="43"/>
        <v>0</v>
      </c>
      <c r="K559" s="34">
        <f t="shared" si="44"/>
        <v>0</v>
      </c>
    </row>
    <row r="560" spans="1:11">
      <c r="A560" s="88" t="s">
        <v>1730</v>
      </c>
      <c r="B560" s="88" t="s">
        <v>1731</v>
      </c>
      <c r="C560" s="32" t="s">
        <v>1393</v>
      </c>
      <c r="D560" s="88" t="s">
        <v>1739</v>
      </c>
      <c r="E560" s="39" t="s">
        <v>1369</v>
      </c>
      <c r="F560" s="39">
        <v>483.15</v>
      </c>
      <c r="G560" s="34">
        <f t="shared" si="40"/>
        <v>12</v>
      </c>
      <c r="H560" s="34">
        <f t="shared" si="41"/>
        <v>0</v>
      </c>
      <c r="I560" s="34">
        <f t="shared" si="42"/>
        <v>1</v>
      </c>
      <c r="J560" s="34">
        <f t="shared" si="43"/>
        <v>0</v>
      </c>
      <c r="K560" s="34">
        <f t="shared" si="44"/>
        <v>0</v>
      </c>
    </row>
    <row r="561" spans="1:11">
      <c r="A561" s="31" t="s">
        <v>1370</v>
      </c>
      <c r="B561" s="32" t="s">
        <v>1371</v>
      </c>
      <c r="C561" s="32" t="s">
        <v>1393</v>
      </c>
      <c r="D561" s="32" t="s">
        <v>1372</v>
      </c>
      <c r="E561" s="33" t="s">
        <v>1369</v>
      </c>
      <c r="F561" s="15">
        <v>488.15</v>
      </c>
      <c r="G561" s="34">
        <f t="shared" si="40"/>
        <v>12</v>
      </c>
      <c r="H561" s="34">
        <f t="shared" si="41"/>
        <v>0</v>
      </c>
      <c r="I561" s="34">
        <f t="shared" si="42"/>
        <v>1</v>
      </c>
      <c r="J561" s="34">
        <f t="shared" si="43"/>
        <v>0</v>
      </c>
      <c r="K561" s="34">
        <f t="shared" si="44"/>
        <v>0</v>
      </c>
    </row>
  </sheetData>
  <autoFilter ref="A1:K556" xr:uid="{D12044CB-6BBF-4F96-A32A-B02234F40C50}">
    <sortState xmlns:xlrd2="http://schemas.microsoft.com/office/spreadsheetml/2017/richdata2" ref="A2:K561">
      <sortCondition ref="C1:C556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39535-B60F-4B3A-9396-B71A62440A5B}">
  <sheetPr codeName="Sheet8"/>
  <dimension ref="A1:U108"/>
  <sheetViews>
    <sheetView zoomScale="70" zoomScaleNormal="70" workbookViewId="0">
      <pane ySplit="1" topLeftCell="A86" activePane="bottomLeft" state="frozen"/>
      <selection pane="bottomLeft" activeCell="Q9" sqref="Q9"/>
    </sheetView>
  </sheetViews>
  <sheetFormatPr defaultRowHeight="14.25"/>
  <cols>
    <col min="1" max="3" width="8.75" style="43"/>
    <col min="4" max="4" width="21.75" style="43" bestFit="1" customWidth="1"/>
    <col min="5" max="5" width="13" style="43" bestFit="1" customWidth="1"/>
    <col min="6" max="12" width="8.75" style="43"/>
    <col min="13" max="14" width="8.75" style="7"/>
    <col min="17" max="17" width="9.125" style="7" customWidth="1"/>
  </cols>
  <sheetData>
    <row r="1" spans="1:21" s="54" customFormat="1">
      <c r="A1" s="49" t="s">
        <v>0</v>
      </c>
      <c r="B1" s="50" t="s">
        <v>1</v>
      </c>
      <c r="C1" s="50" t="s">
        <v>1387</v>
      </c>
      <c r="D1" s="50" t="s">
        <v>2</v>
      </c>
      <c r="E1" s="50" t="s">
        <v>3</v>
      </c>
      <c r="F1" s="50" t="s">
        <v>4</v>
      </c>
      <c r="G1" s="51" t="s">
        <v>7</v>
      </c>
      <c r="H1" s="52" t="s">
        <v>1388</v>
      </c>
      <c r="I1" s="52" t="s">
        <v>1389</v>
      </c>
      <c r="J1" s="52" t="s">
        <v>1390</v>
      </c>
      <c r="K1" s="51" t="s">
        <v>1391</v>
      </c>
      <c r="L1" s="51"/>
      <c r="M1" s="53"/>
      <c r="N1" s="53"/>
      <c r="Q1" s="55"/>
    </row>
    <row r="2" spans="1:21">
      <c r="A2" s="82" t="s">
        <v>1406</v>
      </c>
      <c r="B2" s="38" t="s">
        <v>1407</v>
      </c>
      <c r="C2" s="33" t="s">
        <v>1392</v>
      </c>
      <c r="D2" s="38" t="s">
        <v>1435</v>
      </c>
      <c r="E2" s="38" t="s">
        <v>136</v>
      </c>
      <c r="F2" s="79">
        <v>301.35000000000002</v>
      </c>
      <c r="G2" s="80">
        <f t="shared" ref="G2:G26" si="0">LEN(D2)-LEN(SUBSTITUTE(D2,"C",""))</f>
        <v>5</v>
      </c>
      <c r="H2" s="80">
        <f t="shared" ref="H2:H26" si="1">LEN(D2)-LEN(SUBSTITUTE(D2,"=",""))</f>
        <v>0</v>
      </c>
      <c r="I2" s="80">
        <f t="shared" ref="I2:I26" si="2">LEN(D2)-LEN(SUBSTITUTE(D2,"#",""))</f>
        <v>0</v>
      </c>
      <c r="J2" s="80">
        <f t="shared" ref="J2:J26" si="3">LEN(D2)-LEN(SUBSTITUTE(D2,"(",""))</f>
        <v>0</v>
      </c>
      <c r="K2" s="80">
        <f t="shared" ref="K2:K26" si="4">(LEN(D2)-LEN(SUBSTITUTE(D2,"1","")))/2+(LEN(D2)-LEN(SUBSTITUTE(D2,"2","")))/2+(LEN(D2)-LEN(SUBSTITUTE(D2,"3","")))/2</f>
        <v>1</v>
      </c>
      <c r="L2" s="43">
        <f t="shared" ref="L2:L33" si="5">EXP(4.861)*(G2^0.536)+(5.132*H2)+(10.035*I2)-(4.246*J2)+(7.175*K2)-2.963</f>
        <v>310.23452827760849</v>
      </c>
      <c r="O2" s="7">
        <f>EXP(4.861)</f>
        <v>129.15329084309602</v>
      </c>
      <c r="R2" s="7"/>
    </row>
    <row r="3" spans="1:21">
      <c r="A3" s="81" t="s">
        <v>140</v>
      </c>
      <c r="B3" s="33" t="s">
        <v>141</v>
      </c>
      <c r="C3" s="33" t="s">
        <v>1392</v>
      </c>
      <c r="D3" s="33" t="s">
        <v>142</v>
      </c>
      <c r="E3" s="33" t="s">
        <v>136</v>
      </c>
      <c r="F3" s="15">
        <v>309.05</v>
      </c>
      <c r="G3" s="80">
        <f t="shared" si="0"/>
        <v>5</v>
      </c>
      <c r="H3" s="80">
        <f t="shared" si="1"/>
        <v>0</v>
      </c>
      <c r="I3" s="80">
        <f t="shared" si="2"/>
        <v>0</v>
      </c>
      <c r="J3" s="80">
        <f t="shared" si="3"/>
        <v>0</v>
      </c>
      <c r="K3" s="80">
        <f t="shared" si="4"/>
        <v>1</v>
      </c>
      <c r="L3" s="43">
        <f t="shared" si="5"/>
        <v>310.23452827760849</v>
      </c>
      <c r="O3" s="7"/>
      <c r="R3" s="7"/>
      <c r="U3" s="8"/>
    </row>
    <row r="4" spans="1:21">
      <c r="A4" s="81" t="s">
        <v>133</v>
      </c>
      <c r="B4" s="33" t="s">
        <v>134</v>
      </c>
      <c r="C4" s="33" t="s">
        <v>1392</v>
      </c>
      <c r="D4" s="33" t="s">
        <v>135</v>
      </c>
      <c r="E4" s="33" t="s">
        <v>136</v>
      </c>
      <c r="F4" s="15">
        <v>322.45</v>
      </c>
      <c r="G4" s="80">
        <f t="shared" si="0"/>
        <v>5</v>
      </c>
      <c r="H4" s="80">
        <f t="shared" si="1"/>
        <v>0</v>
      </c>
      <c r="I4" s="80">
        <f t="shared" si="2"/>
        <v>0</v>
      </c>
      <c r="J4" s="80">
        <f t="shared" si="3"/>
        <v>0</v>
      </c>
      <c r="K4" s="80">
        <f t="shared" si="4"/>
        <v>1</v>
      </c>
      <c r="L4" s="43">
        <f t="shared" si="5"/>
        <v>310.23452827760849</v>
      </c>
      <c r="O4" s="7"/>
      <c r="R4" s="7"/>
      <c r="U4" s="8"/>
    </row>
    <row r="5" spans="1:21">
      <c r="A5" s="81" t="s">
        <v>109</v>
      </c>
      <c r="B5" s="33" t="s">
        <v>110</v>
      </c>
      <c r="C5" s="33" t="s">
        <v>1392</v>
      </c>
      <c r="D5" s="33" t="s">
        <v>111</v>
      </c>
      <c r="E5" s="33" t="s">
        <v>96</v>
      </c>
      <c r="F5" s="15">
        <v>315.35000000000002</v>
      </c>
      <c r="G5" s="80">
        <f t="shared" si="0"/>
        <v>5</v>
      </c>
      <c r="H5" s="80">
        <f t="shared" si="1"/>
        <v>1</v>
      </c>
      <c r="I5" s="80">
        <f t="shared" si="2"/>
        <v>0</v>
      </c>
      <c r="J5" s="80">
        <f t="shared" si="3"/>
        <v>0</v>
      </c>
      <c r="K5" s="80">
        <f t="shared" si="4"/>
        <v>1</v>
      </c>
      <c r="L5" s="43">
        <f t="shared" si="5"/>
        <v>315.3665282776085</v>
      </c>
      <c r="O5" s="7"/>
      <c r="P5" s="99"/>
      <c r="R5" s="7"/>
    </row>
    <row r="6" spans="1:21">
      <c r="A6" s="81" t="s">
        <v>336</v>
      </c>
      <c r="B6" s="33" t="s">
        <v>337</v>
      </c>
      <c r="C6" s="33" t="s">
        <v>1392</v>
      </c>
      <c r="D6" s="33" t="s">
        <v>338</v>
      </c>
      <c r="E6" s="33" t="s">
        <v>332</v>
      </c>
      <c r="F6" s="15">
        <v>341.85</v>
      </c>
      <c r="G6" s="80">
        <f t="shared" si="0"/>
        <v>6</v>
      </c>
      <c r="H6" s="80">
        <f t="shared" si="1"/>
        <v>0</v>
      </c>
      <c r="I6" s="80">
        <f t="shared" si="2"/>
        <v>0</v>
      </c>
      <c r="J6" s="80">
        <f t="shared" si="3"/>
        <v>0</v>
      </c>
      <c r="K6" s="80">
        <f t="shared" si="4"/>
        <v>0</v>
      </c>
      <c r="L6" s="43">
        <f t="shared" si="5"/>
        <v>334.47543386893113</v>
      </c>
      <c r="O6" s="7"/>
      <c r="R6" s="7"/>
    </row>
    <row r="7" spans="1:21">
      <c r="A7" s="81" t="s">
        <v>267</v>
      </c>
      <c r="B7" s="33" t="s">
        <v>268</v>
      </c>
      <c r="C7" s="33" t="s">
        <v>1392</v>
      </c>
      <c r="D7" s="33" t="s">
        <v>269</v>
      </c>
      <c r="E7" s="33" t="s">
        <v>249</v>
      </c>
      <c r="F7" s="15">
        <v>329.95</v>
      </c>
      <c r="G7" s="80">
        <f t="shared" si="0"/>
        <v>6</v>
      </c>
      <c r="H7" s="80">
        <f t="shared" si="1"/>
        <v>0</v>
      </c>
      <c r="I7" s="80">
        <f t="shared" si="2"/>
        <v>0</v>
      </c>
      <c r="J7" s="80">
        <f t="shared" si="3"/>
        <v>1</v>
      </c>
      <c r="K7" s="80">
        <f t="shared" si="4"/>
        <v>1</v>
      </c>
      <c r="L7" s="43">
        <f t="shared" si="5"/>
        <v>337.40443386893116</v>
      </c>
      <c r="O7" s="7"/>
      <c r="R7" s="7"/>
    </row>
    <row r="8" spans="1:21">
      <c r="A8" s="81" t="s">
        <v>288</v>
      </c>
      <c r="B8" s="33" t="s">
        <v>289</v>
      </c>
      <c r="C8" s="33" t="s">
        <v>1392</v>
      </c>
      <c r="D8" s="33" t="s">
        <v>290</v>
      </c>
      <c r="E8" s="33" t="s">
        <v>249</v>
      </c>
      <c r="F8" s="15">
        <v>344.95</v>
      </c>
      <c r="G8" s="80">
        <f t="shared" si="0"/>
        <v>6</v>
      </c>
      <c r="H8" s="80">
        <f t="shared" si="1"/>
        <v>0</v>
      </c>
      <c r="I8" s="80">
        <f t="shared" si="2"/>
        <v>0</v>
      </c>
      <c r="J8" s="80">
        <f t="shared" si="3"/>
        <v>0</v>
      </c>
      <c r="K8" s="80">
        <f t="shared" si="4"/>
        <v>1</v>
      </c>
      <c r="L8" s="43">
        <f t="shared" si="5"/>
        <v>341.65043386893115</v>
      </c>
      <c r="O8" s="7"/>
      <c r="R8" s="7"/>
    </row>
    <row r="9" spans="1:21">
      <c r="A9" s="81" t="s">
        <v>527</v>
      </c>
      <c r="B9" s="33" t="s">
        <v>528</v>
      </c>
      <c r="C9" s="33" t="s">
        <v>1392</v>
      </c>
      <c r="D9" s="33" t="s">
        <v>529</v>
      </c>
      <c r="E9" s="33" t="s">
        <v>523</v>
      </c>
      <c r="F9" s="15">
        <v>353.55</v>
      </c>
      <c r="G9" s="80">
        <f t="shared" si="0"/>
        <v>7</v>
      </c>
      <c r="H9" s="80">
        <f t="shared" si="1"/>
        <v>0</v>
      </c>
      <c r="I9" s="80">
        <f t="shared" si="2"/>
        <v>0</v>
      </c>
      <c r="J9" s="80">
        <f t="shared" si="3"/>
        <v>2</v>
      </c>
      <c r="K9" s="80">
        <f t="shared" si="4"/>
        <v>0</v>
      </c>
      <c r="L9" s="43">
        <f t="shared" si="5"/>
        <v>355.04841527069669</v>
      </c>
      <c r="O9" s="7"/>
      <c r="Q9" s="8">
        <v>0.98350000000000004</v>
      </c>
      <c r="R9" s="7"/>
    </row>
    <row r="10" spans="1:21">
      <c r="A10" s="81" t="s">
        <v>542</v>
      </c>
      <c r="B10" s="33" t="s">
        <v>543</v>
      </c>
      <c r="C10" s="33" t="s">
        <v>1392</v>
      </c>
      <c r="D10" s="33" t="s">
        <v>544</v>
      </c>
      <c r="E10" s="33" t="s">
        <v>523</v>
      </c>
      <c r="F10" s="15">
        <v>364.15</v>
      </c>
      <c r="G10" s="80">
        <f t="shared" si="0"/>
        <v>7</v>
      </c>
      <c r="H10" s="80">
        <f t="shared" si="1"/>
        <v>0</v>
      </c>
      <c r="I10" s="80">
        <f t="shared" si="2"/>
        <v>0</v>
      </c>
      <c r="J10" s="80">
        <f t="shared" si="3"/>
        <v>1</v>
      </c>
      <c r="K10" s="80">
        <f t="shared" si="4"/>
        <v>0</v>
      </c>
      <c r="L10" s="43">
        <f t="shared" si="5"/>
        <v>359.29441527069673</v>
      </c>
      <c r="O10" s="7"/>
      <c r="R10" s="7"/>
    </row>
    <row r="11" spans="1:21">
      <c r="A11" s="82" t="s">
        <v>1526</v>
      </c>
      <c r="B11" s="38" t="s">
        <v>1527</v>
      </c>
      <c r="C11" s="33" t="s">
        <v>1392</v>
      </c>
      <c r="D11" s="83" t="s">
        <v>1525</v>
      </c>
      <c r="E11" s="38" t="s">
        <v>423</v>
      </c>
      <c r="F11" s="39">
        <v>365.05</v>
      </c>
      <c r="G11" s="80">
        <f t="shared" si="0"/>
        <v>7</v>
      </c>
      <c r="H11" s="80">
        <f t="shared" si="1"/>
        <v>0</v>
      </c>
      <c r="I11" s="80">
        <f t="shared" si="2"/>
        <v>0</v>
      </c>
      <c r="J11" s="80">
        <f t="shared" si="3"/>
        <v>0</v>
      </c>
      <c r="K11" s="80">
        <f t="shared" si="4"/>
        <v>1</v>
      </c>
      <c r="L11" s="43">
        <f t="shared" si="5"/>
        <v>370.71541527069672</v>
      </c>
      <c r="O11" s="7"/>
      <c r="R11" s="7"/>
    </row>
    <row r="12" spans="1:21">
      <c r="A12" s="81" t="s">
        <v>420</v>
      </c>
      <c r="B12" s="33" t="s">
        <v>421</v>
      </c>
      <c r="C12" s="33" t="s">
        <v>1392</v>
      </c>
      <c r="D12" s="33" t="s">
        <v>422</v>
      </c>
      <c r="E12" s="33" t="s">
        <v>423</v>
      </c>
      <c r="F12" s="15">
        <v>391.55</v>
      </c>
      <c r="G12" s="80">
        <f t="shared" si="0"/>
        <v>7</v>
      </c>
      <c r="H12" s="80">
        <f t="shared" si="1"/>
        <v>0</v>
      </c>
      <c r="I12" s="80">
        <f t="shared" si="2"/>
        <v>0</v>
      </c>
      <c r="J12" s="80">
        <f t="shared" si="3"/>
        <v>0</v>
      </c>
      <c r="K12" s="80">
        <f t="shared" si="4"/>
        <v>1</v>
      </c>
      <c r="L12" s="43">
        <f t="shared" si="5"/>
        <v>370.71541527069672</v>
      </c>
      <c r="O12" s="7"/>
      <c r="R12" s="7"/>
    </row>
    <row r="13" spans="1:21">
      <c r="A13" s="81" t="s">
        <v>362</v>
      </c>
      <c r="B13" s="33" t="s">
        <v>363</v>
      </c>
      <c r="C13" s="33" t="s">
        <v>1392</v>
      </c>
      <c r="D13" s="33" t="s">
        <v>364</v>
      </c>
      <c r="E13" s="33" t="s">
        <v>365</v>
      </c>
      <c r="F13" s="15">
        <v>378.45</v>
      </c>
      <c r="G13" s="80">
        <f t="shared" si="0"/>
        <v>7</v>
      </c>
      <c r="H13" s="80">
        <f t="shared" si="1"/>
        <v>0</v>
      </c>
      <c r="I13" s="80">
        <f t="shared" si="2"/>
        <v>0</v>
      </c>
      <c r="J13" s="80">
        <f t="shared" si="3"/>
        <v>0</v>
      </c>
      <c r="K13" s="80">
        <f t="shared" si="4"/>
        <v>2</v>
      </c>
      <c r="L13" s="43">
        <f t="shared" si="5"/>
        <v>377.89041527069674</v>
      </c>
      <c r="O13" s="7"/>
      <c r="R13" s="7"/>
    </row>
    <row r="14" spans="1:21">
      <c r="A14" s="81" t="s">
        <v>837</v>
      </c>
      <c r="B14" s="33" t="s">
        <v>838</v>
      </c>
      <c r="C14" s="33" t="s">
        <v>1392</v>
      </c>
      <c r="D14" s="33" t="s">
        <v>839</v>
      </c>
      <c r="E14" s="33" t="s">
        <v>798</v>
      </c>
      <c r="F14" s="15">
        <v>383.15</v>
      </c>
      <c r="G14" s="80">
        <f t="shared" si="0"/>
        <v>8</v>
      </c>
      <c r="H14" s="80">
        <f t="shared" si="1"/>
        <v>0</v>
      </c>
      <c r="I14" s="80">
        <f t="shared" si="2"/>
        <v>0</v>
      </c>
      <c r="J14" s="80">
        <f t="shared" si="3"/>
        <v>3</v>
      </c>
      <c r="K14" s="80">
        <f t="shared" si="4"/>
        <v>0</v>
      </c>
      <c r="L14" s="43">
        <f t="shared" si="5"/>
        <v>377.99564111974689</v>
      </c>
      <c r="O14" s="7"/>
      <c r="R14" s="7"/>
    </row>
    <row r="15" spans="1:21">
      <c r="A15" s="81" t="s">
        <v>816</v>
      </c>
      <c r="B15" s="33" t="s">
        <v>817</v>
      </c>
      <c r="C15" s="33" t="s">
        <v>1392</v>
      </c>
      <c r="D15" s="33" t="s">
        <v>818</v>
      </c>
      <c r="E15" s="33" t="s">
        <v>798</v>
      </c>
      <c r="F15" s="15">
        <v>388.75</v>
      </c>
      <c r="G15" s="80">
        <f t="shared" si="0"/>
        <v>8</v>
      </c>
      <c r="H15" s="80">
        <f t="shared" si="1"/>
        <v>0</v>
      </c>
      <c r="I15" s="80">
        <f t="shared" si="2"/>
        <v>0</v>
      </c>
      <c r="J15" s="80">
        <f t="shared" si="3"/>
        <v>2</v>
      </c>
      <c r="K15" s="80">
        <f t="shared" si="4"/>
        <v>0</v>
      </c>
      <c r="L15" s="43">
        <f t="shared" si="5"/>
        <v>382.24164111974687</v>
      </c>
      <c r="O15" s="7"/>
      <c r="R15" s="7"/>
    </row>
    <row r="16" spans="1:21">
      <c r="A16" s="81" t="s">
        <v>819</v>
      </c>
      <c r="B16" s="33" t="s">
        <v>820</v>
      </c>
      <c r="C16" s="33" t="s">
        <v>1392</v>
      </c>
      <c r="D16" s="33" t="s">
        <v>821</v>
      </c>
      <c r="E16" s="33" t="s">
        <v>798</v>
      </c>
      <c r="F16" s="15">
        <v>391.35</v>
      </c>
      <c r="G16" s="80">
        <f t="shared" si="0"/>
        <v>8</v>
      </c>
      <c r="H16" s="80">
        <f t="shared" si="1"/>
        <v>0</v>
      </c>
      <c r="I16" s="80">
        <f t="shared" si="2"/>
        <v>0</v>
      </c>
      <c r="J16" s="80">
        <f t="shared" si="3"/>
        <v>2</v>
      </c>
      <c r="K16" s="80">
        <f t="shared" si="4"/>
        <v>0</v>
      </c>
      <c r="L16" s="43">
        <f t="shared" si="5"/>
        <v>382.24164111974687</v>
      </c>
      <c r="O16" s="7"/>
      <c r="R16" s="7"/>
    </row>
    <row r="17" spans="1:18">
      <c r="A17" s="81" t="s">
        <v>825</v>
      </c>
      <c r="B17" s="33" t="s">
        <v>826</v>
      </c>
      <c r="C17" s="33" t="s">
        <v>1392</v>
      </c>
      <c r="D17" s="33" t="s">
        <v>827</v>
      </c>
      <c r="E17" s="33" t="s">
        <v>798</v>
      </c>
      <c r="F17" s="15">
        <v>391.15</v>
      </c>
      <c r="G17" s="80">
        <f t="shared" si="0"/>
        <v>8</v>
      </c>
      <c r="H17" s="80">
        <f t="shared" si="1"/>
        <v>0</v>
      </c>
      <c r="I17" s="80">
        <f t="shared" si="2"/>
        <v>0</v>
      </c>
      <c r="J17" s="80">
        <f t="shared" si="3"/>
        <v>1</v>
      </c>
      <c r="K17" s="80">
        <f t="shared" si="4"/>
        <v>0</v>
      </c>
      <c r="L17" s="43">
        <f t="shared" si="5"/>
        <v>386.48764111974691</v>
      </c>
      <c r="O17" s="7"/>
      <c r="R17" s="7"/>
    </row>
    <row r="18" spans="1:18">
      <c r="A18" s="81" t="s">
        <v>760</v>
      </c>
      <c r="B18" s="33" t="s">
        <v>761</v>
      </c>
      <c r="C18" s="33" t="s">
        <v>1392</v>
      </c>
      <c r="D18" s="33" t="s">
        <v>762</v>
      </c>
      <c r="E18" s="33" t="s">
        <v>600</v>
      </c>
      <c r="F18" s="15">
        <v>387.15</v>
      </c>
      <c r="G18" s="80">
        <f t="shared" si="0"/>
        <v>8</v>
      </c>
      <c r="H18" s="80">
        <f t="shared" si="1"/>
        <v>0</v>
      </c>
      <c r="I18" s="80">
        <f t="shared" si="2"/>
        <v>0</v>
      </c>
      <c r="J18" s="80">
        <f t="shared" si="3"/>
        <v>1</v>
      </c>
      <c r="K18" s="80">
        <f t="shared" si="4"/>
        <v>1</v>
      </c>
      <c r="L18" s="43">
        <f t="shared" si="5"/>
        <v>393.66264111974692</v>
      </c>
      <c r="O18" s="7"/>
      <c r="R18" s="7"/>
    </row>
    <row r="19" spans="1:18">
      <c r="A19" s="82" t="s">
        <v>1411</v>
      </c>
      <c r="B19" s="38" t="s">
        <v>1412</v>
      </c>
      <c r="C19" s="33" t="s">
        <v>1392</v>
      </c>
      <c r="D19" s="83" t="s">
        <v>1437</v>
      </c>
      <c r="E19" s="38" t="s">
        <v>600</v>
      </c>
      <c r="F19" s="79">
        <v>394.15</v>
      </c>
      <c r="G19" s="80">
        <f t="shared" si="0"/>
        <v>8</v>
      </c>
      <c r="H19" s="80">
        <f t="shared" si="1"/>
        <v>0</v>
      </c>
      <c r="I19" s="80">
        <f t="shared" si="2"/>
        <v>0</v>
      </c>
      <c r="J19" s="80">
        <f t="shared" si="3"/>
        <v>1</v>
      </c>
      <c r="K19" s="80">
        <f t="shared" si="4"/>
        <v>1</v>
      </c>
      <c r="L19" s="43">
        <f t="shared" si="5"/>
        <v>393.66264111974692</v>
      </c>
      <c r="O19" s="7"/>
      <c r="R19" s="7"/>
    </row>
    <row r="20" spans="1:18">
      <c r="A20" s="81" t="s">
        <v>661</v>
      </c>
      <c r="B20" s="33" t="s">
        <v>662</v>
      </c>
      <c r="C20" s="33" t="s">
        <v>1392</v>
      </c>
      <c r="D20" s="33" t="s">
        <v>663</v>
      </c>
      <c r="E20" s="33" t="s">
        <v>600</v>
      </c>
      <c r="F20" s="15">
        <v>394.75</v>
      </c>
      <c r="G20" s="80">
        <f t="shared" si="0"/>
        <v>8</v>
      </c>
      <c r="H20" s="80">
        <f t="shared" si="1"/>
        <v>0</v>
      </c>
      <c r="I20" s="80">
        <f t="shared" si="2"/>
        <v>0</v>
      </c>
      <c r="J20" s="80">
        <f t="shared" si="3"/>
        <v>1</v>
      </c>
      <c r="K20" s="80">
        <f t="shared" si="4"/>
        <v>1</v>
      </c>
      <c r="L20" s="43">
        <f t="shared" si="5"/>
        <v>393.66264111974692</v>
      </c>
      <c r="O20" s="7"/>
      <c r="R20" s="7"/>
    </row>
    <row r="21" spans="1:18">
      <c r="A21" s="82" t="s">
        <v>1404</v>
      </c>
      <c r="B21" s="38" t="s">
        <v>1405</v>
      </c>
      <c r="C21" s="33" t="s">
        <v>1392</v>
      </c>
      <c r="D21" s="83" t="s">
        <v>1434</v>
      </c>
      <c r="E21" s="38" t="s">
        <v>600</v>
      </c>
      <c r="F21" s="39">
        <v>397.65</v>
      </c>
      <c r="G21" s="80">
        <f t="shared" si="0"/>
        <v>8</v>
      </c>
      <c r="H21" s="80">
        <f t="shared" si="1"/>
        <v>0</v>
      </c>
      <c r="I21" s="80">
        <f t="shared" si="2"/>
        <v>0</v>
      </c>
      <c r="J21" s="80">
        <f t="shared" si="3"/>
        <v>1</v>
      </c>
      <c r="K21" s="80">
        <f t="shared" si="4"/>
        <v>1</v>
      </c>
      <c r="L21" s="43">
        <f t="shared" si="5"/>
        <v>393.66264111974692</v>
      </c>
      <c r="O21" s="7"/>
      <c r="R21" s="7"/>
    </row>
    <row r="22" spans="1:18">
      <c r="A22" s="81" t="s">
        <v>652</v>
      </c>
      <c r="B22" s="33" t="s">
        <v>653</v>
      </c>
      <c r="C22" s="33" t="s">
        <v>1392</v>
      </c>
      <c r="D22" s="33" t="s">
        <v>654</v>
      </c>
      <c r="E22" s="33" t="s">
        <v>600</v>
      </c>
      <c r="F22" s="15">
        <v>405.05</v>
      </c>
      <c r="G22" s="80">
        <f t="shared" si="0"/>
        <v>8</v>
      </c>
      <c r="H22" s="80">
        <f t="shared" si="1"/>
        <v>0</v>
      </c>
      <c r="I22" s="80">
        <f t="shared" si="2"/>
        <v>0</v>
      </c>
      <c r="J22" s="80">
        <f t="shared" si="3"/>
        <v>0</v>
      </c>
      <c r="K22" s="80">
        <f t="shared" si="4"/>
        <v>1</v>
      </c>
      <c r="L22" s="43">
        <f t="shared" si="5"/>
        <v>397.9086411197469</v>
      </c>
      <c r="O22" s="7"/>
      <c r="R22" s="7"/>
    </row>
    <row r="23" spans="1:18">
      <c r="A23" s="80" t="s">
        <v>1106</v>
      </c>
      <c r="B23" s="80" t="s">
        <v>1107</v>
      </c>
      <c r="C23" s="80" t="s">
        <v>1392</v>
      </c>
      <c r="D23" s="80" t="s">
        <v>1108</v>
      </c>
      <c r="E23" s="80" t="s">
        <v>1039</v>
      </c>
      <c r="F23" s="80">
        <v>413.35</v>
      </c>
      <c r="G23" s="80">
        <f t="shared" si="0"/>
        <v>9</v>
      </c>
      <c r="H23" s="80">
        <f t="shared" si="1"/>
        <v>0</v>
      </c>
      <c r="I23" s="80">
        <f t="shared" si="2"/>
        <v>0</v>
      </c>
      <c r="J23" s="80">
        <f t="shared" si="3"/>
        <v>4</v>
      </c>
      <c r="K23" s="80">
        <f t="shared" si="4"/>
        <v>0</v>
      </c>
      <c r="L23" s="43">
        <f t="shared" si="5"/>
        <v>399.40571740594328</v>
      </c>
      <c r="O23" s="7"/>
      <c r="R23" s="7"/>
    </row>
    <row r="24" spans="1:18">
      <c r="A24" s="80" t="s">
        <v>1133</v>
      </c>
      <c r="B24" s="80" t="s">
        <v>1134</v>
      </c>
      <c r="C24" s="80" t="s">
        <v>1392</v>
      </c>
      <c r="D24" s="80" t="s">
        <v>1135</v>
      </c>
      <c r="E24" s="80" t="s">
        <v>1039</v>
      </c>
      <c r="F24" s="80">
        <v>404.55</v>
      </c>
      <c r="G24" s="80">
        <f t="shared" si="0"/>
        <v>9</v>
      </c>
      <c r="H24" s="80">
        <f t="shared" si="1"/>
        <v>0</v>
      </c>
      <c r="I24" s="80">
        <f t="shared" si="2"/>
        <v>0</v>
      </c>
      <c r="J24" s="80">
        <f t="shared" si="3"/>
        <v>3</v>
      </c>
      <c r="K24" s="80">
        <f t="shared" si="4"/>
        <v>0</v>
      </c>
      <c r="L24" s="43">
        <f t="shared" si="5"/>
        <v>403.65171740594326</v>
      </c>
      <c r="O24" s="7"/>
      <c r="R24" s="7"/>
    </row>
    <row r="25" spans="1:18">
      <c r="A25" s="80" t="s">
        <v>1091</v>
      </c>
      <c r="B25" s="80" t="s">
        <v>1092</v>
      </c>
      <c r="C25" s="80" t="s">
        <v>1392</v>
      </c>
      <c r="D25" s="80" t="s">
        <v>1093</v>
      </c>
      <c r="E25" s="80" t="s">
        <v>1039</v>
      </c>
      <c r="F25" s="80">
        <v>406.95</v>
      </c>
      <c r="G25" s="80">
        <f t="shared" si="0"/>
        <v>9</v>
      </c>
      <c r="H25" s="80">
        <f t="shared" si="1"/>
        <v>0</v>
      </c>
      <c r="I25" s="80">
        <f t="shared" si="2"/>
        <v>0</v>
      </c>
      <c r="J25" s="80">
        <f t="shared" si="3"/>
        <v>2</v>
      </c>
      <c r="K25" s="80">
        <f t="shared" si="4"/>
        <v>0</v>
      </c>
      <c r="L25" s="43">
        <f t="shared" si="5"/>
        <v>407.89771740594324</v>
      </c>
      <c r="O25" s="7"/>
      <c r="R25" s="7"/>
    </row>
    <row r="26" spans="1:18">
      <c r="A26" s="80" t="s">
        <v>1061</v>
      </c>
      <c r="B26" s="80" t="s">
        <v>1062</v>
      </c>
      <c r="C26" s="80" t="s">
        <v>1392</v>
      </c>
      <c r="D26" s="80" t="s">
        <v>1063</v>
      </c>
      <c r="E26" s="80" t="s">
        <v>1039</v>
      </c>
      <c r="F26" s="80">
        <v>409.15</v>
      </c>
      <c r="G26" s="80">
        <f t="shared" si="0"/>
        <v>9</v>
      </c>
      <c r="H26" s="80">
        <f t="shared" si="1"/>
        <v>0</v>
      </c>
      <c r="I26" s="80">
        <f t="shared" si="2"/>
        <v>0</v>
      </c>
      <c r="J26" s="80">
        <f t="shared" si="3"/>
        <v>2</v>
      </c>
      <c r="K26" s="80">
        <f t="shared" si="4"/>
        <v>0</v>
      </c>
      <c r="L26" s="43">
        <f t="shared" si="5"/>
        <v>407.89771740594324</v>
      </c>
      <c r="O26" s="7"/>
      <c r="R26" s="7"/>
    </row>
    <row r="27" spans="1:18">
      <c r="A27" s="81" t="s">
        <v>1094</v>
      </c>
      <c r="B27" s="33" t="s">
        <v>1095</v>
      </c>
      <c r="C27" s="33" t="s">
        <v>1392</v>
      </c>
      <c r="D27" s="33" t="s">
        <v>1096</v>
      </c>
      <c r="E27" s="33" t="s">
        <v>1039</v>
      </c>
      <c r="F27" s="15">
        <v>416.35</v>
      </c>
      <c r="G27" s="80">
        <v>9</v>
      </c>
      <c r="H27" s="80">
        <v>0</v>
      </c>
      <c r="I27" s="80">
        <v>0</v>
      </c>
      <c r="J27" s="80">
        <v>1</v>
      </c>
      <c r="K27" s="80">
        <v>0</v>
      </c>
      <c r="L27" s="43">
        <f t="shared" si="5"/>
        <v>412.14371740594328</v>
      </c>
      <c r="O27" s="7"/>
      <c r="R27" s="7"/>
    </row>
    <row r="28" spans="1:18">
      <c r="A28" s="80" t="s">
        <v>1097</v>
      </c>
      <c r="B28" s="80" t="s">
        <v>1098</v>
      </c>
      <c r="C28" s="80" t="s">
        <v>1392</v>
      </c>
      <c r="D28" s="80" t="s">
        <v>1099</v>
      </c>
      <c r="E28" s="80" t="s">
        <v>1039</v>
      </c>
      <c r="F28" s="80">
        <v>417.35</v>
      </c>
      <c r="G28" s="80">
        <f t="shared" ref="G28:G72" si="6">LEN(D28)-LEN(SUBSTITUTE(D28,"C",""))</f>
        <v>9</v>
      </c>
      <c r="H28" s="80">
        <f t="shared" ref="H28:H72" si="7">LEN(D28)-LEN(SUBSTITUTE(D28,"=",""))</f>
        <v>0</v>
      </c>
      <c r="I28" s="80">
        <f t="shared" ref="I28:I72" si="8">LEN(D28)-LEN(SUBSTITUTE(D28,"#",""))</f>
        <v>0</v>
      </c>
      <c r="J28" s="80">
        <f t="shared" ref="J28:J72" si="9">LEN(D28)-LEN(SUBSTITUTE(D28,"(",""))</f>
        <v>1</v>
      </c>
      <c r="K28" s="80">
        <f t="shared" ref="K28:K72" si="10">(LEN(D28)-LEN(SUBSTITUTE(D28,"1","")))/2+(LEN(D28)-LEN(SUBSTITUTE(D28,"2","")))/2+(LEN(D28)-LEN(SUBSTITUTE(D28,"3","")))/2</f>
        <v>0</v>
      </c>
      <c r="L28" s="43">
        <f t="shared" si="5"/>
        <v>412.14371740594328</v>
      </c>
      <c r="O28" s="7"/>
      <c r="R28" s="7"/>
    </row>
    <row r="29" spans="1:18">
      <c r="A29" s="80" t="s">
        <v>1027</v>
      </c>
      <c r="B29" s="80" t="s">
        <v>1028</v>
      </c>
      <c r="C29" s="80" t="s">
        <v>1392</v>
      </c>
      <c r="D29" s="80" t="s">
        <v>1029</v>
      </c>
      <c r="E29" s="80" t="s">
        <v>711</v>
      </c>
      <c r="F29" s="80">
        <v>418.35</v>
      </c>
      <c r="G29" s="80">
        <f t="shared" si="6"/>
        <v>9</v>
      </c>
      <c r="H29" s="80">
        <f t="shared" si="7"/>
        <v>0</v>
      </c>
      <c r="I29" s="80">
        <f t="shared" si="8"/>
        <v>0</v>
      </c>
      <c r="J29" s="80">
        <f t="shared" si="9"/>
        <v>1</v>
      </c>
      <c r="K29" s="80">
        <f t="shared" si="10"/>
        <v>1</v>
      </c>
      <c r="L29" s="43">
        <f t="shared" si="5"/>
        <v>419.31871740594329</v>
      </c>
      <c r="O29" s="7"/>
      <c r="R29" s="7"/>
    </row>
    <row r="30" spans="1:18">
      <c r="A30" s="80" t="s">
        <v>1196</v>
      </c>
      <c r="B30" s="80" t="s">
        <v>1197</v>
      </c>
      <c r="C30" s="80" t="s">
        <v>1392</v>
      </c>
      <c r="D30" s="80" t="s">
        <v>1386</v>
      </c>
      <c r="E30" s="80" t="s">
        <v>711</v>
      </c>
      <c r="F30" s="80">
        <v>425.75</v>
      </c>
      <c r="G30" s="80">
        <f t="shared" si="6"/>
        <v>9</v>
      </c>
      <c r="H30" s="80">
        <f t="shared" si="7"/>
        <v>0</v>
      </c>
      <c r="I30" s="80">
        <f t="shared" si="8"/>
        <v>0</v>
      </c>
      <c r="J30" s="80">
        <f t="shared" si="9"/>
        <v>1</v>
      </c>
      <c r="K30" s="80">
        <f t="shared" si="10"/>
        <v>1</v>
      </c>
      <c r="L30" s="43">
        <f t="shared" si="5"/>
        <v>419.31871740594329</v>
      </c>
      <c r="O30" s="7"/>
      <c r="R30" s="7"/>
    </row>
    <row r="31" spans="1:18">
      <c r="A31" s="80" t="s">
        <v>1414</v>
      </c>
      <c r="B31" s="80" t="s">
        <v>1415</v>
      </c>
      <c r="C31" s="80" t="s">
        <v>1392</v>
      </c>
      <c r="D31" s="80" t="s">
        <v>1440</v>
      </c>
      <c r="E31" s="80" t="s">
        <v>711</v>
      </c>
      <c r="F31" s="80">
        <v>429.15</v>
      </c>
      <c r="G31" s="80">
        <f t="shared" si="6"/>
        <v>9</v>
      </c>
      <c r="H31" s="80">
        <f t="shared" si="7"/>
        <v>0</v>
      </c>
      <c r="I31" s="80">
        <f t="shared" si="8"/>
        <v>0</v>
      </c>
      <c r="J31" s="80">
        <f t="shared" si="9"/>
        <v>0</v>
      </c>
      <c r="K31" s="80">
        <f t="shared" si="10"/>
        <v>1</v>
      </c>
      <c r="L31" s="43">
        <f t="shared" si="5"/>
        <v>423.56471740594327</v>
      </c>
      <c r="O31" s="7"/>
      <c r="R31" s="7"/>
    </row>
    <row r="32" spans="1:18">
      <c r="A32" s="81" t="s">
        <v>727</v>
      </c>
      <c r="B32" s="33" t="s">
        <v>728</v>
      </c>
      <c r="C32" s="33" t="s">
        <v>1392</v>
      </c>
      <c r="D32" s="33" t="s">
        <v>729</v>
      </c>
      <c r="E32" s="33" t="s">
        <v>566</v>
      </c>
      <c r="F32" s="15">
        <v>426.95</v>
      </c>
      <c r="G32" s="80">
        <f t="shared" si="6"/>
        <v>10</v>
      </c>
      <c r="H32" s="80">
        <f t="shared" si="7"/>
        <v>0</v>
      </c>
      <c r="I32" s="80">
        <f t="shared" si="8"/>
        <v>0</v>
      </c>
      <c r="J32" s="80">
        <f t="shared" si="9"/>
        <v>4</v>
      </c>
      <c r="K32" s="80">
        <f t="shared" si="10"/>
        <v>0</v>
      </c>
      <c r="L32" s="43">
        <f t="shared" si="5"/>
        <v>423.76939566569746</v>
      </c>
      <c r="O32" s="7"/>
      <c r="R32" s="7"/>
    </row>
    <row r="33" spans="1:18">
      <c r="A33" s="81" t="s">
        <v>573</v>
      </c>
      <c r="B33" s="33" t="s">
        <v>574</v>
      </c>
      <c r="C33" s="33" t="s">
        <v>1392</v>
      </c>
      <c r="D33" s="33" t="s">
        <v>575</v>
      </c>
      <c r="E33" s="33" t="s">
        <v>566</v>
      </c>
      <c r="F33" s="15">
        <v>430.25</v>
      </c>
      <c r="G33" s="80">
        <f t="shared" si="6"/>
        <v>10</v>
      </c>
      <c r="H33" s="80">
        <f t="shared" si="7"/>
        <v>0</v>
      </c>
      <c r="I33" s="80">
        <f t="shared" si="8"/>
        <v>0</v>
      </c>
      <c r="J33" s="80">
        <f t="shared" si="9"/>
        <v>4</v>
      </c>
      <c r="K33" s="80">
        <f t="shared" si="10"/>
        <v>0</v>
      </c>
      <c r="L33" s="43">
        <f t="shared" si="5"/>
        <v>423.76939566569746</v>
      </c>
      <c r="O33" s="7"/>
      <c r="R33" s="7"/>
    </row>
    <row r="34" spans="1:18">
      <c r="A34" s="81" t="s">
        <v>934</v>
      </c>
      <c r="B34" s="33" t="s">
        <v>935</v>
      </c>
      <c r="C34" s="33" t="s">
        <v>1392</v>
      </c>
      <c r="D34" s="33" t="s">
        <v>936</v>
      </c>
      <c r="E34" s="33" t="s">
        <v>566</v>
      </c>
      <c r="F34" s="15">
        <v>421.45</v>
      </c>
      <c r="G34" s="80">
        <f t="shared" si="6"/>
        <v>10</v>
      </c>
      <c r="H34" s="80">
        <f t="shared" si="7"/>
        <v>0</v>
      </c>
      <c r="I34" s="80">
        <f t="shared" si="8"/>
        <v>0</v>
      </c>
      <c r="J34" s="80">
        <f t="shared" si="9"/>
        <v>3</v>
      </c>
      <c r="K34" s="80">
        <f t="shared" si="10"/>
        <v>0</v>
      </c>
      <c r="L34" s="43">
        <f t="shared" ref="L34:L65" si="11">EXP(4.861)*(G34^0.536)+(5.132*H34)+(10.035*I34)-(4.246*J34)+(7.175*K34)-2.963</f>
        <v>428.01539566569744</v>
      </c>
      <c r="O34" s="7"/>
      <c r="R34" s="7"/>
    </row>
    <row r="35" spans="1:18">
      <c r="A35" s="81" t="s">
        <v>1222</v>
      </c>
      <c r="B35" s="33" t="s">
        <v>1223</v>
      </c>
      <c r="C35" s="33" t="s">
        <v>1392</v>
      </c>
      <c r="D35" s="33" t="s">
        <v>1224</v>
      </c>
      <c r="E35" s="33" t="s">
        <v>566</v>
      </c>
      <c r="F35" s="15">
        <v>429.15</v>
      </c>
      <c r="G35" s="80">
        <f t="shared" si="6"/>
        <v>10</v>
      </c>
      <c r="H35" s="80">
        <f t="shared" si="7"/>
        <v>0</v>
      </c>
      <c r="I35" s="80">
        <f t="shared" si="8"/>
        <v>0</v>
      </c>
      <c r="J35" s="80">
        <f t="shared" si="9"/>
        <v>3</v>
      </c>
      <c r="K35" s="80">
        <f t="shared" si="10"/>
        <v>0</v>
      </c>
      <c r="L35" s="43">
        <f t="shared" si="11"/>
        <v>428.01539566569744</v>
      </c>
      <c r="O35" s="7"/>
      <c r="R35" s="7"/>
    </row>
    <row r="36" spans="1:18">
      <c r="A36" s="81" t="s">
        <v>946</v>
      </c>
      <c r="B36" s="33" t="s">
        <v>947</v>
      </c>
      <c r="C36" s="33" t="s">
        <v>1392</v>
      </c>
      <c r="D36" s="33" t="s">
        <v>948</v>
      </c>
      <c r="E36" s="33" t="s">
        <v>566</v>
      </c>
      <c r="F36" s="15">
        <v>429.25</v>
      </c>
      <c r="G36" s="80">
        <f t="shared" si="6"/>
        <v>10</v>
      </c>
      <c r="H36" s="80">
        <f t="shared" si="7"/>
        <v>0</v>
      </c>
      <c r="I36" s="80">
        <f t="shared" si="8"/>
        <v>0</v>
      </c>
      <c r="J36" s="80">
        <f t="shared" si="9"/>
        <v>3</v>
      </c>
      <c r="K36" s="80">
        <f t="shared" si="10"/>
        <v>0</v>
      </c>
      <c r="L36" s="43">
        <f t="shared" si="11"/>
        <v>428.01539566569744</v>
      </c>
      <c r="O36" s="7"/>
      <c r="R36" s="7"/>
    </row>
    <row r="37" spans="1:18">
      <c r="A37" s="82" t="s">
        <v>1582</v>
      </c>
      <c r="B37" s="38" t="s">
        <v>1583</v>
      </c>
      <c r="C37" s="33" t="s">
        <v>1392</v>
      </c>
      <c r="D37" s="38" t="s">
        <v>1584</v>
      </c>
      <c r="E37" s="38" t="s">
        <v>915</v>
      </c>
      <c r="F37" s="39">
        <v>440.15</v>
      </c>
      <c r="G37" s="80">
        <f t="shared" si="6"/>
        <v>9</v>
      </c>
      <c r="H37" s="80">
        <f t="shared" si="7"/>
        <v>0</v>
      </c>
      <c r="I37" s="80">
        <f t="shared" si="8"/>
        <v>0</v>
      </c>
      <c r="J37" s="80">
        <f t="shared" si="9"/>
        <v>0</v>
      </c>
      <c r="K37" s="80">
        <f t="shared" si="10"/>
        <v>2</v>
      </c>
      <c r="L37" s="43">
        <f t="shared" si="11"/>
        <v>430.73971740594328</v>
      </c>
      <c r="O37" s="7"/>
      <c r="R37" s="7"/>
    </row>
    <row r="38" spans="1:18">
      <c r="A38" s="81" t="s">
        <v>970</v>
      </c>
      <c r="B38" s="33" t="s">
        <v>971</v>
      </c>
      <c r="C38" s="33" t="s">
        <v>1392</v>
      </c>
      <c r="D38" s="33" t="s">
        <v>972</v>
      </c>
      <c r="E38" s="33" t="s">
        <v>566</v>
      </c>
      <c r="F38" s="15">
        <v>430.65</v>
      </c>
      <c r="G38" s="80">
        <f t="shared" si="6"/>
        <v>10</v>
      </c>
      <c r="H38" s="80">
        <f t="shared" si="7"/>
        <v>0</v>
      </c>
      <c r="I38" s="80">
        <f t="shared" si="8"/>
        <v>0</v>
      </c>
      <c r="J38" s="80">
        <f t="shared" si="9"/>
        <v>2</v>
      </c>
      <c r="K38" s="80">
        <f t="shared" si="10"/>
        <v>0</v>
      </c>
      <c r="L38" s="43">
        <f t="shared" si="11"/>
        <v>432.26139566569742</v>
      </c>
      <c r="O38" s="7"/>
      <c r="R38" s="7"/>
    </row>
    <row r="39" spans="1:18">
      <c r="A39" s="81" t="s">
        <v>940</v>
      </c>
      <c r="B39" s="33" t="s">
        <v>941</v>
      </c>
      <c r="C39" s="33" t="s">
        <v>1392</v>
      </c>
      <c r="D39" s="33" t="s">
        <v>942</v>
      </c>
      <c r="E39" s="33" t="s">
        <v>566</v>
      </c>
      <c r="F39" s="15">
        <v>431.65</v>
      </c>
      <c r="G39" s="80">
        <f t="shared" si="6"/>
        <v>10</v>
      </c>
      <c r="H39" s="80">
        <f t="shared" si="7"/>
        <v>0</v>
      </c>
      <c r="I39" s="80">
        <f t="shared" si="8"/>
        <v>0</v>
      </c>
      <c r="J39" s="80">
        <f t="shared" si="9"/>
        <v>2</v>
      </c>
      <c r="K39" s="80">
        <f t="shared" si="10"/>
        <v>0</v>
      </c>
      <c r="L39" s="43">
        <f t="shared" si="11"/>
        <v>432.26139566569742</v>
      </c>
      <c r="O39" s="7"/>
      <c r="R39" s="7"/>
    </row>
    <row r="40" spans="1:18">
      <c r="A40" s="81" t="s">
        <v>1210</v>
      </c>
      <c r="B40" s="33" t="s">
        <v>1211</v>
      </c>
      <c r="C40" s="33" t="s">
        <v>1392</v>
      </c>
      <c r="D40" s="33" t="s">
        <v>1212</v>
      </c>
      <c r="E40" s="33" t="s">
        <v>566</v>
      </c>
      <c r="F40" s="15">
        <v>441.05</v>
      </c>
      <c r="G40" s="80">
        <f t="shared" si="6"/>
        <v>10</v>
      </c>
      <c r="H40" s="80">
        <f t="shared" si="7"/>
        <v>0</v>
      </c>
      <c r="I40" s="80">
        <f t="shared" si="8"/>
        <v>0</v>
      </c>
      <c r="J40" s="80">
        <f t="shared" si="9"/>
        <v>1</v>
      </c>
      <c r="K40" s="80">
        <f t="shared" si="10"/>
        <v>0</v>
      </c>
      <c r="L40" s="43">
        <f t="shared" si="11"/>
        <v>436.50739566569746</v>
      </c>
      <c r="O40" s="7"/>
      <c r="R40" s="7"/>
    </row>
    <row r="41" spans="1:18">
      <c r="A41" s="81" t="s">
        <v>997</v>
      </c>
      <c r="B41" s="33" t="s">
        <v>998</v>
      </c>
      <c r="C41" s="33" t="s">
        <v>1392</v>
      </c>
      <c r="D41" s="33" t="s">
        <v>999</v>
      </c>
      <c r="E41" s="33" t="s">
        <v>328</v>
      </c>
      <c r="F41" s="15">
        <v>454.05</v>
      </c>
      <c r="G41" s="80">
        <f t="shared" si="6"/>
        <v>10</v>
      </c>
      <c r="H41" s="80">
        <f t="shared" si="7"/>
        <v>0</v>
      </c>
      <c r="I41" s="80">
        <f t="shared" si="8"/>
        <v>0</v>
      </c>
      <c r="J41" s="80">
        <f t="shared" si="9"/>
        <v>0</v>
      </c>
      <c r="K41" s="80">
        <f t="shared" si="10"/>
        <v>1</v>
      </c>
      <c r="L41" s="43">
        <f t="shared" si="11"/>
        <v>447.92839566569745</v>
      </c>
      <c r="O41" s="7"/>
      <c r="R41" s="7"/>
    </row>
    <row r="42" spans="1:18">
      <c r="A42" s="82" t="s">
        <v>1715</v>
      </c>
      <c r="B42" s="38" t="s">
        <v>1716</v>
      </c>
      <c r="C42" s="33" t="s">
        <v>1392</v>
      </c>
      <c r="D42" s="83" t="s">
        <v>1723</v>
      </c>
      <c r="E42" s="38" t="s">
        <v>1319</v>
      </c>
      <c r="F42" s="39">
        <v>441.65</v>
      </c>
      <c r="G42" s="80">
        <f t="shared" si="6"/>
        <v>11</v>
      </c>
      <c r="H42" s="80">
        <f t="shared" si="7"/>
        <v>0</v>
      </c>
      <c r="I42" s="80">
        <f t="shared" si="8"/>
        <v>0</v>
      </c>
      <c r="J42" s="80">
        <f t="shared" si="9"/>
        <v>3</v>
      </c>
      <c r="K42" s="80">
        <f t="shared" si="10"/>
        <v>0</v>
      </c>
      <c r="L42" s="43">
        <f t="shared" si="11"/>
        <v>451.27219896241314</v>
      </c>
      <c r="O42" s="7"/>
      <c r="R42" s="7"/>
    </row>
    <row r="43" spans="1:18">
      <c r="A43" s="81" t="s">
        <v>321</v>
      </c>
      <c r="B43" s="33" t="s">
        <v>322</v>
      </c>
      <c r="C43" s="33" t="s">
        <v>1392</v>
      </c>
      <c r="D43" s="33" t="s">
        <v>323</v>
      </c>
      <c r="E43" s="33" t="s">
        <v>324</v>
      </c>
      <c r="F43" s="15">
        <v>468.95</v>
      </c>
      <c r="G43" s="80">
        <f t="shared" si="6"/>
        <v>10</v>
      </c>
      <c r="H43" s="80">
        <f t="shared" si="7"/>
        <v>0</v>
      </c>
      <c r="I43" s="80">
        <f t="shared" si="8"/>
        <v>0</v>
      </c>
      <c r="J43" s="80">
        <f t="shared" si="9"/>
        <v>0</v>
      </c>
      <c r="K43" s="80">
        <f t="shared" si="10"/>
        <v>2</v>
      </c>
      <c r="L43" s="43">
        <f t="shared" si="11"/>
        <v>455.10339566569746</v>
      </c>
      <c r="O43" s="7"/>
      <c r="R43" s="7"/>
    </row>
    <row r="44" spans="1:18">
      <c r="A44" s="81" t="s">
        <v>1320</v>
      </c>
      <c r="B44" s="33" t="s">
        <v>1321</v>
      </c>
      <c r="C44" s="33" t="s">
        <v>1392</v>
      </c>
      <c r="D44" s="33" t="s">
        <v>1322</v>
      </c>
      <c r="E44" s="33" t="s">
        <v>1319</v>
      </c>
      <c r="F44" s="15">
        <v>462.45</v>
      </c>
      <c r="G44" s="80">
        <f t="shared" si="6"/>
        <v>11</v>
      </c>
      <c r="H44" s="80">
        <f t="shared" si="7"/>
        <v>0</v>
      </c>
      <c r="I44" s="80">
        <f t="shared" si="8"/>
        <v>0</v>
      </c>
      <c r="J44" s="80">
        <f t="shared" si="9"/>
        <v>1</v>
      </c>
      <c r="K44" s="80">
        <f t="shared" si="10"/>
        <v>0</v>
      </c>
      <c r="L44" s="43">
        <f t="shared" si="11"/>
        <v>459.76419896241316</v>
      </c>
      <c r="O44" s="7"/>
      <c r="R44" s="7"/>
    </row>
    <row r="45" spans="1:18">
      <c r="A45" s="82" t="s">
        <v>1711</v>
      </c>
      <c r="B45" s="38" t="s">
        <v>1712</v>
      </c>
      <c r="C45" s="33" t="s">
        <v>1392</v>
      </c>
      <c r="D45" s="38" t="s">
        <v>1721</v>
      </c>
      <c r="E45" s="38" t="s">
        <v>1294</v>
      </c>
      <c r="F45" s="39">
        <v>469.65</v>
      </c>
      <c r="G45" s="80">
        <f t="shared" si="6"/>
        <v>11</v>
      </c>
      <c r="H45" s="80">
        <f t="shared" si="7"/>
        <v>0</v>
      </c>
      <c r="I45" s="80">
        <f t="shared" si="8"/>
        <v>0</v>
      </c>
      <c r="J45" s="80">
        <f t="shared" si="9"/>
        <v>1</v>
      </c>
      <c r="K45" s="80">
        <f t="shared" si="10"/>
        <v>1</v>
      </c>
      <c r="L45" s="43">
        <f t="shared" si="11"/>
        <v>466.93919896241317</v>
      </c>
      <c r="O45" s="7"/>
      <c r="R45" s="7"/>
    </row>
    <row r="46" spans="1:18">
      <c r="A46" s="39" t="s">
        <v>1707</v>
      </c>
      <c r="B46" s="39" t="s">
        <v>1708</v>
      </c>
      <c r="C46" s="33" t="s">
        <v>1392</v>
      </c>
      <c r="D46" s="83" t="s">
        <v>1719</v>
      </c>
      <c r="E46" s="39" t="s">
        <v>1278</v>
      </c>
      <c r="F46" s="39">
        <v>488.25</v>
      </c>
      <c r="G46" s="80">
        <f t="shared" si="6"/>
        <v>11</v>
      </c>
      <c r="H46" s="80">
        <f t="shared" si="7"/>
        <v>0</v>
      </c>
      <c r="I46" s="80">
        <f t="shared" si="8"/>
        <v>0</v>
      </c>
      <c r="J46" s="80">
        <f t="shared" si="9"/>
        <v>1</v>
      </c>
      <c r="K46" s="80">
        <f t="shared" si="10"/>
        <v>2</v>
      </c>
      <c r="L46" s="43">
        <f t="shared" si="11"/>
        <v>474.11419896241318</v>
      </c>
      <c r="O46" s="7"/>
      <c r="R46" s="7"/>
    </row>
    <row r="47" spans="1:18">
      <c r="A47" s="81" t="s">
        <v>1373</v>
      </c>
      <c r="B47" s="33" t="s">
        <v>326</v>
      </c>
      <c r="C47" s="33" t="s">
        <v>1392</v>
      </c>
      <c r="D47" s="33" t="s">
        <v>1374</v>
      </c>
      <c r="E47" s="33" t="s">
        <v>1375</v>
      </c>
      <c r="F47" s="15">
        <v>520.15</v>
      </c>
      <c r="G47" s="80">
        <f t="shared" si="6"/>
        <v>12</v>
      </c>
      <c r="H47" s="80">
        <f t="shared" si="7"/>
        <v>0</v>
      </c>
      <c r="I47" s="80">
        <f t="shared" si="8"/>
        <v>0</v>
      </c>
      <c r="J47" s="80">
        <f t="shared" si="9"/>
        <v>0</v>
      </c>
      <c r="K47" s="80">
        <f t="shared" si="10"/>
        <v>1</v>
      </c>
      <c r="L47" s="43">
        <f t="shared" si="11"/>
        <v>493.47978847985667</v>
      </c>
      <c r="O47" s="7"/>
      <c r="R47" s="7"/>
    </row>
    <row r="48" spans="1:18">
      <c r="A48" s="81" t="s">
        <v>149</v>
      </c>
      <c r="B48" s="33" t="s">
        <v>150</v>
      </c>
      <c r="C48" s="33" t="s">
        <v>1394</v>
      </c>
      <c r="D48" s="33" t="s">
        <v>151</v>
      </c>
      <c r="E48" s="33" t="s">
        <v>136</v>
      </c>
      <c r="F48" s="15">
        <v>293.25</v>
      </c>
      <c r="G48" s="80">
        <f t="shared" si="6"/>
        <v>5</v>
      </c>
      <c r="H48" s="80">
        <f t="shared" si="7"/>
        <v>1</v>
      </c>
      <c r="I48" s="80">
        <f t="shared" si="8"/>
        <v>0</v>
      </c>
      <c r="J48" s="80">
        <f t="shared" si="9"/>
        <v>1</v>
      </c>
      <c r="K48" s="80">
        <f t="shared" si="10"/>
        <v>0</v>
      </c>
      <c r="L48" s="43">
        <f t="shared" si="11"/>
        <v>303.9455282776085</v>
      </c>
      <c r="O48" s="7"/>
      <c r="R48" s="7"/>
    </row>
    <row r="49" spans="1:18">
      <c r="A49" s="81" t="s">
        <v>161</v>
      </c>
      <c r="B49" s="33" t="s">
        <v>162</v>
      </c>
      <c r="C49" s="33" t="s">
        <v>1394</v>
      </c>
      <c r="D49" s="33" t="s">
        <v>163</v>
      </c>
      <c r="E49" s="33" t="s">
        <v>136</v>
      </c>
      <c r="F49" s="15">
        <v>310.05</v>
      </c>
      <c r="G49" s="80">
        <f t="shared" si="6"/>
        <v>5</v>
      </c>
      <c r="H49" s="80">
        <f t="shared" si="7"/>
        <v>1</v>
      </c>
      <c r="I49" s="80">
        <f t="shared" si="8"/>
        <v>0</v>
      </c>
      <c r="J49" s="80">
        <f t="shared" si="9"/>
        <v>0</v>
      </c>
      <c r="K49" s="80">
        <f t="shared" si="10"/>
        <v>0</v>
      </c>
      <c r="L49" s="43">
        <f t="shared" si="11"/>
        <v>308.19152827760848</v>
      </c>
      <c r="O49" s="7" t="s">
        <v>1762</v>
      </c>
      <c r="R49" s="7"/>
    </row>
    <row r="50" spans="1:18">
      <c r="A50" s="80" t="s">
        <v>115</v>
      </c>
      <c r="B50" s="80" t="s">
        <v>116</v>
      </c>
      <c r="C50" s="80" t="s">
        <v>1394</v>
      </c>
      <c r="D50" s="80" t="s">
        <v>117</v>
      </c>
      <c r="E50" s="80" t="s">
        <v>96</v>
      </c>
      <c r="F50" s="80">
        <v>315.14999999999998</v>
      </c>
      <c r="G50" s="80">
        <f t="shared" si="6"/>
        <v>5</v>
      </c>
      <c r="H50" s="80">
        <f t="shared" si="7"/>
        <v>2</v>
      </c>
      <c r="I50" s="80">
        <f t="shared" si="8"/>
        <v>0</v>
      </c>
      <c r="J50" s="80">
        <f t="shared" si="9"/>
        <v>0</v>
      </c>
      <c r="K50" s="80">
        <f t="shared" si="10"/>
        <v>0</v>
      </c>
      <c r="L50" s="43">
        <f t="shared" si="11"/>
        <v>313.32352827760849</v>
      </c>
      <c r="O50" s="7"/>
      <c r="R50" s="7"/>
    </row>
    <row r="51" spans="1:18">
      <c r="A51" s="81" t="s">
        <v>112</v>
      </c>
      <c r="B51" s="33" t="s">
        <v>113</v>
      </c>
      <c r="C51" s="33" t="s">
        <v>1394</v>
      </c>
      <c r="D51" s="33" t="s">
        <v>114</v>
      </c>
      <c r="E51" s="33" t="s">
        <v>96</v>
      </c>
      <c r="F51" s="15">
        <v>318.05</v>
      </c>
      <c r="G51" s="80">
        <f t="shared" si="6"/>
        <v>5</v>
      </c>
      <c r="H51" s="80">
        <f t="shared" si="7"/>
        <v>2</v>
      </c>
      <c r="I51" s="80">
        <f t="shared" si="8"/>
        <v>0</v>
      </c>
      <c r="J51" s="80">
        <f t="shared" si="9"/>
        <v>0</v>
      </c>
      <c r="K51" s="80">
        <f t="shared" si="10"/>
        <v>0</v>
      </c>
      <c r="L51" s="43">
        <f t="shared" si="11"/>
        <v>313.32352827760849</v>
      </c>
      <c r="O51" s="7"/>
      <c r="R51" s="7"/>
    </row>
    <row r="52" spans="1:18">
      <c r="A52" s="80" t="s">
        <v>1464</v>
      </c>
      <c r="B52" s="80" t="s">
        <v>1461</v>
      </c>
      <c r="C52" s="80" t="s">
        <v>1394</v>
      </c>
      <c r="D52" s="80" t="s">
        <v>1462</v>
      </c>
      <c r="E52" s="80" t="s">
        <v>96</v>
      </c>
      <c r="F52" s="80">
        <v>321.35000000000002</v>
      </c>
      <c r="G52" s="80">
        <f t="shared" si="6"/>
        <v>5</v>
      </c>
      <c r="H52" s="80">
        <f t="shared" si="7"/>
        <v>2</v>
      </c>
      <c r="I52" s="80">
        <f t="shared" si="8"/>
        <v>0</v>
      </c>
      <c r="J52" s="80">
        <f t="shared" si="9"/>
        <v>0</v>
      </c>
      <c r="K52" s="80">
        <f t="shared" si="10"/>
        <v>0</v>
      </c>
      <c r="L52" s="43">
        <f t="shared" si="11"/>
        <v>313.32352827760849</v>
      </c>
      <c r="O52" s="7"/>
      <c r="R52" s="7"/>
    </row>
    <row r="53" spans="1:18">
      <c r="A53" s="39" t="s">
        <v>1463</v>
      </c>
      <c r="B53" s="39" t="s">
        <v>1460</v>
      </c>
      <c r="C53" s="33" t="s">
        <v>1394</v>
      </c>
      <c r="D53" s="39" t="s">
        <v>1465</v>
      </c>
      <c r="E53" s="39" t="s">
        <v>96</v>
      </c>
      <c r="F53" s="39">
        <v>310.14999999999998</v>
      </c>
      <c r="G53" s="80">
        <f t="shared" si="6"/>
        <v>5</v>
      </c>
      <c r="H53" s="80">
        <f t="shared" si="7"/>
        <v>1</v>
      </c>
      <c r="I53" s="80">
        <f t="shared" si="8"/>
        <v>0</v>
      </c>
      <c r="J53" s="80">
        <f t="shared" si="9"/>
        <v>0</v>
      </c>
      <c r="K53" s="80">
        <f t="shared" si="10"/>
        <v>1</v>
      </c>
      <c r="L53" s="43">
        <f t="shared" si="11"/>
        <v>315.3665282776085</v>
      </c>
      <c r="O53" s="7"/>
      <c r="R53" s="7"/>
    </row>
    <row r="54" spans="1:18">
      <c r="A54" s="81" t="s">
        <v>312</v>
      </c>
      <c r="B54" s="33" t="s">
        <v>313</v>
      </c>
      <c r="C54" s="33" t="s">
        <v>1394</v>
      </c>
      <c r="D54" s="33" t="s">
        <v>314</v>
      </c>
      <c r="E54" s="33" t="s">
        <v>249</v>
      </c>
      <c r="F54" s="15">
        <v>329.45</v>
      </c>
      <c r="G54" s="80">
        <f t="shared" si="6"/>
        <v>6</v>
      </c>
      <c r="H54" s="80">
        <f t="shared" si="7"/>
        <v>1</v>
      </c>
      <c r="I54" s="80">
        <f t="shared" si="8"/>
        <v>0</v>
      </c>
      <c r="J54" s="80">
        <f t="shared" si="9"/>
        <v>1</v>
      </c>
      <c r="K54" s="80">
        <f t="shared" si="10"/>
        <v>0</v>
      </c>
      <c r="L54" s="43">
        <f t="shared" si="11"/>
        <v>335.36143386893116</v>
      </c>
      <c r="O54" s="7"/>
      <c r="R54" s="7"/>
    </row>
    <row r="55" spans="1:18">
      <c r="A55" s="81" t="s">
        <v>261</v>
      </c>
      <c r="B55" s="33" t="s">
        <v>262</v>
      </c>
      <c r="C55" s="33" t="s">
        <v>1394</v>
      </c>
      <c r="D55" s="33" t="s">
        <v>263</v>
      </c>
      <c r="E55" s="33" t="s">
        <v>249</v>
      </c>
      <c r="F55" s="15">
        <v>337.85</v>
      </c>
      <c r="G55" s="80">
        <f t="shared" si="6"/>
        <v>6</v>
      </c>
      <c r="H55" s="80">
        <f t="shared" si="7"/>
        <v>1</v>
      </c>
      <c r="I55" s="80">
        <f t="shared" si="8"/>
        <v>0</v>
      </c>
      <c r="J55" s="80">
        <f t="shared" si="9"/>
        <v>1</v>
      </c>
      <c r="K55" s="80">
        <f t="shared" si="10"/>
        <v>0</v>
      </c>
      <c r="L55" s="43">
        <f t="shared" si="11"/>
        <v>335.36143386893116</v>
      </c>
      <c r="O55" s="7"/>
      <c r="R55" s="7"/>
    </row>
    <row r="56" spans="1:18">
      <c r="A56" s="81" t="s">
        <v>198</v>
      </c>
      <c r="B56" s="33" t="s">
        <v>199</v>
      </c>
      <c r="C56" s="33" t="s">
        <v>1394</v>
      </c>
      <c r="D56" s="33" t="s">
        <v>200</v>
      </c>
      <c r="E56" s="33" t="s">
        <v>191</v>
      </c>
      <c r="F56" s="15">
        <v>341.95</v>
      </c>
      <c r="G56" s="80">
        <f t="shared" si="6"/>
        <v>6</v>
      </c>
      <c r="H56" s="80">
        <f t="shared" si="7"/>
        <v>2</v>
      </c>
      <c r="I56" s="80">
        <f t="shared" si="8"/>
        <v>0</v>
      </c>
      <c r="J56" s="80">
        <f t="shared" si="9"/>
        <v>2</v>
      </c>
      <c r="K56" s="80">
        <f t="shared" si="10"/>
        <v>0</v>
      </c>
      <c r="L56" s="43">
        <f t="shared" si="11"/>
        <v>336.24743386893113</v>
      </c>
      <c r="O56" s="7"/>
      <c r="R56" s="7"/>
    </row>
    <row r="57" spans="1:18">
      <c r="A57" s="81" t="s">
        <v>273</v>
      </c>
      <c r="B57" s="33" t="s">
        <v>274</v>
      </c>
      <c r="C57" s="33" t="s">
        <v>1394</v>
      </c>
      <c r="D57" s="33" t="s">
        <v>275</v>
      </c>
      <c r="E57" s="33" t="s">
        <v>249</v>
      </c>
      <c r="F57" s="15">
        <v>341.05</v>
      </c>
      <c r="G57" s="80">
        <f t="shared" si="6"/>
        <v>6</v>
      </c>
      <c r="H57" s="80">
        <f t="shared" si="7"/>
        <v>1</v>
      </c>
      <c r="I57" s="80">
        <f t="shared" si="8"/>
        <v>0</v>
      </c>
      <c r="J57" s="80">
        <f t="shared" si="9"/>
        <v>0</v>
      </c>
      <c r="K57" s="80">
        <f t="shared" si="10"/>
        <v>0</v>
      </c>
      <c r="L57" s="43">
        <f t="shared" si="11"/>
        <v>339.60743386893114</v>
      </c>
      <c r="O57" s="7"/>
      <c r="R57" s="7"/>
    </row>
    <row r="58" spans="1:18">
      <c r="A58" s="82" t="s">
        <v>1495</v>
      </c>
      <c r="B58" s="38" t="s">
        <v>1496</v>
      </c>
      <c r="C58" s="33" t="s">
        <v>1394</v>
      </c>
      <c r="D58" s="83" t="s">
        <v>1510</v>
      </c>
      <c r="E58" s="38" t="s">
        <v>191</v>
      </c>
      <c r="F58" s="39">
        <v>343.15</v>
      </c>
      <c r="G58" s="80">
        <f t="shared" si="6"/>
        <v>6</v>
      </c>
      <c r="H58" s="80">
        <f t="shared" si="7"/>
        <v>2</v>
      </c>
      <c r="I58" s="80">
        <f t="shared" si="8"/>
        <v>0</v>
      </c>
      <c r="J58" s="80">
        <f t="shared" si="9"/>
        <v>1</v>
      </c>
      <c r="K58" s="80">
        <f t="shared" si="10"/>
        <v>0</v>
      </c>
      <c r="L58" s="43">
        <f t="shared" si="11"/>
        <v>340.49343386893116</v>
      </c>
      <c r="O58" s="7"/>
      <c r="R58" s="7"/>
    </row>
    <row r="59" spans="1:18">
      <c r="A59" s="82" t="s">
        <v>1474</v>
      </c>
      <c r="B59" s="38" t="s">
        <v>1475</v>
      </c>
      <c r="C59" s="33" t="s">
        <v>1394</v>
      </c>
      <c r="D59" s="83" t="s">
        <v>1501</v>
      </c>
      <c r="E59" s="38" t="s">
        <v>191</v>
      </c>
      <c r="F59" s="39">
        <v>348.15</v>
      </c>
      <c r="G59" s="80">
        <f t="shared" si="6"/>
        <v>6</v>
      </c>
      <c r="H59" s="80">
        <f t="shared" si="7"/>
        <v>2</v>
      </c>
      <c r="I59" s="80">
        <f t="shared" si="8"/>
        <v>0</v>
      </c>
      <c r="J59" s="80">
        <f t="shared" si="9"/>
        <v>1</v>
      </c>
      <c r="K59" s="80">
        <f t="shared" si="10"/>
        <v>0</v>
      </c>
      <c r="L59" s="43">
        <f t="shared" si="11"/>
        <v>340.49343386893116</v>
      </c>
      <c r="O59" s="7"/>
      <c r="R59" s="7"/>
    </row>
    <row r="60" spans="1:18">
      <c r="A60" s="81" t="s">
        <v>210</v>
      </c>
      <c r="B60" s="33" t="s">
        <v>211</v>
      </c>
      <c r="C60" s="33" t="s">
        <v>1394</v>
      </c>
      <c r="D60" s="33" t="s">
        <v>212</v>
      </c>
      <c r="E60" s="33" t="s">
        <v>191</v>
      </c>
      <c r="F60" s="15">
        <v>338.15</v>
      </c>
      <c r="G60" s="80">
        <f t="shared" si="6"/>
        <v>6</v>
      </c>
      <c r="H60" s="80">
        <f t="shared" si="7"/>
        <v>2</v>
      </c>
      <c r="I60" s="80">
        <f t="shared" si="8"/>
        <v>0</v>
      </c>
      <c r="J60" s="80">
        <f t="shared" si="9"/>
        <v>0</v>
      </c>
      <c r="K60" s="80">
        <f t="shared" si="10"/>
        <v>0</v>
      </c>
      <c r="L60" s="43">
        <f t="shared" si="11"/>
        <v>344.73943386893114</v>
      </c>
      <c r="O60" s="7"/>
      <c r="R60" s="7"/>
    </row>
    <row r="61" spans="1:18">
      <c r="A61" s="80" t="s">
        <v>1470</v>
      </c>
      <c r="B61" s="80" t="s">
        <v>1471</v>
      </c>
      <c r="C61" s="80" t="s">
        <v>1394</v>
      </c>
      <c r="D61" s="80" t="s">
        <v>1499</v>
      </c>
      <c r="E61" s="80" t="s">
        <v>191</v>
      </c>
      <c r="F61" s="80">
        <v>339.45</v>
      </c>
      <c r="G61" s="80">
        <f t="shared" si="6"/>
        <v>6</v>
      </c>
      <c r="H61" s="80">
        <f t="shared" si="7"/>
        <v>2</v>
      </c>
      <c r="I61" s="80">
        <f t="shared" si="8"/>
        <v>0</v>
      </c>
      <c r="J61" s="80">
        <f t="shared" si="9"/>
        <v>0</v>
      </c>
      <c r="K61" s="80">
        <f t="shared" si="10"/>
        <v>0</v>
      </c>
      <c r="L61" s="43">
        <f t="shared" si="11"/>
        <v>344.73943386893114</v>
      </c>
      <c r="O61" s="7"/>
      <c r="R61" s="7"/>
    </row>
    <row r="62" spans="1:18">
      <c r="A62" s="80" t="s">
        <v>1493</v>
      </c>
      <c r="B62" s="80" t="s">
        <v>1494</v>
      </c>
      <c r="C62" s="80" t="s">
        <v>1394</v>
      </c>
      <c r="D62" s="80" t="s">
        <v>1509</v>
      </c>
      <c r="E62" s="80" t="s">
        <v>191</v>
      </c>
      <c r="F62" s="80">
        <v>346.25</v>
      </c>
      <c r="G62" s="80">
        <f t="shared" si="6"/>
        <v>6</v>
      </c>
      <c r="H62" s="80">
        <f t="shared" si="7"/>
        <v>2</v>
      </c>
      <c r="I62" s="80">
        <f t="shared" si="8"/>
        <v>0</v>
      </c>
      <c r="J62" s="80">
        <f t="shared" si="9"/>
        <v>0</v>
      </c>
      <c r="K62" s="80">
        <f t="shared" si="10"/>
        <v>0</v>
      </c>
      <c r="L62" s="43">
        <f t="shared" si="11"/>
        <v>344.73943386893114</v>
      </c>
      <c r="O62" s="7"/>
      <c r="R62" s="7"/>
    </row>
    <row r="63" spans="1:18">
      <c r="A63" s="81" t="s">
        <v>204</v>
      </c>
      <c r="B63" s="15" t="s">
        <v>205</v>
      </c>
      <c r="C63" s="33" t="s">
        <v>1394</v>
      </c>
      <c r="D63" s="15" t="s">
        <v>206</v>
      </c>
      <c r="E63" s="33" t="s">
        <v>191</v>
      </c>
      <c r="F63" s="15">
        <v>346.65</v>
      </c>
      <c r="G63" s="80">
        <f t="shared" si="6"/>
        <v>6</v>
      </c>
      <c r="H63" s="80">
        <f t="shared" si="7"/>
        <v>2</v>
      </c>
      <c r="I63" s="80">
        <f t="shared" si="8"/>
        <v>0</v>
      </c>
      <c r="J63" s="80">
        <f t="shared" si="9"/>
        <v>0</v>
      </c>
      <c r="K63" s="80">
        <f t="shared" si="10"/>
        <v>0</v>
      </c>
      <c r="L63" s="43">
        <f t="shared" si="11"/>
        <v>344.73943386893114</v>
      </c>
      <c r="O63" s="7"/>
      <c r="R63" s="7"/>
    </row>
    <row r="64" spans="1:18">
      <c r="A64" s="82" t="s">
        <v>1476</v>
      </c>
      <c r="B64" s="38" t="s">
        <v>1477</v>
      </c>
      <c r="C64" s="33" t="s">
        <v>1394</v>
      </c>
      <c r="D64" s="83" t="s">
        <v>1502</v>
      </c>
      <c r="E64" s="38" t="s">
        <v>191</v>
      </c>
      <c r="F64" s="39">
        <v>351.15</v>
      </c>
      <c r="G64" s="80">
        <f t="shared" si="6"/>
        <v>6</v>
      </c>
      <c r="H64" s="80">
        <f t="shared" si="7"/>
        <v>2</v>
      </c>
      <c r="I64" s="80">
        <f t="shared" si="8"/>
        <v>0</v>
      </c>
      <c r="J64" s="80">
        <f t="shared" si="9"/>
        <v>0</v>
      </c>
      <c r="K64" s="80">
        <f t="shared" si="10"/>
        <v>0</v>
      </c>
      <c r="L64" s="43">
        <f t="shared" si="11"/>
        <v>344.73943386893114</v>
      </c>
      <c r="O64" s="7"/>
      <c r="R64" s="7"/>
    </row>
    <row r="65" spans="1:18">
      <c r="A65" s="81" t="s">
        <v>442</v>
      </c>
      <c r="B65" s="33" t="s">
        <v>443</v>
      </c>
      <c r="C65" s="33" t="s">
        <v>1394</v>
      </c>
      <c r="D65" s="33" t="s">
        <v>444</v>
      </c>
      <c r="E65" s="33" t="s">
        <v>423</v>
      </c>
      <c r="F65" s="15">
        <v>353.95</v>
      </c>
      <c r="G65" s="80">
        <f t="shared" si="6"/>
        <v>7</v>
      </c>
      <c r="H65" s="80">
        <f t="shared" si="7"/>
        <v>1</v>
      </c>
      <c r="I65" s="80">
        <f t="shared" si="8"/>
        <v>0</v>
      </c>
      <c r="J65" s="80">
        <f t="shared" si="9"/>
        <v>2</v>
      </c>
      <c r="K65" s="80">
        <f t="shared" si="10"/>
        <v>0</v>
      </c>
      <c r="L65" s="43">
        <f t="shared" si="11"/>
        <v>360.1804152706967</v>
      </c>
      <c r="O65" s="7"/>
      <c r="R65" s="7"/>
    </row>
    <row r="66" spans="1:18">
      <c r="A66" s="81" t="s">
        <v>430</v>
      </c>
      <c r="B66" s="33" t="s">
        <v>431</v>
      </c>
      <c r="C66" s="33" t="s">
        <v>1394</v>
      </c>
      <c r="D66" s="33" t="s">
        <v>432</v>
      </c>
      <c r="E66" s="33" t="s">
        <v>423</v>
      </c>
      <c r="F66" s="15">
        <v>370.65</v>
      </c>
      <c r="G66" s="80">
        <f t="shared" si="6"/>
        <v>7</v>
      </c>
      <c r="H66" s="80">
        <f t="shared" si="7"/>
        <v>1</v>
      </c>
      <c r="I66" s="80">
        <f t="shared" si="8"/>
        <v>0</v>
      </c>
      <c r="J66" s="80">
        <f t="shared" si="9"/>
        <v>2</v>
      </c>
      <c r="K66" s="80">
        <f t="shared" si="10"/>
        <v>0</v>
      </c>
      <c r="L66" s="43">
        <f t="shared" ref="L66:L97" si="12">EXP(4.861)*(G66^0.536)+(5.132*H66)+(10.035*I66)-(4.246*J66)+(7.175*K66)-2.963</f>
        <v>360.1804152706967</v>
      </c>
      <c r="O66" s="7"/>
      <c r="R66" s="7"/>
    </row>
    <row r="67" spans="1:18">
      <c r="A67" s="82" t="s">
        <v>1515</v>
      </c>
      <c r="B67" s="38" t="s">
        <v>1516</v>
      </c>
      <c r="C67" s="33" t="s">
        <v>1394</v>
      </c>
      <c r="D67" s="38" t="s">
        <v>1530</v>
      </c>
      <c r="E67" s="38" t="s">
        <v>423</v>
      </c>
      <c r="F67" s="79">
        <v>359.45</v>
      </c>
      <c r="G67" s="80">
        <f t="shared" si="6"/>
        <v>7</v>
      </c>
      <c r="H67" s="80">
        <f t="shared" si="7"/>
        <v>1</v>
      </c>
      <c r="I67" s="80">
        <f t="shared" si="8"/>
        <v>0</v>
      </c>
      <c r="J67" s="80">
        <f t="shared" si="9"/>
        <v>1</v>
      </c>
      <c r="K67" s="80">
        <f t="shared" si="10"/>
        <v>0</v>
      </c>
      <c r="L67" s="43">
        <f t="shared" si="12"/>
        <v>364.42641527069674</v>
      </c>
      <c r="O67" s="7"/>
      <c r="R67" s="7"/>
    </row>
    <row r="68" spans="1:18">
      <c r="A68" s="81" t="s">
        <v>475</v>
      </c>
      <c r="B68" s="33" t="s">
        <v>476</v>
      </c>
      <c r="C68" s="33" t="s">
        <v>1394</v>
      </c>
      <c r="D68" s="33" t="s">
        <v>477</v>
      </c>
      <c r="E68" s="33" t="s">
        <v>423</v>
      </c>
      <c r="F68" s="15">
        <v>366.75</v>
      </c>
      <c r="G68" s="80">
        <f t="shared" si="6"/>
        <v>7</v>
      </c>
      <c r="H68" s="80">
        <f t="shared" si="7"/>
        <v>1</v>
      </c>
      <c r="I68" s="80">
        <f t="shared" si="8"/>
        <v>0</v>
      </c>
      <c r="J68" s="80">
        <f t="shared" si="9"/>
        <v>0</v>
      </c>
      <c r="K68" s="80">
        <f t="shared" si="10"/>
        <v>0</v>
      </c>
      <c r="L68" s="43">
        <f t="shared" si="12"/>
        <v>368.67241527069672</v>
      </c>
      <c r="O68" s="7"/>
      <c r="R68" s="7"/>
    </row>
    <row r="69" spans="1:18">
      <c r="A69" s="82" t="s">
        <v>1554</v>
      </c>
      <c r="B69" s="38" t="s">
        <v>1555</v>
      </c>
      <c r="C69" s="33" t="s">
        <v>1394</v>
      </c>
      <c r="D69" s="83" t="s">
        <v>1568</v>
      </c>
      <c r="E69" s="38" t="s">
        <v>365</v>
      </c>
      <c r="F69" s="39">
        <v>381.15</v>
      </c>
      <c r="G69" s="80">
        <f t="shared" si="6"/>
        <v>7</v>
      </c>
      <c r="H69" s="80">
        <f t="shared" si="7"/>
        <v>2</v>
      </c>
      <c r="I69" s="80">
        <f t="shared" si="8"/>
        <v>0</v>
      </c>
      <c r="J69" s="80">
        <f t="shared" si="9"/>
        <v>0</v>
      </c>
      <c r="K69" s="80">
        <f t="shared" si="10"/>
        <v>0</v>
      </c>
      <c r="L69" s="43">
        <f t="shared" si="12"/>
        <v>373.80441527069672</v>
      </c>
      <c r="O69" s="7"/>
      <c r="R69" s="7"/>
    </row>
    <row r="70" spans="1:18">
      <c r="A70" s="81" t="s">
        <v>387</v>
      </c>
      <c r="B70" s="33" t="s">
        <v>388</v>
      </c>
      <c r="C70" s="33" t="s">
        <v>1394</v>
      </c>
      <c r="D70" s="33" t="s">
        <v>389</v>
      </c>
      <c r="E70" s="33" t="s">
        <v>365</v>
      </c>
      <c r="F70" s="15">
        <v>370.95</v>
      </c>
      <c r="G70" s="80">
        <f t="shared" si="6"/>
        <v>7</v>
      </c>
      <c r="H70" s="80">
        <f t="shared" si="7"/>
        <v>1</v>
      </c>
      <c r="I70" s="80">
        <f t="shared" si="8"/>
        <v>0</v>
      </c>
      <c r="J70" s="80">
        <f t="shared" si="9"/>
        <v>0</v>
      </c>
      <c r="K70" s="80">
        <f t="shared" si="10"/>
        <v>1</v>
      </c>
      <c r="L70" s="43">
        <f t="shared" si="12"/>
        <v>375.84741527069673</v>
      </c>
      <c r="O70" s="7"/>
      <c r="R70" s="7"/>
    </row>
    <row r="71" spans="1:18">
      <c r="A71" s="81" t="s">
        <v>670</v>
      </c>
      <c r="B71" s="33" t="s">
        <v>671</v>
      </c>
      <c r="C71" s="33" t="s">
        <v>1394</v>
      </c>
      <c r="D71" s="33" t="s">
        <v>672</v>
      </c>
      <c r="E71" s="33" t="s">
        <v>600</v>
      </c>
      <c r="F71" s="15">
        <v>392.45</v>
      </c>
      <c r="G71" s="80">
        <f t="shared" si="6"/>
        <v>8</v>
      </c>
      <c r="H71" s="80">
        <f t="shared" si="7"/>
        <v>1</v>
      </c>
      <c r="I71" s="80">
        <f t="shared" si="8"/>
        <v>0</v>
      </c>
      <c r="J71" s="80">
        <f t="shared" si="9"/>
        <v>1</v>
      </c>
      <c r="K71" s="80">
        <f t="shared" si="10"/>
        <v>0</v>
      </c>
      <c r="L71" s="43">
        <f t="shared" si="12"/>
        <v>391.61964111974692</v>
      </c>
      <c r="O71" s="7"/>
      <c r="R71" s="7"/>
    </row>
    <row r="72" spans="1:18">
      <c r="A72" s="82" t="s">
        <v>1580</v>
      </c>
      <c r="B72" s="38" t="s">
        <v>1581</v>
      </c>
      <c r="C72" s="33" t="s">
        <v>1394</v>
      </c>
      <c r="D72" s="38" t="s">
        <v>1620</v>
      </c>
      <c r="E72" s="38" t="s">
        <v>915</v>
      </c>
      <c r="F72" s="39">
        <v>413.15</v>
      </c>
      <c r="G72" s="80">
        <f t="shared" si="6"/>
        <v>9</v>
      </c>
      <c r="H72" s="80">
        <f t="shared" si="7"/>
        <v>1</v>
      </c>
      <c r="I72" s="80">
        <f t="shared" si="8"/>
        <v>0</v>
      </c>
      <c r="J72" s="80">
        <f t="shared" si="9"/>
        <v>2</v>
      </c>
      <c r="K72" s="80">
        <f t="shared" si="10"/>
        <v>1</v>
      </c>
      <c r="L72" s="43">
        <f t="shared" si="12"/>
        <v>420.20471740594326</v>
      </c>
      <c r="O72" s="7"/>
      <c r="R72" s="7"/>
    </row>
    <row r="73" spans="1:18">
      <c r="A73" s="82" t="s">
        <v>1578</v>
      </c>
      <c r="B73" s="38" t="s">
        <v>1579</v>
      </c>
      <c r="C73" s="33" t="s">
        <v>1394</v>
      </c>
      <c r="D73" s="83" t="s">
        <v>1619</v>
      </c>
      <c r="E73" s="38" t="s">
        <v>915</v>
      </c>
      <c r="F73" s="39">
        <v>422.15</v>
      </c>
      <c r="G73" s="80">
        <v>9</v>
      </c>
      <c r="H73" s="80">
        <v>2</v>
      </c>
      <c r="I73" s="80">
        <v>0</v>
      </c>
      <c r="J73" s="80">
        <v>1</v>
      </c>
      <c r="K73" s="80">
        <v>0</v>
      </c>
      <c r="L73" s="43">
        <f t="shared" si="12"/>
        <v>422.40771740594329</v>
      </c>
      <c r="O73" s="7"/>
      <c r="R73" s="7"/>
    </row>
    <row r="74" spans="1:18">
      <c r="A74" s="82" t="s">
        <v>1607</v>
      </c>
      <c r="B74" s="38" t="s">
        <v>1608</v>
      </c>
      <c r="C74" s="33" t="s">
        <v>1394</v>
      </c>
      <c r="D74" s="38" t="s">
        <v>1632</v>
      </c>
      <c r="E74" s="38" t="s">
        <v>915</v>
      </c>
      <c r="F74" s="39">
        <v>415.65</v>
      </c>
      <c r="G74" s="80">
        <f t="shared" ref="G74:G101" si="13">LEN(D74)-LEN(SUBSTITUTE(D74,"C",""))</f>
        <v>9</v>
      </c>
      <c r="H74" s="80">
        <f t="shared" ref="H74:H101" si="14">LEN(D74)-LEN(SUBSTITUTE(D74,"=",""))</f>
        <v>2</v>
      </c>
      <c r="I74" s="80">
        <f t="shared" ref="I74:I101" si="15">LEN(D74)-LEN(SUBSTITUTE(D74,"#",""))</f>
        <v>0</v>
      </c>
      <c r="J74" s="80">
        <f t="shared" ref="J74:J101" si="16">LEN(D74)-LEN(SUBSTITUTE(D74,"(",""))</f>
        <v>0</v>
      </c>
      <c r="K74" s="80">
        <f t="shared" ref="K74:K101" si="17">(LEN(D74)-LEN(SUBSTITUTE(D74,"1","")))/2+(LEN(D74)-LEN(SUBSTITUTE(D74,"2","")))/2+(LEN(D74)-LEN(SUBSTITUTE(D74,"3","")))/2</f>
        <v>0</v>
      </c>
      <c r="L74" s="43">
        <f t="shared" si="12"/>
        <v>426.65371740594327</v>
      </c>
      <c r="O74" s="7"/>
      <c r="R74" s="7"/>
    </row>
    <row r="75" spans="1:18">
      <c r="A75" s="82" t="s">
        <v>1685</v>
      </c>
      <c r="B75" s="38" t="s">
        <v>1686</v>
      </c>
      <c r="C75" s="33" t="s">
        <v>1394</v>
      </c>
      <c r="D75" s="83" t="s">
        <v>1706</v>
      </c>
      <c r="E75" s="38" t="s">
        <v>324</v>
      </c>
      <c r="F75" s="39">
        <v>446.15</v>
      </c>
      <c r="G75" s="80">
        <f t="shared" si="13"/>
        <v>10</v>
      </c>
      <c r="H75" s="80">
        <f t="shared" si="14"/>
        <v>1</v>
      </c>
      <c r="I75" s="80">
        <f t="shared" si="15"/>
        <v>0</v>
      </c>
      <c r="J75" s="80">
        <f t="shared" si="16"/>
        <v>2</v>
      </c>
      <c r="K75" s="80">
        <f t="shared" si="17"/>
        <v>1</v>
      </c>
      <c r="L75" s="43">
        <f t="shared" si="12"/>
        <v>444.56839566569744</v>
      </c>
      <c r="O75" s="7"/>
      <c r="R75" s="7"/>
    </row>
    <row r="76" spans="1:18">
      <c r="A76" s="82" t="s">
        <v>1661</v>
      </c>
      <c r="B76" s="38" t="s">
        <v>1662</v>
      </c>
      <c r="C76" s="33" t="s">
        <v>1394</v>
      </c>
      <c r="D76" s="84" t="s">
        <v>1692</v>
      </c>
      <c r="E76" s="38" t="s">
        <v>324</v>
      </c>
      <c r="F76" s="39">
        <v>447.65</v>
      </c>
      <c r="G76" s="80">
        <f t="shared" si="13"/>
        <v>10</v>
      </c>
      <c r="H76" s="80">
        <f t="shared" si="14"/>
        <v>1</v>
      </c>
      <c r="I76" s="80">
        <f t="shared" si="15"/>
        <v>0</v>
      </c>
      <c r="J76" s="80">
        <f t="shared" si="16"/>
        <v>2</v>
      </c>
      <c r="K76" s="80">
        <f t="shared" si="17"/>
        <v>1</v>
      </c>
      <c r="L76" s="43">
        <f t="shared" si="12"/>
        <v>444.56839566569744</v>
      </c>
      <c r="O76" s="7"/>
      <c r="R76" s="7"/>
    </row>
    <row r="77" spans="1:18">
      <c r="A77" s="81" t="s">
        <v>1184</v>
      </c>
      <c r="B77" s="33" t="s">
        <v>1185</v>
      </c>
      <c r="C77" s="33" t="s">
        <v>1394</v>
      </c>
      <c r="D77" s="33" t="s">
        <v>1186</v>
      </c>
      <c r="E77" s="33" t="s">
        <v>562</v>
      </c>
      <c r="F77" s="15">
        <v>444.65</v>
      </c>
      <c r="G77" s="80">
        <f t="shared" si="13"/>
        <v>10</v>
      </c>
      <c r="H77" s="80">
        <f t="shared" si="14"/>
        <v>2</v>
      </c>
      <c r="I77" s="80">
        <f t="shared" si="15"/>
        <v>0</v>
      </c>
      <c r="J77" s="80">
        <f t="shared" si="16"/>
        <v>2</v>
      </c>
      <c r="K77" s="80">
        <f t="shared" si="17"/>
        <v>1</v>
      </c>
      <c r="L77" s="43">
        <f t="shared" si="12"/>
        <v>449.70039566569744</v>
      </c>
      <c r="O77" s="7"/>
      <c r="R77" s="7"/>
    </row>
    <row r="78" spans="1:18">
      <c r="A78" s="81" t="s">
        <v>1193</v>
      </c>
      <c r="B78" s="33" t="s">
        <v>1194</v>
      </c>
      <c r="C78" s="33" t="s">
        <v>1394</v>
      </c>
      <c r="D78" s="33" t="s">
        <v>1195</v>
      </c>
      <c r="E78" s="33" t="s">
        <v>562</v>
      </c>
      <c r="F78" s="15">
        <v>451.15</v>
      </c>
      <c r="G78" s="80">
        <f t="shared" si="13"/>
        <v>10</v>
      </c>
      <c r="H78" s="80">
        <f t="shared" si="14"/>
        <v>2</v>
      </c>
      <c r="I78" s="80">
        <f t="shared" si="15"/>
        <v>0</v>
      </c>
      <c r="J78" s="80">
        <f t="shared" si="16"/>
        <v>2</v>
      </c>
      <c r="K78" s="80">
        <f t="shared" si="17"/>
        <v>1</v>
      </c>
      <c r="L78" s="43">
        <f t="shared" si="12"/>
        <v>449.70039566569744</v>
      </c>
      <c r="O78" s="7"/>
      <c r="R78" s="7"/>
    </row>
    <row r="79" spans="1:18">
      <c r="A79" s="81" t="s">
        <v>703</v>
      </c>
      <c r="B79" s="33" t="s">
        <v>704</v>
      </c>
      <c r="C79" s="33" t="s">
        <v>1394</v>
      </c>
      <c r="D79" s="33" t="s">
        <v>699</v>
      </c>
      <c r="E79" s="33" t="s">
        <v>562</v>
      </c>
      <c r="F79" s="15">
        <v>429.05</v>
      </c>
      <c r="G79" s="80">
        <f t="shared" si="13"/>
        <v>10</v>
      </c>
      <c r="H79" s="80">
        <f t="shared" si="14"/>
        <v>1</v>
      </c>
      <c r="I79" s="80">
        <f t="shared" si="15"/>
        <v>0</v>
      </c>
      <c r="J79" s="80">
        <f t="shared" si="16"/>
        <v>1</v>
      </c>
      <c r="K79" s="80">
        <f t="shared" si="17"/>
        <v>2</v>
      </c>
      <c r="L79" s="43">
        <f t="shared" si="12"/>
        <v>455.98939566569749</v>
      </c>
      <c r="O79" s="7"/>
      <c r="R79" s="7"/>
    </row>
    <row r="80" spans="1:18">
      <c r="A80" s="81" t="s">
        <v>1172</v>
      </c>
      <c r="B80" s="33" t="s">
        <v>1173</v>
      </c>
      <c r="C80" s="33" t="s">
        <v>1394</v>
      </c>
      <c r="D80" s="33" t="s">
        <v>1174</v>
      </c>
      <c r="E80" s="33" t="s">
        <v>1165</v>
      </c>
      <c r="F80" s="15">
        <v>467.85</v>
      </c>
      <c r="G80" s="80">
        <f t="shared" si="13"/>
        <v>10</v>
      </c>
      <c r="H80" s="80">
        <f t="shared" si="14"/>
        <v>4</v>
      </c>
      <c r="I80" s="80">
        <f t="shared" si="15"/>
        <v>0</v>
      </c>
      <c r="J80" s="80">
        <f t="shared" si="16"/>
        <v>1</v>
      </c>
      <c r="K80" s="80">
        <f t="shared" si="17"/>
        <v>1</v>
      </c>
      <c r="L80" s="43">
        <f t="shared" si="12"/>
        <v>464.21039566569749</v>
      </c>
      <c r="O80" s="7"/>
      <c r="R80" s="7"/>
    </row>
    <row r="81" spans="1:18">
      <c r="A81" s="81" t="s">
        <v>1316</v>
      </c>
      <c r="B81" s="33" t="s">
        <v>1317</v>
      </c>
      <c r="C81" s="33" t="s">
        <v>1394</v>
      </c>
      <c r="D81" s="33" t="s">
        <v>1318</v>
      </c>
      <c r="E81" s="33" t="s">
        <v>1294</v>
      </c>
      <c r="F81" s="15">
        <v>465.15</v>
      </c>
      <c r="G81" s="80">
        <f t="shared" si="13"/>
        <v>11</v>
      </c>
      <c r="H81" s="80">
        <f t="shared" si="14"/>
        <v>1</v>
      </c>
      <c r="I81" s="80">
        <f t="shared" si="15"/>
        <v>0</v>
      </c>
      <c r="J81" s="80">
        <f t="shared" si="16"/>
        <v>0</v>
      </c>
      <c r="K81" s="80">
        <f t="shared" si="17"/>
        <v>0</v>
      </c>
      <c r="L81" s="43">
        <f t="shared" si="12"/>
        <v>469.14219896241315</v>
      </c>
      <c r="O81" s="7"/>
      <c r="R81" s="7"/>
    </row>
    <row r="82" spans="1:18">
      <c r="A82" s="81" t="s">
        <v>1313</v>
      </c>
      <c r="B82" s="33" t="s">
        <v>1314</v>
      </c>
      <c r="C82" s="33" t="s">
        <v>1394</v>
      </c>
      <c r="D82" s="33" t="s">
        <v>1315</v>
      </c>
      <c r="E82" s="33" t="s">
        <v>1294</v>
      </c>
      <c r="F82" s="15">
        <v>465.45</v>
      </c>
      <c r="G82" s="80">
        <f t="shared" si="13"/>
        <v>11</v>
      </c>
      <c r="H82" s="80">
        <f t="shared" si="14"/>
        <v>1</v>
      </c>
      <c r="I82" s="80">
        <f t="shared" si="15"/>
        <v>0</v>
      </c>
      <c r="J82" s="80">
        <f t="shared" si="16"/>
        <v>0</v>
      </c>
      <c r="K82" s="80">
        <f t="shared" si="17"/>
        <v>0</v>
      </c>
      <c r="L82" s="43">
        <f t="shared" si="12"/>
        <v>469.14219896241315</v>
      </c>
      <c r="O82" s="7"/>
      <c r="R82" s="7"/>
    </row>
    <row r="83" spans="1:18">
      <c r="A83" s="81" t="s">
        <v>1307</v>
      </c>
      <c r="B83" s="33" t="s">
        <v>1308</v>
      </c>
      <c r="C83" s="33" t="s">
        <v>1394</v>
      </c>
      <c r="D83" s="33" t="s">
        <v>1309</v>
      </c>
      <c r="E83" s="33" t="s">
        <v>1294</v>
      </c>
      <c r="F83" s="15">
        <v>465.75</v>
      </c>
      <c r="G83" s="80">
        <f t="shared" si="13"/>
        <v>11</v>
      </c>
      <c r="H83" s="80">
        <f t="shared" si="14"/>
        <v>1</v>
      </c>
      <c r="I83" s="80">
        <f t="shared" si="15"/>
        <v>0</v>
      </c>
      <c r="J83" s="80">
        <f t="shared" si="16"/>
        <v>0</v>
      </c>
      <c r="K83" s="80">
        <f t="shared" si="17"/>
        <v>0</v>
      </c>
      <c r="L83" s="43">
        <f t="shared" si="12"/>
        <v>469.14219896241315</v>
      </c>
      <c r="O83" s="7"/>
      <c r="R83" s="7"/>
    </row>
    <row r="84" spans="1:18">
      <c r="A84" s="81" t="s">
        <v>1310</v>
      </c>
      <c r="B84" s="33" t="s">
        <v>1311</v>
      </c>
      <c r="C84" s="33" t="s">
        <v>1394</v>
      </c>
      <c r="D84" s="33" t="s">
        <v>1312</v>
      </c>
      <c r="E84" s="33" t="s">
        <v>1294</v>
      </c>
      <c r="F84" s="15">
        <v>466.15</v>
      </c>
      <c r="G84" s="80">
        <f t="shared" si="13"/>
        <v>11</v>
      </c>
      <c r="H84" s="80">
        <f t="shared" si="14"/>
        <v>1</v>
      </c>
      <c r="I84" s="80">
        <f t="shared" si="15"/>
        <v>0</v>
      </c>
      <c r="J84" s="80">
        <f t="shared" si="16"/>
        <v>0</v>
      </c>
      <c r="K84" s="80">
        <f t="shared" si="17"/>
        <v>0</v>
      </c>
      <c r="L84" s="43">
        <f t="shared" si="12"/>
        <v>469.14219896241315</v>
      </c>
      <c r="O84" s="7"/>
      <c r="R84" s="7"/>
    </row>
    <row r="85" spans="1:18">
      <c r="A85" s="81" t="s">
        <v>1146</v>
      </c>
      <c r="B85" s="33" t="s">
        <v>1147</v>
      </c>
      <c r="C85" s="33" t="s">
        <v>1394</v>
      </c>
      <c r="D85" s="33" t="s">
        <v>1148</v>
      </c>
      <c r="E85" s="33" t="s">
        <v>1149</v>
      </c>
      <c r="F85" s="15">
        <v>472.15</v>
      </c>
      <c r="G85" s="80">
        <f t="shared" si="13"/>
        <v>10</v>
      </c>
      <c r="H85" s="80">
        <f t="shared" si="14"/>
        <v>4</v>
      </c>
      <c r="I85" s="80">
        <f t="shared" si="15"/>
        <v>0</v>
      </c>
      <c r="J85" s="80">
        <f t="shared" si="16"/>
        <v>0</v>
      </c>
      <c r="K85" s="80">
        <f t="shared" si="17"/>
        <v>2</v>
      </c>
      <c r="L85" s="43">
        <f t="shared" si="12"/>
        <v>475.63139566569748</v>
      </c>
      <c r="O85" s="7"/>
      <c r="R85" s="7"/>
    </row>
    <row r="86" spans="1:18">
      <c r="A86" s="81" t="s">
        <v>1150</v>
      </c>
      <c r="B86" s="33" t="s">
        <v>1151</v>
      </c>
      <c r="C86" s="33" t="s">
        <v>1394</v>
      </c>
      <c r="D86" s="33" t="s">
        <v>1152</v>
      </c>
      <c r="E86" s="33" t="s">
        <v>1149</v>
      </c>
      <c r="F86" s="15">
        <v>481.15</v>
      </c>
      <c r="G86" s="80">
        <f t="shared" si="13"/>
        <v>10</v>
      </c>
      <c r="H86" s="80">
        <f t="shared" si="14"/>
        <v>4</v>
      </c>
      <c r="I86" s="80">
        <f t="shared" si="15"/>
        <v>0</v>
      </c>
      <c r="J86" s="80">
        <f t="shared" si="16"/>
        <v>0</v>
      </c>
      <c r="K86" s="80">
        <f t="shared" si="17"/>
        <v>2</v>
      </c>
      <c r="L86" s="43">
        <f t="shared" si="12"/>
        <v>475.63139566569748</v>
      </c>
      <c r="O86" s="7"/>
      <c r="R86" s="7"/>
    </row>
    <row r="87" spans="1:18">
      <c r="A87" s="81" t="s">
        <v>1153</v>
      </c>
      <c r="B87" s="33" t="s">
        <v>1154</v>
      </c>
      <c r="C87" s="33" t="s">
        <v>1394</v>
      </c>
      <c r="D87" s="33" t="s">
        <v>1155</v>
      </c>
      <c r="E87" s="33" t="s">
        <v>1149</v>
      </c>
      <c r="F87" s="15">
        <v>482.15</v>
      </c>
      <c r="G87" s="80">
        <f t="shared" si="13"/>
        <v>10</v>
      </c>
      <c r="H87" s="80">
        <f t="shared" si="14"/>
        <v>4</v>
      </c>
      <c r="I87" s="80">
        <f t="shared" si="15"/>
        <v>0</v>
      </c>
      <c r="J87" s="80">
        <f t="shared" si="16"/>
        <v>0</v>
      </c>
      <c r="K87" s="80">
        <f t="shared" si="17"/>
        <v>2</v>
      </c>
      <c r="L87" s="43">
        <f t="shared" si="12"/>
        <v>475.63139566569748</v>
      </c>
      <c r="O87" s="7"/>
      <c r="R87" s="7"/>
    </row>
    <row r="88" spans="1:18">
      <c r="A88" s="81" t="s">
        <v>1272</v>
      </c>
      <c r="B88" s="33" t="s">
        <v>1273</v>
      </c>
      <c r="C88" s="33" t="s">
        <v>1394</v>
      </c>
      <c r="D88" s="33" t="s">
        <v>1274</v>
      </c>
      <c r="E88" s="33" t="s">
        <v>1268</v>
      </c>
      <c r="F88" s="15">
        <v>469.75</v>
      </c>
      <c r="G88" s="80">
        <f t="shared" si="13"/>
        <v>11</v>
      </c>
      <c r="H88" s="80">
        <f t="shared" si="14"/>
        <v>3</v>
      </c>
      <c r="I88" s="80">
        <f t="shared" si="15"/>
        <v>0</v>
      </c>
      <c r="J88" s="80">
        <f t="shared" si="16"/>
        <v>2</v>
      </c>
      <c r="K88" s="80">
        <f t="shared" si="17"/>
        <v>1</v>
      </c>
      <c r="L88" s="43">
        <f t="shared" si="12"/>
        <v>478.08919896241315</v>
      </c>
      <c r="O88" s="7"/>
      <c r="R88" s="7"/>
    </row>
    <row r="89" spans="1:18">
      <c r="A89" s="82" t="s">
        <v>1732</v>
      </c>
      <c r="B89" s="38" t="s">
        <v>1733</v>
      </c>
      <c r="C89" s="33" t="s">
        <v>1394</v>
      </c>
      <c r="D89" s="39" t="s">
        <v>1740</v>
      </c>
      <c r="E89" s="38" t="s">
        <v>1375</v>
      </c>
      <c r="F89" s="39">
        <v>490.65</v>
      </c>
      <c r="G89" s="80">
        <f t="shared" si="13"/>
        <v>12</v>
      </c>
      <c r="H89" s="80">
        <f t="shared" si="14"/>
        <v>0</v>
      </c>
      <c r="I89" s="80">
        <f t="shared" si="15"/>
        <v>0</v>
      </c>
      <c r="J89" s="80">
        <f t="shared" si="16"/>
        <v>0</v>
      </c>
      <c r="K89" s="80">
        <f t="shared" si="17"/>
        <v>1</v>
      </c>
      <c r="L89" s="43">
        <f t="shared" si="12"/>
        <v>493.47978847985667</v>
      </c>
      <c r="O89" s="7"/>
      <c r="R89" s="7"/>
    </row>
    <row r="90" spans="1:18">
      <c r="A90" s="81" t="s">
        <v>1252</v>
      </c>
      <c r="B90" s="33" t="s">
        <v>1253</v>
      </c>
      <c r="C90" s="33" t="s">
        <v>1394</v>
      </c>
      <c r="D90" s="33" t="s">
        <v>1254</v>
      </c>
      <c r="E90" s="33" t="s">
        <v>1255</v>
      </c>
      <c r="F90" s="15">
        <v>517.85</v>
      </c>
      <c r="G90" s="80">
        <f t="shared" si="13"/>
        <v>11</v>
      </c>
      <c r="H90" s="80">
        <f t="shared" si="14"/>
        <v>5</v>
      </c>
      <c r="I90" s="80">
        <f t="shared" si="15"/>
        <v>0</v>
      </c>
      <c r="J90" s="80">
        <f t="shared" si="16"/>
        <v>0</v>
      </c>
      <c r="K90" s="80">
        <f t="shared" si="17"/>
        <v>2</v>
      </c>
      <c r="L90" s="43">
        <f t="shared" si="12"/>
        <v>504.02019896241319</v>
      </c>
      <c r="O90" s="7"/>
      <c r="R90" s="7"/>
    </row>
    <row r="91" spans="1:18">
      <c r="A91" s="81" t="s">
        <v>1353</v>
      </c>
      <c r="B91" s="33" t="s">
        <v>1354</v>
      </c>
      <c r="C91" s="33" t="s">
        <v>1394</v>
      </c>
      <c r="D91" s="33" t="s">
        <v>1355</v>
      </c>
      <c r="E91" s="33" t="s">
        <v>1343</v>
      </c>
      <c r="F91" s="15">
        <v>538.15</v>
      </c>
      <c r="G91" s="80">
        <f t="shared" si="13"/>
        <v>12</v>
      </c>
      <c r="H91" s="80">
        <f t="shared" si="14"/>
        <v>5</v>
      </c>
      <c r="I91" s="80">
        <f t="shared" si="15"/>
        <v>0</v>
      </c>
      <c r="J91" s="80">
        <f t="shared" si="16"/>
        <v>2</v>
      </c>
      <c r="K91" s="80">
        <f t="shared" si="17"/>
        <v>2</v>
      </c>
      <c r="L91" s="43">
        <f t="shared" si="12"/>
        <v>517.82278847985663</v>
      </c>
      <c r="O91" s="7"/>
      <c r="R91" s="7"/>
    </row>
    <row r="92" spans="1:18">
      <c r="A92" s="81" t="s">
        <v>1359</v>
      </c>
      <c r="B92" s="33" t="s">
        <v>1360</v>
      </c>
      <c r="C92" s="33" t="s">
        <v>1394</v>
      </c>
      <c r="D92" s="33" t="s">
        <v>1361</v>
      </c>
      <c r="E92" s="33" t="s">
        <v>1343</v>
      </c>
      <c r="F92" s="15">
        <v>531.15</v>
      </c>
      <c r="G92" s="80">
        <f t="shared" si="13"/>
        <v>12</v>
      </c>
      <c r="H92" s="80">
        <f t="shared" si="14"/>
        <v>5</v>
      </c>
      <c r="I92" s="80">
        <f t="shared" si="15"/>
        <v>0</v>
      </c>
      <c r="J92" s="80">
        <f t="shared" si="16"/>
        <v>0</v>
      </c>
      <c r="K92" s="80">
        <f t="shared" si="17"/>
        <v>2</v>
      </c>
      <c r="L92" s="43">
        <f t="shared" si="12"/>
        <v>526.3147884798567</v>
      </c>
      <c r="O92" s="7"/>
      <c r="R92" s="7"/>
    </row>
    <row r="93" spans="1:18">
      <c r="A93" s="81" t="s">
        <v>1356</v>
      </c>
      <c r="B93" s="33" t="s">
        <v>1357</v>
      </c>
      <c r="C93" s="33" t="s">
        <v>1394</v>
      </c>
      <c r="D93" s="33" t="s">
        <v>1358</v>
      </c>
      <c r="E93" s="33" t="s">
        <v>1343</v>
      </c>
      <c r="F93" s="15">
        <v>531.75</v>
      </c>
      <c r="G93" s="80">
        <f t="shared" si="13"/>
        <v>12</v>
      </c>
      <c r="H93" s="80">
        <f t="shared" si="14"/>
        <v>5</v>
      </c>
      <c r="I93" s="80">
        <f t="shared" si="15"/>
        <v>0</v>
      </c>
      <c r="J93" s="80">
        <f t="shared" si="16"/>
        <v>0</v>
      </c>
      <c r="K93" s="80">
        <f t="shared" si="17"/>
        <v>2</v>
      </c>
      <c r="L93" s="43">
        <f t="shared" si="12"/>
        <v>526.3147884798567</v>
      </c>
      <c r="O93" s="7"/>
      <c r="R93" s="7"/>
    </row>
    <row r="94" spans="1:18">
      <c r="A94" s="81" t="s">
        <v>43</v>
      </c>
      <c r="B94" s="33" t="s">
        <v>44</v>
      </c>
      <c r="C94" s="33" t="s">
        <v>1393</v>
      </c>
      <c r="D94" s="33" t="s">
        <v>45</v>
      </c>
      <c r="E94" s="33" t="s">
        <v>46</v>
      </c>
      <c r="F94" s="15">
        <v>278.25</v>
      </c>
      <c r="G94" s="80">
        <f t="shared" si="13"/>
        <v>4</v>
      </c>
      <c r="H94" s="80">
        <f t="shared" si="14"/>
        <v>1</v>
      </c>
      <c r="I94" s="80">
        <f t="shared" si="15"/>
        <v>1</v>
      </c>
      <c r="J94" s="80">
        <f t="shared" si="16"/>
        <v>0</v>
      </c>
      <c r="K94" s="80">
        <f t="shared" si="17"/>
        <v>0</v>
      </c>
      <c r="L94" s="43">
        <f t="shared" si="12"/>
        <v>283.72888090757579</v>
      </c>
      <c r="O94" s="7"/>
      <c r="R94" s="7"/>
    </row>
    <row r="95" spans="1:18">
      <c r="A95" s="81" t="s">
        <v>201</v>
      </c>
      <c r="B95" s="33" t="s">
        <v>202</v>
      </c>
      <c r="C95" s="33" t="s">
        <v>1393</v>
      </c>
      <c r="D95" s="33" t="s">
        <v>203</v>
      </c>
      <c r="E95" s="33" t="s">
        <v>191</v>
      </c>
      <c r="F95" s="15">
        <v>310.85000000000002</v>
      </c>
      <c r="G95" s="80">
        <f t="shared" si="13"/>
        <v>6</v>
      </c>
      <c r="H95" s="80">
        <f t="shared" si="14"/>
        <v>0</v>
      </c>
      <c r="I95" s="80">
        <f t="shared" si="15"/>
        <v>1</v>
      </c>
      <c r="J95" s="80">
        <f t="shared" si="16"/>
        <v>2</v>
      </c>
      <c r="K95" s="80">
        <f t="shared" si="17"/>
        <v>0</v>
      </c>
      <c r="L95" s="43">
        <f t="shared" si="12"/>
        <v>336.01843386893114</v>
      </c>
      <c r="O95" s="7"/>
      <c r="R95" s="7"/>
    </row>
    <row r="96" spans="1:18">
      <c r="A96" s="82" t="s">
        <v>1472</v>
      </c>
      <c r="B96" s="38" t="s">
        <v>1473</v>
      </c>
      <c r="C96" s="33" t="s">
        <v>1393</v>
      </c>
      <c r="D96" s="83" t="s">
        <v>1500</v>
      </c>
      <c r="E96" s="38" t="s">
        <v>191</v>
      </c>
      <c r="F96" s="39">
        <v>346.25</v>
      </c>
      <c r="G96" s="80">
        <f t="shared" si="13"/>
        <v>6</v>
      </c>
      <c r="H96" s="80">
        <f t="shared" si="14"/>
        <v>0</v>
      </c>
      <c r="I96" s="80">
        <f t="shared" si="15"/>
        <v>1</v>
      </c>
      <c r="J96" s="80">
        <f t="shared" si="16"/>
        <v>1</v>
      </c>
      <c r="K96" s="80">
        <f t="shared" si="17"/>
        <v>0</v>
      </c>
      <c r="L96" s="43">
        <f t="shared" si="12"/>
        <v>340.26443386893118</v>
      </c>
      <c r="O96" s="7"/>
      <c r="R96" s="7"/>
    </row>
    <row r="97" spans="1:18">
      <c r="A97" s="81" t="s">
        <v>390</v>
      </c>
      <c r="B97" s="33" t="s">
        <v>391</v>
      </c>
      <c r="C97" s="33" t="s">
        <v>1393</v>
      </c>
      <c r="D97" s="33" t="s">
        <v>392</v>
      </c>
      <c r="E97" s="33" t="s">
        <v>365</v>
      </c>
      <c r="F97" s="15">
        <v>372.85</v>
      </c>
      <c r="G97" s="80">
        <f t="shared" si="13"/>
        <v>7</v>
      </c>
      <c r="H97" s="80">
        <f t="shared" si="14"/>
        <v>0</v>
      </c>
      <c r="I97" s="80">
        <f t="shared" si="15"/>
        <v>1</v>
      </c>
      <c r="J97" s="80">
        <f t="shared" si="16"/>
        <v>0</v>
      </c>
      <c r="K97" s="80">
        <f t="shared" si="17"/>
        <v>0</v>
      </c>
      <c r="L97" s="43">
        <f t="shared" si="12"/>
        <v>373.57541527069674</v>
      </c>
      <c r="O97" s="7"/>
      <c r="R97" s="7"/>
    </row>
    <row r="98" spans="1:18">
      <c r="A98" s="81" t="s">
        <v>591</v>
      </c>
      <c r="B98" s="33" t="s">
        <v>592</v>
      </c>
      <c r="C98" s="33" t="s">
        <v>1393</v>
      </c>
      <c r="D98" s="33" t="s">
        <v>593</v>
      </c>
      <c r="E98" s="33" t="s">
        <v>260</v>
      </c>
      <c r="F98" s="15">
        <v>406.25</v>
      </c>
      <c r="G98" s="80">
        <f t="shared" si="13"/>
        <v>8</v>
      </c>
      <c r="H98" s="80">
        <f t="shared" si="14"/>
        <v>0</v>
      </c>
      <c r="I98" s="80">
        <f t="shared" si="15"/>
        <v>1</v>
      </c>
      <c r="J98" s="80">
        <f t="shared" si="16"/>
        <v>0</v>
      </c>
      <c r="K98" s="80">
        <f t="shared" si="17"/>
        <v>0</v>
      </c>
      <c r="L98" s="43">
        <f t="shared" ref="L98:L101" si="18">EXP(4.861)*(G98^0.536)+(5.132*H98)+(10.035*I98)-(4.246*J98)+(7.175*K98)-2.963</f>
        <v>400.76864111974692</v>
      </c>
      <c r="O98" s="7"/>
      <c r="R98" s="7"/>
    </row>
    <row r="99" spans="1:18" s="43" customFormat="1">
      <c r="A99" s="81" t="s">
        <v>912</v>
      </c>
      <c r="B99" s="33" t="s">
        <v>913</v>
      </c>
      <c r="C99" s="33" t="s">
        <v>1393</v>
      </c>
      <c r="D99" s="33" t="s">
        <v>914</v>
      </c>
      <c r="E99" s="33" t="s">
        <v>915</v>
      </c>
      <c r="F99" s="15">
        <v>423.95</v>
      </c>
      <c r="G99" s="80">
        <f t="shared" si="13"/>
        <v>9</v>
      </c>
      <c r="H99" s="80">
        <f t="shared" si="14"/>
        <v>0</v>
      </c>
      <c r="I99" s="80">
        <f t="shared" si="15"/>
        <v>1</v>
      </c>
      <c r="J99" s="80">
        <f t="shared" si="16"/>
        <v>0</v>
      </c>
      <c r="K99" s="80">
        <f t="shared" si="17"/>
        <v>0</v>
      </c>
      <c r="L99" s="43">
        <f t="shared" si="18"/>
        <v>426.42471740594328</v>
      </c>
      <c r="M99" s="7"/>
      <c r="N99" s="7"/>
      <c r="O99" s="7"/>
      <c r="Q99" s="7"/>
      <c r="R99" s="7"/>
    </row>
    <row r="100" spans="1:18" s="43" customFormat="1">
      <c r="A100" s="82" t="s">
        <v>1709</v>
      </c>
      <c r="B100" s="38" t="s">
        <v>1710</v>
      </c>
      <c r="C100" s="33" t="s">
        <v>1393</v>
      </c>
      <c r="D100" s="38" t="s">
        <v>1720</v>
      </c>
      <c r="E100" s="38" t="s">
        <v>1278</v>
      </c>
      <c r="F100" s="39">
        <v>471.65</v>
      </c>
      <c r="G100" s="80">
        <f t="shared" si="13"/>
        <v>11</v>
      </c>
      <c r="H100" s="80">
        <f t="shared" si="14"/>
        <v>0</v>
      </c>
      <c r="I100" s="80">
        <f t="shared" si="15"/>
        <v>1</v>
      </c>
      <c r="J100" s="80">
        <f t="shared" si="16"/>
        <v>0</v>
      </c>
      <c r="K100" s="80">
        <f t="shared" si="17"/>
        <v>0</v>
      </c>
      <c r="L100" s="43">
        <f t="shared" si="18"/>
        <v>474.04519896241317</v>
      </c>
      <c r="M100" s="7"/>
      <c r="N100" s="7"/>
      <c r="O100" s="7"/>
      <c r="Q100" s="7"/>
      <c r="R100" s="7"/>
    </row>
    <row r="101" spans="1:18" s="43" customFormat="1">
      <c r="A101" s="81" t="s">
        <v>1370</v>
      </c>
      <c r="B101" s="33" t="s">
        <v>1371</v>
      </c>
      <c r="C101" s="33" t="s">
        <v>1393</v>
      </c>
      <c r="D101" s="33" t="s">
        <v>1372</v>
      </c>
      <c r="E101" s="33" t="s">
        <v>1369</v>
      </c>
      <c r="F101" s="15">
        <v>488.15</v>
      </c>
      <c r="G101" s="80">
        <f t="shared" si="13"/>
        <v>12</v>
      </c>
      <c r="H101" s="80">
        <f t="shared" si="14"/>
        <v>0</v>
      </c>
      <c r="I101" s="80">
        <f t="shared" si="15"/>
        <v>1</v>
      </c>
      <c r="J101" s="80">
        <f t="shared" si="16"/>
        <v>0</v>
      </c>
      <c r="K101" s="80">
        <f t="shared" si="17"/>
        <v>0</v>
      </c>
      <c r="L101" s="43">
        <f t="shared" si="18"/>
        <v>496.33978847985668</v>
      </c>
      <c r="M101" s="7"/>
      <c r="N101" s="7"/>
      <c r="O101" s="7"/>
      <c r="Q101" s="7"/>
      <c r="R101" s="7"/>
    </row>
    <row r="105" spans="1:18">
      <c r="C105" s="43" t="s">
        <v>1392</v>
      </c>
      <c r="D105" s="43">
        <f>COUNTIF(C2:C101,C105)</f>
        <v>46</v>
      </c>
    </row>
    <row r="106" spans="1:18">
      <c r="C106" s="43" t="s">
        <v>1394</v>
      </c>
      <c r="D106" s="43">
        <f t="shared" ref="D106:D107" si="19">COUNTIF(C3:C102,C106)</f>
        <v>46</v>
      </c>
    </row>
    <row r="107" spans="1:18">
      <c r="C107" s="43" t="s">
        <v>1393</v>
      </c>
      <c r="D107" s="43">
        <f t="shared" si="19"/>
        <v>8</v>
      </c>
    </row>
    <row r="108" spans="1:18">
      <c r="D108" s="43">
        <f>SUM(D105:D107)</f>
        <v>100</v>
      </c>
    </row>
  </sheetData>
  <autoFilter ref="A1:O99" xr:uid="{BAAE8EEE-6804-4984-B5D1-D07D995CAB97}">
    <sortState xmlns:xlrd2="http://schemas.microsoft.com/office/spreadsheetml/2017/richdata2" ref="A2:O101">
      <sortCondition ref="C1:C99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58105-A7AF-4F81-B78B-CC73B05BBBBE}">
  <sheetPr codeName="Sheet1"/>
  <dimension ref="A1:R469"/>
  <sheetViews>
    <sheetView zoomScale="70" zoomScaleNormal="70" workbookViewId="0">
      <pane ySplit="1" topLeftCell="A455" activePane="bottomLeft" state="frozen"/>
      <selection pane="bottomLeft" activeCell="C465" sqref="C465:D468"/>
    </sheetView>
  </sheetViews>
  <sheetFormatPr defaultColWidth="8.75" defaultRowHeight="14.25"/>
  <cols>
    <col min="1" max="1" width="12.5" style="81" bestFit="1" customWidth="1"/>
    <col min="2" max="2" width="30.75" style="33" customWidth="1"/>
    <col min="3" max="3" width="15.5" style="33" customWidth="1"/>
    <col min="4" max="4" width="27.5" style="33" bestFit="1" customWidth="1"/>
    <col min="5" max="5" width="8.75" style="33"/>
    <col min="6" max="6" width="8.75" style="15"/>
    <col min="7" max="16384" width="8.75" style="80"/>
  </cols>
  <sheetData>
    <row r="1" spans="1:12" s="43" customFormat="1">
      <c r="A1" s="26" t="s">
        <v>0</v>
      </c>
      <c r="B1" s="27" t="s">
        <v>1</v>
      </c>
      <c r="C1" s="27" t="s">
        <v>1387</v>
      </c>
      <c r="D1" s="27" t="s">
        <v>2</v>
      </c>
      <c r="E1" s="27" t="s">
        <v>3</v>
      </c>
      <c r="F1" s="27" t="s">
        <v>4</v>
      </c>
      <c r="G1" s="28" t="s">
        <v>7</v>
      </c>
      <c r="H1" s="29" t="s">
        <v>1388</v>
      </c>
      <c r="I1" s="29" t="s">
        <v>1389</v>
      </c>
      <c r="J1" s="29" t="s">
        <v>1390</v>
      </c>
      <c r="K1" s="28" t="s">
        <v>1391</v>
      </c>
    </row>
    <row r="2" spans="1:12">
      <c r="A2" s="81" t="s">
        <v>5</v>
      </c>
      <c r="B2" s="33" t="s">
        <v>6</v>
      </c>
      <c r="C2" s="33" t="s">
        <v>1392</v>
      </c>
      <c r="D2" s="33" t="s">
        <v>7</v>
      </c>
      <c r="E2" s="33" t="s">
        <v>8</v>
      </c>
      <c r="F2" s="15">
        <v>111.65</v>
      </c>
      <c r="G2" s="80">
        <f t="shared" ref="G2:G65" si="0">LEN(D2)-LEN(SUBSTITUTE(D2,"C",""))</f>
        <v>1</v>
      </c>
      <c r="H2" s="80">
        <f t="shared" ref="H2:H65" si="1">LEN(D2)-LEN(SUBSTITUTE(D2,"=",""))</f>
        <v>0</v>
      </c>
      <c r="I2" s="80">
        <f t="shared" ref="I2:I65" si="2">LEN(D2)-LEN(SUBSTITUTE(D2,"#",""))</f>
        <v>0</v>
      </c>
      <c r="J2" s="80">
        <f t="shared" ref="J2:J65" si="3">LEN(D2)-LEN(SUBSTITUTE(D2,"(",""))</f>
        <v>0</v>
      </c>
      <c r="K2" s="80">
        <f t="shared" ref="K2:K65" si="4">(LEN(D2)-LEN(SUBSTITUTE(D2,"1","")))/2+(LEN(D2)-LEN(SUBSTITUTE(D2,"2","")))/2+(LEN(D2)-LEN(SUBSTITUTE(D2,"3","")))/2</f>
        <v>0</v>
      </c>
      <c r="L2" s="80">
        <f>EXP(4.861)*(G2^0.536)+(5.132*H2)+(10.035*I2)-(4.246*J2)+(7.175*K2)-2.963</f>
        <v>126.19029084309602</v>
      </c>
    </row>
    <row r="3" spans="1:12">
      <c r="A3" s="81" t="s">
        <v>13</v>
      </c>
      <c r="B3" s="33" t="s">
        <v>14</v>
      </c>
      <c r="C3" s="33" t="s">
        <v>1394</v>
      </c>
      <c r="D3" s="33" t="s">
        <v>15</v>
      </c>
      <c r="E3" s="33" t="s">
        <v>16</v>
      </c>
      <c r="F3" s="15">
        <v>169.45</v>
      </c>
      <c r="G3" s="80">
        <f t="shared" si="0"/>
        <v>2</v>
      </c>
      <c r="H3" s="80">
        <f t="shared" si="1"/>
        <v>1</v>
      </c>
      <c r="I3" s="80">
        <f t="shared" si="2"/>
        <v>0</v>
      </c>
      <c r="J3" s="80">
        <f t="shared" si="3"/>
        <v>0</v>
      </c>
      <c r="K3" s="80">
        <f t="shared" si="4"/>
        <v>0</v>
      </c>
      <c r="L3" s="80">
        <f t="shared" ref="L3:L66" si="5">EXP(4.861)*(G3^0.536)+(5.132*H3)+(10.035*I3)-(4.246*J3)+(7.175*K3)-2.963</f>
        <v>189.4344050138283</v>
      </c>
    </row>
    <row r="4" spans="1:12">
      <c r="A4" s="81" t="s">
        <v>17</v>
      </c>
      <c r="B4" s="33" t="s">
        <v>18</v>
      </c>
      <c r="C4" s="33" t="s">
        <v>1392</v>
      </c>
      <c r="D4" s="33" t="s">
        <v>19</v>
      </c>
      <c r="E4" s="33" t="s">
        <v>20</v>
      </c>
      <c r="F4" s="15">
        <v>184.55</v>
      </c>
      <c r="G4" s="80">
        <f t="shared" si="0"/>
        <v>2</v>
      </c>
      <c r="H4" s="80">
        <f t="shared" si="1"/>
        <v>0</v>
      </c>
      <c r="I4" s="80">
        <f t="shared" si="2"/>
        <v>0</v>
      </c>
      <c r="J4" s="80">
        <f t="shared" si="3"/>
        <v>0</v>
      </c>
      <c r="K4" s="80">
        <f t="shared" si="4"/>
        <v>0</v>
      </c>
      <c r="L4" s="80">
        <f t="shared" si="5"/>
        <v>184.30240501382829</v>
      </c>
    </row>
    <row r="5" spans="1:12">
      <c r="A5" s="81" t="s">
        <v>9</v>
      </c>
      <c r="B5" s="33" t="s">
        <v>10</v>
      </c>
      <c r="C5" s="33" t="s">
        <v>1393</v>
      </c>
      <c r="D5" s="33" t="s">
        <v>11</v>
      </c>
      <c r="E5" s="33" t="s">
        <v>12</v>
      </c>
      <c r="F5" s="15">
        <v>188.45</v>
      </c>
      <c r="G5" s="80">
        <f t="shared" si="0"/>
        <v>2</v>
      </c>
      <c r="H5" s="80">
        <f t="shared" si="1"/>
        <v>0</v>
      </c>
      <c r="I5" s="80">
        <f t="shared" si="2"/>
        <v>1</v>
      </c>
      <c r="J5" s="80">
        <f t="shared" si="3"/>
        <v>0</v>
      </c>
      <c r="K5" s="80">
        <f t="shared" si="4"/>
        <v>0</v>
      </c>
      <c r="L5" s="80">
        <f t="shared" si="5"/>
        <v>194.33740501382829</v>
      </c>
    </row>
    <row r="6" spans="1:12">
      <c r="A6" s="81" t="s">
        <v>32</v>
      </c>
      <c r="B6" s="33" t="s">
        <v>33</v>
      </c>
      <c r="C6" s="33" t="s">
        <v>1394</v>
      </c>
      <c r="D6" s="33" t="s">
        <v>34</v>
      </c>
      <c r="E6" s="33" t="s">
        <v>31</v>
      </c>
      <c r="F6" s="15">
        <v>225.55</v>
      </c>
      <c r="G6" s="80">
        <f t="shared" si="0"/>
        <v>3</v>
      </c>
      <c r="H6" s="80">
        <f t="shared" si="1"/>
        <v>1</v>
      </c>
      <c r="I6" s="80">
        <f t="shared" si="2"/>
        <v>0</v>
      </c>
      <c r="J6" s="80">
        <f t="shared" si="3"/>
        <v>0</v>
      </c>
      <c r="K6" s="80">
        <f t="shared" si="4"/>
        <v>0</v>
      </c>
      <c r="L6" s="80">
        <f t="shared" si="5"/>
        <v>234.89369460066425</v>
      </c>
    </row>
    <row r="7" spans="1:12">
      <c r="A7" s="81" t="s">
        <v>35</v>
      </c>
      <c r="B7" s="33" t="s">
        <v>36</v>
      </c>
      <c r="C7" s="33" t="s">
        <v>1392</v>
      </c>
      <c r="D7" s="33" t="s">
        <v>37</v>
      </c>
      <c r="E7" s="33" t="s">
        <v>38</v>
      </c>
      <c r="F7" s="15">
        <v>231.05</v>
      </c>
      <c r="G7" s="80">
        <f t="shared" si="0"/>
        <v>3</v>
      </c>
      <c r="H7" s="80">
        <f t="shared" si="1"/>
        <v>0</v>
      </c>
      <c r="I7" s="80">
        <f t="shared" si="2"/>
        <v>0</v>
      </c>
      <c r="J7" s="80">
        <f t="shared" si="3"/>
        <v>0</v>
      </c>
      <c r="K7" s="80">
        <f t="shared" si="4"/>
        <v>0</v>
      </c>
      <c r="L7" s="80">
        <f t="shared" si="5"/>
        <v>229.76169460066424</v>
      </c>
    </row>
    <row r="8" spans="1:12">
      <c r="A8" s="81" t="s">
        <v>21</v>
      </c>
      <c r="B8" s="33" t="s">
        <v>22</v>
      </c>
      <c r="C8" s="33" t="s">
        <v>1394</v>
      </c>
      <c r="D8" s="33" t="s">
        <v>23</v>
      </c>
      <c r="E8" s="33" t="s">
        <v>24</v>
      </c>
      <c r="F8" s="15">
        <v>238.75</v>
      </c>
      <c r="G8" s="80">
        <f t="shared" si="0"/>
        <v>3</v>
      </c>
      <c r="H8" s="80">
        <f t="shared" si="1"/>
        <v>2</v>
      </c>
      <c r="I8" s="80">
        <f t="shared" si="2"/>
        <v>0</v>
      </c>
      <c r="J8" s="80">
        <f t="shared" si="3"/>
        <v>0</v>
      </c>
      <c r="K8" s="80">
        <f t="shared" si="4"/>
        <v>0</v>
      </c>
      <c r="L8" s="80">
        <f t="shared" si="5"/>
        <v>240.02569460066425</v>
      </c>
    </row>
    <row r="9" spans="1:12">
      <c r="A9" s="81" t="s">
        <v>28</v>
      </c>
      <c r="B9" s="33" t="s">
        <v>29</v>
      </c>
      <c r="C9" s="33" t="s">
        <v>1392</v>
      </c>
      <c r="D9" s="33" t="s">
        <v>30</v>
      </c>
      <c r="E9" s="33" t="s">
        <v>31</v>
      </c>
      <c r="F9" s="15">
        <v>240.35</v>
      </c>
      <c r="G9" s="80">
        <f t="shared" si="0"/>
        <v>3</v>
      </c>
      <c r="H9" s="80">
        <f t="shared" si="1"/>
        <v>0</v>
      </c>
      <c r="I9" s="80">
        <f t="shared" si="2"/>
        <v>0</v>
      </c>
      <c r="J9" s="80">
        <f t="shared" si="3"/>
        <v>0</v>
      </c>
      <c r="K9" s="80">
        <f t="shared" si="4"/>
        <v>1</v>
      </c>
      <c r="L9" s="80">
        <f t="shared" si="5"/>
        <v>236.93669460066425</v>
      </c>
    </row>
    <row r="10" spans="1:12">
      <c r="A10" s="81" t="s">
        <v>25</v>
      </c>
      <c r="B10" s="33" t="s">
        <v>26</v>
      </c>
      <c r="C10" s="33" t="s">
        <v>1393</v>
      </c>
      <c r="D10" s="33" t="s">
        <v>27</v>
      </c>
      <c r="E10" s="33" t="s">
        <v>24</v>
      </c>
      <c r="F10" s="15">
        <v>249.95</v>
      </c>
      <c r="G10" s="80">
        <f t="shared" si="0"/>
        <v>3</v>
      </c>
      <c r="H10" s="80">
        <f t="shared" si="1"/>
        <v>0</v>
      </c>
      <c r="I10" s="80">
        <f t="shared" si="2"/>
        <v>1</v>
      </c>
      <c r="J10" s="80">
        <f t="shared" si="3"/>
        <v>0</v>
      </c>
      <c r="K10" s="80">
        <f t="shared" si="4"/>
        <v>0</v>
      </c>
      <c r="L10" s="80">
        <f t="shared" si="5"/>
        <v>239.79669460066424</v>
      </c>
    </row>
    <row r="11" spans="1:12">
      <c r="A11" s="81" t="s">
        <v>86</v>
      </c>
      <c r="B11" s="33" t="s">
        <v>87</v>
      </c>
      <c r="C11" s="33" t="s">
        <v>1392</v>
      </c>
      <c r="D11" s="33" t="s">
        <v>88</v>
      </c>
      <c r="E11" s="33" t="s">
        <v>85</v>
      </c>
      <c r="F11" s="15">
        <v>261.45</v>
      </c>
      <c r="G11" s="80">
        <f t="shared" si="0"/>
        <v>4</v>
      </c>
      <c r="H11" s="80">
        <f t="shared" si="1"/>
        <v>0</v>
      </c>
      <c r="I11" s="80">
        <f t="shared" si="2"/>
        <v>0</v>
      </c>
      <c r="J11" s="80">
        <f t="shared" si="3"/>
        <v>1</v>
      </c>
      <c r="K11" s="80">
        <f t="shared" si="4"/>
        <v>0</v>
      </c>
      <c r="L11" s="80">
        <f t="shared" si="5"/>
        <v>264.31588090757577</v>
      </c>
    </row>
    <row r="12" spans="1:12">
      <c r="A12" s="81" t="s">
        <v>79</v>
      </c>
      <c r="B12" s="33" t="s">
        <v>80</v>
      </c>
      <c r="C12" s="33" t="s">
        <v>1394</v>
      </c>
      <c r="D12" s="33" t="s">
        <v>81</v>
      </c>
      <c r="E12" s="33" t="s">
        <v>66</v>
      </c>
      <c r="F12" s="15">
        <v>266.25</v>
      </c>
      <c r="G12" s="80">
        <f t="shared" si="0"/>
        <v>4</v>
      </c>
      <c r="H12" s="80">
        <f t="shared" si="1"/>
        <v>1</v>
      </c>
      <c r="I12" s="80">
        <f t="shared" si="2"/>
        <v>0</v>
      </c>
      <c r="J12" s="80">
        <f t="shared" si="3"/>
        <v>1</v>
      </c>
      <c r="K12" s="80">
        <f t="shared" si="4"/>
        <v>0</v>
      </c>
      <c r="L12" s="80">
        <f t="shared" si="5"/>
        <v>269.44788090757578</v>
      </c>
    </row>
    <row r="13" spans="1:12">
      <c r="A13" s="81" t="s">
        <v>63</v>
      </c>
      <c r="B13" s="33" t="s">
        <v>64</v>
      </c>
      <c r="C13" s="33" t="s">
        <v>1394</v>
      </c>
      <c r="D13" s="33" t="s">
        <v>65</v>
      </c>
      <c r="E13" s="33" t="s">
        <v>66</v>
      </c>
      <c r="F13" s="15">
        <v>266.95</v>
      </c>
      <c r="G13" s="80">
        <f t="shared" si="0"/>
        <v>4</v>
      </c>
      <c r="H13" s="80">
        <f t="shared" si="1"/>
        <v>1</v>
      </c>
      <c r="I13" s="80">
        <f t="shared" si="2"/>
        <v>0</v>
      </c>
      <c r="J13" s="80">
        <f t="shared" si="3"/>
        <v>0</v>
      </c>
      <c r="K13" s="80">
        <f t="shared" si="4"/>
        <v>0</v>
      </c>
      <c r="L13" s="80">
        <f t="shared" si="5"/>
        <v>273.69388090757576</v>
      </c>
    </row>
    <row r="14" spans="1:12">
      <c r="A14" s="81" t="s">
        <v>51</v>
      </c>
      <c r="B14" s="33" t="s">
        <v>52</v>
      </c>
      <c r="C14" s="33" t="s">
        <v>1394</v>
      </c>
      <c r="D14" s="33" t="s">
        <v>53</v>
      </c>
      <c r="E14" s="33" t="s">
        <v>50</v>
      </c>
      <c r="F14" s="15">
        <v>268.75</v>
      </c>
      <c r="G14" s="80">
        <f t="shared" si="0"/>
        <v>4</v>
      </c>
      <c r="H14" s="80">
        <f t="shared" si="1"/>
        <v>2</v>
      </c>
      <c r="I14" s="80">
        <f t="shared" si="2"/>
        <v>0</v>
      </c>
      <c r="J14" s="80">
        <f t="shared" si="3"/>
        <v>0</v>
      </c>
      <c r="K14" s="80">
        <f t="shared" si="4"/>
        <v>0</v>
      </c>
      <c r="L14" s="80">
        <f t="shared" si="5"/>
        <v>278.82588090757577</v>
      </c>
    </row>
    <row r="15" spans="1:12">
      <c r="A15" s="81" t="s">
        <v>82</v>
      </c>
      <c r="B15" s="33" t="s">
        <v>83</v>
      </c>
      <c r="C15" s="33" t="s">
        <v>1392</v>
      </c>
      <c r="D15" s="33" t="s">
        <v>84</v>
      </c>
      <c r="E15" s="33" t="s">
        <v>85</v>
      </c>
      <c r="F15" s="15">
        <v>272.64999999999998</v>
      </c>
      <c r="G15" s="80">
        <f t="shared" si="0"/>
        <v>4</v>
      </c>
      <c r="H15" s="80">
        <f t="shared" si="1"/>
        <v>0</v>
      </c>
      <c r="I15" s="80">
        <f t="shared" si="2"/>
        <v>0</v>
      </c>
      <c r="J15" s="80">
        <f t="shared" si="3"/>
        <v>0</v>
      </c>
      <c r="K15" s="80">
        <f t="shared" si="4"/>
        <v>0</v>
      </c>
      <c r="L15" s="80">
        <f t="shared" si="5"/>
        <v>268.56188090757576</v>
      </c>
    </row>
    <row r="16" spans="1:12">
      <c r="A16" s="81" t="s">
        <v>76</v>
      </c>
      <c r="B16" s="33" t="s">
        <v>77</v>
      </c>
      <c r="C16" s="33" t="s">
        <v>1392</v>
      </c>
      <c r="D16" s="33" t="s">
        <v>78</v>
      </c>
      <c r="E16" s="33" t="s">
        <v>66</v>
      </c>
      <c r="F16" s="15">
        <v>273.85000000000002</v>
      </c>
      <c r="G16" s="80">
        <f t="shared" si="0"/>
        <v>4</v>
      </c>
      <c r="H16" s="80">
        <f t="shared" si="1"/>
        <v>0</v>
      </c>
      <c r="I16" s="80">
        <f t="shared" si="2"/>
        <v>0</v>
      </c>
      <c r="J16" s="80">
        <f t="shared" si="3"/>
        <v>0</v>
      </c>
      <c r="K16" s="80">
        <f t="shared" si="4"/>
        <v>1</v>
      </c>
      <c r="L16" s="80">
        <f t="shared" si="5"/>
        <v>275.73688090757577</v>
      </c>
    </row>
    <row r="17" spans="1:12">
      <c r="A17" s="81" t="s">
        <v>67</v>
      </c>
      <c r="B17" s="33" t="s">
        <v>68</v>
      </c>
      <c r="C17" s="33" t="s">
        <v>1394</v>
      </c>
      <c r="D17" s="33" t="s">
        <v>69</v>
      </c>
      <c r="E17" s="33" t="s">
        <v>66</v>
      </c>
      <c r="F17" s="15">
        <v>273.95</v>
      </c>
      <c r="G17" s="80">
        <f t="shared" si="0"/>
        <v>4</v>
      </c>
      <c r="H17" s="80">
        <f t="shared" si="1"/>
        <v>1</v>
      </c>
      <c r="I17" s="80">
        <f t="shared" si="2"/>
        <v>0</v>
      </c>
      <c r="J17" s="80">
        <f t="shared" si="3"/>
        <v>0</v>
      </c>
      <c r="K17" s="80">
        <f t="shared" si="4"/>
        <v>0</v>
      </c>
      <c r="L17" s="80">
        <f t="shared" si="5"/>
        <v>273.69388090757576</v>
      </c>
    </row>
    <row r="18" spans="1:12">
      <c r="A18" s="81" t="s">
        <v>60</v>
      </c>
      <c r="B18" s="33" t="s">
        <v>61</v>
      </c>
      <c r="C18" s="33" t="s">
        <v>1394</v>
      </c>
      <c r="D18" s="33" t="s">
        <v>62</v>
      </c>
      <c r="E18" s="33" t="s">
        <v>50</v>
      </c>
      <c r="F18" s="15">
        <v>275.14999999999998</v>
      </c>
      <c r="G18" s="80">
        <f t="shared" si="0"/>
        <v>4</v>
      </c>
      <c r="H18" s="80">
        <f t="shared" si="1"/>
        <v>1</v>
      </c>
      <c r="I18" s="80">
        <f t="shared" si="2"/>
        <v>0</v>
      </c>
      <c r="J18" s="80">
        <f t="shared" si="3"/>
        <v>0</v>
      </c>
      <c r="K18" s="80">
        <f t="shared" si="4"/>
        <v>1</v>
      </c>
      <c r="L18" s="80">
        <f t="shared" si="5"/>
        <v>280.86888090757577</v>
      </c>
    </row>
    <row r="19" spans="1:12">
      <c r="A19" s="81" t="s">
        <v>70</v>
      </c>
      <c r="B19" s="33" t="s">
        <v>71</v>
      </c>
      <c r="C19" s="33" t="s">
        <v>1394</v>
      </c>
      <c r="D19" s="33" t="s">
        <v>72</v>
      </c>
      <c r="E19" s="33" t="s">
        <v>66</v>
      </c>
      <c r="F19" s="15">
        <v>276.85000000000002</v>
      </c>
      <c r="G19" s="80">
        <f t="shared" si="0"/>
        <v>4</v>
      </c>
      <c r="H19" s="80">
        <f t="shared" si="1"/>
        <v>1</v>
      </c>
      <c r="I19" s="80">
        <f t="shared" si="2"/>
        <v>0</v>
      </c>
      <c r="J19" s="80">
        <f t="shared" si="3"/>
        <v>0</v>
      </c>
      <c r="K19" s="80">
        <f t="shared" si="4"/>
        <v>0</v>
      </c>
      <c r="L19" s="80">
        <f t="shared" si="5"/>
        <v>273.69388090757576</v>
      </c>
    </row>
    <row r="20" spans="1:12">
      <c r="A20" s="81" t="s">
        <v>54</v>
      </c>
      <c r="B20" s="33" t="s">
        <v>55</v>
      </c>
      <c r="C20" s="33" t="s">
        <v>1393</v>
      </c>
      <c r="D20" s="33" t="s">
        <v>56</v>
      </c>
      <c r="E20" s="33" t="s">
        <v>50</v>
      </c>
      <c r="F20" s="15">
        <v>281.14999999999998</v>
      </c>
      <c r="G20" s="80">
        <f t="shared" si="0"/>
        <v>4</v>
      </c>
      <c r="H20" s="80">
        <f t="shared" si="1"/>
        <v>0</v>
      </c>
      <c r="I20" s="80">
        <f t="shared" si="2"/>
        <v>1</v>
      </c>
      <c r="J20" s="80">
        <f t="shared" si="3"/>
        <v>0</v>
      </c>
      <c r="K20" s="80">
        <f t="shared" si="4"/>
        <v>0</v>
      </c>
      <c r="L20" s="80">
        <f t="shared" si="5"/>
        <v>278.59688090757578</v>
      </c>
    </row>
    <row r="21" spans="1:12">
      <c r="A21" s="81" t="s">
        <v>39</v>
      </c>
      <c r="B21" s="33" t="s">
        <v>40</v>
      </c>
      <c r="C21" s="33" t="s">
        <v>1393</v>
      </c>
      <c r="D21" s="33" t="s">
        <v>41</v>
      </c>
      <c r="E21" s="33" t="s">
        <v>42</v>
      </c>
      <c r="F21" s="15">
        <v>283.45</v>
      </c>
      <c r="G21" s="80">
        <f t="shared" si="0"/>
        <v>4</v>
      </c>
      <c r="H21" s="80">
        <f t="shared" si="1"/>
        <v>0</v>
      </c>
      <c r="I21" s="80">
        <f t="shared" si="2"/>
        <v>2</v>
      </c>
      <c r="J21" s="80">
        <f t="shared" si="3"/>
        <v>0</v>
      </c>
      <c r="K21" s="80">
        <f t="shared" si="4"/>
        <v>0</v>
      </c>
      <c r="L21" s="80">
        <f t="shared" si="5"/>
        <v>288.63188090757575</v>
      </c>
    </row>
    <row r="22" spans="1:12">
      <c r="A22" s="81" t="s">
        <v>47</v>
      </c>
      <c r="B22" s="33" t="s">
        <v>48</v>
      </c>
      <c r="C22" s="33" t="s">
        <v>1394</v>
      </c>
      <c r="D22" s="33" t="s">
        <v>49</v>
      </c>
      <c r="E22" s="33" t="s">
        <v>50</v>
      </c>
      <c r="F22" s="15">
        <v>284.05</v>
      </c>
      <c r="G22" s="80">
        <f t="shared" si="0"/>
        <v>4</v>
      </c>
      <c r="H22" s="80">
        <f t="shared" si="1"/>
        <v>2</v>
      </c>
      <c r="I22" s="80">
        <f t="shared" si="2"/>
        <v>0</v>
      </c>
      <c r="J22" s="80">
        <f t="shared" si="3"/>
        <v>0</v>
      </c>
      <c r="K22" s="80">
        <f t="shared" si="4"/>
        <v>0</v>
      </c>
      <c r="L22" s="80">
        <f t="shared" si="5"/>
        <v>278.82588090757577</v>
      </c>
    </row>
    <row r="23" spans="1:12">
      <c r="A23" s="81" t="s">
        <v>73</v>
      </c>
      <c r="B23" s="33" t="s">
        <v>74</v>
      </c>
      <c r="C23" s="33" t="s">
        <v>1392</v>
      </c>
      <c r="D23" s="33" t="s">
        <v>75</v>
      </c>
      <c r="E23" s="33" t="s">
        <v>66</v>
      </c>
      <c r="F23" s="15">
        <v>285.75</v>
      </c>
      <c r="G23" s="80">
        <f t="shared" si="0"/>
        <v>4</v>
      </c>
      <c r="H23" s="80">
        <f t="shared" si="1"/>
        <v>0</v>
      </c>
      <c r="I23" s="80">
        <f t="shared" si="2"/>
        <v>0</v>
      </c>
      <c r="J23" s="80">
        <f t="shared" si="3"/>
        <v>0</v>
      </c>
      <c r="K23" s="80">
        <f t="shared" si="4"/>
        <v>1</v>
      </c>
      <c r="L23" s="80">
        <f t="shared" si="5"/>
        <v>275.73688090757577</v>
      </c>
    </row>
    <row r="24" spans="1:12">
      <c r="A24" s="81" t="s">
        <v>57</v>
      </c>
      <c r="B24" s="33" t="s">
        <v>58</v>
      </c>
      <c r="C24" s="33" t="s">
        <v>1393</v>
      </c>
      <c r="D24" s="33" t="s">
        <v>59</v>
      </c>
      <c r="E24" s="33" t="s">
        <v>50</v>
      </c>
      <c r="F24" s="15">
        <v>300.05</v>
      </c>
      <c r="G24" s="80">
        <f t="shared" si="0"/>
        <v>4</v>
      </c>
      <c r="H24" s="80">
        <f t="shared" si="1"/>
        <v>0</v>
      </c>
      <c r="I24" s="80">
        <f t="shared" si="2"/>
        <v>1</v>
      </c>
      <c r="J24" s="80">
        <f t="shared" si="3"/>
        <v>0</v>
      </c>
      <c r="K24" s="80">
        <f t="shared" si="4"/>
        <v>0</v>
      </c>
      <c r="L24" s="80">
        <f t="shared" si="5"/>
        <v>278.59688090757578</v>
      </c>
    </row>
    <row r="25" spans="1:12">
      <c r="A25" s="81" t="s">
        <v>164</v>
      </c>
      <c r="B25" s="33" t="s">
        <v>165</v>
      </c>
      <c r="C25" s="33" t="s">
        <v>1392</v>
      </c>
      <c r="D25" s="33" t="s">
        <v>166</v>
      </c>
      <c r="E25" s="33" t="s">
        <v>167</v>
      </c>
      <c r="F25" s="15">
        <v>282.55</v>
      </c>
      <c r="G25" s="80">
        <f t="shared" si="0"/>
        <v>5</v>
      </c>
      <c r="H25" s="80">
        <f t="shared" si="1"/>
        <v>0</v>
      </c>
      <c r="I25" s="80">
        <f t="shared" si="2"/>
        <v>0</v>
      </c>
      <c r="J25" s="80">
        <f t="shared" si="3"/>
        <v>2</v>
      </c>
      <c r="K25" s="80">
        <f t="shared" si="4"/>
        <v>0</v>
      </c>
      <c r="L25" s="80">
        <f t="shared" si="5"/>
        <v>294.56752827760846</v>
      </c>
    </row>
    <row r="26" spans="1:12">
      <c r="A26" s="81" t="s">
        <v>137</v>
      </c>
      <c r="B26" s="33" t="s">
        <v>138</v>
      </c>
      <c r="C26" s="33" t="s">
        <v>1392</v>
      </c>
      <c r="D26" s="33" t="s">
        <v>139</v>
      </c>
      <c r="E26" s="33" t="s">
        <v>136</v>
      </c>
      <c r="F26" s="15">
        <v>293.75</v>
      </c>
      <c r="G26" s="80">
        <f t="shared" si="0"/>
        <v>5</v>
      </c>
      <c r="H26" s="80">
        <f t="shared" si="1"/>
        <v>0</v>
      </c>
      <c r="I26" s="80">
        <f t="shared" si="2"/>
        <v>0</v>
      </c>
      <c r="J26" s="80">
        <f t="shared" si="3"/>
        <v>1</v>
      </c>
      <c r="K26" s="80">
        <f t="shared" si="4"/>
        <v>1</v>
      </c>
      <c r="L26" s="80">
        <f t="shared" si="5"/>
        <v>305.98852827760851</v>
      </c>
    </row>
    <row r="27" spans="1:12">
      <c r="A27" s="81" t="s">
        <v>121</v>
      </c>
      <c r="B27" s="33" t="s">
        <v>122</v>
      </c>
      <c r="C27" s="33" t="s">
        <v>1394</v>
      </c>
      <c r="D27" s="33" t="s">
        <v>123</v>
      </c>
      <c r="E27" s="33" t="s">
        <v>96</v>
      </c>
      <c r="F27" s="15">
        <v>299.14999999999998</v>
      </c>
      <c r="G27" s="80">
        <f t="shared" si="0"/>
        <v>5</v>
      </c>
      <c r="H27" s="80">
        <f t="shared" si="1"/>
        <v>2</v>
      </c>
      <c r="I27" s="80">
        <f t="shared" si="2"/>
        <v>0</v>
      </c>
      <c r="J27" s="80">
        <f t="shared" si="3"/>
        <v>0</v>
      </c>
      <c r="K27" s="80">
        <f t="shared" si="4"/>
        <v>0</v>
      </c>
      <c r="L27" s="80">
        <f t="shared" si="5"/>
        <v>313.32352827760849</v>
      </c>
    </row>
    <row r="28" spans="1:12">
      <c r="A28" s="81" t="s">
        <v>100</v>
      </c>
      <c r="B28" s="33" t="s">
        <v>101</v>
      </c>
      <c r="C28" s="33" t="s">
        <v>1393</v>
      </c>
      <c r="D28" s="33" t="s">
        <v>102</v>
      </c>
      <c r="E28" s="33" t="s">
        <v>96</v>
      </c>
      <c r="F28" s="15">
        <v>299.45</v>
      </c>
      <c r="G28" s="80">
        <f t="shared" si="0"/>
        <v>5</v>
      </c>
      <c r="H28" s="80">
        <f t="shared" si="1"/>
        <v>0</v>
      </c>
      <c r="I28" s="80">
        <f t="shared" si="2"/>
        <v>1</v>
      </c>
      <c r="J28" s="80">
        <f t="shared" si="3"/>
        <v>1</v>
      </c>
      <c r="K28" s="80">
        <f t="shared" si="4"/>
        <v>0</v>
      </c>
      <c r="L28" s="80">
        <f t="shared" si="5"/>
        <v>308.84852827760852</v>
      </c>
    </row>
    <row r="29" spans="1:12">
      <c r="A29" s="81" t="s">
        <v>168</v>
      </c>
      <c r="B29" s="33" t="s">
        <v>169</v>
      </c>
      <c r="C29" s="33" t="s">
        <v>1392</v>
      </c>
      <c r="D29" s="33" t="s">
        <v>170</v>
      </c>
      <c r="E29" s="33" t="s">
        <v>167</v>
      </c>
      <c r="F29" s="15">
        <v>300.95</v>
      </c>
      <c r="G29" s="80">
        <f t="shared" si="0"/>
        <v>5</v>
      </c>
      <c r="H29" s="80">
        <f t="shared" si="1"/>
        <v>0</v>
      </c>
      <c r="I29" s="80">
        <f t="shared" si="2"/>
        <v>0</v>
      </c>
      <c r="J29" s="80">
        <f t="shared" si="3"/>
        <v>1</v>
      </c>
      <c r="K29" s="80">
        <f t="shared" si="4"/>
        <v>0</v>
      </c>
      <c r="L29" s="80">
        <f t="shared" si="5"/>
        <v>298.8135282776085</v>
      </c>
    </row>
    <row r="30" spans="1:12">
      <c r="A30" s="81" t="s">
        <v>155</v>
      </c>
      <c r="B30" s="33" t="s">
        <v>156</v>
      </c>
      <c r="C30" s="33" t="s">
        <v>1394</v>
      </c>
      <c r="D30" s="33" t="s">
        <v>157</v>
      </c>
      <c r="E30" s="33" t="s">
        <v>136</v>
      </c>
      <c r="F30" s="15">
        <v>303.05</v>
      </c>
      <c r="G30" s="80">
        <f t="shared" si="0"/>
        <v>5</v>
      </c>
      <c r="H30" s="80">
        <f t="shared" si="1"/>
        <v>1</v>
      </c>
      <c r="I30" s="80">
        <f t="shared" si="2"/>
        <v>0</v>
      </c>
      <c r="J30" s="80">
        <f t="shared" si="3"/>
        <v>0</v>
      </c>
      <c r="K30" s="80">
        <f t="shared" si="4"/>
        <v>0</v>
      </c>
      <c r="L30" s="80">
        <f t="shared" si="5"/>
        <v>308.19152827760848</v>
      </c>
    </row>
    <row r="31" spans="1:12">
      <c r="A31" s="81" t="s">
        <v>143</v>
      </c>
      <c r="B31" s="33" t="s">
        <v>144</v>
      </c>
      <c r="C31" s="33" t="s">
        <v>1394</v>
      </c>
      <c r="D31" s="33" t="s">
        <v>145</v>
      </c>
      <c r="E31" s="33" t="s">
        <v>136</v>
      </c>
      <c r="F31" s="15">
        <v>304.35000000000002</v>
      </c>
      <c r="G31" s="80">
        <f t="shared" si="0"/>
        <v>5</v>
      </c>
      <c r="H31" s="80">
        <f t="shared" si="1"/>
        <v>1</v>
      </c>
      <c r="I31" s="80">
        <f t="shared" si="2"/>
        <v>0</v>
      </c>
      <c r="J31" s="80">
        <f t="shared" si="3"/>
        <v>1</v>
      </c>
      <c r="K31" s="80">
        <f t="shared" si="4"/>
        <v>0</v>
      </c>
      <c r="L31" s="80">
        <f t="shared" si="5"/>
        <v>303.9455282776085</v>
      </c>
    </row>
    <row r="32" spans="1:12">
      <c r="A32" s="81" t="s">
        <v>103</v>
      </c>
      <c r="B32" s="33" t="s">
        <v>104</v>
      </c>
      <c r="C32" s="33" t="s">
        <v>1394</v>
      </c>
      <c r="D32" s="33" t="s">
        <v>105</v>
      </c>
      <c r="E32" s="33" t="s">
        <v>96</v>
      </c>
      <c r="F32" s="15">
        <v>307.14999999999998</v>
      </c>
      <c r="G32" s="80">
        <f t="shared" si="0"/>
        <v>5</v>
      </c>
      <c r="H32" s="80">
        <f t="shared" si="1"/>
        <v>2</v>
      </c>
      <c r="I32" s="80">
        <f t="shared" si="2"/>
        <v>0</v>
      </c>
      <c r="J32" s="80">
        <f t="shared" si="3"/>
        <v>1</v>
      </c>
      <c r="K32" s="80">
        <f t="shared" si="4"/>
        <v>0</v>
      </c>
      <c r="L32" s="80">
        <f t="shared" si="5"/>
        <v>309.07752827760851</v>
      </c>
    </row>
    <row r="33" spans="1:18">
      <c r="A33" s="39" t="s">
        <v>1424</v>
      </c>
      <c r="B33" s="39" t="s">
        <v>1425</v>
      </c>
      <c r="C33" s="33" t="s">
        <v>1394</v>
      </c>
      <c r="D33" s="83" t="s">
        <v>157</v>
      </c>
      <c r="E33" s="79" t="s">
        <v>136</v>
      </c>
      <c r="F33" s="39">
        <v>308.14999999999998</v>
      </c>
      <c r="G33" s="80">
        <f t="shared" si="0"/>
        <v>5</v>
      </c>
      <c r="H33" s="80">
        <f t="shared" si="1"/>
        <v>1</v>
      </c>
      <c r="I33" s="80">
        <f t="shared" si="2"/>
        <v>0</v>
      </c>
      <c r="J33" s="80">
        <f t="shared" si="3"/>
        <v>0</v>
      </c>
      <c r="K33" s="80">
        <f t="shared" si="4"/>
        <v>0</v>
      </c>
      <c r="L33" s="80">
        <f t="shared" si="5"/>
        <v>308.19152827760848</v>
      </c>
    </row>
    <row r="34" spans="1:18">
      <c r="A34" s="81" t="s">
        <v>171</v>
      </c>
      <c r="B34" s="33" t="s">
        <v>172</v>
      </c>
      <c r="C34" s="33" t="s">
        <v>1392</v>
      </c>
      <c r="D34" s="33" t="s">
        <v>173</v>
      </c>
      <c r="E34" s="33" t="s">
        <v>167</v>
      </c>
      <c r="F34" s="15">
        <v>309.14999999999998</v>
      </c>
      <c r="G34" s="80">
        <f t="shared" si="0"/>
        <v>5</v>
      </c>
      <c r="H34" s="80">
        <f t="shared" si="1"/>
        <v>0</v>
      </c>
      <c r="I34" s="80">
        <f t="shared" si="2"/>
        <v>0</v>
      </c>
      <c r="J34" s="80">
        <f t="shared" si="3"/>
        <v>0</v>
      </c>
      <c r="K34" s="80">
        <f t="shared" si="4"/>
        <v>0</v>
      </c>
      <c r="L34" s="80">
        <f t="shared" si="5"/>
        <v>303.05952827760848</v>
      </c>
    </row>
    <row r="35" spans="1:18">
      <c r="A35" s="81" t="s">
        <v>152</v>
      </c>
      <c r="B35" s="33" t="s">
        <v>153</v>
      </c>
      <c r="C35" s="33" t="s">
        <v>1392</v>
      </c>
      <c r="D35" s="33" t="s">
        <v>154</v>
      </c>
      <c r="E35" s="33" t="s">
        <v>136</v>
      </c>
      <c r="F35" s="15">
        <v>309.45</v>
      </c>
      <c r="G35" s="80">
        <f t="shared" si="0"/>
        <v>5</v>
      </c>
      <c r="H35" s="80">
        <f t="shared" si="1"/>
        <v>0</v>
      </c>
      <c r="I35" s="80">
        <f t="shared" si="2"/>
        <v>0</v>
      </c>
      <c r="J35" s="80">
        <f t="shared" si="3"/>
        <v>0</v>
      </c>
      <c r="K35" s="80">
        <f t="shared" si="4"/>
        <v>1</v>
      </c>
      <c r="L35" s="80">
        <f t="shared" si="5"/>
        <v>310.23452827760849</v>
      </c>
    </row>
    <row r="36" spans="1:18">
      <c r="A36" s="81" t="s">
        <v>158</v>
      </c>
      <c r="B36" s="33" t="s">
        <v>159</v>
      </c>
      <c r="C36" s="33" t="s">
        <v>1394</v>
      </c>
      <c r="D36" s="33" t="s">
        <v>160</v>
      </c>
      <c r="E36" s="33" t="s">
        <v>136</v>
      </c>
      <c r="F36" s="15">
        <v>309.45</v>
      </c>
      <c r="G36" s="80">
        <f t="shared" si="0"/>
        <v>5</v>
      </c>
      <c r="H36" s="80">
        <f t="shared" si="1"/>
        <v>1</v>
      </c>
      <c r="I36" s="80">
        <f t="shared" si="2"/>
        <v>0</v>
      </c>
      <c r="J36" s="80">
        <f t="shared" si="3"/>
        <v>0</v>
      </c>
      <c r="K36" s="80">
        <f t="shared" si="4"/>
        <v>0</v>
      </c>
      <c r="L36" s="80">
        <f t="shared" si="5"/>
        <v>308.19152827760848</v>
      </c>
    </row>
    <row r="37" spans="1:18">
      <c r="A37" s="39" t="s">
        <v>1453</v>
      </c>
      <c r="B37" s="39" t="s">
        <v>1452</v>
      </c>
      <c r="C37" s="33" t="s">
        <v>1392</v>
      </c>
      <c r="D37" s="39" t="s">
        <v>1435</v>
      </c>
      <c r="E37" s="39" t="s">
        <v>136</v>
      </c>
      <c r="F37" s="39">
        <v>310.14999999999998</v>
      </c>
      <c r="G37" s="80">
        <f t="shared" si="0"/>
        <v>5</v>
      </c>
      <c r="H37" s="80">
        <f t="shared" si="1"/>
        <v>0</v>
      </c>
      <c r="I37" s="80">
        <f t="shared" si="2"/>
        <v>0</v>
      </c>
      <c r="J37" s="80">
        <f t="shared" si="3"/>
        <v>0</v>
      </c>
      <c r="K37" s="80">
        <f t="shared" si="4"/>
        <v>1</v>
      </c>
      <c r="L37" s="80">
        <f t="shared" si="5"/>
        <v>310.23452827760849</v>
      </c>
    </row>
    <row r="38" spans="1:18">
      <c r="A38" s="81" t="s">
        <v>146</v>
      </c>
      <c r="B38" s="33" t="s">
        <v>147</v>
      </c>
      <c r="C38" s="33" t="s">
        <v>1394</v>
      </c>
      <c r="D38" s="33" t="s">
        <v>148</v>
      </c>
      <c r="E38" s="33" t="s">
        <v>136</v>
      </c>
      <c r="F38" s="15">
        <v>311.64999999999998</v>
      </c>
      <c r="G38" s="80">
        <f t="shared" si="0"/>
        <v>5</v>
      </c>
      <c r="H38" s="80">
        <f t="shared" si="1"/>
        <v>1</v>
      </c>
      <c r="I38" s="80">
        <f t="shared" si="2"/>
        <v>0</v>
      </c>
      <c r="J38" s="80">
        <f t="shared" si="3"/>
        <v>1</v>
      </c>
      <c r="K38" s="80">
        <f t="shared" si="4"/>
        <v>0</v>
      </c>
      <c r="L38" s="80">
        <f t="shared" si="5"/>
        <v>303.9455282776085</v>
      </c>
    </row>
    <row r="39" spans="1:18">
      <c r="A39" s="81" t="s">
        <v>130</v>
      </c>
      <c r="B39" s="33" t="s">
        <v>131</v>
      </c>
      <c r="C39" s="33" t="s">
        <v>1392</v>
      </c>
      <c r="D39" s="33" t="s">
        <v>132</v>
      </c>
      <c r="E39" s="33" t="s">
        <v>96</v>
      </c>
      <c r="F39" s="15">
        <v>312.14999999999998</v>
      </c>
      <c r="G39" s="80">
        <f t="shared" si="0"/>
        <v>5</v>
      </c>
      <c r="H39" s="80">
        <f t="shared" si="1"/>
        <v>0</v>
      </c>
      <c r="I39" s="80">
        <f t="shared" si="2"/>
        <v>0</v>
      </c>
      <c r="J39" s="80">
        <f t="shared" si="3"/>
        <v>0</v>
      </c>
      <c r="K39" s="80">
        <f t="shared" si="4"/>
        <v>2</v>
      </c>
      <c r="L39" s="80">
        <f t="shared" si="5"/>
        <v>317.4095282776085</v>
      </c>
    </row>
    <row r="40" spans="1:18">
      <c r="A40" s="81" t="s">
        <v>124</v>
      </c>
      <c r="B40" s="33" t="s">
        <v>125</v>
      </c>
      <c r="C40" s="33" t="s">
        <v>1393</v>
      </c>
      <c r="D40" s="33" t="s">
        <v>126</v>
      </c>
      <c r="E40" s="33" t="s">
        <v>96</v>
      </c>
      <c r="F40" s="15">
        <v>313.25</v>
      </c>
      <c r="G40" s="80">
        <f t="shared" si="0"/>
        <v>5</v>
      </c>
      <c r="H40" s="80">
        <f t="shared" si="1"/>
        <v>0</v>
      </c>
      <c r="I40" s="80">
        <f t="shared" si="2"/>
        <v>1</v>
      </c>
      <c r="J40" s="80">
        <f t="shared" si="3"/>
        <v>0</v>
      </c>
      <c r="K40" s="80">
        <f t="shared" si="4"/>
        <v>0</v>
      </c>
      <c r="L40" s="80">
        <f t="shared" si="5"/>
        <v>313.0945282776085</v>
      </c>
    </row>
    <row r="41" spans="1:18">
      <c r="A41" s="81" t="s">
        <v>106</v>
      </c>
      <c r="B41" s="33" t="s">
        <v>107</v>
      </c>
      <c r="C41" s="33" t="s">
        <v>1394</v>
      </c>
      <c r="D41" s="33" t="s">
        <v>108</v>
      </c>
      <c r="E41" s="33" t="s">
        <v>96</v>
      </c>
      <c r="F41" s="15">
        <v>313.98</v>
      </c>
      <c r="G41" s="80">
        <f t="shared" si="0"/>
        <v>5</v>
      </c>
      <c r="H41" s="80">
        <f t="shared" si="1"/>
        <v>2</v>
      </c>
      <c r="I41" s="80">
        <f t="shared" si="2"/>
        <v>0</v>
      </c>
      <c r="J41" s="80">
        <f t="shared" si="3"/>
        <v>1</v>
      </c>
      <c r="K41" s="80">
        <f t="shared" si="4"/>
        <v>0</v>
      </c>
      <c r="L41" s="80">
        <f t="shared" si="5"/>
        <v>309.07752827760851</v>
      </c>
    </row>
    <row r="42" spans="1:18">
      <c r="A42" s="81" t="s">
        <v>89</v>
      </c>
      <c r="B42" s="33" t="s">
        <v>90</v>
      </c>
      <c r="C42" s="33" t="s">
        <v>1394</v>
      </c>
      <c r="D42" s="33" t="s">
        <v>91</v>
      </c>
      <c r="E42" s="33" t="s">
        <v>92</v>
      </c>
      <c r="F42" s="15">
        <v>314.14999999999998</v>
      </c>
      <c r="G42" s="80">
        <f t="shared" si="0"/>
        <v>5</v>
      </c>
      <c r="H42" s="80">
        <f t="shared" si="1"/>
        <v>2</v>
      </c>
      <c r="I42" s="80">
        <f t="shared" si="2"/>
        <v>0</v>
      </c>
      <c r="J42" s="80">
        <f t="shared" si="3"/>
        <v>0</v>
      </c>
      <c r="K42" s="80">
        <f t="shared" si="4"/>
        <v>1</v>
      </c>
      <c r="L42" s="80">
        <f t="shared" si="5"/>
        <v>320.4985282776085</v>
      </c>
    </row>
    <row r="43" spans="1:18">
      <c r="A43" s="39" t="s">
        <v>1431</v>
      </c>
      <c r="B43" s="39" t="s">
        <v>1432</v>
      </c>
      <c r="C43" s="33" t="s">
        <v>1394</v>
      </c>
      <c r="D43" s="39" t="s">
        <v>1443</v>
      </c>
      <c r="E43" s="39" t="s">
        <v>96</v>
      </c>
      <c r="F43" s="39">
        <v>315.14999999999998</v>
      </c>
      <c r="G43" s="80">
        <f t="shared" si="0"/>
        <v>5</v>
      </c>
      <c r="H43" s="80">
        <f t="shared" si="1"/>
        <v>2</v>
      </c>
      <c r="I43" s="80">
        <f t="shared" si="2"/>
        <v>0</v>
      </c>
      <c r="J43" s="80">
        <f t="shared" si="3"/>
        <v>0</v>
      </c>
      <c r="K43" s="80">
        <f t="shared" si="4"/>
        <v>0</v>
      </c>
      <c r="L43" s="80">
        <f t="shared" si="5"/>
        <v>313.32352827760849</v>
      </c>
    </row>
    <row r="44" spans="1:18">
      <c r="A44" s="81" t="s">
        <v>118</v>
      </c>
      <c r="B44" s="33" t="s">
        <v>119</v>
      </c>
      <c r="C44" s="33" t="s">
        <v>1394</v>
      </c>
      <c r="D44" s="33" t="s">
        <v>120</v>
      </c>
      <c r="E44" s="33" t="s">
        <v>96</v>
      </c>
      <c r="F44" s="15">
        <v>317.25</v>
      </c>
      <c r="G44" s="80">
        <f t="shared" si="0"/>
        <v>5</v>
      </c>
      <c r="H44" s="80">
        <f t="shared" si="1"/>
        <v>2</v>
      </c>
      <c r="I44" s="80">
        <f t="shared" si="2"/>
        <v>0</v>
      </c>
      <c r="J44" s="80">
        <f t="shared" si="3"/>
        <v>0</v>
      </c>
      <c r="K44" s="80">
        <f t="shared" si="4"/>
        <v>0</v>
      </c>
      <c r="L44" s="80">
        <f t="shared" si="5"/>
        <v>313.32352827760849</v>
      </c>
    </row>
    <row r="45" spans="1:18">
      <c r="A45" s="81" t="s">
        <v>97</v>
      </c>
      <c r="B45" s="33" t="s">
        <v>98</v>
      </c>
      <c r="C45" s="33" t="s">
        <v>1394</v>
      </c>
      <c r="D45" s="33" t="s">
        <v>99</v>
      </c>
      <c r="E45" s="33" t="s">
        <v>96</v>
      </c>
      <c r="F45" s="15">
        <v>317.35000000000002</v>
      </c>
      <c r="G45" s="80">
        <f t="shared" si="0"/>
        <v>5</v>
      </c>
      <c r="H45" s="80">
        <f t="shared" si="1"/>
        <v>1</v>
      </c>
      <c r="I45" s="80">
        <f t="shared" si="2"/>
        <v>0</v>
      </c>
      <c r="J45" s="80">
        <f t="shared" si="3"/>
        <v>0</v>
      </c>
      <c r="K45" s="80">
        <f t="shared" si="4"/>
        <v>1</v>
      </c>
      <c r="L45" s="80">
        <f t="shared" si="5"/>
        <v>315.3665282776085</v>
      </c>
    </row>
    <row r="46" spans="1:18">
      <c r="A46" s="81" t="s">
        <v>93</v>
      </c>
      <c r="B46" s="33" t="s">
        <v>94</v>
      </c>
      <c r="C46" s="33" t="s">
        <v>1392</v>
      </c>
      <c r="D46" s="33" t="s">
        <v>95</v>
      </c>
      <c r="E46" s="33" t="s">
        <v>96</v>
      </c>
      <c r="F46" s="15">
        <v>318.64999999999998</v>
      </c>
      <c r="G46" s="80">
        <f t="shared" si="0"/>
        <v>5</v>
      </c>
      <c r="H46" s="80">
        <f t="shared" si="1"/>
        <v>0</v>
      </c>
      <c r="I46" s="80">
        <f t="shared" si="2"/>
        <v>0</v>
      </c>
      <c r="J46" s="80">
        <f t="shared" si="3"/>
        <v>0</v>
      </c>
      <c r="K46" s="80">
        <f t="shared" si="4"/>
        <v>2</v>
      </c>
      <c r="L46" s="80">
        <f t="shared" si="5"/>
        <v>317.4095282776085</v>
      </c>
      <c r="R46" s="8">
        <v>0.9798</v>
      </c>
    </row>
    <row r="47" spans="1:18">
      <c r="A47" s="81" t="s">
        <v>127</v>
      </c>
      <c r="B47" s="33" t="s">
        <v>128</v>
      </c>
      <c r="C47" s="33" t="s">
        <v>1393</v>
      </c>
      <c r="D47" s="33" t="s">
        <v>129</v>
      </c>
      <c r="E47" s="33" t="s">
        <v>96</v>
      </c>
      <c r="F47" s="15">
        <v>329.25</v>
      </c>
      <c r="G47" s="80">
        <f t="shared" si="0"/>
        <v>5</v>
      </c>
      <c r="H47" s="80">
        <f t="shared" si="1"/>
        <v>0</v>
      </c>
      <c r="I47" s="80">
        <f t="shared" si="2"/>
        <v>1</v>
      </c>
      <c r="J47" s="80">
        <f t="shared" si="3"/>
        <v>0</v>
      </c>
      <c r="K47" s="80">
        <f t="shared" si="4"/>
        <v>0</v>
      </c>
      <c r="L47" s="80">
        <f t="shared" si="5"/>
        <v>313.0945282776085</v>
      </c>
    </row>
    <row r="48" spans="1:18">
      <c r="A48" s="81" t="s">
        <v>253</v>
      </c>
      <c r="B48" s="33" t="s">
        <v>254</v>
      </c>
      <c r="C48" s="33" t="s">
        <v>1394</v>
      </c>
      <c r="D48" s="33" t="s">
        <v>255</v>
      </c>
      <c r="E48" s="33" t="s">
        <v>249</v>
      </c>
      <c r="F48" s="15">
        <v>314.35000000000002</v>
      </c>
      <c r="G48" s="80">
        <f t="shared" si="0"/>
        <v>6</v>
      </c>
      <c r="H48" s="80">
        <f t="shared" si="1"/>
        <v>1</v>
      </c>
      <c r="I48" s="80">
        <f t="shared" si="2"/>
        <v>0</v>
      </c>
      <c r="J48" s="80">
        <f t="shared" si="3"/>
        <v>2</v>
      </c>
      <c r="K48" s="80">
        <f t="shared" si="4"/>
        <v>0</v>
      </c>
      <c r="L48" s="80">
        <f t="shared" si="5"/>
        <v>331.11543386893112</v>
      </c>
    </row>
    <row r="49" spans="1:12">
      <c r="A49" s="81" t="s">
        <v>329</v>
      </c>
      <c r="B49" s="33" t="s">
        <v>330</v>
      </c>
      <c r="C49" s="33" t="s">
        <v>1392</v>
      </c>
      <c r="D49" s="33" t="s">
        <v>331</v>
      </c>
      <c r="E49" s="33" t="s">
        <v>332</v>
      </c>
      <c r="F49" s="15">
        <v>322.85000000000002</v>
      </c>
      <c r="G49" s="80">
        <f t="shared" si="0"/>
        <v>6</v>
      </c>
      <c r="H49" s="80">
        <f t="shared" si="1"/>
        <v>0</v>
      </c>
      <c r="I49" s="80">
        <f t="shared" si="2"/>
        <v>0</v>
      </c>
      <c r="J49" s="80">
        <f t="shared" si="3"/>
        <v>2</v>
      </c>
      <c r="K49" s="80">
        <f t="shared" si="4"/>
        <v>0</v>
      </c>
      <c r="L49" s="80">
        <f t="shared" si="5"/>
        <v>325.98343386893112</v>
      </c>
    </row>
    <row r="50" spans="1:12">
      <c r="A50" s="81" t="s">
        <v>306</v>
      </c>
      <c r="B50" s="33" t="s">
        <v>307</v>
      </c>
      <c r="C50" s="33" t="s">
        <v>1394</v>
      </c>
      <c r="D50" s="33" t="s">
        <v>308</v>
      </c>
      <c r="E50" s="33" t="s">
        <v>249</v>
      </c>
      <c r="F50" s="15">
        <v>327.05</v>
      </c>
      <c r="G50" s="80">
        <f t="shared" si="0"/>
        <v>6</v>
      </c>
      <c r="H50" s="80">
        <f t="shared" si="1"/>
        <v>1</v>
      </c>
      <c r="I50" s="80">
        <f t="shared" si="2"/>
        <v>0</v>
      </c>
      <c r="J50" s="80">
        <f t="shared" si="3"/>
        <v>1</v>
      </c>
      <c r="K50" s="80">
        <f t="shared" si="4"/>
        <v>0</v>
      </c>
      <c r="L50" s="80">
        <f t="shared" si="5"/>
        <v>335.36143386893116</v>
      </c>
    </row>
    <row r="51" spans="1:12">
      <c r="A51" s="81" t="s">
        <v>318</v>
      </c>
      <c r="B51" s="33" t="s">
        <v>319</v>
      </c>
      <c r="C51" s="33" t="s">
        <v>1392</v>
      </c>
      <c r="D51" s="33" t="s">
        <v>320</v>
      </c>
      <c r="E51" s="33" t="s">
        <v>249</v>
      </c>
      <c r="F51" s="15">
        <v>327.14999999999998</v>
      </c>
      <c r="G51" s="80">
        <f t="shared" si="0"/>
        <v>6</v>
      </c>
      <c r="H51" s="80">
        <f t="shared" si="1"/>
        <v>0</v>
      </c>
      <c r="I51" s="80">
        <f t="shared" si="2"/>
        <v>0</v>
      </c>
      <c r="J51" s="80">
        <f t="shared" si="3"/>
        <v>1</v>
      </c>
      <c r="K51" s="80">
        <f t="shared" si="4"/>
        <v>1</v>
      </c>
      <c r="L51" s="80">
        <f t="shared" si="5"/>
        <v>337.40443386893116</v>
      </c>
    </row>
    <row r="52" spans="1:12">
      <c r="A52" s="81" t="s">
        <v>297</v>
      </c>
      <c r="B52" s="33" t="s">
        <v>298</v>
      </c>
      <c r="C52" s="33" t="s">
        <v>1394</v>
      </c>
      <c r="D52" s="33" t="s">
        <v>299</v>
      </c>
      <c r="E52" s="33" t="s">
        <v>249</v>
      </c>
      <c r="F52" s="15">
        <v>327.35000000000002</v>
      </c>
      <c r="G52" s="80">
        <f t="shared" si="0"/>
        <v>6</v>
      </c>
      <c r="H52" s="80">
        <f t="shared" si="1"/>
        <v>1</v>
      </c>
      <c r="I52" s="80">
        <f t="shared" si="2"/>
        <v>0</v>
      </c>
      <c r="J52" s="80">
        <f t="shared" si="3"/>
        <v>1</v>
      </c>
      <c r="K52" s="80">
        <f t="shared" si="4"/>
        <v>0</v>
      </c>
      <c r="L52" s="80">
        <f t="shared" si="5"/>
        <v>335.36143386893116</v>
      </c>
    </row>
    <row r="53" spans="1:12">
      <c r="A53" s="15" t="s">
        <v>250</v>
      </c>
      <c r="B53" s="33" t="s">
        <v>251</v>
      </c>
      <c r="C53" s="33" t="s">
        <v>1394</v>
      </c>
      <c r="D53" s="33" t="s">
        <v>252</v>
      </c>
      <c r="E53" s="33" t="s">
        <v>249</v>
      </c>
      <c r="F53" s="15">
        <v>328.75</v>
      </c>
      <c r="G53" s="80">
        <f t="shared" si="0"/>
        <v>6</v>
      </c>
      <c r="H53" s="80">
        <f t="shared" si="1"/>
        <v>1</v>
      </c>
      <c r="I53" s="80">
        <f t="shared" si="2"/>
        <v>0</v>
      </c>
      <c r="J53" s="80">
        <f t="shared" si="3"/>
        <v>2</v>
      </c>
      <c r="K53" s="80">
        <f t="shared" si="4"/>
        <v>0</v>
      </c>
      <c r="L53" s="80">
        <f t="shared" si="5"/>
        <v>331.11543386893112</v>
      </c>
    </row>
    <row r="54" spans="1:12">
      <c r="A54" s="81" t="s">
        <v>237</v>
      </c>
      <c r="B54" s="33" t="s">
        <v>238</v>
      </c>
      <c r="C54" s="33" t="s">
        <v>1394</v>
      </c>
      <c r="D54" s="33" t="s">
        <v>239</v>
      </c>
      <c r="E54" s="33" t="s">
        <v>191</v>
      </c>
      <c r="F54" s="15">
        <v>329.15</v>
      </c>
      <c r="G54" s="80">
        <f t="shared" si="0"/>
        <v>6</v>
      </c>
      <c r="H54" s="80">
        <f t="shared" si="1"/>
        <v>2</v>
      </c>
      <c r="I54" s="80">
        <f t="shared" si="2"/>
        <v>0</v>
      </c>
      <c r="J54" s="80">
        <f t="shared" si="3"/>
        <v>1</v>
      </c>
      <c r="K54" s="80">
        <f t="shared" si="4"/>
        <v>0</v>
      </c>
      <c r="L54" s="80">
        <f t="shared" si="5"/>
        <v>340.49343386893116</v>
      </c>
    </row>
    <row r="55" spans="1:12">
      <c r="A55" s="82" t="s">
        <v>1487</v>
      </c>
      <c r="B55" s="38" t="s">
        <v>1488</v>
      </c>
      <c r="C55" s="33" t="s">
        <v>1393</v>
      </c>
      <c r="D55" s="83" t="s">
        <v>1506</v>
      </c>
      <c r="E55" s="38" t="s">
        <v>191</v>
      </c>
      <c r="F55" s="39">
        <v>330.85</v>
      </c>
      <c r="G55" s="80">
        <f t="shared" si="0"/>
        <v>6</v>
      </c>
      <c r="H55" s="80">
        <f t="shared" si="1"/>
        <v>0</v>
      </c>
      <c r="I55" s="80">
        <f t="shared" si="2"/>
        <v>1</v>
      </c>
      <c r="J55" s="80">
        <f t="shared" si="3"/>
        <v>1</v>
      </c>
      <c r="K55" s="80">
        <f t="shared" si="4"/>
        <v>0</v>
      </c>
      <c r="L55" s="80">
        <f t="shared" si="5"/>
        <v>340.26443386893118</v>
      </c>
    </row>
    <row r="56" spans="1:12">
      <c r="A56" s="81" t="s">
        <v>333</v>
      </c>
      <c r="B56" s="33" t="s">
        <v>334</v>
      </c>
      <c r="C56" s="33" t="s">
        <v>1392</v>
      </c>
      <c r="D56" s="33" t="s">
        <v>335</v>
      </c>
      <c r="E56" s="33" t="s">
        <v>332</v>
      </c>
      <c r="F56" s="15">
        <v>331.05</v>
      </c>
      <c r="G56" s="80">
        <f t="shared" si="0"/>
        <v>6</v>
      </c>
      <c r="H56" s="80">
        <f t="shared" si="1"/>
        <v>0</v>
      </c>
      <c r="I56" s="80">
        <f t="shared" si="2"/>
        <v>0</v>
      </c>
      <c r="J56" s="80">
        <f t="shared" si="3"/>
        <v>2</v>
      </c>
      <c r="K56" s="80">
        <f t="shared" si="4"/>
        <v>0</v>
      </c>
      <c r="L56" s="80">
        <f t="shared" si="5"/>
        <v>325.98343386893112</v>
      </c>
    </row>
    <row r="57" spans="1:12">
      <c r="A57" s="82" t="s">
        <v>1451</v>
      </c>
      <c r="B57" s="38" t="s">
        <v>1450</v>
      </c>
      <c r="C57" s="33" t="s">
        <v>1392</v>
      </c>
      <c r="D57" s="83" t="s">
        <v>1458</v>
      </c>
      <c r="E57" s="38" t="s">
        <v>249</v>
      </c>
      <c r="F57" s="39">
        <v>331.15</v>
      </c>
      <c r="G57" s="80">
        <f t="shared" si="0"/>
        <v>6</v>
      </c>
      <c r="H57" s="80">
        <f t="shared" si="1"/>
        <v>0</v>
      </c>
      <c r="I57" s="80">
        <f t="shared" si="2"/>
        <v>0</v>
      </c>
      <c r="J57" s="80">
        <f t="shared" si="3"/>
        <v>0</v>
      </c>
      <c r="K57" s="80">
        <f t="shared" si="4"/>
        <v>1</v>
      </c>
      <c r="L57" s="80">
        <f t="shared" si="5"/>
        <v>341.65043386893115</v>
      </c>
    </row>
    <row r="58" spans="1:12">
      <c r="A58" s="81" t="s">
        <v>285</v>
      </c>
      <c r="B58" s="33" t="s">
        <v>286</v>
      </c>
      <c r="C58" s="33" t="s">
        <v>1392</v>
      </c>
      <c r="D58" s="33" t="s">
        <v>287</v>
      </c>
      <c r="E58" s="33" t="s">
        <v>249</v>
      </c>
      <c r="F58" s="15">
        <v>331.45</v>
      </c>
      <c r="G58" s="80">
        <f t="shared" si="0"/>
        <v>6</v>
      </c>
      <c r="H58" s="80">
        <f t="shared" si="1"/>
        <v>0</v>
      </c>
      <c r="I58" s="80">
        <f t="shared" si="2"/>
        <v>0</v>
      </c>
      <c r="J58" s="80">
        <f t="shared" si="3"/>
        <v>1</v>
      </c>
      <c r="K58" s="80">
        <f t="shared" si="4"/>
        <v>1</v>
      </c>
      <c r="L58" s="80">
        <f t="shared" si="5"/>
        <v>337.40443386893116</v>
      </c>
    </row>
    <row r="59" spans="1:12">
      <c r="A59" s="81" t="s">
        <v>309</v>
      </c>
      <c r="B59" s="33" t="s">
        <v>310</v>
      </c>
      <c r="C59" s="33" t="s">
        <v>1394</v>
      </c>
      <c r="D59" s="33" t="s">
        <v>311</v>
      </c>
      <c r="E59" s="33" t="s">
        <v>249</v>
      </c>
      <c r="F59" s="15">
        <v>331.75</v>
      </c>
      <c r="G59" s="80">
        <f t="shared" si="0"/>
        <v>6</v>
      </c>
      <c r="H59" s="80">
        <f t="shared" si="1"/>
        <v>1</v>
      </c>
      <c r="I59" s="80">
        <f t="shared" si="2"/>
        <v>0</v>
      </c>
      <c r="J59" s="80">
        <f t="shared" si="3"/>
        <v>1</v>
      </c>
      <c r="K59" s="80">
        <f t="shared" si="4"/>
        <v>0</v>
      </c>
      <c r="L59" s="80">
        <f t="shared" si="5"/>
        <v>335.36143386893116</v>
      </c>
    </row>
    <row r="60" spans="1:12">
      <c r="A60" s="81" t="s">
        <v>213</v>
      </c>
      <c r="B60" s="33" t="s">
        <v>214</v>
      </c>
      <c r="C60" s="33" t="s">
        <v>1394</v>
      </c>
      <c r="D60" s="33" t="s">
        <v>215</v>
      </c>
      <c r="E60" s="33" t="s">
        <v>191</v>
      </c>
      <c r="F60" s="15">
        <v>332.55</v>
      </c>
      <c r="G60" s="80">
        <f t="shared" si="0"/>
        <v>6</v>
      </c>
      <c r="H60" s="80">
        <f t="shared" si="1"/>
        <v>2</v>
      </c>
      <c r="I60" s="80">
        <f t="shared" si="2"/>
        <v>0</v>
      </c>
      <c r="J60" s="80">
        <f t="shared" si="3"/>
        <v>0</v>
      </c>
      <c r="K60" s="80">
        <f t="shared" si="4"/>
        <v>0</v>
      </c>
      <c r="L60" s="80">
        <f t="shared" si="5"/>
        <v>344.73943386893114</v>
      </c>
    </row>
    <row r="61" spans="1:12">
      <c r="A61" s="81" t="s">
        <v>339</v>
      </c>
      <c r="B61" s="33" t="s">
        <v>340</v>
      </c>
      <c r="C61" s="33" t="s">
        <v>1392</v>
      </c>
      <c r="D61" s="33" t="s">
        <v>341</v>
      </c>
      <c r="E61" s="33" t="s">
        <v>332</v>
      </c>
      <c r="F61" s="15">
        <v>333.35</v>
      </c>
      <c r="G61" s="80">
        <f t="shared" si="0"/>
        <v>6</v>
      </c>
      <c r="H61" s="80">
        <f t="shared" si="1"/>
        <v>0</v>
      </c>
      <c r="I61" s="80">
        <f t="shared" si="2"/>
        <v>0</v>
      </c>
      <c r="J61" s="80">
        <f t="shared" si="3"/>
        <v>1</v>
      </c>
      <c r="K61" s="80">
        <f t="shared" si="4"/>
        <v>0</v>
      </c>
      <c r="L61" s="80">
        <f t="shared" si="5"/>
        <v>330.22943386893115</v>
      </c>
    </row>
    <row r="62" spans="1:12">
      <c r="A62" s="81" t="s">
        <v>243</v>
      </c>
      <c r="B62" s="33" t="s">
        <v>244</v>
      </c>
      <c r="C62" s="33" t="s">
        <v>1393</v>
      </c>
      <c r="D62" s="33" t="s">
        <v>245</v>
      </c>
      <c r="E62" s="33" t="s">
        <v>191</v>
      </c>
      <c r="F62" s="15">
        <v>334.35</v>
      </c>
      <c r="G62" s="80">
        <f t="shared" si="0"/>
        <v>6</v>
      </c>
      <c r="H62" s="80">
        <f t="shared" si="1"/>
        <v>0</v>
      </c>
      <c r="I62" s="80">
        <f t="shared" si="2"/>
        <v>1</v>
      </c>
      <c r="J62" s="80">
        <f t="shared" si="3"/>
        <v>1</v>
      </c>
      <c r="K62" s="80">
        <f t="shared" si="4"/>
        <v>0</v>
      </c>
      <c r="L62" s="80">
        <f t="shared" si="5"/>
        <v>340.26443386893118</v>
      </c>
    </row>
    <row r="63" spans="1:12">
      <c r="A63" s="81" t="s">
        <v>291</v>
      </c>
      <c r="B63" s="33" t="s">
        <v>292</v>
      </c>
      <c r="C63" s="33" t="s">
        <v>1394</v>
      </c>
      <c r="D63" s="33" t="s">
        <v>293</v>
      </c>
      <c r="E63" s="33" t="s">
        <v>249</v>
      </c>
      <c r="F63" s="15">
        <v>335.25</v>
      </c>
      <c r="G63" s="80">
        <f t="shared" si="0"/>
        <v>6</v>
      </c>
      <c r="H63" s="80">
        <f t="shared" si="1"/>
        <v>1</v>
      </c>
      <c r="I63" s="80">
        <f t="shared" si="2"/>
        <v>0</v>
      </c>
      <c r="J63" s="80">
        <f t="shared" si="3"/>
        <v>1</v>
      </c>
      <c r="K63" s="80">
        <f t="shared" si="4"/>
        <v>0</v>
      </c>
      <c r="L63" s="80">
        <f t="shared" si="5"/>
        <v>335.36143386893116</v>
      </c>
    </row>
    <row r="64" spans="1:12">
      <c r="A64" s="81" t="s">
        <v>342</v>
      </c>
      <c r="B64" s="33" t="s">
        <v>343</v>
      </c>
      <c r="C64" s="33" t="s">
        <v>1392</v>
      </c>
      <c r="D64" s="33" t="s">
        <v>344</v>
      </c>
      <c r="E64" s="33" t="s">
        <v>332</v>
      </c>
      <c r="F64" s="15">
        <v>336.35</v>
      </c>
      <c r="G64" s="80">
        <f t="shared" si="0"/>
        <v>6</v>
      </c>
      <c r="H64" s="80">
        <f t="shared" si="1"/>
        <v>0</v>
      </c>
      <c r="I64" s="80">
        <f t="shared" si="2"/>
        <v>0</v>
      </c>
      <c r="J64" s="80">
        <f t="shared" si="3"/>
        <v>1</v>
      </c>
      <c r="K64" s="80">
        <f t="shared" si="4"/>
        <v>0</v>
      </c>
      <c r="L64" s="80">
        <f t="shared" si="5"/>
        <v>330.22943386893115</v>
      </c>
    </row>
    <row r="65" spans="1:12">
      <c r="A65" s="81" t="s">
        <v>270</v>
      </c>
      <c r="B65" s="33" t="s">
        <v>271</v>
      </c>
      <c r="C65" s="33" t="s">
        <v>1394</v>
      </c>
      <c r="D65" s="85" t="s">
        <v>272</v>
      </c>
      <c r="E65" s="33" t="s">
        <v>249</v>
      </c>
      <c r="F65" s="15">
        <v>336.55</v>
      </c>
      <c r="G65" s="80">
        <f t="shared" si="0"/>
        <v>6</v>
      </c>
      <c r="H65" s="80">
        <f t="shared" si="1"/>
        <v>1</v>
      </c>
      <c r="I65" s="80">
        <f t="shared" si="2"/>
        <v>0</v>
      </c>
      <c r="J65" s="80">
        <f t="shared" si="3"/>
        <v>0</v>
      </c>
      <c r="K65" s="80">
        <f t="shared" si="4"/>
        <v>0</v>
      </c>
      <c r="L65" s="80">
        <f t="shared" si="5"/>
        <v>339.60743386893114</v>
      </c>
    </row>
    <row r="66" spans="1:12">
      <c r="A66" s="81" t="s">
        <v>234</v>
      </c>
      <c r="B66" s="33" t="s">
        <v>235</v>
      </c>
      <c r="C66" s="33" t="s">
        <v>1394</v>
      </c>
      <c r="D66" s="33" t="s">
        <v>236</v>
      </c>
      <c r="E66" s="33" t="s">
        <v>191</v>
      </c>
      <c r="F66" s="15">
        <v>338.05</v>
      </c>
      <c r="G66" s="80">
        <f t="shared" ref="G66:G129" si="6">LEN(D66)-LEN(SUBSTITUTE(D66,"C",""))</f>
        <v>6</v>
      </c>
      <c r="H66" s="80">
        <f t="shared" ref="H66:H129" si="7">LEN(D66)-LEN(SUBSTITUTE(D66,"=",""))</f>
        <v>1</v>
      </c>
      <c r="I66" s="80">
        <f t="shared" ref="I66:I129" si="8">LEN(D66)-LEN(SUBSTITUTE(D66,"#",""))</f>
        <v>0</v>
      </c>
      <c r="J66" s="80">
        <f t="shared" ref="J66:J129" si="9">LEN(D66)-LEN(SUBSTITUTE(D66,"(",""))</f>
        <v>0</v>
      </c>
      <c r="K66" s="80">
        <f t="shared" ref="K66:K129" si="10">(LEN(D66)-LEN(SUBSTITUTE(D66,"1","")))/2+(LEN(D66)-LEN(SUBSTITUTE(D66,"2","")))/2+(LEN(D66)-LEN(SUBSTITUTE(D66,"3","")))/2</f>
        <v>1</v>
      </c>
      <c r="L66" s="80">
        <f t="shared" si="5"/>
        <v>346.78243386893115</v>
      </c>
    </row>
    <row r="67" spans="1:12">
      <c r="A67" s="39" t="s">
        <v>1430</v>
      </c>
      <c r="B67" s="39" t="s">
        <v>1429</v>
      </c>
      <c r="C67" s="33" t="s">
        <v>1394</v>
      </c>
      <c r="D67" s="83" t="s">
        <v>1442</v>
      </c>
      <c r="E67" s="39" t="s">
        <v>191</v>
      </c>
      <c r="F67" s="39">
        <v>338.15</v>
      </c>
      <c r="G67" s="80">
        <f t="shared" si="6"/>
        <v>6</v>
      </c>
      <c r="H67" s="80">
        <f t="shared" si="7"/>
        <v>2</v>
      </c>
      <c r="I67" s="80">
        <f t="shared" si="8"/>
        <v>0</v>
      </c>
      <c r="J67" s="80">
        <f t="shared" si="9"/>
        <v>0</v>
      </c>
      <c r="K67" s="80">
        <f t="shared" si="10"/>
        <v>0</v>
      </c>
      <c r="L67" s="80">
        <f t="shared" ref="L67:L130" si="11">EXP(4.861)*(G67^0.536)+(5.132*H67)+(10.035*I67)-(4.246*J67)+(7.175*K67)-2.963</f>
        <v>344.73943386893114</v>
      </c>
    </row>
    <row r="68" spans="1:12">
      <c r="A68" s="82" t="s">
        <v>1480</v>
      </c>
      <c r="B68" s="38" t="s">
        <v>1481</v>
      </c>
      <c r="C68" s="33" t="s">
        <v>1394</v>
      </c>
      <c r="D68" s="83" t="s">
        <v>1504</v>
      </c>
      <c r="E68" s="38" t="s">
        <v>191</v>
      </c>
      <c r="F68" s="39">
        <v>338.85</v>
      </c>
      <c r="G68" s="80">
        <f t="shared" si="6"/>
        <v>6</v>
      </c>
      <c r="H68" s="80">
        <f t="shared" si="7"/>
        <v>1</v>
      </c>
      <c r="I68" s="80">
        <f t="shared" si="8"/>
        <v>0</v>
      </c>
      <c r="J68" s="80">
        <f t="shared" si="9"/>
        <v>0</v>
      </c>
      <c r="K68" s="80">
        <f t="shared" si="10"/>
        <v>1</v>
      </c>
      <c r="L68" s="80">
        <f t="shared" si="11"/>
        <v>346.78243386893115</v>
      </c>
    </row>
    <row r="69" spans="1:12">
      <c r="A69" s="81" t="s">
        <v>282</v>
      </c>
      <c r="B69" s="33" t="s">
        <v>283</v>
      </c>
      <c r="C69" s="33" t="s">
        <v>1394</v>
      </c>
      <c r="D69" s="33" t="s">
        <v>284</v>
      </c>
      <c r="E69" s="33" t="s">
        <v>249</v>
      </c>
      <c r="F69" s="15">
        <v>339.55</v>
      </c>
      <c r="G69" s="80">
        <f t="shared" si="6"/>
        <v>6</v>
      </c>
      <c r="H69" s="80">
        <f t="shared" si="7"/>
        <v>1</v>
      </c>
      <c r="I69" s="80">
        <f t="shared" si="8"/>
        <v>0</v>
      </c>
      <c r="J69" s="80">
        <f t="shared" si="9"/>
        <v>0</v>
      </c>
      <c r="K69" s="80">
        <f t="shared" si="10"/>
        <v>0</v>
      </c>
      <c r="L69" s="80">
        <f t="shared" si="11"/>
        <v>339.60743386893114</v>
      </c>
    </row>
    <row r="70" spans="1:12">
      <c r="A70" s="81" t="s">
        <v>279</v>
      </c>
      <c r="B70" s="33" t="s">
        <v>280</v>
      </c>
      <c r="C70" s="33" t="s">
        <v>1394</v>
      </c>
      <c r="D70" s="33" t="s">
        <v>281</v>
      </c>
      <c r="E70" s="33" t="s">
        <v>249</v>
      </c>
      <c r="F70" s="15">
        <v>340.25</v>
      </c>
      <c r="G70" s="80">
        <f t="shared" si="6"/>
        <v>6</v>
      </c>
      <c r="H70" s="80">
        <f t="shared" si="7"/>
        <v>1</v>
      </c>
      <c r="I70" s="80">
        <f t="shared" si="8"/>
        <v>0</v>
      </c>
      <c r="J70" s="80">
        <f t="shared" si="9"/>
        <v>0</v>
      </c>
      <c r="K70" s="80">
        <f t="shared" si="10"/>
        <v>0</v>
      </c>
      <c r="L70" s="80">
        <f t="shared" si="11"/>
        <v>339.60743386893114</v>
      </c>
    </row>
    <row r="71" spans="1:12">
      <c r="A71" s="81" t="s">
        <v>294</v>
      </c>
      <c r="B71" s="33" t="s">
        <v>295</v>
      </c>
      <c r="C71" s="33" t="s">
        <v>1394</v>
      </c>
      <c r="D71" s="33" t="s">
        <v>296</v>
      </c>
      <c r="E71" s="33" t="s">
        <v>249</v>
      </c>
      <c r="F71" s="15">
        <v>340.45</v>
      </c>
      <c r="G71" s="80">
        <f t="shared" si="6"/>
        <v>6</v>
      </c>
      <c r="H71" s="80">
        <f t="shared" si="7"/>
        <v>1</v>
      </c>
      <c r="I71" s="80">
        <f t="shared" si="8"/>
        <v>0</v>
      </c>
      <c r="J71" s="80">
        <f t="shared" si="9"/>
        <v>1</v>
      </c>
      <c r="K71" s="80">
        <f t="shared" si="10"/>
        <v>0</v>
      </c>
      <c r="L71" s="80">
        <f t="shared" si="11"/>
        <v>335.36143386893116</v>
      </c>
    </row>
    <row r="72" spans="1:12">
      <c r="A72" s="81" t="s">
        <v>303</v>
      </c>
      <c r="B72" s="33" t="s">
        <v>304</v>
      </c>
      <c r="C72" s="33" t="s">
        <v>1394</v>
      </c>
      <c r="D72" s="33" t="s">
        <v>305</v>
      </c>
      <c r="E72" s="33" t="s">
        <v>249</v>
      </c>
      <c r="F72" s="15">
        <v>340.85</v>
      </c>
      <c r="G72" s="80">
        <f t="shared" si="6"/>
        <v>6</v>
      </c>
      <c r="H72" s="80">
        <f t="shared" si="7"/>
        <v>1</v>
      </c>
      <c r="I72" s="80">
        <f t="shared" si="8"/>
        <v>0</v>
      </c>
      <c r="J72" s="80">
        <f t="shared" si="9"/>
        <v>1</v>
      </c>
      <c r="K72" s="80">
        <f t="shared" si="10"/>
        <v>0</v>
      </c>
      <c r="L72" s="80">
        <f t="shared" si="11"/>
        <v>335.36143386893116</v>
      </c>
    </row>
    <row r="73" spans="1:12">
      <c r="A73" s="81" t="s">
        <v>276</v>
      </c>
      <c r="B73" s="33" t="s">
        <v>277</v>
      </c>
      <c r="C73" s="33" t="s">
        <v>1394</v>
      </c>
      <c r="D73" s="33" t="s">
        <v>278</v>
      </c>
      <c r="E73" s="33" t="s">
        <v>249</v>
      </c>
      <c r="F73" s="15">
        <v>341.95</v>
      </c>
      <c r="G73" s="80">
        <f t="shared" si="6"/>
        <v>6</v>
      </c>
      <c r="H73" s="80">
        <f t="shared" si="7"/>
        <v>1</v>
      </c>
      <c r="I73" s="80">
        <f t="shared" si="8"/>
        <v>0</v>
      </c>
      <c r="J73" s="80">
        <f t="shared" si="9"/>
        <v>0</v>
      </c>
      <c r="K73" s="80">
        <f t="shared" si="10"/>
        <v>0</v>
      </c>
      <c r="L73" s="80">
        <f t="shared" si="11"/>
        <v>339.60743386893114</v>
      </c>
    </row>
    <row r="74" spans="1:12">
      <c r="A74" s="81" t="s">
        <v>315</v>
      </c>
      <c r="B74" s="33" t="s">
        <v>316</v>
      </c>
      <c r="C74" s="33" t="s">
        <v>1392</v>
      </c>
      <c r="D74" s="33" t="s">
        <v>317</v>
      </c>
      <c r="E74" s="33" t="s">
        <v>249</v>
      </c>
      <c r="F74" s="15">
        <v>342.25</v>
      </c>
      <c r="G74" s="80">
        <f t="shared" si="6"/>
        <v>6</v>
      </c>
      <c r="H74" s="80">
        <f t="shared" si="7"/>
        <v>0</v>
      </c>
      <c r="I74" s="80">
        <f t="shared" si="8"/>
        <v>0</v>
      </c>
      <c r="J74" s="80">
        <f t="shared" si="9"/>
        <v>0</v>
      </c>
      <c r="K74" s="80">
        <f t="shared" si="10"/>
        <v>1</v>
      </c>
      <c r="L74" s="80">
        <f t="shared" si="11"/>
        <v>341.65043386893115</v>
      </c>
    </row>
    <row r="75" spans="1:12">
      <c r="A75" s="81" t="s">
        <v>240</v>
      </c>
      <c r="B75" s="33" t="s">
        <v>241</v>
      </c>
      <c r="C75" s="33" t="s">
        <v>1394</v>
      </c>
      <c r="D75" s="33" t="s">
        <v>242</v>
      </c>
      <c r="E75" s="33" t="s">
        <v>191</v>
      </c>
      <c r="F75" s="15">
        <v>343.15</v>
      </c>
      <c r="G75" s="80">
        <f t="shared" si="6"/>
        <v>6</v>
      </c>
      <c r="H75" s="80">
        <f t="shared" si="7"/>
        <v>2</v>
      </c>
      <c r="I75" s="80">
        <f t="shared" si="8"/>
        <v>0</v>
      </c>
      <c r="J75" s="80">
        <f t="shared" si="9"/>
        <v>1</v>
      </c>
      <c r="K75" s="80">
        <f t="shared" si="10"/>
        <v>0</v>
      </c>
      <c r="L75" s="80">
        <f t="shared" si="11"/>
        <v>340.49343386893116</v>
      </c>
    </row>
    <row r="76" spans="1:12">
      <c r="A76" s="82" t="s">
        <v>1491</v>
      </c>
      <c r="B76" s="38" t="s">
        <v>1492</v>
      </c>
      <c r="C76" s="33" t="s">
        <v>1394</v>
      </c>
      <c r="D76" s="83" t="s">
        <v>1508</v>
      </c>
      <c r="E76" s="38" t="s">
        <v>191</v>
      </c>
      <c r="F76" s="39">
        <v>343.15</v>
      </c>
      <c r="G76" s="80">
        <f t="shared" si="6"/>
        <v>6</v>
      </c>
      <c r="H76" s="80">
        <f t="shared" si="7"/>
        <v>1</v>
      </c>
      <c r="I76" s="80">
        <f t="shared" si="8"/>
        <v>0</v>
      </c>
      <c r="J76" s="80">
        <f t="shared" si="9"/>
        <v>1</v>
      </c>
      <c r="K76" s="80">
        <f t="shared" si="10"/>
        <v>1</v>
      </c>
      <c r="L76" s="80">
        <f t="shared" si="11"/>
        <v>342.53643386893117</v>
      </c>
    </row>
    <row r="77" spans="1:12">
      <c r="A77" s="81" t="s">
        <v>300</v>
      </c>
      <c r="B77" s="33" t="s">
        <v>301</v>
      </c>
      <c r="C77" s="33" t="s">
        <v>1394</v>
      </c>
      <c r="D77" s="33" t="s">
        <v>302</v>
      </c>
      <c r="E77" s="33" t="s">
        <v>249</v>
      </c>
      <c r="F77" s="15">
        <v>343.55</v>
      </c>
      <c r="G77" s="80">
        <f t="shared" si="6"/>
        <v>6</v>
      </c>
      <c r="H77" s="80">
        <f t="shared" si="7"/>
        <v>1</v>
      </c>
      <c r="I77" s="80">
        <f t="shared" si="8"/>
        <v>0</v>
      </c>
      <c r="J77" s="80">
        <f t="shared" si="9"/>
        <v>1</v>
      </c>
      <c r="K77" s="80">
        <f t="shared" si="10"/>
        <v>0</v>
      </c>
      <c r="L77" s="80">
        <f t="shared" si="11"/>
        <v>335.36143386893116</v>
      </c>
    </row>
    <row r="78" spans="1:12">
      <c r="A78" s="81" t="s">
        <v>264</v>
      </c>
      <c r="B78" s="33" t="s">
        <v>265</v>
      </c>
      <c r="C78" s="33" t="s">
        <v>1392</v>
      </c>
      <c r="D78" s="33" t="s">
        <v>266</v>
      </c>
      <c r="E78" s="33" t="s">
        <v>249</v>
      </c>
      <c r="F78" s="15">
        <v>343.95</v>
      </c>
      <c r="G78" s="80">
        <f t="shared" si="6"/>
        <v>6</v>
      </c>
      <c r="H78" s="80">
        <f t="shared" si="7"/>
        <v>0</v>
      </c>
      <c r="I78" s="80">
        <f t="shared" si="8"/>
        <v>0</v>
      </c>
      <c r="J78" s="80">
        <f t="shared" si="9"/>
        <v>0</v>
      </c>
      <c r="K78" s="80">
        <f t="shared" si="10"/>
        <v>1</v>
      </c>
      <c r="L78" s="80">
        <f t="shared" si="11"/>
        <v>341.65043386893115</v>
      </c>
    </row>
    <row r="79" spans="1:12">
      <c r="A79" s="81" t="s">
        <v>222</v>
      </c>
      <c r="B79" s="33" t="s">
        <v>223</v>
      </c>
      <c r="C79" s="33" t="s">
        <v>1393</v>
      </c>
      <c r="D79" s="33" t="s">
        <v>224</v>
      </c>
      <c r="E79" s="33" t="s">
        <v>191</v>
      </c>
      <c r="F79" s="15">
        <v>344.45</v>
      </c>
      <c r="G79" s="80">
        <f t="shared" si="6"/>
        <v>6</v>
      </c>
      <c r="H79" s="80">
        <f t="shared" si="7"/>
        <v>0</v>
      </c>
      <c r="I79" s="80">
        <f t="shared" si="8"/>
        <v>1</v>
      </c>
      <c r="J79" s="80">
        <f t="shared" si="9"/>
        <v>0</v>
      </c>
      <c r="K79" s="80">
        <f t="shared" si="10"/>
        <v>0</v>
      </c>
      <c r="L79" s="80">
        <f t="shared" si="11"/>
        <v>344.51043386893116</v>
      </c>
    </row>
    <row r="80" spans="1:12">
      <c r="A80" s="82" t="s">
        <v>1485</v>
      </c>
      <c r="B80" s="38" t="s">
        <v>1486</v>
      </c>
      <c r="C80" s="33" t="s">
        <v>1394</v>
      </c>
      <c r="D80" s="83" t="s">
        <v>1505</v>
      </c>
      <c r="E80" s="38" t="s">
        <v>191</v>
      </c>
      <c r="F80" s="39">
        <v>345.15</v>
      </c>
      <c r="G80" s="80">
        <f t="shared" si="6"/>
        <v>6</v>
      </c>
      <c r="H80" s="80">
        <f t="shared" si="7"/>
        <v>2</v>
      </c>
      <c r="I80" s="80">
        <f t="shared" si="8"/>
        <v>0</v>
      </c>
      <c r="J80" s="80">
        <f t="shared" si="9"/>
        <v>1</v>
      </c>
      <c r="K80" s="80">
        <f t="shared" si="10"/>
        <v>0</v>
      </c>
      <c r="L80" s="80">
        <f t="shared" si="11"/>
        <v>340.49343386893116</v>
      </c>
    </row>
    <row r="81" spans="1:12">
      <c r="A81" s="81" t="s">
        <v>207</v>
      </c>
      <c r="B81" s="33" t="s">
        <v>208</v>
      </c>
      <c r="C81" s="33" t="s">
        <v>1394</v>
      </c>
      <c r="D81" s="33" t="s">
        <v>209</v>
      </c>
      <c r="E81" s="33" t="s">
        <v>191</v>
      </c>
      <c r="F81" s="15">
        <v>346.35</v>
      </c>
      <c r="G81" s="80">
        <f t="shared" si="6"/>
        <v>6</v>
      </c>
      <c r="H81" s="80">
        <f t="shared" si="7"/>
        <v>2</v>
      </c>
      <c r="I81" s="80">
        <f t="shared" si="8"/>
        <v>0</v>
      </c>
      <c r="J81" s="80">
        <f t="shared" si="9"/>
        <v>0</v>
      </c>
      <c r="K81" s="80">
        <f t="shared" si="10"/>
        <v>0</v>
      </c>
      <c r="L81" s="80">
        <f t="shared" si="11"/>
        <v>344.73943386893114</v>
      </c>
    </row>
    <row r="82" spans="1:12">
      <c r="A82" s="82" t="s">
        <v>1447</v>
      </c>
      <c r="B82" s="38" t="s">
        <v>1445</v>
      </c>
      <c r="C82" s="33" t="s">
        <v>1394</v>
      </c>
      <c r="D82" s="83" t="s">
        <v>1457</v>
      </c>
      <c r="E82" s="38" t="s">
        <v>249</v>
      </c>
      <c r="F82" s="39">
        <v>346.45</v>
      </c>
      <c r="G82" s="80">
        <f t="shared" si="6"/>
        <v>6</v>
      </c>
      <c r="H82" s="80">
        <f t="shared" si="7"/>
        <v>1</v>
      </c>
      <c r="I82" s="80">
        <f t="shared" si="8"/>
        <v>0</v>
      </c>
      <c r="J82" s="80">
        <f t="shared" si="9"/>
        <v>2</v>
      </c>
      <c r="K82" s="80">
        <f t="shared" si="10"/>
        <v>0</v>
      </c>
      <c r="L82" s="80">
        <f t="shared" si="11"/>
        <v>331.11543386893112</v>
      </c>
    </row>
    <row r="83" spans="1:12">
      <c r="A83" s="81" t="s">
        <v>231</v>
      </c>
      <c r="B83" s="33" t="s">
        <v>232</v>
      </c>
      <c r="C83" s="33" t="s">
        <v>1394</v>
      </c>
      <c r="D83" s="33" t="s">
        <v>233</v>
      </c>
      <c r="E83" s="33" t="s">
        <v>191</v>
      </c>
      <c r="F83" s="15">
        <v>348.65</v>
      </c>
      <c r="G83" s="80">
        <f t="shared" si="6"/>
        <v>6</v>
      </c>
      <c r="H83" s="80">
        <f t="shared" si="7"/>
        <v>1</v>
      </c>
      <c r="I83" s="80">
        <f t="shared" si="8"/>
        <v>0</v>
      </c>
      <c r="J83" s="80">
        <f t="shared" si="9"/>
        <v>0</v>
      </c>
      <c r="K83" s="80">
        <f t="shared" si="10"/>
        <v>1</v>
      </c>
      <c r="L83" s="80">
        <f t="shared" si="11"/>
        <v>346.78243386893115</v>
      </c>
    </row>
    <row r="84" spans="1:12">
      <c r="A84" s="82" t="s">
        <v>1468</v>
      </c>
      <c r="B84" s="38" t="s">
        <v>1469</v>
      </c>
      <c r="C84" s="33" t="s">
        <v>1394</v>
      </c>
      <c r="D84" s="83" t="s">
        <v>1498</v>
      </c>
      <c r="E84" s="38" t="s">
        <v>191</v>
      </c>
      <c r="F84" s="39">
        <v>348.65</v>
      </c>
      <c r="G84" s="80">
        <f t="shared" si="6"/>
        <v>6</v>
      </c>
      <c r="H84" s="80">
        <f t="shared" si="7"/>
        <v>1</v>
      </c>
      <c r="I84" s="80">
        <f t="shared" si="8"/>
        <v>0</v>
      </c>
      <c r="J84" s="80">
        <f t="shared" si="9"/>
        <v>0</v>
      </c>
      <c r="K84" s="80">
        <f t="shared" si="10"/>
        <v>1</v>
      </c>
      <c r="L84" s="80">
        <f t="shared" si="11"/>
        <v>346.78243386893115</v>
      </c>
    </row>
    <row r="85" spans="1:12">
      <c r="A85" s="39" t="s">
        <v>1466</v>
      </c>
      <c r="B85" s="39" t="s">
        <v>1467</v>
      </c>
      <c r="C85" s="33" t="s">
        <v>1394</v>
      </c>
      <c r="D85" s="39" t="s">
        <v>1497</v>
      </c>
      <c r="E85" s="39" t="s">
        <v>191</v>
      </c>
      <c r="F85" s="39">
        <v>349.15</v>
      </c>
      <c r="G85" s="80">
        <f t="shared" si="6"/>
        <v>6</v>
      </c>
      <c r="H85" s="80">
        <f t="shared" si="7"/>
        <v>2</v>
      </c>
      <c r="I85" s="80">
        <f t="shared" si="8"/>
        <v>0</v>
      </c>
      <c r="J85" s="80">
        <f t="shared" si="9"/>
        <v>1</v>
      </c>
      <c r="K85" s="80">
        <f t="shared" si="10"/>
        <v>0</v>
      </c>
      <c r="L85" s="80">
        <f t="shared" si="11"/>
        <v>340.49343386893116</v>
      </c>
    </row>
    <row r="86" spans="1:12">
      <c r="A86" s="82" t="s">
        <v>1478</v>
      </c>
      <c r="B86" s="38" t="s">
        <v>1479</v>
      </c>
      <c r="C86" s="33" t="s">
        <v>1394</v>
      </c>
      <c r="D86" s="83" t="s">
        <v>1503</v>
      </c>
      <c r="E86" s="38" t="s">
        <v>191</v>
      </c>
      <c r="F86" s="39">
        <v>349.15</v>
      </c>
      <c r="G86" s="80">
        <f t="shared" si="6"/>
        <v>6</v>
      </c>
      <c r="H86" s="80">
        <f t="shared" si="7"/>
        <v>2</v>
      </c>
      <c r="I86" s="80">
        <f t="shared" si="8"/>
        <v>0</v>
      </c>
      <c r="J86" s="80">
        <f t="shared" si="9"/>
        <v>0</v>
      </c>
      <c r="K86" s="80">
        <f t="shared" si="10"/>
        <v>0</v>
      </c>
      <c r="L86" s="80">
        <f t="shared" si="11"/>
        <v>344.73943386893114</v>
      </c>
    </row>
    <row r="87" spans="1:12">
      <c r="A87" s="81" t="s">
        <v>195</v>
      </c>
      <c r="B87" s="33" t="s">
        <v>196</v>
      </c>
      <c r="C87" s="33" t="s">
        <v>1394</v>
      </c>
      <c r="D87" s="33" t="s">
        <v>197</v>
      </c>
      <c r="E87" s="33" t="s">
        <v>191</v>
      </c>
      <c r="F87" s="15">
        <v>349.65</v>
      </c>
      <c r="G87" s="80">
        <f t="shared" si="6"/>
        <v>6</v>
      </c>
      <c r="H87" s="80">
        <f t="shared" si="7"/>
        <v>2</v>
      </c>
      <c r="I87" s="80">
        <f t="shared" si="8"/>
        <v>0</v>
      </c>
      <c r="J87" s="80">
        <f t="shared" si="9"/>
        <v>1</v>
      </c>
      <c r="K87" s="80">
        <f t="shared" si="10"/>
        <v>0</v>
      </c>
      <c r="L87" s="80">
        <f t="shared" si="11"/>
        <v>340.49343386893116</v>
      </c>
    </row>
    <row r="88" spans="1:12">
      <c r="A88" s="82" t="s">
        <v>1482</v>
      </c>
      <c r="B88" s="38" t="s">
        <v>1483</v>
      </c>
      <c r="C88" s="33" t="s">
        <v>1394</v>
      </c>
      <c r="D88" s="83" t="s">
        <v>1484</v>
      </c>
      <c r="E88" s="38" t="s">
        <v>191</v>
      </c>
      <c r="F88" s="39">
        <v>350.15</v>
      </c>
      <c r="G88" s="80">
        <f t="shared" si="6"/>
        <v>6</v>
      </c>
      <c r="H88" s="80">
        <f t="shared" si="7"/>
        <v>2</v>
      </c>
      <c r="I88" s="80">
        <f t="shared" si="8"/>
        <v>0</v>
      </c>
      <c r="J88" s="80">
        <f t="shared" si="9"/>
        <v>1</v>
      </c>
      <c r="K88" s="80">
        <f t="shared" si="10"/>
        <v>0</v>
      </c>
      <c r="L88" s="80">
        <f t="shared" si="11"/>
        <v>340.49343386893116</v>
      </c>
    </row>
    <row r="89" spans="1:12">
      <c r="A89" s="81" t="s">
        <v>188</v>
      </c>
      <c r="B89" s="33" t="s">
        <v>189</v>
      </c>
      <c r="C89" s="33" t="s">
        <v>1394</v>
      </c>
      <c r="D89" s="33" t="s">
        <v>190</v>
      </c>
      <c r="E89" s="33" t="s">
        <v>184</v>
      </c>
      <c r="F89" s="15">
        <v>351.15</v>
      </c>
      <c r="G89" s="80">
        <f t="shared" si="6"/>
        <v>6</v>
      </c>
      <c r="H89" s="80">
        <f t="shared" si="7"/>
        <v>3</v>
      </c>
      <c r="I89" s="80">
        <f t="shared" si="8"/>
        <v>0</v>
      </c>
      <c r="J89" s="80">
        <f t="shared" si="9"/>
        <v>0</v>
      </c>
      <c r="K89" s="80">
        <f t="shared" si="10"/>
        <v>0</v>
      </c>
      <c r="L89" s="80">
        <f t="shared" si="11"/>
        <v>349.87143386893115</v>
      </c>
    </row>
    <row r="90" spans="1:12">
      <c r="A90" s="39" t="s">
        <v>1446</v>
      </c>
      <c r="B90" s="39" t="s">
        <v>1444</v>
      </c>
      <c r="C90" s="33" t="s">
        <v>1394</v>
      </c>
      <c r="D90" s="39" t="s">
        <v>190</v>
      </c>
      <c r="E90" s="39" t="s">
        <v>184</v>
      </c>
      <c r="F90" s="39">
        <v>351.65</v>
      </c>
      <c r="G90" s="80">
        <f t="shared" si="6"/>
        <v>6</v>
      </c>
      <c r="H90" s="80">
        <f t="shared" si="7"/>
        <v>3</v>
      </c>
      <c r="I90" s="80">
        <f t="shared" si="8"/>
        <v>0</v>
      </c>
      <c r="J90" s="80">
        <f t="shared" si="9"/>
        <v>0</v>
      </c>
      <c r="K90" s="80">
        <f t="shared" si="10"/>
        <v>0</v>
      </c>
      <c r="L90" s="80">
        <f t="shared" si="11"/>
        <v>349.87143386893115</v>
      </c>
    </row>
    <row r="91" spans="1:12">
      <c r="A91" s="82" t="s">
        <v>1426</v>
      </c>
      <c r="B91" s="38" t="s">
        <v>1427</v>
      </c>
      <c r="C91" s="33" t="s">
        <v>1394</v>
      </c>
      <c r="D91" s="83" t="s">
        <v>1428</v>
      </c>
      <c r="E91" s="38" t="s">
        <v>191</v>
      </c>
      <c r="F91" s="39">
        <v>353.15</v>
      </c>
      <c r="G91" s="80">
        <f t="shared" si="6"/>
        <v>6</v>
      </c>
      <c r="H91" s="80">
        <f t="shared" si="7"/>
        <v>2</v>
      </c>
      <c r="I91" s="80">
        <f t="shared" si="8"/>
        <v>0</v>
      </c>
      <c r="J91" s="80">
        <f t="shared" si="9"/>
        <v>0</v>
      </c>
      <c r="K91" s="80">
        <f t="shared" si="10"/>
        <v>0</v>
      </c>
      <c r="L91" s="80">
        <f t="shared" si="11"/>
        <v>344.73943386893114</v>
      </c>
    </row>
    <row r="92" spans="1:12">
      <c r="A92" s="81" t="s">
        <v>181</v>
      </c>
      <c r="B92" s="33" t="s">
        <v>182</v>
      </c>
      <c r="C92" s="33" t="s">
        <v>1394</v>
      </c>
      <c r="D92" s="33" t="s">
        <v>183</v>
      </c>
      <c r="E92" s="33" t="s">
        <v>184</v>
      </c>
      <c r="F92" s="15">
        <v>353.65</v>
      </c>
      <c r="G92" s="80">
        <f t="shared" si="6"/>
        <v>6</v>
      </c>
      <c r="H92" s="80">
        <f t="shared" si="7"/>
        <v>2</v>
      </c>
      <c r="I92" s="80">
        <f t="shared" si="8"/>
        <v>0</v>
      </c>
      <c r="J92" s="80">
        <f t="shared" si="9"/>
        <v>0</v>
      </c>
      <c r="K92" s="80">
        <f t="shared" si="10"/>
        <v>1</v>
      </c>
      <c r="L92" s="80">
        <f t="shared" si="11"/>
        <v>351.91443386893116</v>
      </c>
    </row>
    <row r="93" spans="1:12">
      <c r="A93" s="81" t="s">
        <v>246</v>
      </c>
      <c r="B93" s="33" t="s">
        <v>247</v>
      </c>
      <c r="C93" s="33" t="s">
        <v>1392</v>
      </c>
      <c r="D93" s="33" t="s">
        <v>248</v>
      </c>
      <c r="E93" s="33" t="s">
        <v>249</v>
      </c>
      <c r="F93" s="15">
        <v>353.85</v>
      </c>
      <c r="G93" s="80">
        <f t="shared" si="6"/>
        <v>6</v>
      </c>
      <c r="H93" s="80">
        <f t="shared" si="7"/>
        <v>0</v>
      </c>
      <c r="I93" s="80">
        <f t="shared" si="8"/>
        <v>0</v>
      </c>
      <c r="J93" s="80">
        <f t="shared" si="9"/>
        <v>0</v>
      </c>
      <c r="K93" s="80">
        <f t="shared" si="10"/>
        <v>1</v>
      </c>
      <c r="L93" s="80">
        <f t="shared" si="11"/>
        <v>341.65043386893115</v>
      </c>
    </row>
    <row r="94" spans="1:12">
      <c r="A94" s="81" t="s">
        <v>228</v>
      </c>
      <c r="B94" s="33" t="s">
        <v>229</v>
      </c>
      <c r="C94" s="33" t="s">
        <v>1393</v>
      </c>
      <c r="D94" s="33" t="s">
        <v>230</v>
      </c>
      <c r="E94" s="33" t="s">
        <v>191</v>
      </c>
      <c r="F94" s="15">
        <v>354.15</v>
      </c>
      <c r="G94" s="80">
        <f t="shared" si="6"/>
        <v>6</v>
      </c>
      <c r="H94" s="80">
        <f t="shared" si="7"/>
        <v>0</v>
      </c>
      <c r="I94" s="80">
        <f t="shared" si="8"/>
        <v>1</v>
      </c>
      <c r="J94" s="80">
        <f t="shared" si="9"/>
        <v>0</v>
      </c>
      <c r="K94" s="80">
        <f t="shared" si="10"/>
        <v>0</v>
      </c>
      <c r="L94" s="80">
        <f t="shared" si="11"/>
        <v>344.51043386893116</v>
      </c>
    </row>
    <row r="95" spans="1:12">
      <c r="A95" s="81" t="s">
        <v>216</v>
      </c>
      <c r="B95" s="33" t="s">
        <v>217</v>
      </c>
      <c r="C95" s="33" t="s">
        <v>1394</v>
      </c>
      <c r="D95" s="33" t="s">
        <v>218</v>
      </c>
      <c r="E95" s="33" t="s">
        <v>191</v>
      </c>
      <c r="F95" s="15">
        <v>355.35</v>
      </c>
      <c r="G95" s="80">
        <f t="shared" si="6"/>
        <v>6</v>
      </c>
      <c r="H95" s="80">
        <f t="shared" si="7"/>
        <v>2</v>
      </c>
      <c r="I95" s="80">
        <f t="shared" si="8"/>
        <v>0</v>
      </c>
      <c r="J95" s="80">
        <f t="shared" si="9"/>
        <v>0</v>
      </c>
      <c r="K95" s="80">
        <f t="shared" si="10"/>
        <v>0</v>
      </c>
      <c r="L95" s="80">
        <f t="shared" si="11"/>
        <v>344.73943386893114</v>
      </c>
    </row>
    <row r="96" spans="1:12">
      <c r="A96" s="81" t="s">
        <v>192</v>
      </c>
      <c r="B96" s="33" t="s">
        <v>193</v>
      </c>
      <c r="C96" s="33" t="s">
        <v>1394</v>
      </c>
      <c r="D96" s="33" t="s">
        <v>194</v>
      </c>
      <c r="E96" s="33" t="s">
        <v>191</v>
      </c>
      <c r="F96" s="15">
        <v>356.05</v>
      </c>
      <c r="G96" s="80">
        <f t="shared" si="6"/>
        <v>6</v>
      </c>
      <c r="H96" s="80">
        <f t="shared" si="7"/>
        <v>1</v>
      </c>
      <c r="I96" s="80">
        <f t="shared" si="8"/>
        <v>0</v>
      </c>
      <c r="J96" s="80">
        <f t="shared" si="9"/>
        <v>0</v>
      </c>
      <c r="K96" s="80">
        <f t="shared" si="10"/>
        <v>1</v>
      </c>
      <c r="L96" s="80">
        <f t="shared" si="11"/>
        <v>346.78243386893115</v>
      </c>
    </row>
    <row r="97" spans="1:12">
      <c r="A97" s="81" t="s">
        <v>219</v>
      </c>
      <c r="B97" s="33" t="s">
        <v>220</v>
      </c>
      <c r="C97" s="33" t="s">
        <v>1394</v>
      </c>
      <c r="D97" s="33" t="s">
        <v>221</v>
      </c>
      <c r="E97" s="33" t="s">
        <v>191</v>
      </c>
      <c r="F97" s="15">
        <v>356.65</v>
      </c>
      <c r="G97" s="80">
        <f t="shared" si="6"/>
        <v>6</v>
      </c>
      <c r="H97" s="80">
        <f t="shared" si="7"/>
        <v>2</v>
      </c>
      <c r="I97" s="80">
        <f t="shared" si="8"/>
        <v>0</v>
      </c>
      <c r="J97" s="80">
        <f t="shared" si="9"/>
        <v>0</v>
      </c>
      <c r="K97" s="80">
        <f t="shared" si="10"/>
        <v>0</v>
      </c>
      <c r="L97" s="80">
        <f t="shared" si="11"/>
        <v>344.73943386893114</v>
      </c>
    </row>
    <row r="98" spans="1:12">
      <c r="A98" s="81" t="s">
        <v>175</v>
      </c>
      <c r="B98" s="33" t="s">
        <v>176</v>
      </c>
      <c r="C98" s="33" t="s">
        <v>1393</v>
      </c>
      <c r="D98" s="33" t="s">
        <v>177</v>
      </c>
      <c r="E98" s="33" t="s">
        <v>174</v>
      </c>
      <c r="F98" s="15">
        <v>356.65</v>
      </c>
      <c r="G98" s="80">
        <f t="shared" si="6"/>
        <v>6</v>
      </c>
      <c r="H98" s="80">
        <f t="shared" si="7"/>
        <v>2</v>
      </c>
      <c r="I98" s="80">
        <f t="shared" si="8"/>
        <v>1</v>
      </c>
      <c r="J98" s="80">
        <f t="shared" si="9"/>
        <v>0</v>
      </c>
      <c r="K98" s="80">
        <f t="shared" si="10"/>
        <v>0</v>
      </c>
      <c r="L98" s="80">
        <f t="shared" si="11"/>
        <v>354.77443386893117</v>
      </c>
    </row>
    <row r="99" spans="1:12">
      <c r="A99" s="81" t="s">
        <v>225</v>
      </c>
      <c r="B99" s="33" t="s">
        <v>226</v>
      </c>
      <c r="C99" s="33" t="s">
        <v>1393</v>
      </c>
      <c r="D99" s="33" t="s">
        <v>227</v>
      </c>
      <c r="E99" s="33" t="s">
        <v>191</v>
      </c>
      <c r="F99" s="15">
        <v>357.65</v>
      </c>
      <c r="G99" s="80">
        <f t="shared" si="6"/>
        <v>6</v>
      </c>
      <c r="H99" s="80">
        <f t="shared" si="7"/>
        <v>0</v>
      </c>
      <c r="I99" s="80">
        <f t="shared" si="8"/>
        <v>1</v>
      </c>
      <c r="J99" s="80">
        <f t="shared" si="9"/>
        <v>0</v>
      </c>
      <c r="K99" s="80">
        <f t="shared" si="10"/>
        <v>0</v>
      </c>
      <c r="L99" s="80">
        <f t="shared" si="11"/>
        <v>344.51043386893116</v>
      </c>
    </row>
    <row r="100" spans="1:12">
      <c r="A100" s="82" t="s">
        <v>1489</v>
      </c>
      <c r="B100" s="38" t="s">
        <v>1490</v>
      </c>
      <c r="C100" s="33" t="s">
        <v>1394</v>
      </c>
      <c r="D100" s="83" t="s">
        <v>1507</v>
      </c>
      <c r="E100" s="38" t="s">
        <v>191</v>
      </c>
      <c r="F100" s="39">
        <v>358.15</v>
      </c>
      <c r="G100" s="80">
        <f t="shared" si="6"/>
        <v>6</v>
      </c>
      <c r="H100" s="80">
        <f t="shared" si="7"/>
        <v>2</v>
      </c>
      <c r="I100" s="80">
        <f t="shared" si="8"/>
        <v>0</v>
      </c>
      <c r="J100" s="80">
        <f t="shared" si="9"/>
        <v>0</v>
      </c>
      <c r="K100" s="80">
        <f t="shared" si="10"/>
        <v>0</v>
      </c>
      <c r="L100" s="80">
        <f t="shared" si="11"/>
        <v>344.73943386893114</v>
      </c>
    </row>
    <row r="101" spans="1:12">
      <c r="A101" s="81" t="s">
        <v>178</v>
      </c>
      <c r="B101" s="33" t="s">
        <v>179</v>
      </c>
      <c r="C101" s="33" t="s">
        <v>1393</v>
      </c>
      <c r="D101" s="33" t="s">
        <v>180</v>
      </c>
      <c r="E101" s="33" t="s">
        <v>174</v>
      </c>
      <c r="F101" s="15">
        <v>358.15</v>
      </c>
      <c r="G101" s="80">
        <f t="shared" si="6"/>
        <v>6</v>
      </c>
      <c r="H101" s="80">
        <f t="shared" si="7"/>
        <v>2</v>
      </c>
      <c r="I101" s="80">
        <f t="shared" si="8"/>
        <v>1</v>
      </c>
      <c r="J101" s="80">
        <f t="shared" si="9"/>
        <v>0</v>
      </c>
      <c r="K101" s="80">
        <f t="shared" si="10"/>
        <v>0</v>
      </c>
      <c r="L101" s="80">
        <f t="shared" si="11"/>
        <v>354.77443386893117</v>
      </c>
    </row>
    <row r="102" spans="1:12">
      <c r="A102" s="81" t="s">
        <v>185</v>
      </c>
      <c r="B102" s="33" t="s">
        <v>186</v>
      </c>
      <c r="C102" s="33" t="s">
        <v>1394</v>
      </c>
      <c r="D102" s="33" t="s">
        <v>187</v>
      </c>
      <c r="E102" s="33" t="s">
        <v>184</v>
      </c>
      <c r="F102" s="15">
        <v>358.65</v>
      </c>
      <c r="G102" s="80">
        <f t="shared" si="6"/>
        <v>6</v>
      </c>
      <c r="H102" s="80">
        <f t="shared" si="7"/>
        <v>2</v>
      </c>
      <c r="I102" s="80">
        <f t="shared" si="8"/>
        <v>0</v>
      </c>
      <c r="J102" s="80">
        <f t="shared" si="9"/>
        <v>0</v>
      </c>
      <c r="K102" s="80">
        <f t="shared" si="10"/>
        <v>1</v>
      </c>
      <c r="L102" s="80">
        <f t="shared" si="11"/>
        <v>351.91443386893116</v>
      </c>
    </row>
    <row r="103" spans="1:12">
      <c r="A103" s="82" t="s">
        <v>1546</v>
      </c>
      <c r="B103" s="38" t="s">
        <v>1547</v>
      </c>
      <c r="C103" s="33" t="s">
        <v>1393</v>
      </c>
      <c r="D103" s="83" t="s">
        <v>1564</v>
      </c>
      <c r="E103" s="38" t="s">
        <v>365</v>
      </c>
      <c r="F103" s="39">
        <v>343.15</v>
      </c>
      <c r="G103" s="80">
        <f t="shared" si="6"/>
        <v>7</v>
      </c>
      <c r="H103" s="80">
        <f t="shared" si="7"/>
        <v>0</v>
      </c>
      <c r="I103" s="80">
        <f t="shared" si="8"/>
        <v>1</v>
      </c>
      <c r="J103" s="80">
        <f t="shared" si="9"/>
        <v>2</v>
      </c>
      <c r="K103" s="80">
        <f t="shared" si="10"/>
        <v>0</v>
      </c>
      <c r="L103" s="80">
        <f t="shared" si="11"/>
        <v>365.08341527069672</v>
      </c>
    </row>
    <row r="104" spans="1:12">
      <c r="A104" s="81" t="s">
        <v>451</v>
      </c>
      <c r="B104" s="33" t="s">
        <v>452</v>
      </c>
      <c r="C104" s="33" t="s">
        <v>1394</v>
      </c>
      <c r="D104" s="33" t="s">
        <v>453</v>
      </c>
      <c r="E104" s="33" t="s">
        <v>423</v>
      </c>
      <c r="F104" s="15">
        <v>345.65</v>
      </c>
      <c r="G104" s="80">
        <f t="shared" si="6"/>
        <v>7</v>
      </c>
      <c r="H104" s="80">
        <f t="shared" si="7"/>
        <v>1</v>
      </c>
      <c r="I104" s="80">
        <f t="shared" si="8"/>
        <v>0</v>
      </c>
      <c r="J104" s="80">
        <f t="shared" si="9"/>
        <v>2</v>
      </c>
      <c r="K104" s="80">
        <f t="shared" si="10"/>
        <v>0</v>
      </c>
      <c r="L104" s="80">
        <f t="shared" si="11"/>
        <v>360.1804152706967</v>
      </c>
    </row>
    <row r="105" spans="1:12">
      <c r="A105" s="82" t="s">
        <v>1544</v>
      </c>
      <c r="B105" s="38" t="s">
        <v>1545</v>
      </c>
      <c r="C105" s="33" t="s">
        <v>1393</v>
      </c>
      <c r="D105" s="83" t="s">
        <v>1563</v>
      </c>
      <c r="E105" s="38" t="s">
        <v>365</v>
      </c>
      <c r="F105" s="39">
        <v>349.25</v>
      </c>
      <c r="G105" s="80">
        <f t="shared" si="6"/>
        <v>7</v>
      </c>
      <c r="H105" s="80">
        <f t="shared" si="7"/>
        <v>0</v>
      </c>
      <c r="I105" s="80">
        <f t="shared" si="8"/>
        <v>1</v>
      </c>
      <c r="J105" s="80">
        <f t="shared" si="9"/>
        <v>2</v>
      </c>
      <c r="K105" s="80">
        <f t="shared" si="10"/>
        <v>0</v>
      </c>
      <c r="L105" s="80">
        <f t="shared" si="11"/>
        <v>365.08341527069672</v>
      </c>
    </row>
    <row r="106" spans="1:12">
      <c r="A106" s="81" t="s">
        <v>454</v>
      </c>
      <c r="B106" s="33" t="s">
        <v>455</v>
      </c>
      <c r="C106" s="33" t="s">
        <v>1394</v>
      </c>
      <c r="D106" s="33" t="s">
        <v>456</v>
      </c>
      <c r="E106" s="33" t="s">
        <v>423</v>
      </c>
      <c r="F106" s="15">
        <v>349.85</v>
      </c>
      <c r="G106" s="80">
        <f t="shared" si="6"/>
        <v>7</v>
      </c>
      <c r="H106" s="80">
        <f t="shared" si="7"/>
        <v>1</v>
      </c>
      <c r="I106" s="80">
        <f t="shared" si="8"/>
        <v>0</v>
      </c>
      <c r="J106" s="80">
        <f t="shared" si="9"/>
        <v>2</v>
      </c>
      <c r="K106" s="80">
        <f t="shared" si="10"/>
        <v>0</v>
      </c>
      <c r="L106" s="80">
        <f t="shared" si="11"/>
        <v>360.1804152706967</v>
      </c>
    </row>
    <row r="107" spans="1:12">
      <c r="A107" s="81" t="s">
        <v>439</v>
      </c>
      <c r="B107" s="33" t="s">
        <v>440</v>
      </c>
      <c r="C107" s="33" t="s">
        <v>1394</v>
      </c>
      <c r="D107" s="33" t="s">
        <v>441</v>
      </c>
      <c r="E107" s="33" t="s">
        <v>423</v>
      </c>
      <c r="F107" s="15">
        <v>350.65</v>
      </c>
      <c r="G107" s="80">
        <f t="shared" si="6"/>
        <v>7</v>
      </c>
      <c r="H107" s="80">
        <f t="shared" si="7"/>
        <v>1</v>
      </c>
      <c r="I107" s="80">
        <f t="shared" si="8"/>
        <v>0</v>
      </c>
      <c r="J107" s="80">
        <f t="shared" si="9"/>
        <v>2</v>
      </c>
      <c r="K107" s="80">
        <f t="shared" si="10"/>
        <v>0</v>
      </c>
      <c r="L107" s="80">
        <f t="shared" si="11"/>
        <v>360.1804152706967</v>
      </c>
    </row>
    <row r="108" spans="1:12">
      <c r="A108" s="81" t="s">
        <v>517</v>
      </c>
      <c r="B108" s="33" t="s">
        <v>518</v>
      </c>
      <c r="C108" s="33" t="s">
        <v>1394</v>
      </c>
      <c r="D108" s="33" t="s">
        <v>519</v>
      </c>
      <c r="E108" s="33" t="s">
        <v>423</v>
      </c>
      <c r="F108" s="15">
        <v>351.05</v>
      </c>
      <c r="G108" s="80">
        <f t="shared" si="6"/>
        <v>7</v>
      </c>
      <c r="H108" s="80">
        <f t="shared" si="7"/>
        <v>1</v>
      </c>
      <c r="I108" s="80">
        <f t="shared" si="8"/>
        <v>0</v>
      </c>
      <c r="J108" s="80">
        <f t="shared" si="9"/>
        <v>3</v>
      </c>
      <c r="K108" s="80">
        <f t="shared" si="10"/>
        <v>0</v>
      </c>
      <c r="L108" s="80">
        <f t="shared" si="11"/>
        <v>355.93441527069672</v>
      </c>
    </row>
    <row r="109" spans="1:12">
      <c r="A109" s="81" t="s">
        <v>520</v>
      </c>
      <c r="B109" s="33" t="s">
        <v>521</v>
      </c>
      <c r="C109" s="33" t="s">
        <v>1392</v>
      </c>
      <c r="D109" s="33" t="s">
        <v>522</v>
      </c>
      <c r="E109" s="33" t="s">
        <v>523</v>
      </c>
      <c r="F109" s="15">
        <v>352.35</v>
      </c>
      <c r="G109" s="80">
        <f t="shared" si="6"/>
        <v>7</v>
      </c>
      <c r="H109" s="80">
        <f t="shared" si="7"/>
        <v>0</v>
      </c>
      <c r="I109" s="80">
        <f t="shared" si="8"/>
        <v>0</v>
      </c>
      <c r="J109" s="80">
        <f t="shared" si="9"/>
        <v>2</v>
      </c>
      <c r="K109" s="80">
        <f t="shared" si="10"/>
        <v>0</v>
      </c>
      <c r="L109" s="80">
        <f t="shared" si="11"/>
        <v>355.04841527069669</v>
      </c>
    </row>
    <row r="110" spans="1:12">
      <c r="A110" s="81" t="s">
        <v>457</v>
      </c>
      <c r="B110" s="33" t="s">
        <v>458</v>
      </c>
      <c r="C110" s="33" t="s">
        <v>1394</v>
      </c>
      <c r="D110" s="33" t="s">
        <v>459</v>
      </c>
      <c r="E110" s="33" t="s">
        <v>423</v>
      </c>
      <c r="F110" s="15">
        <v>353.55</v>
      </c>
      <c r="G110" s="80">
        <f t="shared" si="6"/>
        <v>7</v>
      </c>
      <c r="H110" s="80">
        <f t="shared" si="7"/>
        <v>1</v>
      </c>
      <c r="I110" s="80">
        <f t="shared" si="8"/>
        <v>0</v>
      </c>
      <c r="J110" s="80">
        <f t="shared" si="9"/>
        <v>2</v>
      </c>
      <c r="K110" s="80">
        <f t="shared" si="10"/>
        <v>0</v>
      </c>
      <c r="L110" s="80">
        <f t="shared" si="11"/>
        <v>360.1804152706967</v>
      </c>
    </row>
    <row r="111" spans="1:12">
      <c r="A111" s="81" t="s">
        <v>545</v>
      </c>
      <c r="B111" s="33" t="s">
        <v>546</v>
      </c>
      <c r="C111" s="33" t="s">
        <v>1392</v>
      </c>
      <c r="D111" s="33" t="s">
        <v>547</v>
      </c>
      <c r="E111" s="33" t="s">
        <v>523</v>
      </c>
      <c r="F111" s="15">
        <v>353.95</v>
      </c>
      <c r="G111" s="80">
        <f t="shared" si="6"/>
        <v>7</v>
      </c>
      <c r="H111" s="80">
        <f t="shared" si="7"/>
        <v>0</v>
      </c>
      <c r="I111" s="80">
        <f t="shared" si="8"/>
        <v>0</v>
      </c>
      <c r="J111" s="80">
        <f t="shared" si="9"/>
        <v>3</v>
      </c>
      <c r="K111" s="80">
        <f t="shared" si="10"/>
        <v>0</v>
      </c>
      <c r="L111" s="80">
        <f t="shared" si="11"/>
        <v>350.80241527069671</v>
      </c>
    </row>
    <row r="112" spans="1:12">
      <c r="A112" s="81" t="s">
        <v>433</v>
      </c>
      <c r="B112" s="33" t="s">
        <v>434</v>
      </c>
      <c r="C112" s="33" t="s">
        <v>1394</v>
      </c>
      <c r="D112" s="33" t="s">
        <v>435</v>
      </c>
      <c r="E112" s="33" t="s">
        <v>423</v>
      </c>
      <c r="F112" s="15">
        <v>354.75</v>
      </c>
      <c r="G112" s="80">
        <f t="shared" si="6"/>
        <v>7</v>
      </c>
      <c r="H112" s="80">
        <f t="shared" si="7"/>
        <v>1</v>
      </c>
      <c r="I112" s="80">
        <f t="shared" si="8"/>
        <v>0</v>
      </c>
      <c r="J112" s="80">
        <f t="shared" si="9"/>
        <v>2</v>
      </c>
      <c r="K112" s="80">
        <f t="shared" si="10"/>
        <v>0</v>
      </c>
      <c r="L112" s="80">
        <f t="shared" si="11"/>
        <v>360.1804152706967</v>
      </c>
    </row>
    <row r="113" spans="1:12">
      <c r="A113" s="82" t="s">
        <v>1556</v>
      </c>
      <c r="B113" s="38" t="s">
        <v>1557</v>
      </c>
      <c r="C113" s="33" t="s">
        <v>1393</v>
      </c>
      <c r="D113" s="83" t="s">
        <v>1569</v>
      </c>
      <c r="E113" s="38" t="s">
        <v>365</v>
      </c>
      <c r="F113" s="39">
        <v>356.15</v>
      </c>
      <c r="G113" s="80">
        <f t="shared" si="6"/>
        <v>7</v>
      </c>
      <c r="H113" s="80">
        <f t="shared" si="7"/>
        <v>0</v>
      </c>
      <c r="I113" s="80">
        <f t="shared" si="8"/>
        <v>1</v>
      </c>
      <c r="J113" s="80">
        <f t="shared" si="9"/>
        <v>2</v>
      </c>
      <c r="K113" s="80">
        <f t="shared" si="10"/>
        <v>0</v>
      </c>
      <c r="L113" s="80">
        <f t="shared" si="11"/>
        <v>365.08341527069672</v>
      </c>
    </row>
    <row r="114" spans="1:12">
      <c r="A114" s="81" t="s">
        <v>436</v>
      </c>
      <c r="B114" s="33" t="s">
        <v>437</v>
      </c>
      <c r="C114" s="33" t="s">
        <v>1394</v>
      </c>
      <c r="D114" s="33" t="s">
        <v>438</v>
      </c>
      <c r="E114" s="33" t="s">
        <v>423</v>
      </c>
      <c r="F114" s="15">
        <v>356.55</v>
      </c>
      <c r="G114" s="80">
        <f t="shared" si="6"/>
        <v>7</v>
      </c>
      <c r="H114" s="80">
        <f t="shared" si="7"/>
        <v>1</v>
      </c>
      <c r="I114" s="80">
        <f t="shared" si="8"/>
        <v>0</v>
      </c>
      <c r="J114" s="80">
        <f t="shared" si="9"/>
        <v>2</v>
      </c>
      <c r="K114" s="80">
        <f t="shared" si="10"/>
        <v>0</v>
      </c>
      <c r="L114" s="80">
        <f t="shared" si="11"/>
        <v>360.1804152706967</v>
      </c>
    </row>
    <row r="115" spans="1:12">
      <c r="A115" s="81" t="s">
        <v>499</v>
      </c>
      <c r="B115" s="33" t="s">
        <v>500</v>
      </c>
      <c r="C115" s="33" t="s">
        <v>1394</v>
      </c>
      <c r="D115" s="33" t="s">
        <v>501</v>
      </c>
      <c r="E115" s="33" t="s">
        <v>423</v>
      </c>
      <c r="F115" s="15">
        <v>357.05</v>
      </c>
      <c r="G115" s="80">
        <f t="shared" si="6"/>
        <v>7</v>
      </c>
      <c r="H115" s="80">
        <f t="shared" si="7"/>
        <v>1</v>
      </c>
      <c r="I115" s="80">
        <f t="shared" si="8"/>
        <v>0</v>
      </c>
      <c r="J115" s="80">
        <f t="shared" si="9"/>
        <v>1</v>
      </c>
      <c r="K115" s="80">
        <f t="shared" si="10"/>
        <v>0</v>
      </c>
      <c r="L115" s="80">
        <f t="shared" si="11"/>
        <v>364.42641527069674</v>
      </c>
    </row>
    <row r="116" spans="1:12">
      <c r="A116" s="82" t="s">
        <v>1550</v>
      </c>
      <c r="B116" s="38" t="s">
        <v>1551</v>
      </c>
      <c r="C116" s="33" t="s">
        <v>1393</v>
      </c>
      <c r="D116" s="83" t="s">
        <v>1566</v>
      </c>
      <c r="E116" s="38" t="s">
        <v>365</v>
      </c>
      <c r="F116" s="39">
        <v>357.15</v>
      </c>
      <c r="G116" s="80">
        <f t="shared" si="6"/>
        <v>7</v>
      </c>
      <c r="H116" s="80">
        <f t="shared" si="7"/>
        <v>0</v>
      </c>
      <c r="I116" s="80">
        <f t="shared" si="8"/>
        <v>1</v>
      </c>
      <c r="J116" s="80">
        <f t="shared" si="9"/>
        <v>1</v>
      </c>
      <c r="K116" s="80">
        <f t="shared" si="10"/>
        <v>0</v>
      </c>
      <c r="L116" s="80">
        <f t="shared" si="11"/>
        <v>369.32941527069676</v>
      </c>
    </row>
    <row r="117" spans="1:12">
      <c r="A117" s="81" t="s">
        <v>469</v>
      </c>
      <c r="B117" s="33" t="s">
        <v>470</v>
      </c>
      <c r="C117" s="33" t="s">
        <v>1394</v>
      </c>
      <c r="D117" s="33" t="s">
        <v>471</v>
      </c>
      <c r="E117" s="33" t="s">
        <v>423</v>
      </c>
      <c r="F117" s="15">
        <v>357.25</v>
      </c>
      <c r="G117" s="80">
        <f t="shared" si="6"/>
        <v>7</v>
      </c>
      <c r="H117" s="80">
        <f t="shared" si="7"/>
        <v>1</v>
      </c>
      <c r="I117" s="80">
        <f t="shared" si="8"/>
        <v>0</v>
      </c>
      <c r="J117" s="80">
        <f t="shared" si="9"/>
        <v>1</v>
      </c>
      <c r="K117" s="80">
        <f t="shared" si="10"/>
        <v>0</v>
      </c>
      <c r="L117" s="80">
        <f t="shared" si="11"/>
        <v>364.42641527069674</v>
      </c>
    </row>
    <row r="118" spans="1:12">
      <c r="A118" s="81" t="s">
        <v>427</v>
      </c>
      <c r="B118" s="33" t="s">
        <v>428</v>
      </c>
      <c r="C118" s="33" t="s">
        <v>1394</v>
      </c>
      <c r="D118" s="33" t="s">
        <v>429</v>
      </c>
      <c r="E118" s="33" t="s">
        <v>423</v>
      </c>
      <c r="F118" s="15">
        <v>357.45</v>
      </c>
      <c r="G118" s="80">
        <f t="shared" si="6"/>
        <v>7</v>
      </c>
      <c r="H118" s="80">
        <f t="shared" si="7"/>
        <v>1</v>
      </c>
      <c r="I118" s="80">
        <f t="shared" si="8"/>
        <v>0</v>
      </c>
      <c r="J118" s="80">
        <f t="shared" si="9"/>
        <v>2</v>
      </c>
      <c r="K118" s="80">
        <f t="shared" si="10"/>
        <v>0</v>
      </c>
      <c r="L118" s="80">
        <f t="shared" si="11"/>
        <v>360.1804152706967</v>
      </c>
    </row>
    <row r="119" spans="1:12">
      <c r="A119" s="81" t="s">
        <v>511</v>
      </c>
      <c r="B119" s="33" t="s">
        <v>512</v>
      </c>
      <c r="C119" s="33" t="s">
        <v>1394</v>
      </c>
      <c r="D119" s="33" t="s">
        <v>513</v>
      </c>
      <c r="E119" s="33" t="s">
        <v>423</v>
      </c>
      <c r="F119" s="15">
        <v>358.45</v>
      </c>
      <c r="G119" s="80">
        <f t="shared" si="6"/>
        <v>7</v>
      </c>
      <c r="H119" s="80">
        <f t="shared" si="7"/>
        <v>1</v>
      </c>
      <c r="I119" s="80">
        <f t="shared" si="8"/>
        <v>0</v>
      </c>
      <c r="J119" s="80">
        <f t="shared" si="9"/>
        <v>1</v>
      </c>
      <c r="K119" s="80">
        <f t="shared" si="10"/>
        <v>0</v>
      </c>
      <c r="L119" s="80">
        <f t="shared" si="11"/>
        <v>364.42641527069674</v>
      </c>
    </row>
    <row r="120" spans="1:12">
      <c r="A120" s="82" t="s">
        <v>1513</v>
      </c>
      <c r="B120" s="38" t="s">
        <v>1514</v>
      </c>
      <c r="C120" s="33" t="s">
        <v>1394</v>
      </c>
      <c r="D120" s="83" t="s">
        <v>1529</v>
      </c>
      <c r="E120" s="38" t="s">
        <v>423</v>
      </c>
      <c r="F120" s="39">
        <v>359.05</v>
      </c>
      <c r="G120" s="80">
        <f t="shared" si="6"/>
        <v>7</v>
      </c>
      <c r="H120" s="80">
        <f t="shared" si="7"/>
        <v>1</v>
      </c>
      <c r="I120" s="80">
        <f t="shared" si="8"/>
        <v>0</v>
      </c>
      <c r="J120" s="80">
        <f t="shared" si="9"/>
        <v>1</v>
      </c>
      <c r="K120" s="80">
        <f t="shared" si="10"/>
        <v>0</v>
      </c>
      <c r="L120" s="80">
        <f t="shared" si="11"/>
        <v>364.42641527069674</v>
      </c>
    </row>
    <row r="121" spans="1:12">
      <c r="A121" s="81" t="s">
        <v>530</v>
      </c>
      <c r="B121" s="33" t="s">
        <v>531</v>
      </c>
      <c r="C121" s="33" t="s">
        <v>1392</v>
      </c>
      <c r="D121" s="33" t="s">
        <v>532</v>
      </c>
      <c r="E121" s="33" t="s">
        <v>523</v>
      </c>
      <c r="F121" s="15">
        <v>359.15</v>
      </c>
      <c r="G121" s="80">
        <f t="shared" si="6"/>
        <v>7</v>
      </c>
      <c r="H121" s="80">
        <f t="shared" si="7"/>
        <v>0</v>
      </c>
      <c r="I121" s="80">
        <f t="shared" si="8"/>
        <v>0</v>
      </c>
      <c r="J121" s="80">
        <f t="shared" si="9"/>
        <v>2</v>
      </c>
      <c r="K121" s="80">
        <f t="shared" si="10"/>
        <v>0</v>
      </c>
      <c r="L121" s="80">
        <f t="shared" si="11"/>
        <v>355.04841527069669</v>
      </c>
    </row>
    <row r="122" spans="1:12">
      <c r="A122" s="82" t="s">
        <v>1511</v>
      </c>
      <c r="B122" s="38" t="s">
        <v>1512</v>
      </c>
      <c r="C122" s="33" t="s">
        <v>1394</v>
      </c>
      <c r="D122" s="83" t="s">
        <v>1528</v>
      </c>
      <c r="E122" s="38" t="s">
        <v>423</v>
      </c>
      <c r="F122" s="39">
        <v>359.15</v>
      </c>
      <c r="G122" s="80">
        <f t="shared" si="6"/>
        <v>7</v>
      </c>
      <c r="H122" s="80">
        <f t="shared" si="7"/>
        <v>1</v>
      </c>
      <c r="I122" s="80">
        <f t="shared" si="8"/>
        <v>0</v>
      </c>
      <c r="J122" s="80">
        <f t="shared" si="9"/>
        <v>1</v>
      </c>
      <c r="K122" s="80">
        <f t="shared" si="10"/>
        <v>0</v>
      </c>
      <c r="L122" s="80">
        <f t="shared" si="11"/>
        <v>364.42641527069674</v>
      </c>
    </row>
    <row r="123" spans="1:12">
      <c r="A123" s="81" t="s">
        <v>505</v>
      </c>
      <c r="B123" s="33" t="s">
        <v>506</v>
      </c>
      <c r="C123" s="33" t="s">
        <v>1394</v>
      </c>
      <c r="D123" s="33" t="s">
        <v>507</v>
      </c>
      <c r="E123" s="33" t="s">
        <v>423</v>
      </c>
      <c r="F123" s="15">
        <v>359.85</v>
      </c>
      <c r="G123" s="80">
        <f t="shared" si="6"/>
        <v>7</v>
      </c>
      <c r="H123" s="80">
        <f t="shared" si="7"/>
        <v>1</v>
      </c>
      <c r="I123" s="80">
        <f t="shared" si="8"/>
        <v>0</v>
      </c>
      <c r="J123" s="80">
        <f t="shared" si="9"/>
        <v>1</v>
      </c>
      <c r="K123" s="80">
        <f t="shared" si="10"/>
        <v>0</v>
      </c>
      <c r="L123" s="80">
        <f t="shared" si="11"/>
        <v>364.42641527069674</v>
      </c>
    </row>
    <row r="124" spans="1:12">
      <c r="A124" s="81" t="s">
        <v>424</v>
      </c>
      <c r="B124" s="33" t="s">
        <v>425</v>
      </c>
      <c r="C124" s="33" t="s">
        <v>1392</v>
      </c>
      <c r="D124" s="33" t="s">
        <v>426</v>
      </c>
      <c r="E124" s="33" t="s">
        <v>423</v>
      </c>
      <c r="F124" s="15">
        <v>360.65</v>
      </c>
      <c r="G124" s="80">
        <f t="shared" si="6"/>
        <v>7</v>
      </c>
      <c r="H124" s="80">
        <f t="shared" si="7"/>
        <v>0</v>
      </c>
      <c r="I124" s="80">
        <f t="shared" si="8"/>
        <v>0</v>
      </c>
      <c r="J124" s="80">
        <f t="shared" si="9"/>
        <v>1</v>
      </c>
      <c r="K124" s="80">
        <f t="shared" si="10"/>
        <v>1</v>
      </c>
      <c r="L124" s="80">
        <f t="shared" si="11"/>
        <v>366.46941527069674</v>
      </c>
    </row>
    <row r="125" spans="1:12" ht="15.6" customHeight="1">
      <c r="A125" s="81" t="s">
        <v>508</v>
      </c>
      <c r="B125" s="33" t="s">
        <v>509</v>
      </c>
      <c r="C125" s="33" t="s">
        <v>1394</v>
      </c>
      <c r="D125" s="33" t="s">
        <v>510</v>
      </c>
      <c r="E125" s="33" t="s">
        <v>423</v>
      </c>
      <c r="F125" s="15">
        <v>360.75</v>
      </c>
      <c r="G125" s="80">
        <f t="shared" si="6"/>
        <v>7</v>
      </c>
      <c r="H125" s="80">
        <f t="shared" si="7"/>
        <v>1</v>
      </c>
      <c r="I125" s="80">
        <f t="shared" si="8"/>
        <v>0</v>
      </c>
      <c r="J125" s="80">
        <f t="shared" si="9"/>
        <v>1</v>
      </c>
      <c r="K125" s="80">
        <f t="shared" si="10"/>
        <v>0</v>
      </c>
      <c r="L125" s="80">
        <f t="shared" si="11"/>
        <v>364.42641527069674</v>
      </c>
    </row>
    <row r="126" spans="1:12">
      <c r="A126" s="81" t="s">
        <v>381</v>
      </c>
      <c r="B126" s="33" t="s">
        <v>382</v>
      </c>
      <c r="C126" s="33" t="s">
        <v>1394</v>
      </c>
      <c r="D126" s="33" t="s">
        <v>383</v>
      </c>
      <c r="E126" s="33" t="s">
        <v>365</v>
      </c>
      <c r="F126" s="15">
        <v>361.15</v>
      </c>
      <c r="G126" s="80">
        <f t="shared" si="6"/>
        <v>7</v>
      </c>
      <c r="H126" s="80">
        <f t="shared" si="7"/>
        <v>1</v>
      </c>
      <c r="I126" s="80">
        <f t="shared" si="8"/>
        <v>0</v>
      </c>
      <c r="J126" s="80">
        <f t="shared" si="9"/>
        <v>1</v>
      </c>
      <c r="K126" s="80">
        <f t="shared" si="10"/>
        <v>1</v>
      </c>
      <c r="L126" s="80">
        <f t="shared" si="11"/>
        <v>371.60141527069675</v>
      </c>
    </row>
    <row r="127" spans="1:12">
      <c r="A127" s="39" t="s">
        <v>1534</v>
      </c>
      <c r="B127" s="39" t="s">
        <v>1535</v>
      </c>
      <c r="C127" s="33" t="s">
        <v>1394</v>
      </c>
      <c r="D127" s="39" t="s">
        <v>1558</v>
      </c>
      <c r="E127" s="39" t="s">
        <v>365</v>
      </c>
      <c r="F127" s="39">
        <v>361.25</v>
      </c>
      <c r="G127" s="80">
        <f t="shared" si="6"/>
        <v>7</v>
      </c>
      <c r="H127" s="80">
        <f t="shared" si="7"/>
        <v>2</v>
      </c>
      <c r="I127" s="80">
        <f t="shared" si="8"/>
        <v>0</v>
      </c>
      <c r="J127" s="80">
        <f t="shared" si="9"/>
        <v>1</v>
      </c>
      <c r="K127" s="80">
        <f t="shared" si="10"/>
        <v>0</v>
      </c>
      <c r="L127" s="80">
        <f t="shared" si="11"/>
        <v>369.55841527069674</v>
      </c>
    </row>
    <row r="128" spans="1:12">
      <c r="A128" s="81" t="s">
        <v>514</v>
      </c>
      <c r="B128" s="33" t="s">
        <v>515</v>
      </c>
      <c r="C128" s="33" t="s">
        <v>1394</v>
      </c>
      <c r="D128" s="33" t="s">
        <v>516</v>
      </c>
      <c r="E128" s="33" t="s">
        <v>423</v>
      </c>
      <c r="F128" s="15">
        <v>361.25</v>
      </c>
      <c r="G128" s="80">
        <f t="shared" si="6"/>
        <v>7</v>
      </c>
      <c r="H128" s="80">
        <f t="shared" si="7"/>
        <v>1</v>
      </c>
      <c r="I128" s="80">
        <f t="shared" si="8"/>
        <v>0</v>
      </c>
      <c r="J128" s="80">
        <f t="shared" si="9"/>
        <v>1</v>
      </c>
      <c r="K128" s="80">
        <f t="shared" si="10"/>
        <v>0</v>
      </c>
      <c r="L128" s="80">
        <f t="shared" si="11"/>
        <v>364.42641527069674</v>
      </c>
    </row>
    <row r="129" spans="1:12">
      <c r="A129" s="81" t="s">
        <v>463</v>
      </c>
      <c r="B129" s="33" t="s">
        <v>464</v>
      </c>
      <c r="C129" s="33" t="s">
        <v>1394</v>
      </c>
      <c r="D129" s="33" t="s">
        <v>465</v>
      </c>
      <c r="E129" s="33" t="s">
        <v>423</v>
      </c>
      <c r="F129" s="15">
        <v>362.15</v>
      </c>
      <c r="G129" s="80">
        <f t="shared" si="6"/>
        <v>7</v>
      </c>
      <c r="H129" s="80">
        <f t="shared" si="7"/>
        <v>1</v>
      </c>
      <c r="I129" s="80">
        <f t="shared" si="8"/>
        <v>0</v>
      </c>
      <c r="J129" s="80">
        <f t="shared" si="9"/>
        <v>2</v>
      </c>
      <c r="K129" s="80">
        <f t="shared" si="10"/>
        <v>0</v>
      </c>
      <c r="L129" s="80">
        <f t="shared" si="11"/>
        <v>360.1804152706967</v>
      </c>
    </row>
    <row r="130" spans="1:12">
      <c r="A130" s="82" t="s">
        <v>1518</v>
      </c>
      <c r="B130" s="38" t="s">
        <v>1519</v>
      </c>
      <c r="C130" s="33" t="s">
        <v>1394</v>
      </c>
      <c r="D130" s="83" t="s">
        <v>1531</v>
      </c>
      <c r="E130" s="38" t="s">
        <v>423</v>
      </c>
      <c r="F130" s="39">
        <v>362.15</v>
      </c>
      <c r="G130" s="80">
        <f t="shared" ref="G130:G193" si="12">LEN(D130)-LEN(SUBSTITUTE(D130,"C",""))</f>
        <v>7</v>
      </c>
      <c r="H130" s="80">
        <f t="shared" ref="H130:H193" si="13">LEN(D130)-LEN(SUBSTITUTE(D130,"=",""))</f>
        <v>1</v>
      </c>
      <c r="I130" s="80">
        <f t="shared" ref="I130:I193" si="14">LEN(D130)-LEN(SUBSTITUTE(D130,"#",""))</f>
        <v>0</v>
      </c>
      <c r="J130" s="80">
        <f t="shared" ref="J130:J193" si="15">LEN(D130)-LEN(SUBSTITUTE(D130,"(",""))</f>
        <v>2</v>
      </c>
      <c r="K130" s="80">
        <f t="shared" ref="K130:K193" si="16">(LEN(D130)-LEN(SUBSTITUTE(D130,"1","")))/2+(LEN(D130)-LEN(SUBSTITUTE(D130,"2","")))/2+(LEN(D130)-LEN(SUBSTITUTE(D130,"3","")))/2</f>
        <v>0</v>
      </c>
      <c r="L130" s="80">
        <f t="shared" si="11"/>
        <v>360.1804152706967</v>
      </c>
    </row>
    <row r="131" spans="1:12">
      <c r="A131" s="81" t="s">
        <v>448</v>
      </c>
      <c r="B131" s="33" t="s">
        <v>449</v>
      </c>
      <c r="C131" s="33" t="s">
        <v>1394</v>
      </c>
      <c r="D131" s="33" t="s">
        <v>450</v>
      </c>
      <c r="E131" s="33" t="s">
        <v>423</v>
      </c>
      <c r="F131" s="15">
        <v>362.45</v>
      </c>
      <c r="G131" s="80">
        <f t="shared" si="12"/>
        <v>7</v>
      </c>
      <c r="H131" s="80">
        <f t="shared" si="13"/>
        <v>1</v>
      </c>
      <c r="I131" s="80">
        <f t="shared" si="14"/>
        <v>0</v>
      </c>
      <c r="J131" s="80">
        <f t="shared" si="15"/>
        <v>2</v>
      </c>
      <c r="K131" s="80">
        <f t="shared" si="16"/>
        <v>0</v>
      </c>
      <c r="L131" s="80">
        <f t="shared" ref="L131:L194" si="17">EXP(4.861)*(G131^0.536)+(5.132*H131)+(10.035*I131)-(4.246*J131)+(7.175*K131)-2.963</f>
        <v>360.1804152706967</v>
      </c>
    </row>
    <row r="132" spans="1:12">
      <c r="A132" s="82" t="s">
        <v>1532</v>
      </c>
      <c r="B132" s="38" t="s">
        <v>1517</v>
      </c>
      <c r="C132" s="33" t="s">
        <v>1394</v>
      </c>
      <c r="D132" s="83" t="s">
        <v>1533</v>
      </c>
      <c r="E132" s="38" t="s">
        <v>423</v>
      </c>
      <c r="F132" s="39">
        <v>362.65</v>
      </c>
      <c r="G132" s="80">
        <f t="shared" si="12"/>
        <v>7</v>
      </c>
      <c r="H132" s="80">
        <f t="shared" si="13"/>
        <v>1</v>
      </c>
      <c r="I132" s="80">
        <f t="shared" si="14"/>
        <v>0</v>
      </c>
      <c r="J132" s="80">
        <f t="shared" si="15"/>
        <v>1</v>
      </c>
      <c r="K132" s="80">
        <f t="shared" si="16"/>
        <v>0</v>
      </c>
      <c r="L132" s="80">
        <f t="shared" si="17"/>
        <v>364.42641527069674</v>
      </c>
    </row>
    <row r="133" spans="1:12">
      <c r="A133" s="81" t="s">
        <v>345</v>
      </c>
      <c r="B133" s="33" t="s">
        <v>346</v>
      </c>
      <c r="C133" s="33" t="s">
        <v>1394</v>
      </c>
      <c r="D133" s="33" t="s">
        <v>347</v>
      </c>
      <c r="E133" s="33" t="s">
        <v>348</v>
      </c>
      <c r="F133" s="15">
        <v>362.65</v>
      </c>
      <c r="G133" s="80">
        <f t="shared" si="12"/>
        <v>7</v>
      </c>
      <c r="H133" s="80">
        <f t="shared" si="13"/>
        <v>2</v>
      </c>
      <c r="I133" s="80">
        <f t="shared" si="14"/>
        <v>0</v>
      </c>
      <c r="J133" s="80">
        <f t="shared" si="15"/>
        <v>0</v>
      </c>
      <c r="K133" s="80">
        <f t="shared" si="16"/>
        <v>2</v>
      </c>
      <c r="L133" s="80">
        <f t="shared" si="17"/>
        <v>388.15441527069675</v>
      </c>
    </row>
    <row r="134" spans="1:12">
      <c r="A134" s="81" t="s">
        <v>524</v>
      </c>
      <c r="B134" s="33" t="s">
        <v>525</v>
      </c>
      <c r="C134" s="33" t="s">
        <v>1392</v>
      </c>
      <c r="D134" s="33" t="s">
        <v>526</v>
      </c>
      <c r="E134" s="33" t="s">
        <v>523</v>
      </c>
      <c r="F134" s="15">
        <v>362.85</v>
      </c>
      <c r="G134" s="80">
        <f t="shared" si="12"/>
        <v>7</v>
      </c>
      <c r="H134" s="80">
        <f t="shared" si="13"/>
        <v>0</v>
      </c>
      <c r="I134" s="80">
        <f t="shared" si="14"/>
        <v>0</v>
      </c>
      <c r="J134" s="80">
        <f t="shared" si="15"/>
        <v>2</v>
      </c>
      <c r="K134" s="80">
        <f t="shared" si="16"/>
        <v>0</v>
      </c>
      <c r="L134" s="80">
        <f t="shared" si="17"/>
        <v>355.04841527069669</v>
      </c>
    </row>
    <row r="135" spans="1:12">
      <c r="A135" s="81" t="s">
        <v>539</v>
      </c>
      <c r="B135" s="33" t="s">
        <v>540</v>
      </c>
      <c r="C135" s="33" t="s">
        <v>1392</v>
      </c>
      <c r="D135" s="33" t="s">
        <v>541</v>
      </c>
      <c r="E135" s="33" t="s">
        <v>523</v>
      </c>
      <c r="F135" s="15">
        <v>363.15</v>
      </c>
      <c r="G135" s="80">
        <f t="shared" si="12"/>
        <v>7</v>
      </c>
      <c r="H135" s="80">
        <f t="shared" si="13"/>
        <v>0</v>
      </c>
      <c r="I135" s="80">
        <f t="shared" si="14"/>
        <v>0</v>
      </c>
      <c r="J135" s="80">
        <f t="shared" si="15"/>
        <v>1</v>
      </c>
      <c r="K135" s="80">
        <f t="shared" si="16"/>
        <v>0</v>
      </c>
      <c r="L135" s="80">
        <f t="shared" si="17"/>
        <v>359.29441527069673</v>
      </c>
    </row>
    <row r="136" spans="1:12">
      <c r="A136" s="82" t="s">
        <v>1408</v>
      </c>
      <c r="B136" s="38" t="s">
        <v>1520</v>
      </c>
      <c r="C136" s="33" t="s">
        <v>1392</v>
      </c>
      <c r="D136" s="83" t="s">
        <v>1436</v>
      </c>
      <c r="E136" s="38" t="s">
        <v>423</v>
      </c>
      <c r="F136" s="39">
        <v>363.95</v>
      </c>
      <c r="G136" s="80">
        <f t="shared" si="12"/>
        <v>7</v>
      </c>
      <c r="H136" s="80">
        <f t="shared" si="13"/>
        <v>0</v>
      </c>
      <c r="I136" s="80">
        <f t="shared" si="14"/>
        <v>0</v>
      </c>
      <c r="J136" s="80">
        <f t="shared" si="15"/>
        <v>1</v>
      </c>
      <c r="K136" s="80">
        <f t="shared" si="16"/>
        <v>1</v>
      </c>
      <c r="L136" s="80">
        <f t="shared" si="17"/>
        <v>366.46941527069674</v>
      </c>
    </row>
    <row r="137" spans="1:12">
      <c r="A137" s="81" t="s">
        <v>445</v>
      </c>
      <c r="B137" s="33" t="s">
        <v>446</v>
      </c>
      <c r="C137" s="33" t="s">
        <v>1394</v>
      </c>
      <c r="D137" s="33" t="s">
        <v>447</v>
      </c>
      <c r="E137" s="33" t="s">
        <v>423</v>
      </c>
      <c r="F137" s="15">
        <v>364.65</v>
      </c>
      <c r="G137" s="80">
        <f t="shared" si="12"/>
        <v>7</v>
      </c>
      <c r="H137" s="80">
        <f t="shared" si="13"/>
        <v>1</v>
      </c>
      <c r="I137" s="80">
        <f t="shared" si="14"/>
        <v>0</v>
      </c>
      <c r="J137" s="80">
        <f t="shared" si="15"/>
        <v>2</v>
      </c>
      <c r="K137" s="80">
        <f t="shared" si="16"/>
        <v>0</v>
      </c>
      <c r="L137" s="80">
        <f t="shared" si="17"/>
        <v>360.1804152706967</v>
      </c>
    </row>
    <row r="138" spans="1:12">
      <c r="A138" s="82" t="s">
        <v>1521</v>
      </c>
      <c r="B138" s="38" t="s">
        <v>1522</v>
      </c>
      <c r="C138" s="33" t="s">
        <v>1392</v>
      </c>
      <c r="D138" s="83" t="s">
        <v>1436</v>
      </c>
      <c r="E138" s="38" t="s">
        <v>423</v>
      </c>
      <c r="F138" s="39">
        <v>364.85</v>
      </c>
      <c r="G138" s="80">
        <f t="shared" si="12"/>
        <v>7</v>
      </c>
      <c r="H138" s="80">
        <f t="shared" si="13"/>
        <v>0</v>
      </c>
      <c r="I138" s="80">
        <f t="shared" si="14"/>
        <v>0</v>
      </c>
      <c r="J138" s="80">
        <f t="shared" si="15"/>
        <v>1</v>
      </c>
      <c r="K138" s="80">
        <f t="shared" si="16"/>
        <v>1</v>
      </c>
      <c r="L138" s="80">
        <f t="shared" si="17"/>
        <v>366.46941527069674</v>
      </c>
    </row>
    <row r="139" spans="1:12">
      <c r="A139" s="82" t="s">
        <v>1540</v>
      </c>
      <c r="B139" s="38" t="s">
        <v>1541</v>
      </c>
      <c r="C139" s="33" t="s">
        <v>1394</v>
      </c>
      <c r="D139" s="83" t="s">
        <v>1561</v>
      </c>
      <c r="E139" s="38" t="s">
        <v>365</v>
      </c>
      <c r="F139" s="39">
        <v>365.15</v>
      </c>
      <c r="G139" s="80">
        <f t="shared" si="12"/>
        <v>7</v>
      </c>
      <c r="H139" s="80">
        <f t="shared" si="13"/>
        <v>1</v>
      </c>
      <c r="I139" s="80">
        <f t="shared" si="14"/>
        <v>0</v>
      </c>
      <c r="J139" s="80">
        <f t="shared" si="15"/>
        <v>1</v>
      </c>
      <c r="K139" s="80">
        <f t="shared" si="16"/>
        <v>1</v>
      </c>
      <c r="L139" s="80">
        <f t="shared" si="17"/>
        <v>371.60141527069675</v>
      </c>
    </row>
    <row r="140" spans="1:12">
      <c r="A140" s="81" t="s">
        <v>493</v>
      </c>
      <c r="B140" s="33" t="s">
        <v>494</v>
      </c>
      <c r="C140" s="33" t="s">
        <v>1394</v>
      </c>
      <c r="D140" s="33" t="s">
        <v>495</v>
      </c>
      <c r="E140" s="33" t="s">
        <v>423</v>
      </c>
      <c r="F140" s="15">
        <v>365.15</v>
      </c>
      <c r="G140" s="80">
        <f t="shared" si="12"/>
        <v>7</v>
      </c>
      <c r="H140" s="80">
        <f t="shared" si="13"/>
        <v>1</v>
      </c>
      <c r="I140" s="80">
        <f t="shared" si="14"/>
        <v>0</v>
      </c>
      <c r="J140" s="80">
        <f t="shared" si="15"/>
        <v>1</v>
      </c>
      <c r="K140" s="80">
        <f t="shared" si="16"/>
        <v>0</v>
      </c>
      <c r="L140" s="80">
        <f t="shared" si="17"/>
        <v>364.42641527069674</v>
      </c>
    </row>
    <row r="141" spans="1:12">
      <c r="A141" s="81" t="s">
        <v>414</v>
      </c>
      <c r="B141" s="33" t="s">
        <v>415</v>
      </c>
      <c r="C141" s="33" t="s">
        <v>1393</v>
      </c>
      <c r="D141" s="33" t="s">
        <v>416</v>
      </c>
      <c r="E141" s="33" t="s">
        <v>365</v>
      </c>
      <c r="F141" s="15">
        <v>365.15</v>
      </c>
      <c r="G141" s="80">
        <f t="shared" si="12"/>
        <v>7</v>
      </c>
      <c r="H141" s="80">
        <f t="shared" si="13"/>
        <v>0</v>
      </c>
      <c r="I141" s="80">
        <f t="shared" si="14"/>
        <v>1</v>
      </c>
      <c r="J141" s="80">
        <f t="shared" si="15"/>
        <v>1</v>
      </c>
      <c r="K141" s="80">
        <f t="shared" si="16"/>
        <v>0</v>
      </c>
      <c r="L141" s="80">
        <f t="shared" si="17"/>
        <v>369.32941527069676</v>
      </c>
    </row>
    <row r="142" spans="1:12">
      <c r="A142" s="82" t="s">
        <v>1548</v>
      </c>
      <c r="B142" s="38" t="s">
        <v>1549</v>
      </c>
      <c r="C142" s="33" t="s">
        <v>1392</v>
      </c>
      <c r="D142" s="83" t="s">
        <v>1565</v>
      </c>
      <c r="E142" s="38" t="s">
        <v>365</v>
      </c>
      <c r="F142" s="39">
        <v>366.25</v>
      </c>
      <c r="G142" s="80">
        <f t="shared" si="12"/>
        <v>7</v>
      </c>
      <c r="H142" s="80">
        <f t="shared" si="13"/>
        <v>0</v>
      </c>
      <c r="I142" s="80">
        <f t="shared" si="14"/>
        <v>0</v>
      </c>
      <c r="J142" s="80">
        <f t="shared" si="15"/>
        <v>0</v>
      </c>
      <c r="K142" s="80">
        <f t="shared" si="16"/>
        <v>2</v>
      </c>
      <c r="L142" s="80">
        <f t="shared" si="17"/>
        <v>377.89041527069674</v>
      </c>
    </row>
    <row r="143" spans="1:12">
      <c r="A143" s="81" t="s">
        <v>375</v>
      </c>
      <c r="B143" s="33" t="s">
        <v>376</v>
      </c>
      <c r="C143" s="33" t="s">
        <v>1394</v>
      </c>
      <c r="D143" s="33" t="s">
        <v>377</v>
      </c>
      <c r="E143" s="33" t="s">
        <v>365</v>
      </c>
      <c r="F143" s="15">
        <v>366.35</v>
      </c>
      <c r="G143" s="80">
        <f t="shared" si="12"/>
        <v>7</v>
      </c>
      <c r="H143" s="80">
        <f t="shared" si="13"/>
        <v>1</v>
      </c>
      <c r="I143" s="80">
        <f t="shared" si="14"/>
        <v>0</v>
      </c>
      <c r="J143" s="80">
        <f t="shared" si="15"/>
        <v>1</v>
      </c>
      <c r="K143" s="80">
        <f t="shared" si="16"/>
        <v>1</v>
      </c>
      <c r="L143" s="80">
        <f t="shared" si="17"/>
        <v>371.60141527069675</v>
      </c>
    </row>
    <row r="144" spans="1:12">
      <c r="A144" s="82" t="s">
        <v>1542</v>
      </c>
      <c r="B144" s="38" t="s">
        <v>1543</v>
      </c>
      <c r="C144" s="33" t="s">
        <v>1394</v>
      </c>
      <c r="D144" s="83" t="s">
        <v>1562</v>
      </c>
      <c r="E144" s="38" t="s">
        <v>365</v>
      </c>
      <c r="F144" s="39">
        <v>366.35</v>
      </c>
      <c r="G144" s="80">
        <f t="shared" si="12"/>
        <v>7</v>
      </c>
      <c r="H144" s="80">
        <f t="shared" si="13"/>
        <v>2</v>
      </c>
      <c r="I144" s="80">
        <f t="shared" si="14"/>
        <v>0</v>
      </c>
      <c r="J144" s="80">
        <f t="shared" si="15"/>
        <v>2</v>
      </c>
      <c r="K144" s="80">
        <f t="shared" si="16"/>
        <v>0</v>
      </c>
      <c r="L144" s="80">
        <f t="shared" si="17"/>
        <v>365.3124152706967</v>
      </c>
    </row>
    <row r="145" spans="1:12">
      <c r="A145" s="81" t="s">
        <v>533</v>
      </c>
      <c r="B145" s="33" t="s">
        <v>534</v>
      </c>
      <c r="C145" s="33" t="s">
        <v>1392</v>
      </c>
      <c r="D145" s="33" t="s">
        <v>535</v>
      </c>
      <c r="E145" s="33" t="s">
        <v>523</v>
      </c>
      <c r="F145" s="15">
        <v>366.65</v>
      </c>
      <c r="G145" s="80">
        <f t="shared" si="12"/>
        <v>7</v>
      </c>
      <c r="H145" s="80">
        <f t="shared" si="13"/>
        <v>0</v>
      </c>
      <c r="I145" s="80">
        <f t="shared" si="14"/>
        <v>0</v>
      </c>
      <c r="J145" s="80">
        <f t="shared" si="15"/>
        <v>1</v>
      </c>
      <c r="K145" s="80">
        <f t="shared" si="16"/>
        <v>0</v>
      </c>
      <c r="L145" s="80">
        <f t="shared" si="17"/>
        <v>359.29441527069673</v>
      </c>
    </row>
    <row r="146" spans="1:12">
      <c r="A146" s="82" t="s">
        <v>1552</v>
      </c>
      <c r="B146" s="38" t="s">
        <v>1553</v>
      </c>
      <c r="C146" s="33" t="s">
        <v>1394</v>
      </c>
      <c r="D146" s="83" t="s">
        <v>1567</v>
      </c>
      <c r="E146" s="38" t="s">
        <v>365</v>
      </c>
      <c r="F146" s="39">
        <v>367.15</v>
      </c>
      <c r="G146" s="80">
        <f t="shared" si="12"/>
        <v>7</v>
      </c>
      <c r="H146" s="80">
        <f t="shared" si="13"/>
        <v>2</v>
      </c>
      <c r="I146" s="80">
        <f t="shared" si="14"/>
        <v>0</v>
      </c>
      <c r="J146" s="80">
        <f t="shared" si="15"/>
        <v>0</v>
      </c>
      <c r="K146" s="80">
        <f t="shared" si="16"/>
        <v>0</v>
      </c>
      <c r="L146" s="80">
        <f t="shared" si="17"/>
        <v>373.80441527069672</v>
      </c>
    </row>
    <row r="147" spans="1:12">
      <c r="A147" s="81" t="s">
        <v>466</v>
      </c>
      <c r="B147" s="33" t="s">
        <v>467</v>
      </c>
      <c r="C147" s="33" t="s">
        <v>1394</v>
      </c>
      <c r="D147" s="33" t="s">
        <v>468</v>
      </c>
      <c r="E147" s="33" t="s">
        <v>423</v>
      </c>
      <c r="F147" s="15">
        <v>367.15</v>
      </c>
      <c r="G147" s="80">
        <f t="shared" si="12"/>
        <v>7</v>
      </c>
      <c r="H147" s="80">
        <f t="shared" si="13"/>
        <v>1</v>
      </c>
      <c r="I147" s="80">
        <f t="shared" si="14"/>
        <v>0</v>
      </c>
      <c r="J147" s="80">
        <f t="shared" si="15"/>
        <v>1</v>
      </c>
      <c r="K147" s="80">
        <f t="shared" si="16"/>
        <v>0</v>
      </c>
      <c r="L147" s="80">
        <f t="shared" si="17"/>
        <v>364.42641527069674</v>
      </c>
    </row>
    <row r="148" spans="1:12">
      <c r="A148" s="81" t="s">
        <v>411</v>
      </c>
      <c r="B148" s="33" t="s">
        <v>412</v>
      </c>
      <c r="C148" s="33" t="s">
        <v>1393</v>
      </c>
      <c r="D148" s="33" t="s">
        <v>413</v>
      </c>
      <c r="E148" s="33" t="s">
        <v>365</v>
      </c>
      <c r="F148" s="15">
        <v>368.35</v>
      </c>
      <c r="G148" s="80">
        <f t="shared" si="12"/>
        <v>7</v>
      </c>
      <c r="H148" s="80">
        <f t="shared" si="13"/>
        <v>0</v>
      </c>
      <c r="I148" s="80">
        <f t="shared" si="14"/>
        <v>1</v>
      </c>
      <c r="J148" s="80">
        <f t="shared" si="15"/>
        <v>1</v>
      </c>
      <c r="K148" s="80">
        <f t="shared" si="16"/>
        <v>0</v>
      </c>
      <c r="L148" s="80">
        <f t="shared" si="17"/>
        <v>369.32941527069676</v>
      </c>
    </row>
    <row r="149" spans="1:12">
      <c r="A149" s="81" t="s">
        <v>496</v>
      </c>
      <c r="B149" s="33" t="s">
        <v>497</v>
      </c>
      <c r="C149" s="33" t="s">
        <v>1394</v>
      </c>
      <c r="D149" s="33" t="s">
        <v>498</v>
      </c>
      <c r="E149" s="33" t="s">
        <v>423</v>
      </c>
      <c r="F149" s="15">
        <v>368.55</v>
      </c>
      <c r="G149" s="80">
        <f t="shared" si="12"/>
        <v>7</v>
      </c>
      <c r="H149" s="80">
        <f t="shared" si="13"/>
        <v>1</v>
      </c>
      <c r="I149" s="80">
        <f t="shared" si="14"/>
        <v>0</v>
      </c>
      <c r="J149" s="80">
        <f t="shared" si="15"/>
        <v>1</v>
      </c>
      <c r="K149" s="80">
        <f t="shared" si="16"/>
        <v>0</v>
      </c>
      <c r="L149" s="80">
        <f t="shared" si="17"/>
        <v>364.42641527069674</v>
      </c>
    </row>
    <row r="150" spans="1:12">
      <c r="A150" s="81" t="s">
        <v>502</v>
      </c>
      <c r="B150" s="33" t="s">
        <v>503</v>
      </c>
      <c r="C150" s="33" t="s">
        <v>1394</v>
      </c>
      <c r="D150" s="33" t="s">
        <v>504</v>
      </c>
      <c r="E150" s="33" t="s">
        <v>423</v>
      </c>
      <c r="F150" s="15">
        <v>368.75</v>
      </c>
      <c r="G150" s="80">
        <f t="shared" si="12"/>
        <v>7</v>
      </c>
      <c r="H150" s="80">
        <f t="shared" si="13"/>
        <v>1</v>
      </c>
      <c r="I150" s="80">
        <f t="shared" si="14"/>
        <v>0</v>
      </c>
      <c r="J150" s="80">
        <f t="shared" si="15"/>
        <v>1</v>
      </c>
      <c r="K150" s="80">
        <f t="shared" si="16"/>
        <v>0</v>
      </c>
      <c r="L150" s="80">
        <f t="shared" si="17"/>
        <v>364.42641527069674</v>
      </c>
    </row>
    <row r="151" spans="1:12">
      <c r="A151" s="81" t="s">
        <v>484</v>
      </c>
      <c r="B151" s="33" t="s">
        <v>485</v>
      </c>
      <c r="C151" s="33" t="s">
        <v>1394</v>
      </c>
      <c r="D151" s="33" t="s">
        <v>486</v>
      </c>
      <c r="E151" s="33" t="s">
        <v>423</v>
      </c>
      <c r="F151" s="15">
        <v>368.85</v>
      </c>
      <c r="G151" s="80">
        <f t="shared" si="12"/>
        <v>7</v>
      </c>
      <c r="H151" s="80">
        <f t="shared" si="13"/>
        <v>1</v>
      </c>
      <c r="I151" s="80">
        <f t="shared" si="14"/>
        <v>0</v>
      </c>
      <c r="J151" s="80">
        <f t="shared" si="15"/>
        <v>0</v>
      </c>
      <c r="K151" s="80">
        <f t="shared" si="16"/>
        <v>0</v>
      </c>
      <c r="L151" s="80">
        <f t="shared" si="17"/>
        <v>368.67241527069672</v>
      </c>
    </row>
    <row r="152" spans="1:12">
      <c r="A152" s="81" t="s">
        <v>487</v>
      </c>
      <c r="B152" s="33" t="s">
        <v>488</v>
      </c>
      <c r="C152" s="33" t="s">
        <v>1394</v>
      </c>
      <c r="D152" s="33" t="s">
        <v>489</v>
      </c>
      <c r="E152" s="33" t="s">
        <v>423</v>
      </c>
      <c r="F152" s="15">
        <v>368.95</v>
      </c>
      <c r="G152" s="80">
        <f t="shared" si="12"/>
        <v>7</v>
      </c>
      <c r="H152" s="80">
        <f t="shared" si="13"/>
        <v>1</v>
      </c>
      <c r="I152" s="80">
        <f t="shared" si="14"/>
        <v>0</v>
      </c>
      <c r="J152" s="80">
        <f t="shared" si="15"/>
        <v>0</v>
      </c>
      <c r="K152" s="80">
        <f t="shared" si="16"/>
        <v>0</v>
      </c>
      <c r="L152" s="80">
        <f t="shared" si="17"/>
        <v>368.67241527069672</v>
      </c>
    </row>
    <row r="153" spans="1:12">
      <c r="A153" s="81" t="s">
        <v>352</v>
      </c>
      <c r="B153" s="33" t="s">
        <v>353</v>
      </c>
      <c r="C153" s="33" t="s">
        <v>1394</v>
      </c>
      <c r="D153" s="33" t="s">
        <v>354</v>
      </c>
      <c r="E153" s="33" t="s">
        <v>355</v>
      </c>
      <c r="F153" s="15">
        <v>369.15</v>
      </c>
      <c r="G153" s="80">
        <f t="shared" si="12"/>
        <v>7</v>
      </c>
      <c r="H153" s="80">
        <f t="shared" si="13"/>
        <v>1</v>
      </c>
      <c r="I153" s="80">
        <f t="shared" si="14"/>
        <v>0</v>
      </c>
      <c r="J153" s="80">
        <f t="shared" si="15"/>
        <v>0</v>
      </c>
      <c r="K153" s="80">
        <f t="shared" si="16"/>
        <v>2</v>
      </c>
      <c r="L153" s="80">
        <f t="shared" si="17"/>
        <v>383.02241527069674</v>
      </c>
    </row>
    <row r="154" spans="1:12">
      <c r="A154" s="81" t="s">
        <v>472</v>
      </c>
      <c r="B154" s="33" t="s">
        <v>473</v>
      </c>
      <c r="C154" s="33" t="s">
        <v>1394</v>
      </c>
      <c r="D154" s="33" t="s">
        <v>474</v>
      </c>
      <c r="E154" s="33" t="s">
        <v>423</v>
      </c>
      <c r="F154" s="15">
        <v>369.15</v>
      </c>
      <c r="G154" s="80">
        <f t="shared" si="12"/>
        <v>7</v>
      </c>
      <c r="H154" s="80">
        <f t="shared" si="13"/>
        <v>1</v>
      </c>
      <c r="I154" s="80">
        <f t="shared" si="14"/>
        <v>0</v>
      </c>
      <c r="J154" s="80">
        <f t="shared" si="15"/>
        <v>1</v>
      </c>
      <c r="K154" s="80">
        <f t="shared" si="16"/>
        <v>0</v>
      </c>
      <c r="L154" s="80">
        <f t="shared" si="17"/>
        <v>364.42641527069674</v>
      </c>
    </row>
    <row r="155" spans="1:12">
      <c r="A155" s="81" t="s">
        <v>478</v>
      </c>
      <c r="B155" s="33" t="s">
        <v>479</v>
      </c>
      <c r="C155" s="33" t="s">
        <v>1394</v>
      </c>
      <c r="D155" s="33" t="s">
        <v>480</v>
      </c>
      <c r="E155" s="33" t="s">
        <v>423</v>
      </c>
      <c r="F155" s="15">
        <v>371.15</v>
      </c>
      <c r="G155" s="80">
        <f t="shared" si="12"/>
        <v>7</v>
      </c>
      <c r="H155" s="80">
        <f t="shared" si="13"/>
        <v>1</v>
      </c>
      <c r="I155" s="80">
        <f t="shared" si="14"/>
        <v>0</v>
      </c>
      <c r="J155" s="80">
        <f t="shared" si="15"/>
        <v>0</v>
      </c>
      <c r="K155" s="80">
        <f t="shared" si="16"/>
        <v>0</v>
      </c>
      <c r="L155" s="80">
        <f t="shared" si="17"/>
        <v>368.67241527069672</v>
      </c>
    </row>
    <row r="156" spans="1:12">
      <c r="A156" s="81" t="s">
        <v>481</v>
      </c>
      <c r="B156" s="33" t="s">
        <v>482</v>
      </c>
      <c r="C156" s="33" t="s">
        <v>1394</v>
      </c>
      <c r="D156" s="33" t="s">
        <v>483</v>
      </c>
      <c r="E156" s="33" t="s">
        <v>423</v>
      </c>
      <c r="F156" s="15">
        <v>371.55</v>
      </c>
      <c r="G156" s="80">
        <f t="shared" si="12"/>
        <v>7</v>
      </c>
      <c r="H156" s="80">
        <f t="shared" si="13"/>
        <v>1</v>
      </c>
      <c r="I156" s="80">
        <f t="shared" si="14"/>
        <v>0</v>
      </c>
      <c r="J156" s="80">
        <f t="shared" si="15"/>
        <v>0</v>
      </c>
      <c r="K156" s="80">
        <f t="shared" si="16"/>
        <v>0</v>
      </c>
      <c r="L156" s="80">
        <f t="shared" si="17"/>
        <v>368.67241527069672</v>
      </c>
    </row>
    <row r="157" spans="1:12">
      <c r="A157" s="81" t="s">
        <v>536</v>
      </c>
      <c r="B157" s="33" t="s">
        <v>537</v>
      </c>
      <c r="C157" s="33" t="s">
        <v>1392</v>
      </c>
      <c r="D157" s="33" t="s">
        <v>538</v>
      </c>
      <c r="E157" s="33" t="s">
        <v>523</v>
      </c>
      <c r="F157" s="15">
        <v>371.65</v>
      </c>
      <c r="G157" s="80">
        <f t="shared" si="12"/>
        <v>7</v>
      </c>
      <c r="H157" s="80">
        <f t="shared" si="13"/>
        <v>0</v>
      </c>
      <c r="I157" s="80">
        <f t="shared" si="14"/>
        <v>0</v>
      </c>
      <c r="J157" s="80">
        <f t="shared" si="15"/>
        <v>0</v>
      </c>
      <c r="K157" s="80">
        <f t="shared" si="16"/>
        <v>0</v>
      </c>
      <c r="L157" s="80">
        <f t="shared" si="17"/>
        <v>363.54041527069671</v>
      </c>
    </row>
    <row r="158" spans="1:12">
      <c r="A158" s="81" t="s">
        <v>378</v>
      </c>
      <c r="B158" s="33" t="s">
        <v>379</v>
      </c>
      <c r="C158" s="33" t="s">
        <v>1394</v>
      </c>
      <c r="D158" s="33" t="s">
        <v>380</v>
      </c>
      <c r="E158" s="33" t="s">
        <v>365</v>
      </c>
      <c r="F158" s="15">
        <v>372.15</v>
      </c>
      <c r="G158" s="80">
        <f t="shared" si="12"/>
        <v>7</v>
      </c>
      <c r="H158" s="80">
        <f t="shared" si="13"/>
        <v>1</v>
      </c>
      <c r="I158" s="80">
        <f t="shared" si="14"/>
        <v>0</v>
      </c>
      <c r="J158" s="80">
        <f t="shared" si="15"/>
        <v>0</v>
      </c>
      <c r="K158" s="80">
        <f t="shared" si="16"/>
        <v>1</v>
      </c>
      <c r="L158" s="80">
        <f t="shared" si="17"/>
        <v>375.84741527069673</v>
      </c>
    </row>
    <row r="159" spans="1:12">
      <c r="A159" s="82" t="s">
        <v>1523</v>
      </c>
      <c r="B159" s="38" t="s">
        <v>1524</v>
      </c>
      <c r="C159" s="33" t="s">
        <v>1392</v>
      </c>
      <c r="D159" s="83" t="s">
        <v>1525</v>
      </c>
      <c r="E159" s="38" t="s">
        <v>423</v>
      </c>
      <c r="F159" s="39">
        <v>372.65</v>
      </c>
      <c r="G159" s="80">
        <f t="shared" si="12"/>
        <v>7</v>
      </c>
      <c r="H159" s="80">
        <f t="shared" si="13"/>
        <v>0</v>
      </c>
      <c r="I159" s="80">
        <f t="shared" si="14"/>
        <v>0</v>
      </c>
      <c r="J159" s="80">
        <f t="shared" si="15"/>
        <v>0</v>
      </c>
      <c r="K159" s="80">
        <f t="shared" si="16"/>
        <v>1</v>
      </c>
      <c r="L159" s="80">
        <f t="shared" si="17"/>
        <v>370.71541527069672</v>
      </c>
    </row>
    <row r="160" spans="1:12">
      <c r="A160" s="81" t="s">
        <v>490</v>
      </c>
      <c r="B160" s="33" t="s">
        <v>491</v>
      </c>
      <c r="C160" s="33" t="s">
        <v>1392</v>
      </c>
      <c r="D160" s="33" t="s">
        <v>492</v>
      </c>
      <c r="E160" s="33" t="s">
        <v>423</v>
      </c>
      <c r="F160" s="15">
        <v>374.05</v>
      </c>
      <c r="G160" s="80">
        <f t="shared" si="12"/>
        <v>7</v>
      </c>
      <c r="H160" s="80">
        <f t="shared" si="13"/>
        <v>0</v>
      </c>
      <c r="I160" s="80">
        <f t="shared" si="14"/>
        <v>0</v>
      </c>
      <c r="J160" s="80">
        <f t="shared" si="15"/>
        <v>0</v>
      </c>
      <c r="K160" s="80">
        <f t="shared" si="16"/>
        <v>1</v>
      </c>
      <c r="L160" s="80">
        <f t="shared" si="17"/>
        <v>370.71541527069672</v>
      </c>
    </row>
    <row r="161" spans="1:12">
      <c r="A161" s="81" t="s">
        <v>408</v>
      </c>
      <c r="B161" s="33" t="s">
        <v>409</v>
      </c>
      <c r="C161" s="33" t="s">
        <v>1392</v>
      </c>
      <c r="D161" s="33" t="s">
        <v>410</v>
      </c>
      <c r="E161" s="33" t="s">
        <v>365</v>
      </c>
      <c r="F161" s="15">
        <v>375.65</v>
      </c>
      <c r="G161" s="80">
        <f t="shared" si="12"/>
        <v>7</v>
      </c>
      <c r="H161" s="80">
        <f t="shared" si="13"/>
        <v>1</v>
      </c>
      <c r="I161" s="80">
        <f t="shared" si="14"/>
        <v>0</v>
      </c>
      <c r="J161" s="80">
        <f t="shared" si="15"/>
        <v>0</v>
      </c>
      <c r="K161" s="80">
        <f t="shared" si="16"/>
        <v>1</v>
      </c>
      <c r="L161" s="80">
        <f t="shared" si="17"/>
        <v>375.84741527069673</v>
      </c>
    </row>
    <row r="162" spans="1:12">
      <c r="A162" s="81" t="s">
        <v>417</v>
      </c>
      <c r="B162" s="33" t="s">
        <v>418</v>
      </c>
      <c r="C162" s="33" t="s">
        <v>1393</v>
      </c>
      <c r="D162" s="33" t="s">
        <v>419</v>
      </c>
      <c r="E162" s="33" t="s">
        <v>365</v>
      </c>
      <c r="F162" s="15">
        <v>375.65</v>
      </c>
      <c r="G162" s="80">
        <f t="shared" si="12"/>
        <v>7</v>
      </c>
      <c r="H162" s="80">
        <f t="shared" si="13"/>
        <v>0</v>
      </c>
      <c r="I162" s="80">
        <f t="shared" si="14"/>
        <v>1</v>
      </c>
      <c r="J162" s="80">
        <f t="shared" si="15"/>
        <v>1</v>
      </c>
      <c r="K162" s="80">
        <f t="shared" si="16"/>
        <v>0</v>
      </c>
      <c r="L162" s="80">
        <f t="shared" si="17"/>
        <v>369.32941527069676</v>
      </c>
    </row>
    <row r="163" spans="1:12">
      <c r="A163" s="81" t="s">
        <v>405</v>
      </c>
      <c r="B163" s="33" t="s">
        <v>406</v>
      </c>
      <c r="C163" s="33" t="s">
        <v>1394</v>
      </c>
      <c r="D163" s="33" t="s">
        <v>407</v>
      </c>
      <c r="E163" s="33" t="s">
        <v>365</v>
      </c>
      <c r="F163" s="15">
        <v>375.85</v>
      </c>
      <c r="G163" s="80">
        <f t="shared" si="12"/>
        <v>7</v>
      </c>
      <c r="H163" s="80">
        <f t="shared" si="13"/>
        <v>1</v>
      </c>
      <c r="I163" s="80">
        <f t="shared" si="14"/>
        <v>0</v>
      </c>
      <c r="J163" s="80">
        <f t="shared" si="15"/>
        <v>0</v>
      </c>
      <c r="K163" s="80">
        <f t="shared" si="16"/>
        <v>1</v>
      </c>
      <c r="L163" s="80">
        <f t="shared" si="17"/>
        <v>375.84741527069673</v>
      </c>
    </row>
    <row r="164" spans="1:12">
      <c r="A164" s="81" t="s">
        <v>402</v>
      </c>
      <c r="B164" s="33" t="s">
        <v>403</v>
      </c>
      <c r="C164" s="33" t="s">
        <v>1394</v>
      </c>
      <c r="D164" s="33" t="s">
        <v>404</v>
      </c>
      <c r="E164" s="33" t="s">
        <v>365</v>
      </c>
      <c r="F164" s="15">
        <v>376.15</v>
      </c>
      <c r="G164" s="80">
        <f t="shared" si="12"/>
        <v>7</v>
      </c>
      <c r="H164" s="80">
        <f t="shared" si="13"/>
        <v>1</v>
      </c>
      <c r="I164" s="80">
        <f t="shared" si="14"/>
        <v>0</v>
      </c>
      <c r="J164" s="80">
        <f t="shared" si="15"/>
        <v>0</v>
      </c>
      <c r="K164" s="80">
        <f t="shared" si="16"/>
        <v>1</v>
      </c>
      <c r="L164" s="80">
        <f t="shared" si="17"/>
        <v>375.84741527069673</v>
      </c>
    </row>
    <row r="165" spans="1:12">
      <c r="A165" s="81" t="s">
        <v>460</v>
      </c>
      <c r="B165" s="33" t="s">
        <v>461</v>
      </c>
      <c r="C165" s="33" t="s">
        <v>1392</v>
      </c>
      <c r="D165" s="33" t="s">
        <v>462</v>
      </c>
      <c r="E165" s="33" t="s">
        <v>423</v>
      </c>
      <c r="F165" s="15">
        <v>376.65</v>
      </c>
      <c r="G165" s="80">
        <f t="shared" si="12"/>
        <v>7</v>
      </c>
      <c r="H165" s="80">
        <f t="shared" si="13"/>
        <v>0</v>
      </c>
      <c r="I165" s="80">
        <f t="shared" si="14"/>
        <v>0</v>
      </c>
      <c r="J165" s="80">
        <f t="shared" si="15"/>
        <v>0</v>
      </c>
      <c r="K165" s="80">
        <f t="shared" si="16"/>
        <v>1</v>
      </c>
      <c r="L165" s="80">
        <f t="shared" si="17"/>
        <v>370.71541527069672</v>
      </c>
    </row>
    <row r="166" spans="1:12">
      <c r="A166" s="81" t="s">
        <v>359</v>
      </c>
      <c r="B166" s="33" t="s">
        <v>360</v>
      </c>
      <c r="C166" s="33" t="s">
        <v>1392</v>
      </c>
      <c r="D166" s="33" t="s">
        <v>361</v>
      </c>
      <c r="E166" s="33" t="s">
        <v>355</v>
      </c>
      <c r="F166" s="15">
        <v>378.15</v>
      </c>
      <c r="G166" s="80">
        <f t="shared" si="12"/>
        <v>7</v>
      </c>
      <c r="H166" s="80">
        <f t="shared" si="13"/>
        <v>0</v>
      </c>
      <c r="I166" s="80">
        <f t="shared" si="14"/>
        <v>0</v>
      </c>
      <c r="J166" s="80">
        <f t="shared" si="15"/>
        <v>0</v>
      </c>
      <c r="K166" s="80">
        <f t="shared" si="16"/>
        <v>3</v>
      </c>
      <c r="L166" s="80">
        <f t="shared" si="17"/>
        <v>385.06541527069669</v>
      </c>
    </row>
    <row r="167" spans="1:12">
      <c r="A167" s="82" t="s">
        <v>1538</v>
      </c>
      <c r="B167" s="38" t="s">
        <v>1539</v>
      </c>
      <c r="C167" s="33" t="s">
        <v>1394</v>
      </c>
      <c r="D167" s="83" t="s">
        <v>1560</v>
      </c>
      <c r="E167" s="38" t="s">
        <v>365</v>
      </c>
      <c r="F167" s="39">
        <v>378.65</v>
      </c>
      <c r="G167" s="80">
        <f t="shared" si="12"/>
        <v>7</v>
      </c>
      <c r="H167" s="80">
        <f t="shared" si="13"/>
        <v>2</v>
      </c>
      <c r="I167" s="80">
        <f t="shared" si="14"/>
        <v>0</v>
      </c>
      <c r="J167" s="80">
        <f t="shared" si="15"/>
        <v>0</v>
      </c>
      <c r="K167" s="80">
        <f t="shared" si="16"/>
        <v>0</v>
      </c>
      <c r="L167" s="80">
        <f t="shared" si="17"/>
        <v>373.80441527069672</v>
      </c>
    </row>
    <row r="168" spans="1:12">
      <c r="A168" s="81" t="s">
        <v>372</v>
      </c>
      <c r="B168" s="33" t="s">
        <v>373</v>
      </c>
      <c r="C168" s="33" t="s">
        <v>1394</v>
      </c>
      <c r="D168" s="33" t="s">
        <v>374</v>
      </c>
      <c r="E168" s="33" t="s">
        <v>365</v>
      </c>
      <c r="F168" s="15">
        <v>378.95</v>
      </c>
      <c r="G168" s="80">
        <f t="shared" si="12"/>
        <v>7</v>
      </c>
      <c r="H168" s="80">
        <f t="shared" si="13"/>
        <v>1</v>
      </c>
      <c r="I168" s="80">
        <f t="shared" si="14"/>
        <v>0</v>
      </c>
      <c r="J168" s="80">
        <f t="shared" si="15"/>
        <v>1</v>
      </c>
      <c r="K168" s="80">
        <f t="shared" si="16"/>
        <v>1</v>
      </c>
      <c r="L168" s="80">
        <f t="shared" si="17"/>
        <v>371.60141527069675</v>
      </c>
    </row>
    <row r="169" spans="1:12">
      <c r="A169" s="81" t="s">
        <v>384</v>
      </c>
      <c r="B169" s="33" t="s">
        <v>385</v>
      </c>
      <c r="C169" s="33" t="s">
        <v>1394</v>
      </c>
      <c r="D169" s="33" t="s">
        <v>386</v>
      </c>
      <c r="E169" s="33" t="s">
        <v>365</v>
      </c>
      <c r="F169" s="15">
        <v>379.45</v>
      </c>
      <c r="G169" s="80">
        <f t="shared" si="12"/>
        <v>7</v>
      </c>
      <c r="H169" s="80">
        <f t="shared" si="13"/>
        <v>1</v>
      </c>
      <c r="I169" s="80">
        <f t="shared" si="14"/>
        <v>0</v>
      </c>
      <c r="J169" s="80">
        <f t="shared" si="15"/>
        <v>0</v>
      </c>
      <c r="K169" s="80">
        <f t="shared" si="16"/>
        <v>1</v>
      </c>
      <c r="L169" s="80">
        <f t="shared" si="17"/>
        <v>375.84741527069673</v>
      </c>
    </row>
    <row r="170" spans="1:12">
      <c r="A170" s="81" t="s">
        <v>396</v>
      </c>
      <c r="B170" s="33" t="s">
        <v>397</v>
      </c>
      <c r="C170" s="33" t="s">
        <v>1393</v>
      </c>
      <c r="D170" s="33" t="s">
        <v>398</v>
      </c>
      <c r="E170" s="33" t="s">
        <v>365</v>
      </c>
      <c r="F170" s="15">
        <v>380.35</v>
      </c>
      <c r="G170" s="80">
        <f t="shared" si="12"/>
        <v>7</v>
      </c>
      <c r="H170" s="80">
        <f t="shared" si="13"/>
        <v>0</v>
      </c>
      <c r="I170" s="80">
        <f t="shared" si="14"/>
        <v>1</v>
      </c>
      <c r="J170" s="80">
        <f t="shared" si="15"/>
        <v>0</v>
      </c>
      <c r="K170" s="80">
        <f t="shared" si="16"/>
        <v>0</v>
      </c>
      <c r="L170" s="80">
        <f t="shared" si="17"/>
        <v>373.57541527069674</v>
      </c>
    </row>
    <row r="171" spans="1:12">
      <c r="A171" s="81" t="s">
        <v>399</v>
      </c>
      <c r="B171" s="33" t="s">
        <v>400</v>
      </c>
      <c r="C171" s="33" t="s">
        <v>1394</v>
      </c>
      <c r="D171" s="33" t="s">
        <v>401</v>
      </c>
      <c r="E171" s="33" t="s">
        <v>365</v>
      </c>
      <c r="F171" s="15">
        <v>383.45</v>
      </c>
      <c r="G171" s="80">
        <f t="shared" si="12"/>
        <v>7</v>
      </c>
      <c r="H171" s="80">
        <f t="shared" si="13"/>
        <v>1</v>
      </c>
      <c r="I171" s="80">
        <f t="shared" si="14"/>
        <v>0</v>
      </c>
      <c r="J171" s="80">
        <f t="shared" si="15"/>
        <v>0</v>
      </c>
      <c r="K171" s="80">
        <f t="shared" si="16"/>
        <v>1</v>
      </c>
      <c r="L171" s="80">
        <f t="shared" si="17"/>
        <v>375.84741527069673</v>
      </c>
    </row>
    <row r="172" spans="1:12">
      <c r="A172" s="81" t="s">
        <v>393</v>
      </c>
      <c r="B172" s="33" t="s">
        <v>394</v>
      </c>
      <c r="C172" s="33" t="s">
        <v>1393</v>
      </c>
      <c r="D172" s="33" t="s">
        <v>395</v>
      </c>
      <c r="E172" s="33" t="s">
        <v>365</v>
      </c>
      <c r="F172" s="15">
        <v>385.15</v>
      </c>
      <c r="G172" s="80">
        <f t="shared" si="12"/>
        <v>7</v>
      </c>
      <c r="H172" s="80">
        <f t="shared" si="13"/>
        <v>0</v>
      </c>
      <c r="I172" s="80">
        <f t="shared" si="14"/>
        <v>1</v>
      </c>
      <c r="J172" s="80">
        <f t="shared" si="15"/>
        <v>0</v>
      </c>
      <c r="K172" s="80">
        <f t="shared" si="16"/>
        <v>0</v>
      </c>
      <c r="L172" s="80">
        <f t="shared" si="17"/>
        <v>373.57541527069674</v>
      </c>
    </row>
    <row r="173" spans="1:12">
      <c r="A173" s="81" t="s">
        <v>369</v>
      </c>
      <c r="B173" s="33" t="s">
        <v>370</v>
      </c>
      <c r="C173" s="33" t="s">
        <v>1394</v>
      </c>
      <c r="D173" s="33" t="s">
        <v>371</v>
      </c>
      <c r="E173" s="33" t="s">
        <v>365</v>
      </c>
      <c r="F173" s="15">
        <v>388.15</v>
      </c>
      <c r="G173" s="80">
        <f t="shared" si="12"/>
        <v>7</v>
      </c>
      <c r="H173" s="80">
        <f t="shared" si="13"/>
        <v>1</v>
      </c>
      <c r="I173" s="80">
        <f t="shared" si="14"/>
        <v>0</v>
      </c>
      <c r="J173" s="80">
        <f t="shared" si="15"/>
        <v>0</v>
      </c>
      <c r="K173" s="80">
        <f t="shared" si="16"/>
        <v>1</v>
      </c>
      <c r="L173" s="80">
        <f t="shared" si="17"/>
        <v>375.84741527069673</v>
      </c>
    </row>
    <row r="174" spans="1:12">
      <c r="A174" s="39" t="s">
        <v>1536</v>
      </c>
      <c r="B174" s="39" t="s">
        <v>1537</v>
      </c>
      <c r="C174" s="33" t="s">
        <v>1394</v>
      </c>
      <c r="D174" s="39" t="s">
        <v>1559</v>
      </c>
      <c r="E174" s="39" t="s">
        <v>365</v>
      </c>
      <c r="F174" s="39">
        <v>388.15</v>
      </c>
      <c r="G174" s="80">
        <f t="shared" si="12"/>
        <v>7</v>
      </c>
      <c r="H174" s="80">
        <f t="shared" si="13"/>
        <v>1</v>
      </c>
      <c r="I174" s="80">
        <f t="shared" si="14"/>
        <v>0</v>
      </c>
      <c r="J174" s="80">
        <f t="shared" si="15"/>
        <v>0</v>
      </c>
      <c r="K174" s="80">
        <f t="shared" si="16"/>
        <v>1</v>
      </c>
      <c r="L174" s="80">
        <f t="shared" si="17"/>
        <v>375.84741527069673</v>
      </c>
    </row>
    <row r="175" spans="1:12">
      <c r="A175" s="81" t="s">
        <v>366</v>
      </c>
      <c r="B175" s="33" t="s">
        <v>367</v>
      </c>
      <c r="C175" s="33" t="s">
        <v>1392</v>
      </c>
      <c r="D175" s="33" t="s">
        <v>368</v>
      </c>
      <c r="E175" s="33" t="s">
        <v>365</v>
      </c>
      <c r="F175" s="15">
        <v>389.65</v>
      </c>
      <c r="G175" s="80">
        <f t="shared" si="12"/>
        <v>7</v>
      </c>
      <c r="H175" s="80">
        <f t="shared" si="13"/>
        <v>0</v>
      </c>
      <c r="I175" s="80">
        <f t="shared" si="14"/>
        <v>0</v>
      </c>
      <c r="J175" s="80">
        <f t="shared" si="15"/>
        <v>0</v>
      </c>
      <c r="K175" s="80">
        <f t="shared" si="16"/>
        <v>2</v>
      </c>
      <c r="L175" s="80">
        <f t="shared" si="17"/>
        <v>377.89041527069674</v>
      </c>
    </row>
    <row r="176" spans="1:12">
      <c r="A176" s="81" t="s">
        <v>349</v>
      </c>
      <c r="B176" s="33" t="s">
        <v>350</v>
      </c>
      <c r="C176" s="33" t="s">
        <v>1394</v>
      </c>
      <c r="D176" s="33" t="s">
        <v>351</v>
      </c>
      <c r="E176" s="33" t="s">
        <v>348</v>
      </c>
      <c r="F176" s="15">
        <v>390.15</v>
      </c>
      <c r="G176" s="80">
        <f t="shared" si="12"/>
        <v>7</v>
      </c>
      <c r="H176" s="80">
        <f t="shared" si="13"/>
        <v>3</v>
      </c>
      <c r="I176" s="80">
        <f t="shared" si="14"/>
        <v>0</v>
      </c>
      <c r="J176" s="80">
        <f t="shared" si="15"/>
        <v>0</v>
      </c>
      <c r="K176" s="80">
        <f t="shared" si="16"/>
        <v>1</v>
      </c>
      <c r="L176" s="80">
        <f t="shared" si="17"/>
        <v>386.11141527069674</v>
      </c>
    </row>
    <row r="177" spans="1:12">
      <c r="A177" s="81" t="s">
        <v>356</v>
      </c>
      <c r="B177" s="33" t="s">
        <v>357</v>
      </c>
      <c r="C177" s="33" t="s">
        <v>1394</v>
      </c>
      <c r="D177" s="33" t="s">
        <v>358</v>
      </c>
      <c r="E177" s="33" t="s">
        <v>355</v>
      </c>
      <c r="F177" s="15">
        <v>398.15</v>
      </c>
      <c r="G177" s="80">
        <f t="shared" si="12"/>
        <v>7</v>
      </c>
      <c r="H177" s="80">
        <f t="shared" si="13"/>
        <v>1</v>
      </c>
      <c r="I177" s="80">
        <f t="shared" si="14"/>
        <v>0</v>
      </c>
      <c r="J177" s="80">
        <f t="shared" si="15"/>
        <v>0</v>
      </c>
      <c r="K177" s="80">
        <f t="shared" si="16"/>
        <v>2</v>
      </c>
      <c r="L177" s="80">
        <f t="shared" si="17"/>
        <v>383.02241527069674</v>
      </c>
    </row>
    <row r="178" spans="1:12">
      <c r="A178" s="81" t="s">
        <v>840</v>
      </c>
      <c r="B178" s="33" t="s">
        <v>841</v>
      </c>
      <c r="C178" s="33" t="s">
        <v>1392</v>
      </c>
      <c r="D178" s="33" t="s">
        <v>842</v>
      </c>
      <c r="E178" s="33" t="s">
        <v>798</v>
      </c>
      <c r="F178" s="15">
        <v>372.35</v>
      </c>
      <c r="G178" s="80">
        <f t="shared" si="12"/>
        <v>8</v>
      </c>
      <c r="H178" s="80">
        <f t="shared" si="13"/>
        <v>0</v>
      </c>
      <c r="I178" s="80">
        <f t="shared" si="14"/>
        <v>0</v>
      </c>
      <c r="J178" s="80">
        <f t="shared" si="15"/>
        <v>3</v>
      </c>
      <c r="K178" s="80">
        <f t="shared" si="16"/>
        <v>0</v>
      </c>
      <c r="L178" s="80">
        <f t="shared" si="17"/>
        <v>377.99564111974689</v>
      </c>
    </row>
    <row r="179" spans="1:12">
      <c r="A179" s="81" t="s">
        <v>610</v>
      </c>
      <c r="B179" s="33" t="s">
        <v>611</v>
      </c>
      <c r="C179" s="33" t="s">
        <v>1394</v>
      </c>
      <c r="D179" s="33" t="s">
        <v>612</v>
      </c>
      <c r="E179" s="33" t="s">
        <v>600</v>
      </c>
      <c r="F179" s="15">
        <v>373.95</v>
      </c>
      <c r="G179" s="80">
        <f t="shared" si="12"/>
        <v>8</v>
      </c>
      <c r="H179" s="80">
        <f t="shared" si="13"/>
        <v>1</v>
      </c>
      <c r="I179" s="80">
        <f t="shared" si="14"/>
        <v>0</v>
      </c>
      <c r="J179" s="80">
        <f t="shared" si="15"/>
        <v>2</v>
      </c>
      <c r="K179" s="80">
        <f t="shared" si="16"/>
        <v>0</v>
      </c>
      <c r="L179" s="80">
        <f t="shared" si="17"/>
        <v>387.37364111974688</v>
      </c>
    </row>
    <row r="180" spans="1:12">
      <c r="A180" s="81" t="s">
        <v>778</v>
      </c>
      <c r="B180" s="33" t="s">
        <v>779</v>
      </c>
      <c r="C180" s="33" t="s">
        <v>1394</v>
      </c>
      <c r="D180" s="33" t="s">
        <v>780</v>
      </c>
      <c r="E180" s="33" t="s">
        <v>600</v>
      </c>
      <c r="F180" s="15">
        <v>374.55</v>
      </c>
      <c r="G180" s="80">
        <f t="shared" si="12"/>
        <v>8</v>
      </c>
      <c r="H180" s="80">
        <f t="shared" si="13"/>
        <v>1</v>
      </c>
      <c r="I180" s="80">
        <f t="shared" si="14"/>
        <v>0</v>
      </c>
      <c r="J180" s="80">
        <f t="shared" si="15"/>
        <v>3</v>
      </c>
      <c r="K180" s="80">
        <f t="shared" si="16"/>
        <v>0</v>
      </c>
      <c r="L180" s="80">
        <f t="shared" si="17"/>
        <v>383.1276411197469</v>
      </c>
    </row>
    <row r="181" spans="1:12">
      <c r="A181" s="81" t="s">
        <v>646</v>
      </c>
      <c r="B181" s="33" t="s">
        <v>647</v>
      </c>
      <c r="C181" s="33" t="s">
        <v>1394</v>
      </c>
      <c r="D181" s="33" t="s">
        <v>648</v>
      </c>
      <c r="E181" s="33" t="s">
        <v>600</v>
      </c>
      <c r="F181" s="15">
        <v>377.15</v>
      </c>
      <c r="G181" s="80">
        <f t="shared" si="12"/>
        <v>8</v>
      </c>
      <c r="H181" s="80">
        <f t="shared" si="13"/>
        <v>1</v>
      </c>
      <c r="I181" s="80">
        <f t="shared" si="14"/>
        <v>0</v>
      </c>
      <c r="J181" s="80">
        <f t="shared" si="15"/>
        <v>2</v>
      </c>
      <c r="K181" s="80">
        <f t="shared" si="16"/>
        <v>0</v>
      </c>
      <c r="L181" s="80">
        <f t="shared" si="17"/>
        <v>387.37364111974688</v>
      </c>
    </row>
    <row r="182" spans="1:12">
      <c r="A182" s="81" t="s">
        <v>628</v>
      </c>
      <c r="B182" s="33" t="s">
        <v>629</v>
      </c>
      <c r="C182" s="33" t="s">
        <v>1394</v>
      </c>
      <c r="D182" s="33" t="s">
        <v>630</v>
      </c>
      <c r="E182" s="33" t="s">
        <v>600</v>
      </c>
      <c r="F182" s="15">
        <v>377.15</v>
      </c>
      <c r="G182" s="80">
        <f t="shared" si="12"/>
        <v>8</v>
      </c>
      <c r="H182" s="80">
        <f t="shared" si="13"/>
        <v>1</v>
      </c>
      <c r="I182" s="80">
        <f t="shared" si="14"/>
        <v>0</v>
      </c>
      <c r="J182" s="80">
        <f t="shared" si="15"/>
        <v>2</v>
      </c>
      <c r="K182" s="80">
        <f t="shared" si="16"/>
        <v>0</v>
      </c>
      <c r="L182" s="80">
        <f t="shared" si="17"/>
        <v>387.37364111974688</v>
      </c>
    </row>
    <row r="183" spans="1:12">
      <c r="A183" s="81" t="s">
        <v>763</v>
      </c>
      <c r="B183" s="33" t="s">
        <v>764</v>
      </c>
      <c r="C183" s="33" t="s">
        <v>1392</v>
      </c>
      <c r="D183" s="33" t="s">
        <v>765</v>
      </c>
      <c r="E183" s="33" t="s">
        <v>600</v>
      </c>
      <c r="F183" s="15">
        <v>378.05</v>
      </c>
      <c r="G183" s="80">
        <f t="shared" si="12"/>
        <v>8</v>
      </c>
      <c r="H183" s="80">
        <f t="shared" si="13"/>
        <v>0</v>
      </c>
      <c r="I183" s="80">
        <f t="shared" si="14"/>
        <v>0</v>
      </c>
      <c r="J183" s="80">
        <f t="shared" si="15"/>
        <v>2</v>
      </c>
      <c r="K183" s="80">
        <f t="shared" si="16"/>
        <v>1</v>
      </c>
      <c r="L183" s="80">
        <f t="shared" si="17"/>
        <v>389.41664111974688</v>
      </c>
    </row>
    <row r="184" spans="1:12">
      <c r="A184" s="81" t="s">
        <v>781</v>
      </c>
      <c r="B184" s="33" t="s">
        <v>782</v>
      </c>
      <c r="C184" s="33" t="s">
        <v>1394</v>
      </c>
      <c r="D184" s="33" t="s">
        <v>783</v>
      </c>
      <c r="E184" s="33" t="s">
        <v>600</v>
      </c>
      <c r="F184" s="15">
        <v>378.05</v>
      </c>
      <c r="G184" s="80">
        <f t="shared" si="12"/>
        <v>8</v>
      </c>
      <c r="H184" s="80">
        <f t="shared" si="13"/>
        <v>1</v>
      </c>
      <c r="I184" s="80">
        <f t="shared" si="14"/>
        <v>0</v>
      </c>
      <c r="J184" s="80">
        <f t="shared" si="15"/>
        <v>3</v>
      </c>
      <c r="K184" s="80">
        <f t="shared" si="16"/>
        <v>0</v>
      </c>
      <c r="L184" s="80">
        <f t="shared" si="17"/>
        <v>383.1276411197469</v>
      </c>
    </row>
    <row r="185" spans="1:12">
      <c r="A185" s="81" t="s">
        <v>613</v>
      </c>
      <c r="B185" s="33" t="s">
        <v>614</v>
      </c>
      <c r="C185" s="33" t="s">
        <v>1394</v>
      </c>
      <c r="D185" s="33" t="s">
        <v>615</v>
      </c>
      <c r="E185" s="33" t="s">
        <v>600</v>
      </c>
      <c r="F185" s="15">
        <v>378.65</v>
      </c>
      <c r="G185" s="80">
        <f t="shared" si="12"/>
        <v>8</v>
      </c>
      <c r="H185" s="80">
        <f t="shared" si="13"/>
        <v>1</v>
      </c>
      <c r="I185" s="80">
        <f t="shared" si="14"/>
        <v>0</v>
      </c>
      <c r="J185" s="80">
        <f t="shared" si="15"/>
        <v>2</v>
      </c>
      <c r="K185" s="80">
        <f t="shared" si="16"/>
        <v>0</v>
      </c>
      <c r="L185" s="80">
        <f t="shared" si="17"/>
        <v>387.37364111974688</v>
      </c>
    </row>
    <row r="186" spans="1:12">
      <c r="A186" s="81" t="s">
        <v>834</v>
      </c>
      <c r="B186" s="33" t="s">
        <v>835</v>
      </c>
      <c r="C186" s="33" t="s">
        <v>1392</v>
      </c>
      <c r="D186" s="33" t="s">
        <v>836</v>
      </c>
      <c r="E186" s="33" t="s">
        <v>798</v>
      </c>
      <c r="F186" s="15">
        <v>379.55</v>
      </c>
      <c r="G186" s="80">
        <f t="shared" si="12"/>
        <v>8</v>
      </c>
      <c r="H186" s="80">
        <f t="shared" si="13"/>
        <v>0</v>
      </c>
      <c r="I186" s="80">
        <f t="shared" si="14"/>
        <v>0</v>
      </c>
      <c r="J186" s="80">
        <f t="shared" si="15"/>
        <v>4</v>
      </c>
      <c r="K186" s="80">
        <f t="shared" si="16"/>
        <v>0</v>
      </c>
      <c r="L186" s="80">
        <f t="shared" si="17"/>
        <v>373.74964111974691</v>
      </c>
    </row>
    <row r="187" spans="1:12">
      <c r="A187" s="81" t="s">
        <v>796</v>
      </c>
      <c r="B187" s="33" t="s">
        <v>797</v>
      </c>
      <c r="C187" s="33" t="s">
        <v>1392</v>
      </c>
      <c r="D187" s="33" t="s">
        <v>783</v>
      </c>
      <c r="E187" s="33" t="s">
        <v>798</v>
      </c>
      <c r="F187" s="15">
        <v>379.95</v>
      </c>
      <c r="G187" s="80">
        <f t="shared" si="12"/>
        <v>8</v>
      </c>
      <c r="H187" s="80">
        <f t="shared" si="13"/>
        <v>1</v>
      </c>
      <c r="I187" s="80">
        <f t="shared" si="14"/>
        <v>0</v>
      </c>
      <c r="J187" s="80">
        <f t="shared" si="15"/>
        <v>3</v>
      </c>
      <c r="K187" s="80">
        <f t="shared" si="16"/>
        <v>0</v>
      </c>
      <c r="L187" s="80">
        <f t="shared" si="17"/>
        <v>383.1276411197469</v>
      </c>
    </row>
    <row r="188" spans="1:12">
      <c r="A188" s="81" t="s">
        <v>649</v>
      </c>
      <c r="B188" s="33" t="s">
        <v>650</v>
      </c>
      <c r="C188" s="33" t="s">
        <v>1394</v>
      </c>
      <c r="D188" s="33" t="s">
        <v>651</v>
      </c>
      <c r="E188" s="33" t="s">
        <v>600</v>
      </c>
      <c r="F188" s="15">
        <v>380.05</v>
      </c>
      <c r="G188" s="80">
        <f t="shared" si="12"/>
        <v>8</v>
      </c>
      <c r="H188" s="80">
        <f t="shared" si="13"/>
        <v>1</v>
      </c>
      <c r="I188" s="80">
        <f t="shared" si="14"/>
        <v>0</v>
      </c>
      <c r="J188" s="80">
        <f t="shared" si="15"/>
        <v>2</v>
      </c>
      <c r="K188" s="80">
        <f t="shared" si="16"/>
        <v>0</v>
      </c>
      <c r="L188" s="80">
        <f t="shared" si="17"/>
        <v>387.37364111974688</v>
      </c>
    </row>
    <row r="189" spans="1:12">
      <c r="A189" s="81" t="s">
        <v>769</v>
      </c>
      <c r="B189" s="33" t="s">
        <v>770</v>
      </c>
      <c r="C189" s="33" t="s">
        <v>1394</v>
      </c>
      <c r="D189" s="33" t="s">
        <v>771</v>
      </c>
      <c r="E189" s="33" t="s">
        <v>600</v>
      </c>
      <c r="F189" s="15">
        <v>381.45</v>
      </c>
      <c r="G189" s="80">
        <f t="shared" si="12"/>
        <v>8</v>
      </c>
      <c r="H189" s="80">
        <f t="shared" si="13"/>
        <v>1</v>
      </c>
      <c r="I189" s="80">
        <f t="shared" si="14"/>
        <v>0</v>
      </c>
      <c r="J189" s="80">
        <f t="shared" si="15"/>
        <v>3</v>
      </c>
      <c r="K189" s="80">
        <f t="shared" si="16"/>
        <v>0</v>
      </c>
      <c r="L189" s="80">
        <f t="shared" si="17"/>
        <v>383.1276411197469</v>
      </c>
    </row>
    <row r="190" spans="1:12">
      <c r="A190" s="81" t="s">
        <v>643</v>
      </c>
      <c r="B190" s="33" t="s">
        <v>644</v>
      </c>
      <c r="C190" s="33" t="s">
        <v>1394</v>
      </c>
      <c r="D190" s="33" t="s">
        <v>645</v>
      </c>
      <c r="E190" s="33" t="s">
        <v>600</v>
      </c>
      <c r="F190" s="15">
        <v>382.15</v>
      </c>
      <c r="G190" s="80">
        <f t="shared" si="12"/>
        <v>8</v>
      </c>
      <c r="H190" s="80">
        <f t="shared" si="13"/>
        <v>1</v>
      </c>
      <c r="I190" s="80">
        <f t="shared" si="14"/>
        <v>0</v>
      </c>
      <c r="J190" s="80">
        <f t="shared" si="15"/>
        <v>2</v>
      </c>
      <c r="K190" s="80">
        <f t="shared" si="16"/>
        <v>0</v>
      </c>
      <c r="L190" s="80">
        <f t="shared" si="17"/>
        <v>387.37364111974688</v>
      </c>
    </row>
    <row r="191" spans="1:12">
      <c r="A191" s="81" t="s">
        <v>805</v>
      </c>
      <c r="B191" s="33" t="s">
        <v>806</v>
      </c>
      <c r="C191" s="33" t="s">
        <v>1392</v>
      </c>
      <c r="D191" s="33" t="s">
        <v>807</v>
      </c>
      <c r="E191" s="33" t="s">
        <v>798</v>
      </c>
      <c r="F191" s="15">
        <v>382.25</v>
      </c>
      <c r="G191" s="80">
        <f t="shared" si="12"/>
        <v>8</v>
      </c>
      <c r="H191" s="80">
        <f t="shared" si="13"/>
        <v>0</v>
      </c>
      <c r="I191" s="80">
        <f t="shared" si="14"/>
        <v>0</v>
      </c>
      <c r="J191" s="80">
        <f t="shared" si="15"/>
        <v>2</v>
      </c>
      <c r="K191" s="80">
        <f t="shared" si="16"/>
        <v>0</v>
      </c>
      <c r="L191" s="80">
        <f t="shared" si="17"/>
        <v>382.24164111974687</v>
      </c>
    </row>
    <row r="192" spans="1:12">
      <c r="A192" s="81" t="s">
        <v>802</v>
      </c>
      <c r="B192" s="33" t="s">
        <v>803</v>
      </c>
      <c r="C192" s="33" t="s">
        <v>1392</v>
      </c>
      <c r="D192" s="33" t="s">
        <v>804</v>
      </c>
      <c r="E192" s="33" t="s">
        <v>798</v>
      </c>
      <c r="F192" s="15">
        <v>382.65</v>
      </c>
      <c r="G192" s="80">
        <f t="shared" si="12"/>
        <v>8</v>
      </c>
      <c r="H192" s="80">
        <f t="shared" si="13"/>
        <v>0</v>
      </c>
      <c r="I192" s="80">
        <f t="shared" si="14"/>
        <v>0</v>
      </c>
      <c r="J192" s="80">
        <f t="shared" si="15"/>
        <v>2</v>
      </c>
      <c r="K192" s="80">
        <f t="shared" si="16"/>
        <v>0</v>
      </c>
      <c r="L192" s="80">
        <f t="shared" si="17"/>
        <v>382.24164111974687</v>
      </c>
    </row>
    <row r="193" spans="1:12">
      <c r="A193" s="81" t="s">
        <v>667</v>
      </c>
      <c r="B193" s="33" t="s">
        <v>668</v>
      </c>
      <c r="C193" s="33" t="s">
        <v>1394</v>
      </c>
      <c r="D193" s="33" t="s">
        <v>669</v>
      </c>
      <c r="E193" s="33" t="s">
        <v>600</v>
      </c>
      <c r="F193" s="15">
        <v>382.65</v>
      </c>
      <c r="G193" s="80">
        <f t="shared" si="12"/>
        <v>8</v>
      </c>
      <c r="H193" s="80">
        <f t="shared" si="13"/>
        <v>1</v>
      </c>
      <c r="I193" s="80">
        <f t="shared" si="14"/>
        <v>0</v>
      </c>
      <c r="J193" s="80">
        <f t="shared" si="15"/>
        <v>2</v>
      </c>
      <c r="K193" s="80">
        <f t="shared" si="16"/>
        <v>0</v>
      </c>
      <c r="L193" s="80">
        <f t="shared" si="17"/>
        <v>387.37364111974688</v>
      </c>
    </row>
    <row r="194" spans="1:12">
      <c r="A194" s="81" t="s">
        <v>658</v>
      </c>
      <c r="B194" s="33" t="s">
        <v>659</v>
      </c>
      <c r="C194" s="33" t="s">
        <v>1394</v>
      </c>
      <c r="D194" s="33" t="s">
        <v>660</v>
      </c>
      <c r="E194" s="33" t="s">
        <v>600</v>
      </c>
      <c r="F194" s="15">
        <v>383.45</v>
      </c>
      <c r="G194" s="80">
        <f t="shared" ref="G194:G257" si="18">LEN(D194)-LEN(SUBSTITUTE(D194,"C",""))</f>
        <v>8</v>
      </c>
      <c r="H194" s="80">
        <f t="shared" ref="H194:H257" si="19">LEN(D194)-LEN(SUBSTITUTE(D194,"=",""))</f>
        <v>1</v>
      </c>
      <c r="I194" s="80">
        <f t="shared" ref="I194:I257" si="20">LEN(D194)-LEN(SUBSTITUTE(D194,"#",""))</f>
        <v>0</v>
      </c>
      <c r="J194" s="80">
        <f t="shared" ref="J194:J257" si="21">LEN(D194)-LEN(SUBSTITUTE(D194,"(",""))</f>
        <v>1</v>
      </c>
      <c r="K194" s="80">
        <f t="shared" ref="K194:K257" si="22">(LEN(D194)-LEN(SUBSTITUTE(D194,"1","")))/2+(LEN(D194)-LEN(SUBSTITUTE(D194,"2","")))/2+(LEN(D194)-LEN(SUBSTITUTE(D194,"3","")))/2</f>
        <v>0</v>
      </c>
      <c r="L194" s="80">
        <f t="shared" si="17"/>
        <v>391.61964111974692</v>
      </c>
    </row>
    <row r="195" spans="1:12">
      <c r="A195" s="81" t="s">
        <v>616</v>
      </c>
      <c r="B195" s="33" t="s">
        <v>617</v>
      </c>
      <c r="C195" s="33" t="s">
        <v>1394</v>
      </c>
      <c r="D195" s="33" t="s">
        <v>618</v>
      </c>
      <c r="E195" s="33" t="s">
        <v>600</v>
      </c>
      <c r="F195" s="15">
        <v>383.65</v>
      </c>
      <c r="G195" s="80">
        <f t="shared" si="18"/>
        <v>8</v>
      </c>
      <c r="H195" s="80">
        <f t="shared" si="19"/>
        <v>1</v>
      </c>
      <c r="I195" s="80">
        <f t="shared" si="20"/>
        <v>0</v>
      </c>
      <c r="J195" s="80">
        <f t="shared" si="21"/>
        <v>2</v>
      </c>
      <c r="K195" s="80">
        <f t="shared" si="22"/>
        <v>0</v>
      </c>
      <c r="L195" s="80">
        <f t="shared" ref="L195:L258" si="23">EXP(4.861)*(G195^0.536)+(5.132*H195)+(10.035*I195)-(4.246*J195)+(7.175*K195)-2.963</f>
        <v>387.37364111974688</v>
      </c>
    </row>
    <row r="196" spans="1:12">
      <c r="A196" s="81" t="s">
        <v>676</v>
      </c>
      <c r="B196" s="33" t="s">
        <v>677</v>
      </c>
      <c r="C196" s="33" t="s">
        <v>1394</v>
      </c>
      <c r="D196" s="33" t="s">
        <v>678</v>
      </c>
      <c r="E196" s="33" t="s">
        <v>600</v>
      </c>
      <c r="F196" s="15">
        <v>384.15</v>
      </c>
      <c r="G196" s="80">
        <f t="shared" si="18"/>
        <v>8</v>
      </c>
      <c r="H196" s="80">
        <f t="shared" si="19"/>
        <v>1</v>
      </c>
      <c r="I196" s="80">
        <f t="shared" si="20"/>
        <v>0</v>
      </c>
      <c r="J196" s="80">
        <f t="shared" si="21"/>
        <v>1</v>
      </c>
      <c r="K196" s="80">
        <f t="shared" si="22"/>
        <v>0</v>
      </c>
      <c r="L196" s="80">
        <f t="shared" si="23"/>
        <v>391.61964111974692</v>
      </c>
    </row>
    <row r="197" spans="1:12">
      <c r="A197" s="81" t="s">
        <v>622</v>
      </c>
      <c r="B197" s="33" t="s">
        <v>623</v>
      </c>
      <c r="C197" s="33" t="s">
        <v>1394</v>
      </c>
      <c r="D197" s="33" t="s">
        <v>624</v>
      </c>
      <c r="E197" s="33" t="s">
        <v>600</v>
      </c>
      <c r="F197" s="15">
        <v>384.75</v>
      </c>
      <c r="G197" s="80">
        <f t="shared" si="18"/>
        <v>8</v>
      </c>
      <c r="H197" s="80">
        <f t="shared" si="19"/>
        <v>1</v>
      </c>
      <c r="I197" s="80">
        <f t="shared" si="20"/>
        <v>0</v>
      </c>
      <c r="J197" s="80">
        <f t="shared" si="21"/>
        <v>2</v>
      </c>
      <c r="K197" s="80">
        <f t="shared" si="22"/>
        <v>0</v>
      </c>
      <c r="L197" s="80">
        <f t="shared" si="23"/>
        <v>387.37364111974688</v>
      </c>
    </row>
    <row r="198" spans="1:12">
      <c r="A198" s="81" t="s">
        <v>808</v>
      </c>
      <c r="B198" s="33" t="s">
        <v>809</v>
      </c>
      <c r="C198" s="33" t="s">
        <v>1392</v>
      </c>
      <c r="D198" s="33" t="s">
        <v>810</v>
      </c>
      <c r="E198" s="33" t="s">
        <v>798</v>
      </c>
      <c r="F198" s="15">
        <v>385.05</v>
      </c>
      <c r="G198" s="80">
        <f t="shared" si="18"/>
        <v>8</v>
      </c>
      <c r="H198" s="80">
        <f t="shared" si="19"/>
        <v>0</v>
      </c>
      <c r="I198" s="80">
        <f t="shared" si="20"/>
        <v>0</v>
      </c>
      <c r="J198" s="80">
        <f t="shared" si="21"/>
        <v>2</v>
      </c>
      <c r="K198" s="80">
        <f t="shared" si="22"/>
        <v>0</v>
      </c>
      <c r="L198" s="80">
        <f t="shared" si="23"/>
        <v>382.24164111974687</v>
      </c>
    </row>
    <row r="199" spans="1:12">
      <c r="A199" s="81" t="s">
        <v>631</v>
      </c>
      <c r="B199" s="33" t="s">
        <v>632</v>
      </c>
      <c r="C199" s="33" t="s">
        <v>1394</v>
      </c>
      <c r="D199" s="33" t="s">
        <v>633</v>
      </c>
      <c r="E199" s="33" t="s">
        <v>600</v>
      </c>
      <c r="F199" s="15">
        <v>385.15</v>
      </c>
      <c r="G199" s="80">
        <f t="shared" si="18"/>
        <v>8</v>
      </c>
      <c r="H199" s="80">
        <f t="shared" si="19"/>
        <v>1</v>
      </c>
      <c r="I199" s="80">
        <f t="shared" si="20"/>
        <v>0</v>
      </c>
      <c r="J199" s="80">
        <f t="shared" si="21"/>
        <v>2</v>
      </c>
      <c r="K199" s="80">
        <f t="shared" si="22"/>
        <v>0</v>
      </c>
      <c r="L199" s="80">
        <f t="shared" si="23"/>
        <v>387.37364111974688</v>
      </c>
    </row>
    <row r="200" spans="1:12">
      <c r="A200" s="81" t="s">
        <v>625</v>
      </c>
      <c r="B200" s="33" t="s">
        <v>626</v>
      </c>
      <c r="C200" s="33" t="s">
        <v>1394</v>
      </c>
      <c r="D200" s="33" t="s">
        <v>627</v>
      </c>
      <c r="E200" s="33" t="s">
        <v>600</v>
      </c>
      <c r="F200" s="15">
        <v>385.35</v>
      </c>
      <c r="G200" s="80">
        <f t="shared" si="18"/>
        <v>8</v>
      </c>
      <c r="H200" s="80">
        <f t="shared" si="19"/>
        <v>1</v>
      </c>
      <c r="I200" s="80">
        <f t="shared" si="20"/>
        <v>0</v>
      </c>
      <c r="J200" s="80">
        <f t="shared" si="21"/>
        <v>2</v>
      </c>
      <c r="K200" s="80">
        <f t="shared" si="22"/>
        <v>0</v>
      </c>
      <c r="L200" s="80">
        <f t="shared" si="23"/>
        <v>387.37364111974688</v>
      </c>
    </row>
    <row r="201" spans="1:12">
      <c r="A201" s="82" t="s">
        <v>1420</v>
      </c>
      <c r="B201" s="38" t="s">
        <v>1421</v>
      </c>
      <c r="C201" s="33" t="s">
        <v>1394</v>
      </c>
      <c r="D201" s="83" t="s">
        <v>1441</v>
      </c>
      <c r="E201" s="38" t="s">
        <v>555</v>
      </c>
      <c r="F201" s="39">
        <v>385.65</v>
      </c>
      <c r="G201" s="80">
        <f t="shared" si="18"/>
        <v>8</v>
      </c>
      <c r="H201" s="80">
        <f t="shared" si="19"/>
        <v>2</v>
      </c>
      <c r="I201" s="80">
        <f t="shared" si="20"/>
        <v>0</v>
      </c>
      <c r="J201" s="80">
        <f t="shared" si="21"/>
        <v>0</v>
      </c>
      <c r="K201" s="80">
        <f t="shared" si="22"/>
        <v>1</v>
      </c>
      <c r="L201" s="80">
        <f t="shared" si="23"/>
        <v>408.17264111974691</v>
      </c>
    </row>
    <row r="202" spans="1:12">
      <c r="A202" s="81" t="s">
        <v>664</v>
      </c>
      <c r="B202" s="33" t="s">
        <v>665</v>
      </c>
      <c r="C202" s="33" t="s">
        <v>1394</v>
      </c>
      <c r="D202" s="33" t="s">
        <v>666</v>
      </c>
      <c r="E202" s="33" t="s">
        <v>600</v>
      </c>
      <c r="F202" s="15">
        <v>385.65</v>
      </c>
      <c r="G202" s="80">
        <f t="shared" si="18"/>
        <v>8</v>
      </c>
      <c r="H202" s="80">
        <f t="shared" si="19"/>
        <v>1</v>
      </c>
      <c r="I202" s="80">
        <f t="shared" si="20"/>
        <v>0</v>
      </c>
      <c r="J202" s="80">
        <f t="shared" si="21"/>
        <v>2</v>
      </c>
      <c r="K202" s="80">
        <f t="shared" si="22"/>
        <v>0</v>
      </c>
      <c r="L202" s="80">
        <f t="shared" si="23"/>
        <v>387.37364111974688</v>
      </c>
    </row>
    <row r="203" spans="1:12">
      <c r="A203" s="81" t="s">
        <v>685</v>
      </c>
      <c r="B203" s="33" t="s">
        <v>686</v>
      </c>
      <c r="C203" s="33" t="s">
        <v>1394</v>
      </c>
      <c r="D203" s="33" t="s">
        <v>687</v>
      </c>
      <c r="E203" s="33" t="s">
        <v>600</v>
      </c>
      <c r="F203" s="15">
        <v>385.95</v>
      </c>
      <c r="G203" s="80">
        <f t="shared" si="18"/>
        <v>8</v>
      </c>
      <c r="H203" s="80">
        <f t="shared" si="19"/>
        <v>1</v>
      </c>
      <c r="I203" s="80">
        <f t="shared" si="20"/>
        <v>0</v>
      </c>
      <c r="J203" s="80">
        <f t="shared" si="21"/>
        <v>1</v>
      </c>
      <c r="K203" s="80">
        <f t="shared" si="22"/>
        <v>0</v>
      </c>
      <c r="L203" s="80">
        <f t="shared" si="23"/>
        <v>391.61964111974692</v>
      </c>
    </row>
    <row r="204" spans="1:12">
      <c r="A204" s="81" t="s">
        <v>715</v>
      </c>
      <c r="B204" s="33" t="s">
        <v>716</v>
      </c>
      <c r="C204" s="33" t="s">
        <v>1394</v>
      </c>
      <c r="D204" s="33" t="s">
        <v>717</v>
      </c>
      <c r="E204" s="33" t="s">
        <v>600</v>
      </c>
      <c r="F204" s="15">
        <v>386.35</v>
      </c>
      <c r="G204" s="80">
        <f t="shared" si="18"/>
        <v>8</v>
      </c>
      <c r="H204" s="80">
        <f t="shared" si="19"/>
        <v>1</v>
      </c>
      <c r="I204" s="80">
        <f t="shared" si="20"/>
        <v>0</v>
      </c>
      <c r="J204" s="80">
        <f t="shared" si="21"/>
        <v>1</v>
      </c>
      <c r="K204" s="80">
        <f t="shared" si="22"/>
        <v>0</v>
      </c>
      <c r="L204" s="80">
        <f t="shared" si="23"/>
        <v>391.61964111974692</v>
      </c>
    </row>
    <row r="205" spans="1:12">
      <c r="A205" s="81" t="s">
        <v>700</v>
      </c>
      <c r="B205" s="33" t="s">
        <v>701</v>
      </c>
      <c r="C205" s="33" t="s">
        <v>1394</v>
      </c>
      <c r="D205" s="33" t="s">
        <v>702</v>
      </c>
      <c r="E205" s="33" t="s">
        <v>600</v>
      </c>
      <c r="F205" s="15">
        <v>386.45</v>
      </c>
      <c r="G205" s="80">
        <f t="shared" si="18"/>
        <v>8</v>
      </c>
      <c r="H205" s="80">
        <f t="shared" si="19"/>
        <v>1</v>
      </c>
      <c r="I205" s="80">
        <f t="shared" si="20"/>
        <v>0</v>
      </c>
      <c r="J205" s="80">
        <f t="shared" si="21"/>
        <v>1</v>
      </c>
      <c r="K205" s="80">
        <f t="shared" si="22"/>
        <v>0</v>
      </c>
      <c r="L205" s="80">
        <f t="shared" si="23"/>
        <v>391.61964111974692</v>
      </c>
    </row>
    <row r="206" spans="1:12">
      <c r="A206" s="81" t="s">
        <v>846</v>
      </c>
      <c r="B206" s="33" t="s">
        <v>847</v>
      </c>
      <c r="C206" s="33" t="s">
        <v>1392</v>
      </c>
      <c r="D206" s="33" t="s">
        <v>848</v>
      </c>
      <c r="E206" s="33" t="s">
        <v>798</v>
      </c>
      <c r="F206" s="15">
        <v>386.65</v>
      </c>
      <c r="G206" s="80">
        <f t="shared" si="18"/>
        <v>8</v>
      </c>
      <c r="H206" s="80">
        <f t="shared" si="19"/>
        <v>0</v>
      </c>
      <c r="I206" s="80">
        <f t="shared" si="20"/>
        <v>0</v>
      </c>
      <c r="J206" s="80">
        <f t="shared" si="21"/>
        <v>3</v>
      </c>
      <c r="K206" s="80">
        <f t="shared" si="22"/>
        <v>0</v>
      </c>
      <c r="L206" s="80">
        <f t="shared" si="23"/>
        <v>377.99564111974689</v>
      </c>
    </row>
    <row r="207" spans="1:12">
      <c r="A207" s="81" t="s">
        <v>576</v>
      </c>
      <c r="B207" s="33" t="s">
        <v>577</v>
      </c>
      <c r="C207" s="33" t="s">
        <v>1394</v>
      </c>
      <c r="D207" s="33" t="s">
        <v>578</v>
      </c>
      <c r="E207" s="33" t="s">
        <v>260</v>
      </c>
      <c r="F207" s="15">
        <v>387.45</v>
      </c>
      <c r="G207" s="80">
        <f t="shared" si="18"/>
        <v>8</v>
      </c>
      <c r="H207" s="80">
        <f t="shared" si="19"/>
        <v>2</v>
      </c>
      <c r="I207" s="80">
        <f t="shared" si="20"/>
        <v>0</v>
      </c>
      <c r="J207" s="80">
        <f t="shared" si="21"/>
        <v>2</v>
      </c>
      <c r="K207" s="80">
        <f t="shared" si="22"/>
        <v>0</v>
      </c>
      <c r="L207" s="80">
        <f t="shared" si="23"/>
        <v>392.50564111974688</v>
      </c>
    </row>
    <row r="208" spans="1:12">
      <c r="A208" s="81" t="s">
        <v>843</v>
      </c>
      <c r="B208" s="33" t="s">
        <v>844</v>
      </c>
      <c r="C208" s="33" t="s">
        <v>1392</v>
      </c>
      <c r="D208" s="33" t="s">
        <v>845</v>
      </c>
      <c r="E208" s="33" t="s">
        <v>798</v>
      </c>
      <c r="F208" s="15">
        <v>387.95</v>
      </c>
      <c r="G208" s="80">
        <f t="shared" si="18"/>
        <v>8</v>
      </c>
      <c r="H208" s="80">
        <f t="shared" si="19"/>
        <v>0</v>
      </c>
      <c r="I208" s="80">
        <f t="shared" si="20"/>
        <v>0</v>
      </c>
      <c r="J208" s="80">
        <f t="shared" si="21"/>
        <v>3</v>
      </c>
      <c r="K208" s="80">
        <f t="shared" si="22"/>
        <v>0</v>
      </c>
      <c r="L208" s="80">
        <f t="shared" si="23"/>
        <v>377.99564111974689</v>
      </c>
    </row>
    <row r="209" spans="1:12">
      <c r="A209" s="81" t="s">
        <v>582</v>
      </c>
      <c r="B209" s="33" t="s">
        <v>583</v>
      </c>
      <c r="C209" s="33" t="s">
        <v>1394</v>
      </c>
      <c r="D209" s="33" t="s">
        <v>584</v>
      </c>
      <c r="E209" s="33" t="s">
        <v>260</v>
      </c>
      <c r="F209" s="15">
        <v>388.65</v>
      </c>
      <c r="G209" s="80">
        <f t="shared" si="18"/>
        <v>8</v>
      </c>
      <c r="H209" s="80">
        <f t="shared" si="19"/>
        <v>2</v>
      </c>
      <c r="I209" s="80">
        <f t="shared" si="20"/>
        <v>0</v>
      </c>
      <c r="J209" s="80">
        <f t="shared" si="21"/>
        <v>0</v>
      </c>
      <c r="K209" s="80">
        <f t="shared" si="22"/>
        <v>0</v>
      </c>
      <c r="L209" s="80">
        <f t="shared" si="23"/>
        <v>400.9976411197469</v>
      </c>
    </row>
    <row r="210" spans="1:12">
      <c r="A210" s="81" t="s">
        <v>799</v>
      </c>
      <c r="B210" s="33" t="s">
        <v>800</v>
      </c>
      <c r="C210" s="33" t="s">
        <v>1392</v>
      </c>
      <c r="D210" s="33" t="s">
        <v>801</v>
      </c>
      <c r="E210" s="33" t="s">
        <v>798</v>
      </c>
      <c r="F210" s="15">
        <v>388.75</v>
      </c>
      <c r="G210" s="80">
        <f t="shared" si="18"/>
        <v>8</v>
      </c>
      <c r="H210" s="80">
        <f t="shared" si="19"/>
        <v>0</v>
      </c>
      <c r="I210" s="80">
        <f t="shared" si="20"/>
        <v>0</v>
      </c>
      <c r="J210" s="80">
        <f t="shared" si="21"/>
        <v>2</v>
      </c>
      <c r="K210" s="80">
        <f t="shared" si="22"/>
        <v>0</v>
      </c>
      <c r="L210" s="80">
        <f t="shared" si="23"/>
        <v>382.24164111974687</v>
      </c>
    </row>
    <row r="211" spans="1:12">
      <c r="A211" s="81" t="s">
        <v>775</v>
      </c>
      <c r="B211" s="33" t="s">
        <v>776</v>
      </c>
      <c r="C211" s="33" t="s">
        <v>1394</v>
      </c>
      <c r="D211" s="33" t="s">
        <v>777</v>
      </c>
      <c r="E211" s="33" t="s">
        <v>600</v>
      </c>
      <c r="F211" s="15">
        <v>389.65</v>
      </c>
      <c r="G211" s="80">
        <f t="shared" si="18"/>
        <v>8</v>
      </c>
      <c r="H211" s="80">
        <f t="shared" si="19"/>
        <v>1</v>
      </c>
      <c r="I211" s="80">
        <f t="shared" si="20"/>
        <v>0</v>
      </c>
      <c r="J211" s="80">
        <f t="shared" si="21"/>
        <v>3</v>
      </c>
      <c r="K211" s="80">
        <f t="shared" si="22"/>
        <v>0</v>
      </c>
      <c r="L211" s="80">
        <f t="shared" si="23"/>
        <v>383.1276411197469</v>
      </c>
    </row>
    <row r="212" spans="1:12">
      <c r="A212" s="81" t="s">
        <v>705</v>
      </c>
      <c r="B212" s="33" t="s">
        <v>706</v>
      </c>
      <c r="C212" s="33" t="s">
        <v>1392</v>
      </c>
      <c r="D212" s="33" t="s">
        <v>707</v>
      </c>
      <c r="E212" s="33" t="s">
        <v>600</v>
      </c>
      <c r="F212" s="15">
        <v>389.95</v>
      </c>
      <c r="G212" s="80">
        <f t="shared" si="18"/>
        <v>8</v>
      </c>
      <c r="H212" s="80">
        <f t="shared" si="19"/>
        <v>0</v>
      </c>
      <c r="I212" s="80">
        <f t="shared" si="20"/>
        <v>0</v>
      </c>
      <c r="J212" s="80">
        <f t="shared" si="21"/>
        <v>2</v>
      </c>
      <c r="K212" s="80">
        <f t="shared" si="22"/>
        <v>1</v>
      </c>
      <c r="L212" s="80">
        <f t="shared" si="23"/>
        <v>389.41664111974688</v>
      </c>
    </row>
    <row r="213" spans="1:12">
      <c r="A213" s="81" t="s">
        <v>822</v>
      </c>
      <c r="B213" s="33" t="s">
        <v>823</v>
      </c>
      <c r="C213" s="33" t="s">
        <v>1392</v>
      </c>
      <c r="D213" s="33" t="s">
        <v>824</v>
      </c>
      <c r="E213" s="33" t="s">
        <v>798</v>
      </c>
      <c r="F213" s="15">
        <v>390.75</v>
      </c>
      <c r="G213" s="80">
        <f t="shared" si="18"/>
        <v>8</v>
      </c>
      <c r="H213" s="80">
        <f t="shared" si="19"/>
        <v>0</v>
      </c>
      <c r="I213" s="80">
        <f t="shared" si="20"/>
        <v>0</v>
      </c>
      <c r="J213" s="80">
        <f t="shared" si="21"/>
        <v>1</v>
      </c>
      <c r="K213" s="80">
        <f t="shared" si="22"/>
        <v>0</v>
      </c>
      <c r="L213" s="80">
        <f t="shared" si="23"/>
        <v>386.48764111974691</v>
      </c>
    </row>
    <row r="214" spans="1:12">
      <c r="A214" s="81" t="s">
        <v>811</v>
      </c>
      <c r="B214" s="33" t="s">
        <v>1726</v>
      </c>
      <c r="C214" s="33" t="s">
        <v>1392</v>
      </c>
      <c r="D214" s="33" t="s">
        <v>812</v>
      </c>
      <c r="E214" s="33" t="s">
        <v>798</v>
      </c>
      <c r="F214" s="15">
        <v>390.85</v>
      </c>
      <c r="G214" s="80">
        <f t="shared" si="18"/>
        <v>8</v>
      </c>
      <c r="H214" s="80">
        <f t="shared" si="19"/>
        <v>0</v>
      </c>
      <c r="I214" s="80">
        <f t="shared" si="20"/>
        <v>0</v>
      </c>
      <c r="J214" s="80">
        <f t="shared" si="21"/>
        <v>2</v>
      </c>
      <c r="K214" s="80">
        <f t="shared" si="22"/>
        <v>0</v>
      </c>
      <c r="L214" s="80">
        <f t="shared" si="23"/>
        <v>382.24164111974687</v>
      </c>
    </row>
    <row r="215" spans="1:12">
      <c r="A215" s="81" t="s">
        <v>828</v>
      </c>
      <c r="B215" s="33" t="s">
        <v>829</v>
      </c>
      <c r="C215" s="33" t="s">
        <v>1392</v>
      </c>
      <c r="D215" s="33" t="s">
        <v>830</v>
      </c>
      <c r="E215" s="33" t="s">
        <v>798</v>
      </c>
      <c r="F215" s="15">
        <v>390.85</v>
      </c>
      <c r="G215" s="80">
        <f t="shared" si="18"/>
        <v>8</v>
      </c>
      <c r="H215" s="80">
        <f t="shared" si="19"/>
        <v>0</v>
      </c>
      <c r="I215" s="80">
        <f t="shared" si="20"/>
        <v>0</v>
      </c>
      <c r="J215" s="80">
        <f t="shared" si="21"/>
        <v>1</v>
      </c>
      <c r="K215" s="80">
        <f t="shared" si="22"/>
        <v>0</v>
      </c>
      <c r="L215" s="80">
        <f t="shared" si="23"/>
        <v>386.48764111974691</v>
      </c>
    </row>
    <row r="216" spans="1:12">
      <c r="A216" s="81" t="s">
        <v>757</v>
      </c>
      <c r="B216" s="33" t="s">
        <v>758</v>
      </c>
      <c r="C216" s="33" t="s">
        <v>1394</v>
      </c>
      <c r="D216" s="33" t="s">
        <v>759</v>
      </c>
      <c r="E216" s="33" t="s">
        <v>600</v>
      </c>
      <c r="F216" s="15">
        <v>390.85</v>
      </c>
      <c r="G216" s="80">
        <f t="shared" si="18"/>
        <v>8</v>
      </c>
      <c r="H216" s="80">
        <f t="shared" si="19"/>
        <v>1</v>
      </c>
      <c r="I216" s="80">
        <f t="shared" si="20"/>
        <v>0</v>
      </c>
      <c r="J216" s="80">
        <f t="shared" si="21"/>
        <v>1</v>
      </c>
      <c r="K216" s="80">
        <f t="shared" si="22"/>
        <v>0</v>
      </c>
      <c r="L216" s="80">
        <f t="shared" si="23"/>
        <v>391.61964111974692</v>
      </c>
    </row>
    <row r="217" spans="1:12">
      <c r="A217" s="81" t="s">
        <v>813</v>
      </c>
      <c r="B217" s="33" t="s">
        <v>814</v>
      </c>
      <c r="C217" s="33" t="s">
        <v>1392</v>
      </c>
      <c r="D217" s="33" t="s">
        <v>815</v>
      </c>
      <c r="E217" s="33" t="s">
        <v>798</v>
      </c>
      <c r="F217" s="15">
        <v>391.75</v>
      </c>
      <c r="G217" s="80">
        <f t="shared" si="18"/>
        <v>8</v>
      </c>
      <c r="H217" s="80">
        <f t="shared" si="19"/>
        <v>0</v>
      </c>
      <c r="I217" s="80">
        <f t="shared" si="20"/>
        <v>0</v>
      </c>
      <c r="J217" s="80">
        <f t="shared" si="21"/>
        <v>1</v>
      </c>
      <c r="K217" s="80">
        <f t="shared" si="22"/>
        <v>0</v>
      </c>
      <c r="L217" s="80">
        <f t="shared" si="23"/>
        <v>386.48764111974691</v>
      </c>
    </row>
    <row r="218" spans="1:12">
      <c r="A218" s="81" t="s">
        <v>712</v>
      </c>
      <c r="B218" s="33" t="s">
        <v>713</v>
      </c>
      <c r="C218" s="33" t="s">
        <v>1392</v>
      </c>
      <c r="D218" s="33" t="s">
        <v>714</v>
      </c>
      <c r="E218" s="33" t="s">
        <v>600</v>
      </c>
      <c r="F218" s="15">
        <v>392.55</v>
      </c>
      <c r="G218" s="80">
        <f t="shared" si="18"/>
        <v>8</v>
      </c>
      <c r="H218" s="80">
        <f t="shared" si="19"/>
        <v>0</v>
      </c>
      <c r="I218" s="80">
        <f t="shared" si="20"/>
        <v>0</v>
      </c>
      <c r="J218" s="80">
        <f t="shared" si="21"/>
        <v>1</v>
      </c>
      <c r="K218" s="80">
        <f t="shared" si="22"/>
        <v>1</v>
      </c>
      <c r="L218" s="80">
        <f t="shared" si="23"/>
        <v>393.66264111974692</v>
      </c>
    </row>
    <row r="219" spans="1:12">
      <c r="A219" s="81" t="s">
        <v>604</v>
      </c>
      <c r="B219" s="33" t="s">
        <v>605</v>
      </c>
      <c r="C219" s="33" t="s">
        <v>1392</v>
      </c>
      <c r="D219" s="33" t="s">
        <v>606</v>
      </c>
      <c r="E219" s="33" t="s">
        <v>600</v>
      </c>
      <c r="F219" s="15">
        <v>392.75</v>
      </c>
      <c r="G219" s="80">
        <f t="shared" si="18"/>
        <v>8</v>
      </c>
      <c r="H219" s="80">
        <f t="shared" si="19"/>
        <v>0</v>
      </c>
      <c r="I219" s="80">
        <f t="shared" si="20"/>
        <v>0</v>
      </c>
      <c r="J219" s="80">
        <f t="shared" si="21"/>
        <v>1</v>
      </c>
      <c r="K219" s="80">
        <f t="shared" si="22"/>
        <v>1</v>
      </c>
      <c r="L219" s="80">
        <f t="shared" si="23"/>
        <v>393.66264111974692</v>
      </c>
    </row>
    <row r="220" spans="1:12">
      <c r="A220" s="81" t="s">
        <v>655</v>
      </c>
      <c r="B220" s="33" t="s">
        <v>656</v>
      </c>
      <c r="C220" s="33" t="s">
        <v>1394</v>
      </c>
      <c r="D220" s="33" t="s">
        <v>657</v>
      </c>
      <c r="E220" s="33" t="s">
        <v>600</v>
      </c>
      <c r="F220" s="15">
        <v>393.15</v>
      </c>
      <c r="G220" s="80">
        <f t="shared" si="18"/>
        <v>8</v>
      </c>
      <c r="H220" s="80">
        <f t="shared" si="19"/>
        <v>1</v>
      </c>
      <c r="I220" s="80">
        <f t="shared" si="20"/>
        <v>0</v>
      </c>
      <c r="J220" s="80">
        <f t="shared" si="21"/>
        <v>1</v>
      </c>
      <c r="K220" s="80">
        <f t="shared" si="22"/>
        <v>0</v>
      </c>
      <c r="L220" s="80">
        <f t="shared" si="23"/>
        <v>391.61964111974692</v>
      </c>
    </row>
    <row r="221" spans="1:12">
      <c r="A221" s="82" t="s">
        <v>1418</v>
      </c>
      <c r="B221" s="38" t="s">
        <v>1419</v>
      </c>
      <c r="C221" s="33" t="s">
        <v>1392</v>
      </c>
      <c r="D221" s="84" t="s">
        <v>1434</v>
      </c>
      <c r="E221" s="38" t="s">
        <v>600</v>
      </c>
      <c r="F221" s="79">
        <v>393.25</v>
      </c>
      <c r="G221" s="80">
        <f t="shared" si="18"/>
        <v>8</v>
      </c>
      <c r="H221" s="80">
        <f t="shared" si="19"/>
        <v>0</v>
      </c>
      <c r="I221" s="80">
        <f t="shared" si="20"/>
        <v>0</v>
      </c>
      <c r="J221" s="80">
        <f t="shared" si="21"/>
        <v>1</v>
      </c>
      <c r="K221" s="80">
        <f t="shared" si="22"/>
        <v>1</v>
      </c>
      <c r="L221" s="80">
        <f t="shared" si="23"/>
        <v>393.66264111974692</v>
      </c>
    </row>
    <row r="222" spans="1:12">
      <c r="A222" s="82" t="s">
        <v>1409</v>
      </c>
      <c r="B222" s="38" t="s">
        <v>1410</v>
      </c>
      <c r="C222" s="33" t="s">
        <v>1392</v>
      </c>
      <c r="D222" s="38" t="s">
        <v>1437</v>
      </c>
      <c r="E222" s="38" t="s">
        <v>600</v>
      </c>
      <c r="F222" s="79">
        <v>394.15</v>
      </c>
      <c r="G222" s="80">
        <f t="shared" si="18"/>
        <v>8</v>
      </c>
      <c r="H222" s="80">
        <f t="shared" si="19"/>
        <v>0</v>
      </c>
      <c r="I222" s="80">
        <f t="shared" si="20"/>
        <v>0</v>
      </c>
      <c r="J222" s="80">
        <f t="shared" si="21"/>
        <v>1</v>
      </c>
      <c r="K222" s="80">
        <f t="shared" si="22"/>
        <v>1</v>
      </c>
      <c r="L222" s="80">
        <f t="shared" si="23"/>
        <v>393.66264111974692</v>
      </c>
    </row>
    <row r="223" spans="1:12">
      <c r="A223" s="81" t="s">
        <v>730</v>
      </c>
      <c r="B223" s="33" t="s">
        <v>731</v>
      </c>
      <c r="C223" s="33" t="s">
        <v>1394</v>
      </c>
      <c r="D223" s="33" t="s">
        <v>732</v>
      </c>
      <c r="E223" s="33" t="s">
        <v>600</v>
      </c>
      <c r="F223" s="15">
        <v>394.35</v>
      </c>
      <c r="G223" s="80">
        <f t="shared" si="18"/>
        <v>8</v>
      </c>
      <c r="H223" s="80">
        <f t="shared" si="19"/>
        <v>1</v>
      </c>
      <c r="I223" s="80">
        <f t="shared" si="20"/>
        <v>0</v>
      </c>
      <c r="J223" s="80">
        <f t="shared" si="21"/>
        <v>0</v>
      </c>
      <c r="K223" s="80">
        <f t="shared" si="22"/>
        <v>0</v>
      </c>
      <c r="L223" s="80">
        <f t="shared" si="23"/>
        <v>395.8656411197469</v>
      </c>
    </row>
    <row r="224" spans="1:12">
      <c r="A224" s="81" t="s">
        <v>619</v>
      </c>
      <c r="B224" s="33" t="s">
        <v>620</v>
      </c>
      <c r="C224" s="33" t="s">
        <v>1394</v>
      </c>
      <c r="D224" s="33" t="s">
        <v>621</v>
      </c>
      <c r="E224" s="33" t="s">
        <v>600</v>
      </c>
      <c r="F224" s="15">
        <v>394.95</v>
      </c>
      <c r="G224" s="80">
        <f t="shared" si="18"/>
        <v>8</v>
      </c>
      <c r="H224" s="80">
        <f t="shared" si="19"/>
        <v>1</v>
      </c>
      <c r="I224" s="80">
        <f t="shared" si="20"/>
        <v>0</v>
      </c>
      <c r="J224" s="80">
        <f t="shared" si="21"/>
        <v>2</v>
      </c>
      <c r="K224" s="80">
        <f t="shared" si="22"/>
        <v>0</v>
      </c>
      <c r="L224" s="80">
        <f t="shared" si="23"/>
        <v>387.37364111974688</v>
      </c>
    </row>
    <row r="225" spans="1:12">
      <c r="A225" s="81" t="s">
        <v>748</v>
      </c>
      <c r="B225" s="33" t="s">
        <v>749</v>
      </c>
      <c r="C225" s="33" t="s">
        <v>1394</v>
      </c>
      <c r="D225" s="33" t="s">
        <v>750</v>
      </c>
      <c r="E225" s="33" t="s">
        <v>600</v>
      </c>
      <c r="F225" s="15">
        <v>395.45</v>
      </c>
      <c r="G225" s="80">
        <f t="shared" si="18"/>
        <v>8</v>
      </c>
      <c r="H225" s="80">
        <f t="shared" si="19"/>
        <v>1</v>
      </c>
      <c r="I225" s="80">
        <f t="shared" si="20"/>
        <v>0</v>
      </c>
      <c r="J225" s="80">
        <f t="shared" si="21"/>
        <v>0</v>
      </c>
      <c r="K225" s="80">
        <f t="shared" si="22"/>
        <v>0</v>
      </c>
      <c r="L225" s="80">
        <f t="shared" si="23"/>
        <v>395.8656411197469</v>
      </c>
    </row>
    <row r="226" spans="1:12">
      <c r="A226" s="81" t="s">
        <v>745</v>
      </c>
      <c r="B226" s="33" t="s">
        <v>746</v>
      </c>
      <c r="C226" s="33" t="s">
        <v>1394</v>
      </c>
      <c r="D226" s="33" t="s">
        <v>747</v>
      </c>
      <c r="E226" s="33" t="s">
        <v>600</v>
      </c>
      <c r="F226" s="15">
        <v>395.65</v>
      </c>
      <c r="G226" s="80">
        <f t="shared" si="18"/>
        <v>8</v>
      </c>
      <c r="H226" s="80">
        <f t="shared" si="19"/>
        <v>1</v>
      </c>
      <c r="I226" s="80">
        <f t="shared" si="20"/>
        <v>0</v>
      </c>
      <c r="J226" s="80">
        <f t="shared" si="21"/>
        <v>0</v>
      </c>
      <c r="K226" s="80">
        <f t="shared" si="22"/>
        <v>0</v>
      </c>
      <c r="L226" s="80">
        <f t="shared" si="23"/>
        <v>395.8656411197469</v>
      </c>
    </row>
    <row r="227" spans="1:12">
      <c r="A227" s="81" t="s">
        <v>673</v>
      </c>
      <c r="B227" s="33" t="s">
        <v>674</v>
      </c>
      <c r="C227" s="33" t="s">
        <v>1394</v>
      </c>
      <c r="D227" s="33" t="s">
        <v>675</v>
      </c>
      <c r="E227" s="33" t="s">
        <v>600</v>
      </c>
      <c r="F227" s="15">
        <v>395.75</v>
      </c>
      <c r="G227" s="80">
        <f t="shared" si="18"/>
        <v>8</v>
      </c>
      <c r="H227" s="80">
        <f t="shared" si="19"/>
        <v>1</v>
      </c>
      <c r="I227" s="80">
        <f t="shared" si="20"/>
        <v>0</v>
      </c>
      <c r="J227" s="80">
        <f t="shared" si="21"/>
        <v>1</v>
      </c>
      <c r="K227" s="80">
        <f t="shared" si="22"/>
        <v>0</v>
      </c>
      <c r="L227" s="80">
        <f t="shared" si="23"/>
        <v>391.61964111974692</v>
      </c>
    </row>
    <row r="228" spans="1:12">
      <c r="A228" s="81" t="s">
        <v>739</v>
      </c>
      <c r="B228" s="33" t="s">
        <v>740</v>
      </c>
      <c r="C228" s="33" t="s">
        <v>1394</v>
      </c>
      <c r="D228" s="33" t="s">
        <v>741</v>
      </c>
      <c r="E228" s="33" t="s">
        <v>600</v>
      </c>
      <c r="F228" s="15">
        <v>396.05</v>
      </c>
      <c r="G228" s="80">
        <f t="shared" si="18"/>
        <v>8</v>
      </c>
      <c r="H228" s="80">
        <f t="shared" si="19"/>
        <v>1</v>
      </c>
      <c r="I228" s="80">
        <f t="shared" si="20"/>
        <v>0</v>
      </c>
      <c r="J228" s="80">
        <f t="shared" si="21"/>
        <v>0</v>
      </c>
      <c r="K228" s="80">
        <f t="shared" si="22"/>
        <v>0</v>
      </c>
      <c r="L228" s="80">
        <f t="shared" si="23"/>
        <v>395.8656411197469</v>
      </c>
    </row>
    <row r="229" spans="1:12">
      <c r="A229" s="82" t="s">
        <v>1413</v>
      </c>
      <c r="B229" s="38" t="s">
        <v>1438</v>
      </c>
      <c r="C229" s="33" t="s">
        <v>1392</v>
      </c>
      <c r="D229" s="38" t="s">
        <v>1439</v>
      </c>
      <c r="E229" s="38" t="s">
        <v>600</v>
      </c>
      <c r="F229" s="79">
        <v>396.15</v>
      </c>
      <c r="G229" s="80">
        <f t="shared" si="18"/>
        <v>8</v>
      </c>
      <c r="H229" s="80">
        <f t="shared" si="19"/>
        <v>0</v>
      </c>
      <c r="I229" s="80">
        <f t="shared" si="20"/>
        <v>0</v>
      </c>
      <c r="J229" s="80">
        <f t="shared" si="21"/>
        <v>1</v>
      </c>
      <c r="K229" s="80">
        <f t="shared" si="22"/>
        <v>1</v>
      </c>
      <c r="L229" s="80">
        <f t="shared" si="23"/>
        <v>393.66264111974692</v>
      </c>
    </row>
    <row r="230" spans="1:12">
      <c r="A230" s="81" t="s">
        <v>742</v>
      </c>
      <c r="B230" s="33" t="s">
        <v>743</v>
      </c>
      <c r="C230" s="33" t="s">
        <v>1394</v>
      </c>
      <c r="D230" s="33" t="s">
        <v>744</v>
      </c>
      <c r="E230" s="33" t="s">
        <v>600</v>
      </c>
      <c r="F230" s="15">
        <v>396.45</v>
      </c>
      <c r="G230" s="80">
        <f t="shared" si="18"/>
        <v>8</v>
      </c>
      <c r="H230" s="80">
        <f t="shared" si="19"/>
        <v>1</v>
      </c>
      <c r="I230" s="80">
        <f t="shared" si="20"/>
        <v>0</v>
      </c>
      <c r="J230" s="80">
        <f t="shared" si="21"/>
        <v>0</v>
      </c>
      <c r="K230" s="80">
        <f t="shared" si="22"/>
        <v>0</v>
      </c>
      <c r="L230" s="80">
        <f t="shared" si="23"/>
        <v>395.8656411197469</v>
      </c>
    </row>
    <row r="231" spans="1:12">
      <c r="A231" s="82" t="s">
        <v>1422</v>
      </c>
      <c r="B231" s="38" t="s">
        <v>1423</v>
      </c>
      <c r="C231" s="33" t="s">
        <v>1392</v>
      </c>
      <c r="D231" s="38" t="s">
        <v>1433</v>
      </c>
      <c r="E231" s="38" t="s">
        <v>600</v>
      </c>
      <c r="F231" s="79">
        <v>396.65</v>
      </c>
      <c r="G231" s="80">
        <f t="shared" si="18"/>
        <v>8</v>
      </c>
      <c r="H231" s="80">
        <f t="shared" si="19"/>
        <v>0</v>
      </c>
      <c r="I231" s="80">
        <f t="shared" si="20"/>
        <v>0</v>
      </c>
      <c r="J231" s="80">
        <f t="shared" si="21"/>
        <v>0</v>
      </c>
      <c r="K231" s="80">
        <f t="shared" si="22"/>
        <v>1</v>
      </c>
      <c r="L231" s="80">
        <f t="shared" si="23"/>
        <v>397.9086411197469</v>
      </c>
    </row>
    <row r="232" spans="1:12">
      <c r="A232" s="81" t="s">
        <v>736</v>
      </c>
      <c r="B232" s="33" t="s">
        <v>737</v>
      </c>
      <c r="C232" s="33" t="s">
        <v>1394</v>
      </c>
      <c r="D232" s="33" t="s">
        <v>738</v>
      </c>
      <c r="E232" s="33" t="s">
        <v>600</v>
      </c>
      <c r="F232" s="15">
        <v>398.15</v>
      </c>
      <c r="G232" s="80">
        <f t="shared" si="18"/>
        <v>8</v>
      </c>
      <c r="H232" s="80">
        <f t="shared" si="19"/>
        <v>1</v>
      </c>
      <c r="I232" s="80">
        <f t="shared" si="20"/>
        <v>0</v>
      </c>
      <c r="J232" s="80">
        <f t="shared" si="21"/>
        <v>0</v>
      </c>
      <c r="K232" s="80">
        <f t="shared" si="22"/>
        <v>0</v>
      </c>
      <c r="L232" s="80">
        <f t="shared" si="23"/>
        <v>395.8656411197469</v>
      </c>
    </row>
    <row r="233" spans="1:12">
      <c r="A233" s="81" t="s">
        <v>831</v>
      </c>
      <c r="B233" s="33" t="s">
        <v>832</v>
      </c>
      <c r="C233" s="33" t="s">
        <v>1392</v>
      </c>
      <c r="D233" s="33" t="s">
        <v>833</v>
      </c>
      <c r="E233" s="33" t="s">
        <v>798</v>
      </c>
      <c r="F233" s="15">
        <v>398.75</v>
      </c>
      <c r="G233" s="80">
        <f t="shared" si="18"/>
        <v>8</v>
      </c>
      <c r="H233" s="80">
        <f t="shared" si="19"/>
        <v>0</v>
      </c>
      <c r="I233" s="80">
        <f t="shared" si="20"/>
        <v>0</v>
      </c>
      <c r="J233" s="80">
        <f t="shared" si="21"/>
        <v>0</v>
      </c>
      <c r="K233" s="80">
        <f t="shared" si="22"/>
        <v>0</v>
      </c>
      <c r="L233" s="80">
        <f t="shared" si="23"/>
        <v>390.73364111974689</v>
      </c>
    </row>
    <row r="234" spans="1:12">
      <c r="A234" s="81" t="s">
        <v>733</v>
      </c>
      <c r="B234" s="33" t="s">
        <v>734</v>
      </c>
      <c r="C234" s="33" t="s">
        <v>1394</v>
      </c>
      <c r="D234" s="33" t="s">
        <v>735</v>
      </c>
      <c r="E234" s="33" t="s">
        <v>600</v>
      </c>
      <c r="F234" s="15">
        <v>398.75</v>
      </c>
      <c r="G234" s="80">
        <f t="shared" si="18"/>
        <v>8</v>
      </c>
      <c r="H234" s="80">
        <f t="shared" si="19"/>
        <v>1</v>
      </c>
      <c r="I234" s="80">
        <f t="shared" si="20"/>
        <v>0</v>
      </c>
      <c r="J234" s="80">
        <f t="shared" si="21"/>
        <v>0</v>
      </c>
      <c r="K234" s="80">
        <f t="shared" si="22"/>
        <v>0</v>
      </c>
      <c r="L234" s="80">
        <f t="shared" si="23"/>
        <v>395.8656411197469</v>
      </c>
    </row>
    <row r="235" spans="1:12">
      <c r="A235" s="81" t="s">
        <v>585</v>
      </c>
      <c r="B235" s="33" t="s">
        <v>586</v>
      </c>
      <c r="C235" s="33" t="s">
        <v>1393</v>
      </c>
      <c r="D235" s="33" t="s">
        <v>587</v>
      </c>
      <c r="E235" s="33" t="s">
        <v>260</v>
      </c>
      <c r="F235" s="15">
        <v>399.45</v>
      </c>
      <c r="G235" s="80">
        <f t="shared" si="18"/>
        <v>8</v>
      </c>
      <c r="H235" s="80">
        <f t="shared" si="19"/>
        <v>0</v>
      </c>
      <c r="I235" s="80">
        <f t="shared" si="20"/>
        <v>1</v>
      </c>
      <c r="J235" s="80">
        <f t="shared" si="21"/>
        <v>0</v>
      </c>
      <c r="K235" s="80">
        <f t="shared" si="22"/>
        <v>0</v>
      </c>
      <c r="L235" s="80">
        <f t="shared" si="23"/>
        <v>400.76864111974692</v>
      </c>
    </row>
    <row r="236" spans="1:12">
      <c r="A236" s="81" t="s">
        <v>601</v>
      </c>
      <c r="B236" s="33" t="s">
        <v>602</v>
      </c>
      <c r="C236" s="33" t="s">
        <v>1392</v>
      </c>
      <c r="D236" s="33" t="s">
        <v>603</v>
      </c>
      <c r="E236" s="33" t="s">
        <v>600</v>
      </c>
      <c r="F236" s="15">
        <v>399.65</v>
      </c>
      <c r="G236" s="80">
        <f t="shared" si="18"/>
        <v>8</v>
      </c>
      <c r="H236" s="80">
        <f t="shared" si="19"/>
        <v>0</v>
      </c>
      <c r="I236" s="80">
        <f t="shared" si="20"/>
        <v>0</v>
      </c>
      <c r="J236" s="80">
        <f t="shared" si="21"/>
        <v>1</v>
      </c>
      <c r="K236" s="80">
        <f t="shared" si="22"/>
        <v>1</v>
      </c>
      <c r="L236" s="80">
        <f t="shared" si="23"/>
        <v>393.66264111974692</v>
      </c>
    </row>
    <row r="237" spans="1:12">
      <c r="A237" s="81" t="s">
        <v>556</v>
      </c>
      <c r="B237" s="33" t="s">
        <v>557</v>
      </c>
      <c r="C237" s="33" t="s">
        <v>1394</v>
      </c>
      <c r="D237" s="33" t="s">
        <v>558</v>
      </c>
      <c r="E237" s="33" t="s">
        <v>555</v>
      </c>
      <c r="F237" s="15">
        <v>401.15</v>
      </c>
      <c r="G237" s="80">
        <f t="shared" si="18"/>
        <v>8</v>
      </c>
      <c r="H237" s="80">
        <f t="shared" si="19"/>
        <v>2</v>
      </c>
      <c r="I237" s="80">
        <f t="shared" si="20"/>
        <v>0</v>
      </c>
      <c r="J237" s="80">
        <f t="shared" si="21"/>
        <v>0</v>
      </c>
      <c r="K237" s="80">
        <f t="shared" si="22"/>
        <v>1</v>
      </c>
      <c r="L237" s="80">
        <f t="shared" si="23"/>
        <v>408.17264111974691</v>
      </c>
    </row>
    <row r="238" spans="1:12">
      <c r="A238" s="82" t="s">
        <v>1402</v>
      </c>
      <c r="B238" s="38" t="s">
        <v>1403</v>
      </c>
      <c r="C238" s="33" t="s">
        <v>1392</v>
      </c>
      <c r="D238" s="83" t="s">
        <v>1433</v>
      </c>
      <c r="E238" s="38" t="s">
        <v>600</v>
      </c>
      <c r="F238" s="39">
        <v>402.95</v>
      </c>
      <c r="G238" s="80">
        <f t="shared" si="18"/>
        <v>8</v>
      </c>
      <c r="H238" s="80">
        <f t="shared" si="19"/>
        <v>0</v>
      </c>
      <c r="I238" s="80">
        <f t="shared" si="20"/>
        <v>0</v>
      </c>
      <c r="J238" s="80">
        <f t="shared" si="21"/>
        <v>0</v>
      </c>
      <c r="K238" s="80">
        <f t="shared" si="22"/>
        <v>1</v>
      </c>
      <c r="L238" s="80">
        <f t="shared" si="23"/>
        <v>397.9086411197469</v>
      </c>
    </row>
    <row r="239" spans="1:12">
      <c r="A239" s="81" t="s">
        <v>754</v>
      </c>
      <c r="B239" s="33" t="s">
        <v>755</v>
      </c>
      <c r="C239" s="33" t="s">
        <v>1392</v>
      </c>
      <c r="D239" s="33" t="s">
        <v>756</v>
      </c>
      <c r="E239" s="33" t="s">
        <v>600</v>
      </c>
      <c r="F239" s="15">
        <v>404.15</v>
      </c>
      <c r="G239" s="80">
        <f t="shared" si="18"/>
        <v>8</v>
      </c>
      <c r="H239" s="80">
        <f t="shared" si="19"/>
        <v>0</v>
      </c>
      <c r="I239" s="80">
        <f t="shared" si="20"/>
        <v>0</v>
      </c>
      <c r="J239" s="80">
        <f t="shared" si="21"/>
        <v>0</v>
      </c>
      <c r="K239" s="80">
        <f t="shared" si="22"/>
        <v>1</v>
      </c>
      <c r="L239" s="80">
        <f t="shared" si="23"/>
        <v>397.9086411197469</v>
      </c>
    </row>
    <row r="240" spans="1:12">
      <c r="A240" s="81" t="s">
        <v>594</v>
      </c>
      <c r="B240" s="33" t="s">
        <v>595</v>
      </c>
      <c r="C240" s="33" t="s">
        <v>1393</v>
      </c>
      <c r="D240" s="33" t="s">
        <v>596</v>
      </c>
      <c r="E240" s="33" t="s">
        <v>260</v>
      </c>
      <c r="F240" s="15">
        <v>404.75</v>
      </c>
      <c r="G240" s="80">
        <f t="shared" si="18"/>
        <v>8</v>
      </c>
      <c r="H240" s="80">
        <f t="shared" si="19"/>
        <v>0</v>
      </c>
      <c r="I240" s="80">
        <f t="shared" si="20"/>
        <v>1</v>
      </c>
      <c r="J240" s="80">
        <f t="shared" si="21"/>
        <v>0</v>
      </c>
      <c r="K240" s="80">
        <f t="shared" si="22"/>
        <v>0</v>
      </c>
      <c r="L240" s="80">
        <f t="shared" si="23"/>
        <v>400.76864111974692</v>
      </c>
    </row>
    <row r="241" spans="1:12">
      <c r="A241" s="81" t="s">
        <v>579</v>
      </c>
      <c r="B241" s="33" t="s">
        <v>580</v>
      </c>
      <c r="C241" s="33" t="s">
        <v>1394</v>
      </c>
      <c r="D241" s="33" t="s">
        <v>581</v>
      </c>
      <c r="E241" s="33" t="s">
        <v>260</v>
      </c>
      <c r="F241" s="15">
        <v>410.15</v>
      </c>
      <c r="G241" s="80">
        <f t="shared" si="18"/>
        <v>8</v>
      </c>
      <c r="H241" s="80">
        <f t="shared" si="19"/>
        <v>1</v>
      </c>
      <c r="I241" s="80">
        <f t="shared" si="20"/>
        <v>0</v>
      </c>
      <c r="J241" s="80">
        <f t="shared" si="21"/>
        <v>0</v>
      </c>
      <c r="K241" s="80">
        <f t="shared" si="22"/>
        <v>1</v>
      </c>
      <c r="L241" s="80">
        <f t="shared" si="23"/>
        <v>403.04064111974691</v>
      </c>
    </row>
    <row r="242" spans="1:12">
      <c r="A242" s="81" t="s">
        <v>588</v>
      </c>
      <c r="B242" s="33" t="s">
        <v>589</v>
      </c>
      <c r="C242" s="33" t="s">
        <v>1393</v>
      </c>
      <c r="D242" s="33" t="s">
        <v>590</v>
      </c>
      <c r="E242" s="33" t="s">
        <v>260</v>
      </c>
      <c r="F242" s="15">
        <v>410.75</v>
      </c>
      <c r="G242" s="80">
        <f t="shared" si="18"/>
        <v>8</v>
      </c>
      <c r="H242" s="80">
        <f t="shared" si="19"/>
        <v>0</v>
      </c>
      <c r="I242" s="80">
        <f t="shared" si="20"/>
        <v>1</v>
      </c>
      <c r="J242" s="80">
        <f t="shared" si="21"/>
        <v>0</v>
      </c>
      <c r="K242" s="80">
        <f t="shared" si="22"/>
        <v>0</v>
      </c>
      <c r="L242" s="80">
        <f t="shared" si="23"/>
        <v>400.76864111974692</v>
      </c>
    </row>
    <row r="243" spans="1:12">
      <c r="A243" s="81" t="s">
        <v>257</v>
      </c>
      <c r="B243" s="33" t="s">
        <v>258</v>
      </c>
      <c r="C243" s="33" t="s">
        <v>1392</v>
      </c>
      <c r="D243" s="33" t="s">
        <v>259</v>
      </c>
      <c r="E243" s="33" t="s">
        <v>260</v>
      </c>
      <c r="F243" s="15">
        <v>412.15</v>
      </c>
      <c r="G243" s="80">
        <f t="shared" si="18"/>
        <v>8</v>
      </c>
      <c r="H243" s="80">
        <f t="shared" si="19"/>
        <v>0</v>
      </c>
      <c r="I243" s="80">
        <f t="shared" si="20"/>
        <v>0</v>
      </c>
      <c r="J243" s="80">
        <f t="shared" si="21"/>
        <v>0</v>
      </c>
      <c r="K243" s="80">
        <f t="shared" si="22"/>
        <v>2</v>
      </c>
      <c r="L243" s="80">
        <f t="shared" si="23"/>
        <v>405.08364111974691</v>
      </c>
    </row>
    <row r="244" spans="1:12">
      <c r="A244" s="81" t="s">
        <v>548</v>
      </c>
      <c r="B244" s="33" t="s">
        <v>549</v>
      </c>
      <c r="C244" s="33" t="s">
        <v>1394</v>
      </c>
      <c r="D244" s="33" t="s">
        <v>550</v>
      </c>
      <c r="E244" s="33" t="s">
        <v>551</v>
      </c>
      <c r="F244" s="15">
        <v>413.65</v>
      </c>
      <c r="G244" s="80">
        <f t="shared" si="18"/>
        <v>8</v>
      </c>
      <c r="H244" s="80">
        <f t="shared" si="19"/>
        <v>4</v>
      </c>
      <c r="I244" s="80">
        <f t="shared" si="20"/>
        <v>0</v>
      </c>
      <c r="J244" s="80">
        <f t="shared" si="21"/>
        <v>0</v>
      </c>
      <c r="K244" s="80">
        <f t="shared" si="22"/>
        <v>1</v>
      </c>
      <c r="L244" s="80">
        <f t="shared" si="23"/>
        <v>418.43664111974692</v>
      </c>
    </row>
    <row r="245" spans="1:12">
      <c r="A245" s="81" t="s">
        <v>597</v>
      </c>
      <c r="B245" s="33" t="s">
        <v>598</v>
      </c>
      <c r="C245" s="33" t="s">
        <v>1392</v>
      </c>
      <c r="D245" s="33" t="s">
        <v>599</v>
      </c>
      <c r="E245" s="33" t="s">
        <v>600</v>
      </c>
      <c r="F245" s="15">
        <v>422.15</v>
      </c>
      <c r="G245" s="80">
        <f t="shared" si="18"/>
        <v>8</v>
      </c>
      <c r="H245" s="80">
        <f t="shared" si="19"/>
        <v>0</v>
      </c>
      <c r="I245" s="80">
        <f t="shared" si="20"/>
        <v>0</v>
      </c>
      <c r="J245" s="80">
        <f t="shared" si="21"/>
        <v>0</v>
      </c>
      <c r="K245" s="80">
        <f t="shared" si="22"/>
        <v>1</v>
      </c>
      <c r="L245" s="80">
        <f t="shared" si="23"/>
        <v>397.9086411197469</v>
      </c>
    </row>
    <row r="246" spans="1:12">
      <c r="A246" s="81" t="s">
        <v>552</v>
      </c>
      <c r="B246" s="33" t="s">
        <v>553</v>
      </c>
      <c r="C246" s="33" t="s">
        <v>1394</v>
      </c>
      <c r="D246" s="33" t="s">
        <v>554</v>
      </c>
      <c r="E246" s="33" t="s">
        <v>555</v>
      </c>
      <c r="F246" s="15">
        <v>423.95</v>
      </c>
      <c r="G246" s="80">
        <f t="shared" si="18"/>
        <v>8</v>
      </c>
      <c r="H246" s="80">
        <f t="shared" si="19"/>
        <v>2</v>
      </c>
      <c r="I246" s="80">
        <f t="shared" si="20"/>
        <v>0</v>
      </c>
      <c r="J246" s="80">
        <f t="shared" si="21"/>
        <v>0</v>
      </c>
      <c r="K246" s="80">
        <f t="shared" si="22"/>
        <v>1</v>
      </c>
      <c r="L246" s="80">
        <f t="shared" si="23"/>
        <v>408.17264111974691</v>
      </c>
    </row>
    <row r="247" spans="1:12">
      <c r="A247" s="81" t="s">
        <v>1024</v>
      </c>
      <c r="B247" s="33" t="s">
        <v>1025</v>
      </c>
      <c r="C247" s="33" t="s">
        <v>1392</v>
      </c>
      <c r="D247" s="33" t="s">
        <v>1026</v>
      </c>
      <c r="E247" s="33" t="s">
        <v>711</v>
      </c>
      <c r="F247" s="15">
        <v>391.15</v>
      </c>
      <c r="G247" s="80">
        <f t="shared" si="18"/>
        <v>9</v>
      </c>
      <c r="H247" s="80">
        <f t="shared" si="19"/>
        <v>0</v>
      </c>
      <c r="I247" s="80">
        <f t="shared" si="20"/>
        <v>0</v>
      </c>
      <c r="J247" s="80">
        <f t="shared" si="21"/>
        <v>3</v>
      </c>
      <c r="K247" s="80">
        <f t="shared" si="22"/>
        <v>1</v>
      </c>
      <c r="L247" s="80">
        <f t="shared" si="23"/>
        <v>410.82671740594327</v>
      </c>
    </row>
    <row r="248" spans="1:12">
      <c r="A248" s="81" t="s">
        <v>1112</v>
      </c>
      <c r="B248" s="33" t="s">
        <v>1113</v>
      </c>
      <c r="C248" s="33" t="s">
        <v>1392</v>
      </c>
      <c r="D248" s="33" t="s">
        <v>1114</v>
      </c>
      <c r="E248" s="33" t="s">
        <v>1039</v>
      </c>
      <c r="F248" s="15">
        <v>395.35</v>
      </c>
      <c r="G248" s="80">
        <f t="shared" si="18"/>
        <v>9</v>
      </c>
      <c r="H248" s="80">
        <f t="shared" si="19"/>
        <v>0</v>
      </c>
      <c r="I248" s="80">
        <f t="shared" si="20"/>
        <v>0</v>
      </c>
      <c r="J248" s="80">
        <f t="shared" si="21"/>
        <v>4</v>
      </c>
      <c r="K248" s="80">
        <f t="shared" si="22"/>
        <v>0</v>
      </c>
      <c r="L248" s="80">
        <f t="shared" si="23"/>
        <v>399.40571740594328</v>
      </c>
    </row>
    <row r="249" spans="1:12">
      <c r="A249" s="81" t="s">
        <v>1124</v>
      </c>
      <c r="B249" s="33" t="s">
        <v>1125</v>
      </c>
      <c r="C249" s="33" t="s">
        <v>1392</v>
      </c>
      <c r="D249" s="33" t="s">
        <v>1126</v>
      </c>
      <c r="E249" s="33" t="s">
        <v>1039</v>
      </c>
      <c r="F249" s="15">
        <v>397.15</v>
      </c>
      <c r="G249" s="80">
        <f t="shared" si="18"/>
        <v>9</v>
      </c>
      <c r="H249" s="80">
        <f t="shared" si="19"/>
        <v>0</v>
      </c>
      <c r="I249" s="80">
        <f t="shared" si="20"/>
        <v>0</v>
      </c>
      <c r="J249" s="80">
        <f t="shared" si="21"/>
        <v>3</v>
      </c>
      <c r="K249" s="80">
        <f t="shared" si="22"/>
        <v>0</v>
      </c>
      <c r="L249" s="80">
        <f t="shared" si="23"/>
        <v>403.65171740594326</v>
      </c>
    </row>
    <row r="250" spans="1:12">
      <c r="A250" s="81" t="s">
        <v>1121</v>
      </c>
      <c r="B250" s="33" t="s">
        <v>1122</v>
      </c>
      <c r="C250" s="33" t="s">
        <v>1392</v>
      </c>
      <c r="D250" s="33" t="s">
        <v>1123</v>
      </c>
      <c r="E250" s="33" t="s">
        <v>1039</v>
      </c>
      <c r="F250" s="15">
        <v>399.65</v>
      </c>
      <c r="G250" s="80">
        <f t="shared" si="18"/>
        <v>9</v>
      </c>
      <c r="H250" s="80">
        <f t="shared" si="19"/>
        <v>0</v>
      </c>
      <c r="I250" s="80">
        <f t="shared" si="20"/>
        <v>0</v>
      </c>
      <c r="J250" s="80">
        <f t="shared" si="21"/>
        <v>3</v>
      </c>
      <c r="K250" s="80">
        <f t="shared" si="22"/>
        <v>0</v>
      </c>
      <c r="L250" s="80">
        <f t="shared" si="23"/>
        <v>403.65171740594326</v>
      </c>
    </row>
    <row r="251" spans="1:12">
      <c r="A251" s="82" t="s">
        <v>1595</v>
      </c>
      <c r="B251" s="38" t="s">
        <v>1596</v>
      </c>
      <c r="C251" s="33" t="s">
        <v>1393</v>
      </c>
      <c r="D251" s="38" t="s">
        <v>1626</v>
      </c>
      <c r="E251" s="38" t="s">
        <v>915</v>
      </c>
      <c r="F251" s="39">
        <v>403.75</v>
      </c>
      <c r="G251" s="80">
        <f t="shared" si="18"/>
        <v>9</v>
      </c>
      <c r="H251" s="80">
        <f t="shared" si="19"/>
        <v>0</v>
      </c>
      <c r="I251" s="80">
        <f t="shared" si="20"/>
        <v>1</v>
      </c>
      <c r="J251" s="80">
        <f t="shared" si="21"/>
        <v>2</v>
      </c>
      <c r="K251" s="80">
        <f t="shared" si="22"/>
        <v>0</v>
      </c>
      <c r="L251" s="80">
        <f t="shared" si="23"/>
        <v>417.93271740594327</v>
      </c>
    </row>
    <row r="252" spans="1:12">
      <c r="A252" s="81" t="s">
        <v>1136</v>
      </c>
      <c r="B252" s="33" t="s">
        <v>1137</v>
      </c>
      <c r="C252" s="33" t="s">
        <v>1392</v>
      </c>
      <c r="D252" s="33" t="s">
        <v>1138</v>
      </c>
      <c r="E252" s="33" t="s">
        <v>1039</v>
      </c>
      <c r="F252" s="15">
        <v>403.85</v>
      </c>
      <c r="G252" s="80">
        <f t="shared" si="18"/>
        <v>9</v>
      </c>
      <c r="H252" s="80">
        <f t="shared" si="19"/>
        <v>0</v>
      </c>
      <c r="I252" s="80">
        <f t="shared" si="20"/>
        <v>0</v>
      </c>
      <c r="J252" s="80">
        <f t="shared" si="21"/>
        <v>3</v>
      </c>
      <c r="K252" s="80">
        <f t="shared" si="22"/>
        <v>0</v>
      </c>
      <c r="L252" s="80">
        <f t="shared" si="23"/>
        <v>403.65171740594326</v>
      </c>
    </row>
    <row r="253" spans="1:12">
      <c r="A253" s="82" t="s">
        <v>1609</v>
      </c>
      <c r="B253" s="38" t="s">
        <v>1610</v>
      </c>
      <c r="C253" s="33" t="s">
        <v>1394</v>
      </c>
      <c r="D253" s="38" t="s">
        <v>1633</v>
      </c>
      <c r="E253" s="38" t="s">
        <v>915</v>
      </c>
      <c r="F253" s="39">
        <v>405.15</v>
      </c>
      <c r="G253" s="80">
        <f t="shared" si="18"/>
        <v>9</v>
      </c>
      <c r="H253" s="80">
        <f t="shared" si="19"/>
        <v>1</v>
      </c>
      <c r="I253" s="80">
        <f t="shared" si="20"/>
        <v>0</v>
      </c>
      <c r="J253" s="80">
        <f t="shared" si="21"/>
        <v>0</v>
      </c>
      <c r="K253" s="80">
        <f t="shared" si="22"/>
        <v>1</v>
      </c>
      <c r="L253" s="80">
        <f t="shared" si="23"/>
        <v>428.69671740594328</v>
      </c>
    </row>
    <row r="254" spans="1:12">
      <c r="A254" s="81" t="s">
        <v>1040</v>
      </c>
      <c r="B254" s="33" t="s">
        <v>1041</v>
      </c>
      <c r="C254" s="33" t="s">
        <v>1392</v>
      </c>
      <c r="D254" s="33" t="s">
        <v>1042</v>
      </c>
      <c r="E254" s="33" t="s">
        <v>1039</v>
      </c>
      <c r="F254" s="15">
        <v>405.85</v>
      </c>
      <c r="G254" s="80">
        <f t="shared" si="18"/>
        <v>9</v>
      </c>
      <c r="H254" s="80">
        <f t="shared" si="19"/>
        <v>0</v>
      </c>
      <c r="I254" s="80">
        <f t="shared" si="20"/>
        <v>0</v>
      </c>
      <c r="J254" s="80">
        <f t="shared" si="21"/>
        <v>2</v>
      </c>
      <c r="K254" s="80">
        <f t="shared" si="22"/>
        <v>0</v>
      </c>
      <c r="L254" s="80">
        <f t="shared" si="23"/>
        <v>407.89771740594324</v>
      </c>
    </row>
    <row r="255" spans="1:12">
      <c r="A255" s="81" t="s">
        <v>1046</v>
      </c>
      <c r="B255" s="33" t="s">
        <v>1047</v>
      </c>
      <c r="C255" s="33" t="s">
        <v>1392</v>
      </c>
      <c r="D255" s="33" t="s">
        <v>1048</v>
      </c>
      <c r="E255" s="33" t="s">
        <v>1039</v>
      </c>
      <c r="F255" s="15">
        <v>406.05</v>
      </c>
      <c r="G255" s="80">
        <f t="shared" si="18"/>
        <v>9</v>
      </c>
      <c r="H255" s="80">
        <f t="shared" si="19"/>
        <v>0</v>
      </c>
      <c r="I255" s="80">
        <f t="shared" si="20"/>
        <v>0</v>
      </c>
      <c r="J255" s="80">
        <f t="shared" si="21"/>
        <v>2</v>
      </c>
      <c r="K255" s="80">
        <f t="shared" si="22"/>
        <v>0</v>
      </c>
      <c r="L255" s="80">
        <f t="shared" si="23"/>
        <v>407.89771740594324</v>
      </c>
    </row>
    <row r="256" spans="1:12">
      <c r="A256" s="81" t="s">
        <v>1109</v>
      </c>
      <c r="B256" s="33" t="s">
        <v>1110</v>
      </c>
      <c r="C256" s="33" t="s">
        <v>1392</v>
      </c>
      <c r="D256" s="33" t="s">
        <v>1111</v>
      </c>
      <c r="E256" s="33" t="s">
        <v>1039</v>
      </c>
      <c r="F256" s="15">
        <v>406.15</v>
      </c>
      <c r="G256" s="80">
        <f t="shared" si="18"/>
        <v>9</v>
      </c>
      <c r="H256" s="80">
        <f t="shared" si="19"/>
        <v>0</v>
      </c>
      <c r="I256" s="80">
        <f t="shared" si="20"/>
        <v>0</v>
      </c>
      <c r="J256" s="80">
        <f t="shared" si="21"/>
        <v>4</v>
      </c>
      <c r="K256" s="80">
        <f t="shared" si="22"/>
        <v>0</v>
      </c>
      <c r="L256" s="80">
        <f t="shared" si="23"/>
        <v>399.40571740594328</v>
      </c>
    </row>
    <row r="257" spans="1:12">
      <c r="A257" s="81" t="s">
        <v>1118</v>
      </c>
      <c r="B257" s="33" t="s">
        <v>1119</v>
      </c>
      <c r="C257" s="33" t="s">
        <v>1392</v>
      </c>
      <c r="D257" s="33" t="s">
        <v>1120</v>
      </c>
      <c r="E257" s="33" t="s">
        <v>1039</v>
      </c>
      <c r="F257" s="15">
        <v>406.75</v>
      </c>
      <c r="G257" s="80">
        <f t="shared" si="18"/>
        <v>9</v>
      </c>
      <c r="H257" s="80">
        <f t="shared" si="19"/>
        <v>0</v>
      </c>
      <c r="I257" s="80">
        <f t="shared" si="20"/>
        <v>0</v>
      </c>
      <c r="J257" s="80">
        <f t="shared" si="21"/>
        <v>3</v>
      </c>
      <c r="K257" s="80">
        <f t="shared" si="22"/>
        <v>0</v>
      </c>
      <c r="L257" s="80">
        <f t="shared" si="23"/>
        <v>403.65171740594326</v>
      </c>
    </row>
    <row r="258" spans="1:12">
      <c r="A258" s="81" t="s">
        <v>1067</v>
      </c>
      <c r="B258" s="33" t="s">
        <v>1068</v>
      </c>
      <c r="C258" s="33" t="s">
        <v>1392</v>
      </c>
      <c r="D258" s="33" t="s">
        <v>1069</v>
      </c>
      <c r="E258" s="33" t="s">
        <v>1039</v>
      </c>
      <c r="F258" s="15">
        <v>406.95</v>
      </c>
      <c r="G258" s="80">
        <f t="shared" ref="G258:G321" si="24">LEN(D258)-LEN(SUBSTITUTE(D258,"C",""))</f>
        <v>9</v>
      </c>
      <c r="H258" s="80">
        <f t="shared" ref="H258:H321" si="25">LEN(D258)-LEN(SUBSTITUTE(D258,"=",""))</f>
        <v>0</v>
      </c>
      <c r="I258" s="80">
        <f t="shared" ref="I258:I321" si="26">LEN(D258)-LEN(SUBSTITUTE(D258,"#",""))</f>
        <v>0</v>
      </c>
      <c r="J258" s="80">
        <f t="shared" ref="J258:J321" si="27">LEN(D258)-LEN(SUBSTITUTE(D258,"(",""))</f>
        <v>3</v>
      </c>
      <c r="K258" s="80">
        <f t="shared" ref="K258:K321" si="28">(LEN(D258)-LEN(SUBSTITUTE(D258,"1","")))/2+(LEN(D258)-LEN(SUBSTITUTE(D258,"2","")))/2+(LEN(D258)-LEN(SUBSTITUTE(D258,"3","")))/2</f>
        <v>0</v>
      </c>
      <c r="L258" s="80">
        <f t="shared" si="23"/>
        <v>403.65171740594326</v>
      </c>
    </row>
    <row r="259" spans="1:12">
      <c r="A259" s="81" t="s">
        <v>1052</v>
      </c>
      <c r="B259" s="33" t="s">
        <v>1053</v>
      </c>
      <c r="C259" s="33" t="s">
        <v>1392</v>
      </c>
      <c r="D259" s="33" t="s">
        <v>1054</v>
      </c>
      <c r="E259" s="33" t="s">
        <v>1039</v>
      </c>
      <c r="F259" s="15">
        <v>408.35</v>
      </c>
      <c r="G259" s="80">
        <f t="shared" si="24"/>
        <v>9</v>
      </c>
      <c r="H259" s="80">
        <f t="shared" si="25"/>
        <v>0</v>
      </c>
      <c r="I259" s="80">
        <f t="shared" si="26"/>
        <v>0</v>
      </c>
      <c r="J259" s="80">
        <f t="shared" si="27"/>
        <v>2</v>
      </c>
      <c r="K259" s="80">
        <f t="shared" si="28"/>
        <v>0</v>
      </c>
      <c r="L259" s="80">
        <f t="shared" ref="L259:L322" si="29">EXP(4.861)*(G259^0.536)+(5.132*H259)+(10.035*I259)-(4.246*J259)+(7.175*K259)-2.963</f>
        <v>407.89771740594324</v>
      </c>
    </row>
    <row r="260" spans="1:12">
      <c r="A260" s="81" t="s">
        <v>1064</v>
      </c>
      <c r="B260" s="33" t="s">
        <v>1065</v>
      </c>
      <c r="C260" s="33" t="s">
        <v>1392</v>
      </c>
      <c r="D260" s="33" t="s">
        <v>1066</v>
      </c>
      <c r="E260" s="33" t="s">
        <v>1039</v>
      </c>
      <c r="F260" s="15">
        <v>408.35</v>
      </c>
      <c r="G260" s="80">
        <f t="shared" si="24"/>
        <v>9</v>
      </c>
      <c r="H260" s="80">
        <f t="shared" si="25"/>
        <v>0</v>
      </c>
      <c r="I260" s="80">
        <f t="shared" si="26"/>
        <v>0</v>
      </c>
      <c r="J260" s="80">
        <f t="shared" si="27"/>
        <v>2</v>
      </c>
      <c r="K260" s="80">
        <f t="shared" si="28"/>
        <v>0</v>
      </c>
      <c r="L260" s="80">
        <f t="shared" si="29"/>
        <v>407.89771740594324</v>
      </c>
    </row>
    <row r="261" spans="1:12">
      <c r="A261" s="81" t="s">
        <v>1049</v>
      </c>
      <c r="B261" s="33" t="s">
        <v>1050</v>
      </c>
      <c r="C261" s="33" t="s">
        <v>1392</v>
      </c>
      <c r="D261" s="33" t="s">
        <v>1051</v>
      </c>
      <c r="E261" s="33" t="s">
        <v>1039</v>
      </c>
      <c r="F261" s="15">
        <v>409.15</v>
      </c>
      <c r="G261" s="80">
        <f t="shared" si="24"/>
        <v>9</v>
      </c>
      <c r="H261" s="80">
        <f t="shared" si="25"/>
        <v>0</v>
      </c>
      <c r="I261" s="80">
        <f t="shared" si="26"/>
        <v>0</v>
      </c>
      <c r="J261" s="80">
        <f t="shared" si="27"/>
        <v>2</v>
      </c>
      <c r="K261" s="80">
        <f t="shared" si="28"/>
        <v>0</v>
      </c>
      <c r="L261" s="80">
        <f t="shared" si="29"/>
        <v>407.89771740594324</v>
      </c>
    </row>
    <row r="262" spans="1:12">
      <c r="A262" s="81" t="s">
        <v>1030</v>
      </c>
      <c r="B262" s="33" t="s">
        <v>1031</v>
      </c>
      <c r="C262" s="33" t="s">
        <v>1392</v>
      </c>
      <c r="D262" s="33" t="s">
        <v>1032</v>
      </c>
      <c r="E262" s="33" t="s">
        <v>711</v>
      </c>
      <c r="F262" s="15">
        <v>409.75</v>
      </c>
      <c r="G262" s="80">
        <f t="shared" si="24"/>
        <v>9</v>
      </c>
      <c r="H262" s="80">
        <f t="shared" si="25"/>
        <v>0</v>
      </c>
      <c r="I262" s="80">
        <f t="shared" si="26"/>
        <v>0</v>
      </c>
      <c r="J262" s="80">
        <f t="shared" si="27"/>
        <v>2</v>
      </c>
      <c r="K262" s="80">
        <f t="shared" si="28"/>
        <v>1</v>
      </c>
      <c r="L262" s="80">
        <f t="shared" si="29"/>
        <v>415.07271740594325</v>
      </c>
    </row>
    <row r="263" spans="1:12">
      <c r="A263" s="81" t="s">
        <v>1073</v>
      </c>
      <c r="B263" s="33" t="s">
        <v>1074</v>
      </c>
      <c r="C263" s="33" t="s">
        <v>1392</v>
      </c>
      <c r="D263" s="33" t="s">
        <v>1075</v>
      </c>
      <c r="E263" s="33" t="s">
        <v>1039</v>
      </c>
      <c r="F263" s="15">
        <v>409.85</v>
      </c>
      <c r="G263" s="80">
        <f t="shared" si="24"/>
        <v>9</v>
      </c>
      <c r="H263" s="80">
        <f t="shared" si="25"/>
        <v>0</v>
      </c>
      <c r="I263" s="80">
        <f t="shared" si="26"/>
        <v>0</v>
      </c>
      <c r="J263" s="80">
        <f t="shared" si="27"/>
        <v>3</v>
      </c>
      <c r="K263" s="80">
        <f t="shared" si="28"/>
        <v>0</v>
      </c>
      <c r="L263" s="80">
        <f t="shared" si="29"/>
        <v>403.65171740594326</v>
      </c>
    </row>
    <row r="264" spans="1:12">
      <c r="A264" s="81" t="s">
        <v>1055</v>
      </c>
      <c r="B264" s="33" t="s">
        <v>1056</v>
      </c>
      <c r="C264" s="33" t="s">
        <v>1392</v>
      </c>
      <c r="D264" s="33" t="s">
        <v>1057</v>
      </c>
      <c r="E264" s="33" t="s">
        <v>1039</v>
      </c>
      <c r="F264" s="15">
        <v>410.45</v>
      </c>
      <c r="G264" s="80">
        <f t="shared" si="24"/>
        <v>9</v>
      </c>
      <c r="H264" s="80">
        <f t="shared" si="25"/>
        <v>0</v>
      </c>
      <c r="I264" s="80">
        <f t="shared" si="26"/>
        <v>0</v>
      </c>
      <c r="J264" s="80">
        <f t="shared" si="27"/>
        <v>2</v>
      </c>
      <c r="K264" s="80">
        <f t="shared" si="28"/>
        <v>0</v>
      </c>
      <c r="L264" s="80">
        <f t="shared" si="29"/>
        <v>407.89771740594324</v>
      </c>
    </row>
    <row r="265" spans="1:12">
      <c r="A265" s="81" t="s">
        <v>1127</v>
      </c>
      <c r="B265" s="33" t="s">
        <v>1128</v>
      </c>
      <c r="C265" s="33" t="s">
        <v>1392</v>
      </c>
      <c r="D265" s="33" t="s">
        <v>1129</v>
      </c>
      <c r="E265" s="33" t="s">
        <v>1039</v>
      </c>
      <c r="F265" s="15">
        <v>410.85</v>
      </c>
      <c r="G265" s="80">
        <f t="shared" si="24"/>
        <v>9</v>
      </c>
      <c r="H265" s="80">
        <f t="shared" si="25"/>
        <v>0</v>
      </c>
      <c r="I265" s="80">
        <f t="shared" si="26"/>
        <v>0</v>
      </c>
      <c r="J265" s="80">
        <f t="shared" si="27"/>
        <v>3</v>
      </c>
      <c r="K265" s="80">
        <f t="shared" si="28"/>
        <v>0</v>
      </c>
      <c r="L265" s="80">
        <f t="shared" si="29"/>
        <v>403.65171740594326</v>
      </c>
    </row>
    <row r="266" spans="1:12">
      <c r="A266" s="82" t="s">
        <v>1637</v>
      </c>
      <c r="B266" s="38" t="s">
        <v>1638</v>
      </c>
      <c r="C266" s="33" t="s">
        <v>1392</v>
      </c>
      <c r="D266" s="84" t="s">
        <v>1643</v>
      </c>
      <c r="E266" s="38" t="s">
        <v>1573</v>
      </c>
      <c r="F266" s="79">
        <v>411.15</v>
      </c>
      <c r="G266" s="80">
        <f t="shared" si="24"/>
        <v>9</v>
      </c>
      <c r="H266" s="80">
        <f t="shared" si="25"/>
        <v>0</v>
      </c>
      <c r="I266" s="80">
        <f t="shared" si="26"/>
        <v>0</v>
      </c>
      <c r="J266" s="80">
        <f t="shared" si="27"/>
        <v>1</v>
      </c>
      <c r="K266" s="80">
        <f t="shared" si="28"/>
        <v>3</v>
      </c>
      <c r="L266" s="80">
        <f t="shared" si="29"/>
        <v>433.66871740594326</v>
      </c>
    </row>
    <row r="267" spans="1:12">
      <c r="A267" s="81" t="s">
        <v>1082</v>
      </c>
      <c r="B267" s="33" t="s">
        <v>1083</v>
      </c>
      <c r="C267" s="33" t="s">
        <v>1392</v>
      </c>
      <c r="D267" s="33" t="s">
        <v>1084</v>
      </c>
      <c r="E267" s="33" t="s">
        <v>1039</v>
      </c>
      <c r="F267" s="15">
        <v>411.15</v>
      </c>
      <c r="G267" s="80">
        <f t="shared" si="24"/>
        <v>9</v>
      </c>
      <c r="H267" s="80">
        <f t="shared" si="25"/>
        <v>0</v>
      </c>
      <c r="I267" s="80">
        <f t="shared" si="26"/>
        <v>0</v>
      </c>
      <c r="J267" s="80">
        <f t="shared" si="27"/>
        <v>2</v>
      </c>
      <c r="K267" s="80">
        <f t="shared" si="28"/>
        <v>0</v>
      </c>
      <c r="L267" s="80">
        <f t="shared" si="29"/>
        <v>407.89771740594324</v>
      </c>
    </row>
    <row r="268" spans="1:12">
      <c r="A268" s="39" t="s">
        <v>1576</v>
      </c>
      <c r="B268" s="39" t="s">
        <v>1577</v>
      </c>
      <c r="C268" s="33" t="s">
        <v>1394</v>
      </c>
      <c r="D268" s="39" t="s">
        <v>1618</v>
      </c>
      <c r="E268" s="39" t="s">
        <v>915</v>
      </c>
      <c r="F268" s="39">
        <v>411.15</v>
      </c>
      <c r="G268" s="80">
        <f t="shared" si="24"/>
        <v>9</v>
      </c>
      <c r="H268" s="80">
        <f t="shared" si="25"/>
        <v>2</v>
      </c>
      <c r="I268" s="80">
        <f t="shared" si="26"/>
        <v>0</v>
      </c>
      <c r="J268" s="80">
        <f t="shared" si="27"/>
        <v>2</v>
      </c>
      <c r="K268" s="80">
        <f t="shared" si="28"/>
        <v>0</v>
      </c>
      <c r="L268" s="80">
        <f t="shared" si="29"/>
        <v>418.16171740594325</v>
      </c>
    </row>
    <row r="269" spans="1:12">
      <c r="A269" s="81" t="s">
        <v>708</v>
      </c>
      <c r="B269" s="33" t="s">
        <v>709</v>
      </c>
      <c r="C269" s="33" t="s">
        <v>1392</v>
      </c>
      <c r="D269" s="33" t="s">
        <v>710</v>
      </c>
      <c r="E269" s="33" t="s">
        <v>711</v>
      </c>
      <c r="F269" s="15">
        <v>411.65</v>
      </c>
      <c r="G269" s="80">
        <f t="shared" si="24"/>
        <v>9</v>
      </c>
      <c r="H269" s="80">
        <f t="shared" si="25"/>
        <v>0</v>
      </c>
      <c r="I269" s="80">
        <f t="shared" si="26"/>
        <v>0</v>
      </c>
      <c r="J269" s="80">
        <f t="shared" si="27"/>
        <v>2</v>
      </c>
      <c r="K269" s="80">
        <f t="shared" si="28"/>
        <v>1</v>
      </c>
      <c r="L269" s="80">
        <f t="shared" si="29"/>
        <v>415.07271740594325</v>
      </c>
    </row>
    <row r="270" spans="1:12">
      <c r="A270" s="82" t="s">
        <v>1455</v>
      </c>
      <c r="B270" s="38" t="s">
        <v>1454</v>
      </c>
      <c r="C270" s="33" t="s">
        <v>1394</v>
      </c>
      <c r="D270" s="38" t="s">
        <v>1459</v>
      </c>
      <c r="E270" s="38" t="s">
        <v>711</v>
      </c>
      <c r="F270" s="39">
        <v>412.15</v>
      </c>
      <c r="G270" s="80">
        <f t="shared" si="24"/>
        <v>9</v>
      </c>
      <c r="H270" s="80">
        <f t="shared" si="25"/>
        <v>1</v>
      </c>
      <c r="I270" s="80">
        <f t="shared" si="26"/>
        <v>0</v>
      </c>
      <c r="J270" s="80">
        <f t="shared" si="27"/>
        <v>1</v>
      </c>
      <c r="K270" s="80">
        <f t="shared" si="28"/>
        <v>0</v>
      </c>
      <c r="L270" s="80">
        <f t="shared" si="29"/>
        <v>417.27571740594328</v>
      </c>
    </row>
    <row r="271" spans="1:12">
      <c r="A271" s="81" t="s">
        <v>1130</v>
      </c>
      <c r="B271" s="33" t="s">
        <v>1131</v>
      </c>
      <c r="C271" s="33" t="s">
        <v>1392</v>
      </c>
      <c r="D271" s="33" t="s">
        <v>1132</v>
      </c>
      <c r="E271" s="33" t="s">
        <v>1039</v>
      </c>
      <c r="F271" s="15">
        <v>412.25</v>
      </c>
      <c r="G271" s="80">
        <f t="shared" si="24"/>
        <v>9</v>
      </c>
      <c r="H271" s="80">
        <f t="shared" si="25"/>
        <v>0</v>
      </c>
      <c r="I271" s="80">
        <f t="shared" si="26"/>
        <v>0</v>
      </c>
      <c r="J271" s="80">
        <f t="shared" si="27"/>
        <v>3</v>
      </c>
      <c r="K271" s="80">
        <f t="shared" si="28"/>
        <v>0</v>
      </c>
      <c r="L271" s="80">
        <f t="shared" si="29"/>
        <v>403.65171740594326</v>
      </c>
    </row>
    <row r="272" spans="1:12">
      <c r="A272" s="81" t="s">
        <v>1088</v>
      </c>
      <c r="B272" s="33" t="s">
        <v>1089</v>
      </c>
      <c r="C272" s="33" t="s">
        <v>1392</v>
      </c>
      <c r="D272" s="33" t="s">
        <v>1090</v>
      </c>
      <c r="E272" s="33" t="s">
        <v>1039</v>
      </c>
      <c r="F272" s="15">
        <v>413.15</v>
      </c>
      <c r="G272" s="80">
        <f t="shared" si="24"/>
        <v>9</v>
      </c>
      <c r="H272" s="80">
        <f t="shared" si="25"/>
        <v>0</v>
      </c>
      <c r="I272" s="80">
        <f t="shared" si="26"/>
        <v>0</v>
      </c>
      <c r="J272" s="80">
        <f t="shared" si="27"/>
        <v>2</v>
      </c>
      <c r="K272" s="80">
        <f t="shared" si="28"/>
        <v>0</v>
      </c>
      <c r="L272" s="80">
        <f t="shared" si="29"/>
        <v>407.89771740594324</v>
      </c>
    </row>
    <row r="273" spans="1:12">
      <c r="A273" s="82" t="s">
        <v>1585</v>
      </c>
      <c r="B273" s="38" t="s">
        <v>1586</v>
      </c>
      <c r="C273" s="33" t="s">
        <v>1394</v>
      </c>
      <c r="D273" s="38" t="s">
        <v>1621</v>
      </c>
      <c r="E273" s="38" t="s">
        <v>915</v>
      </c>
      <c r="F273" s="39">
        <v>413.15</v>
      </c>
      <c r="G273" s="80">
        <f t="shared" si="24"/>
        <v>9</v>
      </c>
      <c r="H273" s="80">
        <f t="shared" si="25"/>
        <v>1</v>
      </c>
      <c r="I273" s="80">
        <f t="shared" si="26"/>
        <v>0</v>
      </c>
      <c r="J273" s="80">
        <f t="shared" si="27"/>
        <v>1</v>
      </c>
      <c r="K273" s="80">
        <f t="shared" si="28"/>
        <v>1</v>
      </c>
      <c r="L273" s="80">
        <f t="shared" si="29"/>
        <v>424.45071740594329</v>
      </c>
    </row>
    <row r="274" spans="1:12">
      <c r="A274" s="82" t="s">
        <v>1597</v>
      </c>
      <c r="B274" s="38" t="s">
        <v>1598</v>
      </c>
      <c r="C274" s="33" t="s">
        <v>1394</v>
      </c>
      <c r="D274" s="38" t="s">
        <v>1627</v>
      </c>
      <c r="E274" s="38" t="s">
        <v>915</v>
      </c>
      <c r="F274" s="39">
        <v>413.15</v>
      </c>
      <c r="G274" s="80">
        <f t="shared" si="24"/>
        <v>9</v>
      </c>
      <c r="H274" s="80">
        <f t="shared" si="25"/>
        <v>1</v>
      </c>
      <c r="I274" s="80">
        <f t="shared" si="26"/>
        <v>0</v>
      </c>
      <c r="J274" s="80">
        <f t="shared" si="27"/>
        <v>2</v>
      </c>
      <c r="K274" s="80">
        <f t="shared" si="28"/>
        <v>1</v>
      </c>
      <c r="L274" s="80">
        <f t="shared" si="29"/>
        <v>420.20471740594326</v>
      </c>
    </row>
    <row r="275" spans="1:12">
      <c r="A275" s="81" t="s">
        <v>1139</v>
      </c>
      <c r="B275" s="33" t="s">
        <v>1140</v>
      </c>
      <c r="C275" s="33" t="s">
        <v>1392</v>
      </c>
      <c r="D275" s="33" t="s">
        <v>1141</v>
      </c>
      <c r="E275" s="33" t="s">
        <v>1039</v>
      </c>
      <c r="F275" s="15">
        <v>413.65</v>
      </c>
      <c r="G275" s="80">
        <f t="shared" si="24"/>
        <v>9</v>
      </c>
      <c r="H275" s="80">
        <f t="shared" si="25"/>
        <v>0</v>
      </c>
      <c r="I275" s="80">
        <f t="shared" si="26"/>
        <v>0</v>
      </c>
      <c r="J275" s="80">
        <f t="shared" si="27"/>
        <v>3</v>
      </c>
      <c r="K275" s="80">
        <f t="shared" si="28"/>
        <v>0</v>
      </c>
      <c r="L275" s="80">
        <f t="shared" si="29"/>
        <v>403.65171740594326</v>
      </c>
    </row>
    <row r="276" spans="1:12">
      <c r="A276" s="81" t="s">
        <v>1043</v>
      </c>
      <c r="B276" s="33" t="s">
        <v>1044</v>
      </c>
      <c r="C276" s="33" t="s">
        <v>1392</v>
      </c>
      <c r="D276" s="33" t="s">
        <v>1045</v>
      </c>
      <c r="E276" s="33" t="s">
        <v>1039</v>
      </c>
      <c r="F276" s="15">
        <v>413.65</v>
      </c>
      <c r="G276" s="80">
        <f t="shared" si="24"/>
        <v>9</v>
      </c>
      <c r="H276" s="80">
        <f t="shared" si="25"/>
        <v>0</v>
      </c>
      <c r="I276" s="80">
        <f t="shared" si="26"/>
        <v>0</v>
      </c>
      <c r="J276" s="80">
        <f t="shared" si="27"/>
        <v>2</v>
      </c>
      <c r="K276" s="80">
        <f t="shared" si="28"/>
        <v>0</v>
      </c>
      <c r="L276" s="80">
        <f t="shared" si="29"/>
        <v>407.89771740594324</v>
      </c>
    </row>
    <row r="277" spans="1:12">
      <c r="A277" s="39" t="s">
        <v>1641</v>
      </c>
      <c r="B277" s="39" t="s">
        <v>1642</v>
      </c>
      <c r="C277" s="33" t="s">
        <v>1394</v>
      </c>
      <c r="D277" s="39" t="s">
        <v>1645</v>
      </c>
      <c r="E277" s="39" t="s">
        <v>1573</v>
      </c>
      <c r="F277" s="39">
        <v>413.65</v>
      </c>
      <c r="G277" s="80">
        <f t="shared" si="24"/>
        <v>9</v>
      </c>
      <c r="H277" s="80">
        <f t="shared" si="25"/>
        <v>1</v>
      </c>
      <c r="I277" s="80">
        <f t="shared" si="26"/>
        <v>0</v>
      </c>
      <c r="J277" s="80">
        <f t="shared" si="27"/>
        <v>1</v>
      </c>
      <c r="K277" s="80">
        <f t="shared" si="28"/>
        <v>2</v>
      </c>
      <c r="L277" s="80">
        <f t="shared" si="29"/>
        <v>431.62571740594331</v>
      </c>
    </row>
    <row r="278" spans="1:12">
      <c r="A278" s="81" t="s">
        <v>1085</v>
      </c>
      <c r="B278" s="33" t="s">
        <v>1086</v>
      </c>
      <c r="C278" s="33" t="s">
        <v>1392</v>
      </c>
      <c r="D278" s="33" t="s">
        <v>1087</v>
      </c>
      <c r="E278" s="33" t="s">
        <v>1039</v>
      </c>
      <c r="F278" s="15">
        <v>413.75</v>
      </c>
      <c r="G278" s="80">
        <f t="shared" si="24"/>
        <v>9</v>
      </c>
      <c r="H278" s="80">
        <f t="shared" si="25"/>
        <v>0</v>
      </c>
      <c r="I278" s="80">
        <f t="shared" si="26"/>
        <v>0</v>
      </c>
      <c r="J278" s="80">
        <f t="shared" si="27"/>
        <v>2</v>
      </c>
      <c r="K278" s="80">
        <f t="shared" si="28"/>
        <v>0</v>
      </c>
      <c r="L278" s="80">
        <f t="shared" si="29"/>
        <v>407.89771740594324</v>
      </c>
    </row>
    <row r="279" spans="1:12">
      <c r="A279" s="81" t="s">
        <v>1058</v>
      </c>
      <c r="B279" s="33" t="s">
        <v>1059</v>
      </c>
      <c r="C279" s="33" t="s">
        <v>1392</v>
      </c>
      <c r="D279" s="33" t="s">
        <v>1060</v>
      </c>
      <c r="E279" s="33" t="s">
        <v>1039</v>
      </c>
      <c r="F279" s="15">
        <v>413.75</v>
      </c>
      <c r="G279" s="80">
        <f t="shared" si="24"/>
        <v>9</v>
      </c>
      <c r="H279" s="80">
        <f t="shared" si="25"/>
        <v>0</v>
      </c>
      <c r="I279" s="80">
        <f t="shared" si="26"/>
        <v>0</v>
      </c>
      <c r="J279" s="80">
        <f t="shared" si="27"/>
        <v>2</v>
      </c>
      <c r="K279" s="80">
        <f t="shared" si="28"/>
        <v>0</v>
      </c>
      <c r="L279" s="80">
        <f t="shared" si="29"/>
        <v>407.89771740594324</v>
      </c>
    </row>
    <row r="280" spans="1:12">
      <c r="A280" s="39" t="s">
        <v>1574</v>
      </c>
      <c r="B280" s="39" t="s">
        <v>1575</v>
      </c>
      <c r="C280" s="33" t="s">
        <v>1394</v>
      </c>
      <c r="D280" s="39" t="s">
        <v>1617</v>
      </c>
      <c r="E280" s="39" t="s">
        <v>915</v>
      </c>
      <c r="F280" s="39">
        <v>414.15</v>
      </c>
      <c r="G280" s="80">
        <f t="shared" si="24"/>
        <v>9</v>
      </c>
      <c r="H280" s="80">
        <f t="shared" si="25"/>
        <v>1</v>
      </c>
      <c r="I280" s="80">
        <f t="shared" si="26"/>
        <v>0</v>
      </c>
      <c r="J280" s="80">
        <f t="shared" si="27"/>
        <v>2</v>
      </c>
      <c r="K280" s="80">
        <f t="shared" si="28"/>
        <v>1</v>
      </c>
      <c r="L280" s="80">
        <f t="shared" si="29"/>
        <v>420.20471740594326</v>
      </c>
    </row>
    <row r="281" spans="1:12">
      <c r="A281" s="81" t="s">
        <v>1079</v>
      </c>
      <c r="B281" s="33" t="s">
        <v>1080</v>
      </c>
      <c r="C281" s="33" t="s">
        <v>1392</v>
      </c>
      <c r="D281" s="33" t="s">
        <v>1081</v>
      </c>
      <c r="E281" s="33" t="s">
        <v>1039</v>
      </c>
      <c r="F281" s="15">
        <v>414.35</v>
      </c>
      <c r="G281" s="80">
        <f t="shared" si="24"/>
        <v>9</v>
      </c>
      <c r="H281" s="80">
        <f t="shared" si="25"/>
        <v>0</v>
      </c>
      <c r="I281" s="80">
        <f t="shared" si="26"/>
        <v>0</v>
      </c>
      <c r="J281" s="80">
        <f t="shared" si="27"/>
        <v>1</v>
      </c>
      <c r="K281" s="80">
        <f t="shared" si="28"/>
        <v>0</v>
      </c>
      <c r="L281" s="80">
        <f t="shared" si="29"/>
        <v>412.14371740594328</v>
      </c>
    </row>
    <row r="282" spans="1:12">
      <c r="A282" s="81" t="s">
        <v>1115</v>
      </c>
      <c r="B282" s="33" t="s">
        <v>1116</v>
      </c>
      <c r="C282" s="33" t="s">
        <v>1392</v>
      </c>
      <c r="D282" s="33" t="s">
        <v>1117</v>
      </c>
      <c r="E282" s="33" t="s">
        <v>1039</v>
      </c>
      <c r="F282" s="15">
        <v>414.65</v>
      </c>
      <c r="G282" s="80">
        <f t="shared" si="24"/>
        <v>9</v>
      </c>
      <c r="H282" s="80">
        <f t="shared" si="25"/>
        <v>0</v>
      </c>
      <c r="I282" s="80">
        <f t="shared" si="26"/>
        <v>0</v>
      </c>
      <c r="J282" s="80">
        <f t="shared" si="27"/>
        <v>4</v>
      </c>
      <c r="K282" s="80">
        <f t="shared" si="28"/>
        <v>0</v>
      </c>
      <c r="L282" s="80">
        <f t="shared" si="29"/>
        <v>399.40571740594328</v>
      </c>
    </row>
    <row r="283" spans="1:12">
      <c r="A283" s="82" t="s">
        <v>1593</v>
      </c>
      <c r="B283" s="38" t="s">
        <v>1594</v>
      </c>
      <c r="C283" s="33" t="s">
        <v>1394</v>
      </c>
      <c r="D283" s="38" t="s">
        <v>1625</v>
      </c>
      <c r="E283" s="38" t="s">
        <v>915</v>
      </c>
      <c r="F283" s="39">
        <v>415.15</v>
      </c>
      <c r="G283" s="80">
        <f t="shared" si="24"/>
        <v>9</v>
      </c>
      <c r="H283" s="80">
        <f t="shared" si="25"/>
        <v>2</v>
      </c>
      <c r="I283" s="80">
        <f t="shared" si="26"/>
        <v>0</v>
      </c>
      <c r="J283" s="80">
        <f t="shared" si="27"/>
        <v>2</v>
      </c>
      <c r="K283" s="80">
        <f t="shared" si="28"/>
        <v>0</v>
      </c>
      <c r="L283" s="80">
        <f t="shared" si="29"/>
        <v>418.16171740594325</v>
      </c>
    </row>
    <row r="284" spans="1:12">
      <c r="A284" s="81" t="s">
        <v>1100</v>
      </c>
      <c r="B284" s="33" t="s">
        <v>1101</v>
      </c>
      <c r="C284" s="33" t="s">
        <v>1392</v>
      </c>
      <c r="D284" s="33" t="s">
        <v>1102</v>
      </c>
      <c r="E284" s="33" t="s">
        <v>1039</v>
      </c>
      <c r="F284" s="15">
        <v>415.55</v>
      </c>
      <c r="G284" s="80">
        <f t="shared" si="24"/>
        <v>9</v>
      </c>
      <c r="H284" s="80">
        <f t="shared" si="25"/>
        <v>0</v>
      </c>
      <c r="I284" s="80">
        <f t="shared" si="26"/>
        <v>0</v>
      </c>
      <c r="J284" s="80">
        <f t="shared" si="27"/>
        <v>1</v>
      </c>
      <c r="K284" s="80">
        <f t="shared" si="28"/>
        <v>0</v>
      </c>
      <c r="L284" s="80">
        <f t="shared" si="29"/>
        <v>412.14371740594328</v>
      </c>
    </row>
    <row r="285" spans="1:12">
      <c r="A285" s="81" t="s">
        <v>1033</v>
      </c>
      <c r="B285" s="33" t="s">
        <v>1034</v>
      </c>
      <c r="C285" s="33" t="s">
        <v>1392</v>
      </c>
      <c r="D285" s="33" t="s">
        <v>1035</v>
      </c>
      <c r="E285" s="33" t="s">
        <v>711</v>
      </c>
      <c r="F285" s="15">
        <v>416.05</v>
      </c>
      <c r="G285" s="80">
        <f t="shared" si="24"/>
        <v>9</v>
      </c>
      <c r="H285" s="80">
        <f t="shared" si="25"/>
        <v>0</v>
      </c>
      <c r="I285" s="80">
        <f t="shared" si="26"/>
        <v>0</v>
      </c>
      <c r="J285" s="80">
        <f t="shared" si="27"/>
        <v>2</v>
      </c>
      <c r="K285" s="80">
        <f t="shared" si="28"/>
        <v>1</v>
      </c>
      <c r="L285" s="80">
        <f t="shared" si="29"/>
        <v>415.07271740594325</v>
      </c>
    </row>
    <row r="286" spans="1:12">
      <c r="A286" s="81" t="s">
        <v>1076</v>
      </c>
      <c r="B286" s="33" t="s">
        <v>1077</v>
      </c>
      <c r="C286" s="33" t="s">
        <v>1392</v>
      </c>
      <c r="D286" s="33" t="s">
        <v>1078</v>
      </c>
      <c r="E286" s="33" t="s">
        <v>1039</v>
      </c>
      <c r="F286" s="15">
        <v>416.15</v>
      </c>
      <c r="G286" s="80">
        <f t="shared" si="24"/>
        <v>9</v>
      </c>
      <c r="H286" s="80">
        <f t="shared" si="25"/>
        <v>0</v>
      </c>
      <c r="I286" s="80">
        <f t="shared" si="26"/>
        <v>0</v>
      </c>
      <c r="J286" s="80">
        <f t="shared" si="27"/>
        <v>1</v>
      </c>
      <c r="K286" s="80">
        <f t="shared" si="28"/>
        <v>0</v>
      </c>
      <c r="L286" s="80">
        <f t="shared" si="29"/>
        <v>412.14371740594328</v>
      </c>
    </row>
    <row r="287" spans="1:12">
      <c r="A287" s="82" t="s">
        <v>1589</v>
      </c>
      <c r="B287" s="38" t="s">
        <v>1590</v>
      </c>
      <c r="C287" s="33" t="s">
        <v>1394</v>
      </c>
      <c r="D287" s="38" t="s">
        <v>1623</v>
      </c>
      <c r="E287" s="38" t="s">
        <v>915</v>
      </c>
      <c r="F287" s="39">
        <v>416.15</v>
      </c>
      <c r="G287" s="80">
        <f t="shared" si="24"/>
        <v>9</v>
      </c>
      <c r="H287" s="80">
        <f t="shared" si="25"/>
        <v>2</v>
      </c>
      <c r="I287" s="80">
        <f t="shared" si="26"/>
        <v>0</v>
      </c>
      <c r="J287" s="80">
        <f t="shared" si="27"/>
        <v>2</v>
      </c>
      <c r="K287" s="80">
        <f t="shared" si="28"/>
        <v>0</v>
      </c>
      <c r="L287" s="80">
        <f t="shared" si="29"/>
        <v>418.16171740594325</v>
      </c>
    </row>
    <row r="288" spans="1:12">
      <c r="A288" s="81" t="s">
        <v>1070</v>
      </c>
      <c r="B288" s="33" t="s">
        <v>1071</v>
      </c>
      <c r="C288" s="33" t="s">
        <v>1392</v>
      </c>
      <c r="D288" s="33" t="s">
        <v>1072</v>
      </c>
      <c r="E288" s="33" t="s">
        <v>1039</v>
      </c>
      <c r="F288" s="15">
        <v>417.85</v>
      </c>
      <c r="G288" s="80">
        <f t="shared" si="24"/>
        <v>9</v>
      </c>
      <c r="H288" s="80">
        <f t="shared" si="25"/>
        <v>0</v>
      </c>
      <c r="I288" s="80">
        <f t="shared" si="26"/>
        <v>0</v>
      </c>
      <c r="J288" s="80">
        <f t="shared" si="27"/>
        <v>3</v>
      </c>
      <c r="K288" s="80">
        <f t="shared" si="28"/>
        <v>0</v>
      </c>
      <c r="L288" s="80">
        <f t="shared" si="29"/>
        <v>403.65171740594326</v>
      </c>
    </row>
    <row r="289" spans="1:12">
      <c r="A289" s="81" t="s">
        <v>991</v>
      </c>
      <c r="B289" s="33" t="s">
        <v>992</v>
      </c>
      <c r="C289" s="33" t="s">
        <v>1394</v>
      </c>
      <c r="D289" s="33" t="s">
        <v>993</v>
      </c>
      <c r="E289" s="33" t="s">
        <v>711</v>
      </c>
      <c r="F289" s="15">
        <v>417.95</v>
      </c>
      <c r="G289" s="80">
        <f t="shared" si="24"/>
        <v>9</v>
      </c>
      <c r="H289" s="80">
        <f t="shared" si="25"/>
        <v>1</v>
      </c>
      <c r="I289" s="80">
        <f t="shared" si="26"/>
        <v>0</v>
      </c>
      <c r="J289" s="80">
        <f t="shared" si="27"/>
        <v>1</v>
      </c>
      <c r="K289" s="80">
        <f t="shared" si="28"/>
        <v>0</v>
      </c>
      <c r="L289" s="80">
        <f t="shared" si="29"/>
        <v>417.27571740594328</v>
      </c>
    </row>
    <row r="290" spans="1:12">
      <c r="A290" s="82" t="s">
        <v>1599</v>
      </c>
      <c r="B290" s="38" t="s">
        <v>1600</v>
      </c>
      <c r="C290" s="33" t="s">
        <v>1394</v>
      </c>
      <c r="D290" s="38" t="s">
        <v>1628</v>
      </c>
      <c r="E290" s="38" t="s">
        <v>915</v>
      </c>
      <c r="F290" s="39">
        <v>418.15</v>
      </c>
      <c r="G290" s="80">
        <f t="shared" si="24"/>
        <v>9</v>
      </c>
      <c r="H290" s="80">
        <f t="shared" si="25"/>
        <v>1</v>
      </c>
      <c r="I290" s="80">
        <f t="shared" si="26"/>
        <v>0</v>
      </c>
      <c r="J290" s="80">
        <f t="shared" si="27"/>
        <v>1</v>
      </c>
      <c r="K290" s="80">
        <f t="shared" si="28"/>
        <v>1</v>
      </c>
      <c r="L290" s="80">
        <f t="shared" si="29"/>
        <v>424.45071740594329</v>
      </c>
    </row>
    <row r="291" spans="1:12">
      <c r="A291" s="82" t="s">
        <v>1603</v>
      </c>
      <c r="B291" s="38" t="s">
        <v>1604</v>
      </c>
      <c r="C291" s="33" t="s">
        <v>1394</v>
      </c>
      <c r="D291" s="38" t="s">
        <v>1630</v>
      </c>
      <c r="E291" s="38" t="s">
        <v>915</v>
      </c>
      <c r="F291" s="39">
        <v>418.15</v>
      </c>
      <c r="G291" s="80">
        <f t="shared" si="24"/>
        <v>9</v>
      </c>
      <c r="H291" s="80">
        <f t="shared" si="25"/>
        <v>2</v>
      </c>
      <c r="I291" s="80">
        <f t="shared" si="26"/>
        <v>0</v>
      </c>
      <c r="J291" s="80">
        <f t="shared" si="27"/>
        <v>2</v>
      </c>
      <c r="K291" s="80">
        <f t="shared" si="28"/>
        <v>0</v>
      </c>
      <c r="L291" s="80">
        <f t="shared" si="29"/>
        <v>418.16171740594325</v>
      </c>
    </row>
    <row r="292" spans="1:12">
      <c r="A292" s="81" t="s">
        <v>879</v>
      </c>
      <c r="B292" s="33" t="s">
        <v>880</v>
      </c>
      <c r="C292" s="33" t="s">
        <v>1394</v>
      </c>
      <c r="D292" s="33" t="s">
        <v>881</v>
      </c>
      <c r="E292" s="33" t="s">
        <v>863</v>
      </c>
      <c r="F292" s="15">
        <v>419.15</v>
      </c>
      <c r="G292" s="80">
        <f t="shared" si="24"/>
        <v>9</v>
      </c>
      <c r="H292" s="80">
        <f t="shared" si="25"/>
        <v>2</v>
      </c>
      <c r="I292" s="80">
        <f t="shared" si="26"/>
        <v>0</v>
      </c>
      <c r="J292" s="80">
        <f t="shared" si="27"/>
        <v>0</v>
      </c>
      <c r="K292" s="80">
        <f t="shared" si="28"/>
        <v>2</v>
      </c>
      <c r="L292" s="80">
        <f t="shared" si="29"/>
        <v>441.00371740594329</v>
      </c>
    </row>
    <row r="293" spans="1:12">
      <c r="A293" s="81" t="s">
        <v>1036</v>
      </c>
      <c r="B293" s="33" t="s">
        <v>1037</v>
      </c>
      <c r="C293" s="33" t="s">
        <v>1392</v>
      </c>
      <c r="D293" s="33" t="s">
        <v>1038</v>
      </c>
      <c r="E293" s="33" t="s">
        <v>1039</v>
      </c>
      <c r="F293" s="15">
        <v>419.45</v>
      </c>
      <c r="G293" s="80">
        <f t="shared" si="24"/>
        <v>9</v>
      </c>
      <c r="H293" s="80">
        <f t="shared" si="25"/>
        <v>0</v>
      </c>
      <c r="I293" s="80">
        <f t="shared" si="26"/>
        <v>0</v>
      </c>
      <c r="J293" s="80">
        <f t="shared" si="27"/>
        <v>2</v>
      </c>
      <c r="K293" s="80">
        <f t="shared" si="28"/>
        <v>0</v>
      </c>
      <c r="L293" s="80">
        <f t="shared" si="29"/>
        <v>407.89771740594324</v>
      </c>
    </row>
    <row r="294" spans="1:12">
      <c r="A294" s="81" t="s">
        <v>1015</v>
      </c>
      <c r="B294" s="33" t="s">
        <v>1016</v>
      </c>
      <c r="C294" s="33" t="s">
        <v>1394</v>
      </c>
      <c r="D294" s="33" t="s">
        <v>1017</v>
      </c>
      <c r="E294" s="33" t="s">
        <v>711</v>
      </c>
      <c r="F294" s="15">
        <v>420.05</v>
      </c>
      <c r="G294" s="80">
        <f t="shared" si="24"/>
        <v>9</v>
      </c>
      <c r="H294" s="80">
        <f t="shared" si="25"/>
        <v>1</v>
      </c>
      <c r="I294" s="80">
        <f t="shared" si="26"/>
        <v>0</v>
      </c>
      <c r="J294" s="80">
        <f t="shared" si="27"/>
        <v>0</v>
      </c>
      <c r="K294" s="80">
        <f t="shared" si="28"/>
        <v>0</v>
      </c>
      <c r="L294" s="80">
        <f t="shared" si="29"/>
        <v>421.52171740594326</v>
      </c>
    </row>
    <row r="295" spans="1:12">
      <c r="A295" s="82" t="s">
        <v>1601</v>
      </c>
      <c r="B295" s="38" t="s">
        <v>1602</v>
      </c>
      <c r="C295" s="33" t="s">
        <v>1394</v>
      </c>
      <c r="D295" s="38" t="s">
        <v>1629</v>
      </c>
      <c r="E295" s="38" t="s">
        <v>915</v>
      </c>
      <c r="F295" s="39">
        <v>420.15</v>
      </c>
      <c r="G295" s="80">
        <f t="shared" si="24"/>
        <v>9</v>
      </c>
      <c r="H295" s="80">
        <f t="shared" si="25"/>
        <v>1</v>
      </c>
      <c r="I295" s="80">
        <f t="shared" si="26"/>
        <v>0</v>
      </c>
      <c r="J295" s="80">
        <f t="shared" si="27"/>
        <v>1</v>
      </c>
      <c r="K295" s="80">
        <f t="shared" si="28"/>
        <v>1</v>
      </c>
      <c r="L295" s="80">
        <f t="shared" si="29"/>
        <v>424.45071740594329</v>
      </c>
    </row>
    <row r="296" spans="1:12">
      <c r="A296" s="81" t="s">
        <v>1018</v>
      </c>
      <c r="B296" s="33" t="s">
        <v>1019</v>
      </c>
      <c r="C296" s="33" t="s">
        <v>1394</v>
      </c>
      <c r="D296" s="33" t="s">
        <v>1020</v>
      </c>
      <c r="E296" s="33" t="s">
        <v>711</v>
      </c>
      <c r="F296" s="15">
        <v>420.65</v>
      </c>
      <c r="G296" s="80">
        <f t="shared" si="24"/>
        <v>9</v>
      </c>
      <c r="H296" s="80">
        <f t="shared" si="25"/>
        <v>1</v>
      </c>
      <c r="I296" s="80">
        <f t="shared" si="26"/>
        <v>0</v>
      </c>
      <c r="J296" s="80">
        <f t="shared" si="27"/>
        <v>0</v>
      </c>
      <c r="K296" s="80">
        <f t="shared" si="28"/>
        <v>0</v>
      </c>
      <c r="L296" s="80">
        <f t="shared" si="29"/>
        <v>421.52171740594326</v>
      </c>
    </row>
    <row r="297" spans="1:12">
      <c r="A297" s="81" t="s">
        <v>931</v>
      </c>
      <c r="B297" s="33" t="s">
        <v>932</v>
      </c>
      <c r="C297" s="33" t="s">
        <v>1392</v>
      </c>
      <c r="D297" s="33" t="s">
        <v>933</v>
      </c>
      <c r="E297" s="33" t="s">
        <v>711</v>
      </c>
      <c r="F297" s="15">
        <v>421.15</v>
      </c>
      <c r="G297" s="80">
        <f t="shared" si="24"/>
        <v>9</v>
      </c>
      <c r="H297" s="80">
        <f t="shared" si="25"/>
        <v>0</v>
      </c>
      <c r="I297" s="80">
        <f t="shared" si="26"/>
        <v>0</v>
      </c>
      <c r="J297" s="80">
        <f t="shared" si="27"/>
        <v>1</v>
      </c>
      <c r="K297" s="80">
        <f t="shared" si="28"/>
        <v>1</v>
      </c>
      <c r="L297" s="80">
        <f t="shared" si="29"/>
        <v>419.31871740594329</v>
      </c>
    </row>
    <row r="298" spans="1:12">
      <c r="A298" s="82" t="s">
        <v>1605</v>
      </c>
      <c r="B298" s="38" t="s">
        <v>1606</v>
      </c>
      <c r="C298" s="33" t="s">
        <v>1394</v>
      </c>
      <c r="D298" s="38" t="s">
        <v>1631</v>
      </c>
      <c r="E298" s="38" t="s">
        <v>915</v>
      </c>
      <c r="F298" s="39">
        <v>422.65</v>
      </c>
      <c r="G298" s="80">
        <f t="shared" si="24"/>
        <v>9</v>
      </c>
      <c r="H298" s="80">
        <f t="shared" si="25"/>
        <v>2</v>
      </c>
      <c r="I298" s="80">
        <f t="shared" si="26"/>
        <v>0</v>
      </c>
      <c r="J298" s="80">
        <f t="shared" si="27"/>
        <v>1</v>
      </c>
      <c r="K298" s="80">
        <f t="shared" si="28"/>
        <v>0</v>
      </c>
      <c r="L298" s="80">
        <f t="shared" si="29"/>
        <v>422.40771740594329</v>
      </c>
    </row>
    <row r="299" spans="1:12">
      <c r="A299" s="82" t="s">
        <v>1587</v>
      </c>
      <c r="B299" s="38" t="s">
        <v>1588</v>
      </c>
      <c r="C299" s="33" t="s">
        <v>1394</v>
      </c>
      <c r="D299" s="38" t="s">
        <v>1622</v>
      </c>
      <c r="E299" s="38" t="s">
        <v>915</v>
      </c>
      <c r="F299" s="39">
        <v>423.15</v>
      </c>
      <c r="G299" s="80">
        <f t="shared" si="24"/>
        <v>9</v>
      </c>
      <c r="H299" s="80">
        <f t="shared" si="25"/>
        <v>1</v>
      </c>
      <c r="I299" s="80">
        <f t="shared" si="26"/>
        <v>0</v>
      </c>
      <c r="J299" s="80">
        <f t="shared" si="27"/>
        <v>1</v>
      </c>
      <c r="K299" s="80">
        <f t="shared" si="28"/>
        <v>1</v>
      </c>
      <c r="L299" s="80">
        <f t="shared" si="29"/>
        <v>424.45071740594329</v>
      </c>
    </row>
    <row r="300" spans="1:12">
      <c r="A300" s="81" t="s">
        <v>1103</v>
      </c>
      <c r="B300" s="33" t="s">
        <v>1104</v>
      </c>
      <c r="C300" s="33" t="s">
        <v>1392</v>
      </c>
      <c r="D300" s="33" t="s">
        <v>1105</v>
      </c>
      <c r="E300" s="33" t="s">
        <v>1039</v>
      </c>
      <c r="F300" s="15">
        <v>423.95</v>
      </c>
      <c r="G300" s="80">
        <f t="shared" si="24"/>
        <v>9</v>
      </c>
      <c r="H300" s="80">
        <f t="shared" si="25"/>
        <v>0</v>
      </c>
      <c r="I300" s="80">
        <f t="shared" si="26"/>
        <v>0</v>
      </c>
      <c r="J300" s="80">
        <f t="shared" si="27"/>
        <v>0</v>
      </c>
      <c r="K300" s="80">
        <f t="shared" si="28"/>
        <v>0</v>
      </c>
      <c r="L300" s="80">
        <f t="shared" si="29"/>
        <v>416.38971740594326</v>
      </c>
    </row>
    <row r="301" spans="1:12">
      <c r="A301" s="82" t="s">
        <v>1613</v>
      </c>
      <c r="B301" s="38" t="s">
        <v>1614</v>
      </c>
      <c r="C301" s="33" t="s">
        <v>1394</v>
      </c>
      <c r="D301" s="38" t="s">
        <v>1635</v>
      </c>
      <c r="E301" s="38" t="s">
        <v>915</v>
      </c>
      <c r="F301" s="39">
        <v>424.65</v>
      </c>
      <c r="G301" s="80">
        <f t="shared" si="24"/>
        <v>9</v>
      </c>
      <c r="H301" s="80">
        <f t="shared" si="25"/>
        <v>2</v>
      </c>
      <c r="I301" s="80">
        <f t="shared" si="26"/>
        <v>0</v>
      </c>
      <c r="J301" s="80">
        <f t="shared" si="27"/>
        <v>0</v>
      </c>
      <c r="K301" s="80">
        <f t="shared" si="28"/>
        <v>0</v>
      </c>
      <c r="L301" s="80">
        <f t="shared" si="29"/>
        <v>426.65371740594327</v>
      </c>
    </row>
    <row r="302" spans="1:12">
      <c r="A302" s="82" t="s">
        <v>1416</v>
      </c>
      <c r="B302" s="38" t="s">
        <v>1417</v>
      </c>
      <c r="C302" s="33" t="s">
        <v>1392</v>
      </c>
      <c r="D302" s="38" t="s">
        <v>1440</v>
      </c>
      <c r="E302" s="38" t="s">
        <v>711</v>
      </c>
      <c r="F302" s="39">
        <v>424.85</v>
      </c>
      <c r="G302" s="80">
        <f t="shared" si="24"/>
        <v>9</v>
      </c>
      <c r="H302" s="80">
        <f t="shared" si="25"/>
        <v>0</v>
      </c>
      <c r="I302" s="80">
        <f t="shared" si="26"/>
        <v>0</v>
      </c>
      <c r="J302" s="80">
        <f t="shared" si="27"/>
        <v>0</v>
      </c>
      <c r="K302" s="80">
        <f t="shared" si="28"/>
        <v>1</v>
      </c>
      <c r="L302" s="80">
        <f t="shared" si="29"/>
        <v>423.56471740594327</v>
      </c>
    </row>
    <row r="303" spans="1:12">
      <c r="A303" s="81" t="s">
        <v>922</v>
      </c>
      <c r="B303" s="33" t="s">
        <v>923</v>
      </c>
      <c r="C303" s="33" t="s">
        <v>1393</v>
      </c>
      <c r="D303" s="33" t="s">
        <v>924</v>
      </c>
      <c r="E303" s="33" t="s">
        <v>915</v>
      </c>
      <c r="F303" s="15">
        <v>425.15</v>
      </c>
      <c r="G303" s="80">
        <f t="shared" si="24"/>
        <v>9</v>
      </c>
      <c r="H303" s="80">
        <f t="shared" si="25"/>
        <v>0</v>
      </c>
      <c r="I303" s="80">
        <f t="shared" si="26"/>
        <v>1</v>
      </c>
      <c r="J303" s="80">
        <f t="shared" si="27"/>
        <v>0</v>
      </c>
      <c r="K303" s="80">
        <f t="shared" si="28"/>
        <v>0</v>
      </c>
      <c r="L303" s="80">
        <f t="shared" si="29"/>
        <v>426.42471740594328</v>
      </c>
    </row>
    <row r="304" spans="1:12">
      <c r="A304" s="81" t="s">
        <v>979</v>
      </c>
      <c r="B304" s="33" t="s">
        <v>980</v>
      </c>
      <c r="C304" s="33" t="s">
        <v>1392</v>
      </c>
      <c r="D304" s="33" t="s">
        <v>981</v>
      </c>
      <c r="E304" s="33" t="s">
        <v>711</v>
      </c>
      <c r="F304" s="15">
        <v>425.35</v>
      </c>
      <c r="G304" s="80">
        <f t="shared" si="24"/>
        <v>9</v>
      </c>
      <c r="H304" s="80">
        <f t="shared" si="25"/>
        <v>0</v>
      </c>
      <c r="I304" s="80">
        <f t="shared" si="26"/>
        <v>0</v>
      </c>
      <c r="J304" s="80">
        <f t="shared" si="27"/>
        <v>1</v>
      </c>
      <c r="K304" s="80">
        <f t="shared" si="28"/>
        <v>1</v>
      </c>
      <c r="L304" s="80">
        <f t="shared" si="29"/>
        <v>419.31871740594329</v>
      </c>
    </row>
    <row r="305" spans="1:12">
      <c r="A305" s="81" t="s">
        <v>988</v>
      </c>
      <c r="B305" s="33" t="s">
        <v>989</v>
      </c>
      <c r="C305" s="33" t="s">
        <v>1392</v>
      </c>
      <c r="D305" s="33" t="s">
        <v>990</v>
      </c>
      <c r="E305" s="33" t="s">
        <v>711</v>
      </c>
      <c r="F305" s="15">
        <v>427.95</v>
      </c>
      <c r="G305" s="80">
        <f t="shared" si="24"/>
        <v>9</v>
      </c>
      <c r="H305" s="80">
        <f t="shared" si="25"/>
        <v>0</v>
      </c>
      <c r="I305" s="80">
        <f t="shared" si="26"/>
        <v>0</v>
      </c>
      <c r="J305" s="80">
        <f t="shared" si="27"/>
        <v>1</v>
      </c>
      <c r="K305" s="80">
        <f t="shared" si="28"/>
        <v>1</v>
      </c>
      <c r="L305" s="80">
        <f t="shared" si="29"/>
        <v>419.31871740594329</v>
      </c>
    </row>
    <row r="306" spans="1:12">
      <c r="A306" s="81" t="s">
        <v>925</v>
      </c>
      <c r="B306" s="33" t="s">
        <v>926</v>
      </c>
      <c r="C306" s="33" t="s">
        <v>1392</v>
      </c>
      <c r="D306" s="33" t="s">
        <v>927</v>
      </c>
      <c r="E306" s="33" t="s">
        <v>711</v>
      </c>
      <c r="F306" s="15">
        <v>429.75</v>
      </c>
      <c r="G306" s="80">
        <f t="shared" si="24"/>
        <v>9</v>
      </c>
      <c r="H306" s="80">
        <f t="shared" si="25"/>
        <v>0</v>
      </c>
      <c r="I306" s="80">
        <f t="shared" si="26"/>
        <v>0</v>
      </c>
      <c r="J306" s="80">
        <f t="shared" si="27"/>
        <v>0</v>
      </c>
      <c r="K306" s="80">
        <f t="shared" si="28"/>
        <v>1</v>
      </c>
      <c r="L306" s="80">
        <f t="shared" si="29"/>
        <v>423.56471740594327</v>
      </c>
    </row>
    <row r="307" spans="1:12">
      <c r="A307" s="81" t="s">
        <v>1021</v>
      </c>
      <c r="B307" s="33" t="s">
        <v>1022</v>
      </c>
      <c r="C307" s="33" t="s">
        <v>1392</v>
      </c>
      <c r="D307" s="33" t="s">
        <v>1023</v>
      </c>
      <c r="E307" s="33" t="s">
        <v>711</v>
      </c>
      <c r="F307" s="15">
        <v>429.85</v>
      </c>
      <c r="G307" s="80">
        <f t="shared" si="24"/>
        <v>9</v>
      </c>
      <c r="H307" s="80">
        <f t="shared" si="25"/>
        <v>0</v>
      </c>
      <c r="I307" s="80">
        <f t="shared" si="26"/>
        <v>0</v>
      </c>
      <c r="J307" s="80">
        <f t="shared" si="27"/>
        <v>0</v>
      </c>
      <c r="K307" s="80">
        <f t="shared" si="28"/>
        <v>1</v>
      </c>
      <c r="L307" s="80">
        <f t="shared" si="29"/>
        <v>423.56471740594327</v>
      </c>
    </row>
    <row r="308" spans="1:12">
      <c r="A308" s="81" t="s">
        <v>919</v>
      </c>
      <c r="B308" s="33" t="s">
        <v>920</v>
      </c>
      <c r="C308" s="33" t="s">
        <v>1393</v>
      </c>
      <c r="D308" s="33" t="s">
        <v>921</v>
      </c>
      <c r="E308" s="33" t="s">
        <v>915</v>
      </c>
      <c r="F308" s="15">
        <v>430.25</v>
      </c>
      <c r="G308" s="80">
        <f t="shared" si="24"/>
        <v>9</v>
      </c>
      <c r="H308" s="80">
        <f t="shared" si="25"/>
        <v>0</v>
      </c>
      <c r="I308" s="80">
        <f t="shared" si="26"/>
        <v>1</v>
      </c>
      <c r="J308" s="80">
        <f t="shared" si="27"/>
        <v>0</v>
      </c>
      <c r="K308" s="80">
        <f t="shared" si="28"/>
        <v>0</v>
      </c>
      <c r="L308" s="80">
        <f t="shared" si="29"/>
        <v>426.42471740594328</v>
      </c>
    </row>
    <row r="309" spans="1:12">
      <c r="A309" s="39" t="s">
        <v>1639</v>
      </c>
      <c r="B309" s="39" t="s">
        <v>1640</v>
      </c>
      <c r="C309" s="33" t="s">
        <v>1393</v>
      </c>
      <c r="D309" s="39" t="s">
        <v>1644</v>
      </c>
      <c r="E309" s="39" t="s">
        <v>1573</v>
      </c>
      <c r="F309" s="39">
        <v>430.65</v>
      </c>
      <c r="G309" s="80">
        <f t="shared" si="24"/>
        <v>9</v>
      </c>
      <c r="H309" s="80">
        <f t="shared" si="25"/>
        <v>0</v>
      </c>
      <c r="I309" s="80">
        <f t="shared" si="26"/>
        <v>1</v>
      </c>
      <c r="J309" s="80">
        <f t="shared" si="27"/>
        <v>0</v>
      </c>
      <c r="K309" s="80">
        <f t="shared" si="28"/>
        <v>1</v>
      </c>
      <c r="L309" s="80">
        <f t="shared" si="29"/>
        <v>433.5997174059433</v>
      </c>
    </row>
    <row r="310" spans="1:12">
      <c r="A310" s="81" t="s">
        <v>916</v>
      </c>
      <c r="B310" s="33" t="s">
        <v>917</v>
      </c>
      <c r="C310" s="33" t="s">
        <v>1393</v>
      </c>
      <c r="D310" s="33" t="s">
        <v>918</v>
      </c>
      <c r="E310" s="33" t="s">
        <v>915</v>
      </c>
      <c r="F310" s="15">
        <v>435.05</v>
      </c>
      <c r="G310" s="80">
        <f t="shared" si="24"/>
        <v>9</v>
      </c>
      <c r="H310" s="80">
        <f t="shared" si="25"/>
        <v>0</v>
      </c>
      <c r="I310" s="80">
        <f t="shared" si="26"/>
        <v>1</v>
      </c>
      <c r="J310" s="80">
        <f t="shared" si="27"/>
        <v>0</v>
      </c>
      <c r="K310" s="80">
        <f t="shared" si="28"/>
        <v>0</v>
      </c>
      <c r="L310" s="80">
        <f t="shared" si="29"/>
        <v>426.42471740594328</v>
      </c>
    </row>
    <row r="311" spans="1:12">
      <c r="A311" s="82" t="s">
        <v>1615</v>
      </c>
      <c r="B311" s="38" t="s">
        <v>1570</v>
      </c>
      <c r="C311" s="33" t="s">
        <v>1393</v>
      </c>
      <c r="D311" s="38" t="s">
        <v>1571</v>
      </c>
      <c r="E311" s="38" t="s">
        <v>863</v>
      </c>
      <c r="F311" s="79">
        <v>435.15</v>
      </c>
      <c r="G311" s="80">
        <f t="shared" si="24"/>
        <v>9</v>
      </c>
      <c r="H311" s="80">
        <f t="shared" si="25"/>
        <v>0</v>
      </c>
      <c r="I311" s="80">
        <f t="shared" si="26"/>
        <v>2</v>
      </c>
      <c r="J311" s="80">
        <f t="shared" si="27"/>
        <v>0</v>
      </c>
      <c r="K311" s="80">
        <f t="shared" si="28"/>
        <v>0</v>
      </c>
      <c r="L311" s="80">
        <f t="shared" si="29"/>
        <v>436.45971740594325</v>
      </c>
    </row>
    <row r="312" spans="1:12">
      <c r="A312" s="82" t="s">
        <v>1591</v>
      </c>
      <c r="B312" s="38" t="s">
        <v>1592</v>
      </c>
      <c r="C312" s="33" t="s">
        <v>1394</v>
      </c>
      <c r="D312" s="38" t="s">
        <v>1624</v>
      </c>
      <c r="E312" s="38" t="s">
        <v>915</v>
      </c>
      <c r="F312" s="39">
        <v>441.15</v>
      </c>
      <c r="G312" s="80">
        <f t="shared" si="24"/>
        <v>9</v>
      </c>
      <c r="H312" s="80">
        <f t="shared" si="25"/>
        <v>1</v>
      </c>
      <c r="I312" s="80">
        <f t="shared" si="26"/>
        <v>0</v>
      </c>
      <c r="J312" s="80">
        <f t="shared" si="27"/>
        <v>0</v>
      </c>
      <c r="K312" s="80">
        <f t="shared" si="28"/>
        <v>1</v>
      </c>
      <c r="L312" s="80">
        <f t="shared" si="29"/>
        <v>428.69671740594328</v>
      </c>
    </row>
    <row r="313" spans="1:12">
      <c r="A313" s="82" t="s">
        <v>1611</v>
      </c>
      <c r="B313" s="38" t="s">
        <v>1612</v>
      </c>
      <c r="C313" s="33" t="s">
        <v>1392</v>
      </c>
      <c r="D313" s="38" t="s">
        <v>1634</v>
      </c>
      <c r="E313" s="38" t="s">
        <v>915</v>
      </c>
      <c r="F313" s="39">
        <v>442.65</v>
      </c>
      <c r="G313" s="80">
        <f t="shared" si="24"/>
        <v>9</v>
      </c>
      <c r="H313" s="80">
        <f t="shared" si="25"/>
        <v>0</v>
      </c>
      <c r="I313" s="80">
        <f t="shared" si="26"/>
        <v>0</v>
      </c>
      <c r="J313" s="80">
        <f t="shared" si="27"/>
        <v>1</v>
      </c>
      <c r="K313" s="80">
        <f t="shared" si="28"/>
        <v>2</v>
      </c>
      <c r="L313" s="80">
        <f t="shared" si="29"/>
        <v>426.4937174059433</v>
      </c>
    </row>
    <row r="314" spans="1:12">
      <c r="A314" s="82" t="s">
        <v>1616</v>
      </c>
      <c r="B314" s="38" t="s">
        <v>1572</v>
      </c>
      <c r="C314" s="33" t="s">
        <v>1393</v>
      </c>
      <c r="D314" s="38" t="s">
        <v>1636</v>
      </c>
      <c r="E314" s="38" t="s">
        <v>1573</v>
      </c>
      <c r="F314" s="79">
        <v>451.15</v>
      </c>
      <c r="G314" s="80">
        <f t="shared" si="24"/>
        <v>9</v>
      </c>
      <c r="H314" s="80">
        <f t="shared" si="25"/>
        <v>0</v>
      </c>
      <c r="I314" s="80">
        <f t="shared" si="26"/>
        <v>1</v>
      </c>
      <c r="J314" s="80">
        <f t="shared" si="27"/>
        <v>0</v>
      </c>
      <c r="K314" s="80">
        <f t="shared" si="28"/>
        <v>1</v>
      </c>
      <c r="L314" s="80">
        <f t="shared" si="29"/>
        <v>433.5997174059433</v>
      </c>
    </row>
    <row r="315" spans="1:12">
      <c r="A315" s="81" t="s">
        <v>857</v>
      </c>
      <c r="B315" s="33" t="s">
        <v>858</v>
      </c>
      <c r="C315" s="33" t="s">
        <v>1394</v>
      </c>
      <c r="D315" s="33" t="s">
        <v>859</v>
      </c>
      <c r="E315" s="33" t="s">
        <v>853</v>
      </c>
      <c r="F315" s="15">
        <v>451.45</v>
      </c>
      <c r="G315" s="80">
        <f t="shared" si="24"/>
        <v>9</v>
      </c>
      <c r="H315" s="80">
        <f t="shared" si="25"/>
        <v>4</v>
      </c>
      <c r="I315" s="80">
        <f t="shared" si="26"/>
        <v>0</v>
      </c>
      <c r="J315" s="80">
        <f t="shared" si="27"/>
        <v>0</v>
      </c>
      <c r="K315" s="80">
        <f t="shared" si="28"/>
        <v>1</v>
      </c>
      <c r="L315" s="80">
        <f t="shared" si="29"/>
        <v>444.09271740594329</v>
      </c>
    </row>
    <row r="316" spans="1:12">
      <c r="A316" s="81" t="s">
        <v>849</v>
      </c>
      <c r="B316" s="33" t="s">
        <v>850</v>
      </c>
      <c r="C316" s="33" t="s">
        <v>1394</v>
      </c>
      <c r="D316" s="33" t="s">
        <v>851</v>
      </c>
      <c r="E316" s="33" t="s">
        <v>852</v>
      </c>
      <c r="F316" s="15">
        <v>455.15</v>
      </c>
      <c r="G316" s="80">
        <f t="shared" si="24"/>
        <v>9</v>
      </c>
      <c r="H316" s="80">
        <f t="shared" si="25"/>
        <v>4</v>
      </c>
      <c r="I316" s="80">
        <f t="shared" si="26"/>
        <v>0</v>
      </c>
      <c r="J316" s="80">
        <f t="shared" si="27"/>
        <v>0</v>
      </c>
      <c r="K316" s="80">
        <f t="shared" si="28"/>
        <v>2</v>
      </c>
      <c r="L316" s="80">
        <f t="shared" si="29"/>
        <v>451.2677174059433</v>
      </c>
    </row>
    <row r="317" spans="1:12">
      <c r="A317" s="81" t="s">
        <v>570</v>
      </c>
      <c r="B317" s="33" t="s">
        <v>571</v>
      </c>
      <c r="C317" s="33" t="s">
        <v>1392</v>
      </c>
      <c r="D317" s="33" t="s">
        <v>572</v>
      </c>
      <c r="E317" s="33" t="s">
        <v>566</v>
      </c>
      <c r="F317" s="15">
        <v>410.55</v>
      </c>
      <c r="G317" s="80">
        <f t="shared" si="24"/>
        <v>10</v>
      </c>
      <c r="H317" s="80">
        <f t="shared" si="25"/>
        <v>0</v>
      </c>
      <c r="I317" s="80">
        <f t="shared" si="26"/>
        <v>0</v>
      </c>
      <c r="J317" s="80">
        <f t="shared" si="27"/>
        <v>4</v>
      </c>
      <c r="K317" s="80">
        <f t="shared" si="28"/>
        <v>0</v>
      </c>
      <c r="L317" s="80">
        <f t="shared" si="29"/>
        <v>423.76939566569746</v>
      </c>
    </row>
    <row r="318" spans="1:12">
      <c r="A318" s="81" t="s">
        <v>891</v>
      </c>
      <c r="B318" s="33" t="s">
        <v>892</v>
      </c>
      <c r="C318" s="33" t="s">
        <v>1392</v>
      </c>
      <c r="D318" s="33" t="s">
        <v>893</v>
      </c>
      <c r="E318" s="33" t="s">
        <v>566</v>
      </c>
      <c r="F318" s="15">
        <v>420.15</v>
      </c>
      <c r="G318" s="80">
        <f t="shared" si="24"/>
        <v>10</v>
      </c>
      <c r="H318" s="80">
        <f t="shared" si="25"/>
        <v>0</v>
      </c>
      <c r="I318" s="80">
        <f t="shared" si="26"/>
        <v>0</v>
      </c>
      <c r="J318" s="80">
        <f t="shared" si="27"/>
        <v>3</v>
      </c>
      <c r="K318" s="80">
        <f t="shared" si="28"/>
        <v>0</v>
      </c>
      <c r="L318" s="80">
        <f t="shared" si="29"/>
        <v>428.01539566569744</v>
      </c>
    </row>
    <row r="319" spans="1:12">
      <c r="A319" s="81" t="s">
        <v>1231</v>
      </c>
      <c r="B319" s="33" t="s">
        <v>1232</v>
      </c>
      <c r="C319" s="33" t="s">
        <v>1392</v>
      </c>
      <c r="D319" s="33" t="s">
        <v>1233</v>
      </c>
      <c r="E319" s="33" t="s">
        <v>566</v>
      </c>
      <c r="F319" s="15">
        <v>420.75</v>
      </c>
      <c r="G319" s="80">
        <f t="shared" si="24"/>
        <v>10</v>
      </c>
      <c r="H319" s="80">
        <f t="shared" si="25"/>
        <v>0</v>
      </c>
      <c r="I319" s="80">
        <f t="shared" si="26"/>
        <v>0</v>
      </c>
      <c r="J319" s="80">
        <f t="shared" si="27"/>
        <v>3</v>
      </c>
      <c r="K319" s="80">
        <f t="shared" si="28"/>
        <v>0</v>
      </c>
      <c r="L319" s="80">
        <f t="shared" si="29"/>
        <v>428.01539566569744</v>
      </c>
    </row>
    <row r="320" spans="1:12">
      <c r="A320" s="81" t="s">
        <v>637</v>
      </c>
      <c r="B320" s="33" t="s">
        <v>638</v>
      </c>
      <c r="C320" s="33" t="s">
        <v>1392</v>
      </c>
      <c r="D320" s="33" t="s">
        <v>639</v>
      </c>
      <c r="E320" s="33" t="s">
        <v>566</v>
      </c>
      <c r="F320" s="15">
        <v>421.05</v>
      </c>
      <c r="G320" s="80">
        <f t="shared" si="24"/>
        <v>10</v>
      </c>
      <c r="H320" s="80">
        <f t="shared" si="25"/>
        <v>0</v>
      </c>
      <c r="I320" s="80">
        <f t="shared" si="26"/>
        <v>0</v>
      </c>
      <c r="J320" s="80">
        <f t="shared" si="27"/>
        <v>4</v>
      </c>
      <c r="K320" s="80">
        <f t="shared" si="28"/>
        <v>0</v>
      </c>
      <c r="L320" s="80">
        <f t="shared" si="29"/>
        <v>423.76939566569746</v>
      </c>
    </row>
    <row r="321" spans="1:12">
      <c r="A321" s="81" t="s">
        <v>679</v>
      </c>
      <c r="B321" s="33" t="s">
        <v>680</v>
      </c>
      <c r="C321" s="33" t="s">
        <v>1392</v>
      </c>
      <c r="D321" s="33" t="s">
        <v>681</v>
      </c>
      <c r="E321" s="33" t="s">
        <v>566</v>
      </c>
      <c r="F321" s="15">
        <v>421.55</v>
      </c>
      <c r="G321" s="80">
        <f t="shared" si="24"/>
        <v>10</v>
      </c>
      <c r="H321" s="80">
        <f t="shared" si="25"/>
        <v>0</v>
      </c>
      <c r="I321" s="80">
        <f t="shared" si="26"/>
        <v>0</v>
      </c>
      <c r="J321" s="80">
        <f t="shared" si="27"/>
        <v>4</v>
      </c>
      <c r="K321" s="80">
        <f t="shared" si="28"/>
        <v>0</v>
      </c>
      <c r="L321" s="80">
        <f t="shared" si="29"/>
        <v>423.76939566569746</v>
      </c>
    </row>
    <row r="322" spans="1:12">
      <c r="A322" s="81" t="s">
        <v>688</v>
      </c>
      <c r="B322" s="33" t="s">
        <v>689</v>
      </c>
      <c r="C322" s="33" t="s">
        <v>1392</v>
      </c>
      <c r="D322" s="33" t="s">
        <v>690</v>
      </c>
      <c r="E322" s="33" t="s">
        <v>566</v>
      </c>
      <c r="F322" s="15">
        <v>422.05</v>
      </c>
      <c r="G322" s="80">
        <f t="shared" ref="G322:G385" si="30">LEN(D322)-LEN(SUBSTITUTE(D322,"C",""))</f>
        <v>10</v>
      </c>
      <c r="H322" s="80">
        <f t="shared" ref="H322:H385" si="31">LEN(D322)-LEN(SUBSTITUTE(D322,"=",""))</f>
        <v>0</v>
      </c>
      <c r="I322" s="80">
        <f t="shared" ref="I322:I385" si="32">LEN(D322)-LEN(SUBSTITUTE(D322,"#",""))</f>
        <v>0</v>
      </c>
      <c r="J322" s="80">
        <f t="shared" ref="J322:J385" si="33">LEN(D322)-LEN(SUBSTITUTE(D322,"(",""))</f>
        <v>3</v>
      </c>
      <c r="K322" s="80">
        <f t="shared" ref="K322:K385" si="34">(LEN(D322)-LEN(SUBSTITUTE(D322,"1","")))/2+(LEN(D322)-LEN(SUBSTITUTE(D322,"2","")))/2+(LEN(D322)-LEN(SUBSTITUTE(D322,"3","")))/2</f>
        <v>0</v>
      </c>
      <c r="L322" s="80">
        <f t="shared" si="29"/>
        <v>428.01539566569744</v>
      </c>
    </row>
    <row r="323" spans="1:12">
      <c r="A323" s="81" t="s">
        <v>864</v>
      </c>
      <c r="B323" s="33" t="s">
        <v>865</v>
      </c>
      <c r="C323" s="33" t="s">
        <v>1392</v>
      </c>
      <c r="D323" s="33" t="s">
        <v>866</v>
      </c>
      <c r="E323" s="33" t="s">
        <v>566</v>
      </c>
      <c r="F323" s="15">
        <v>423.95</v>
      </c>
      <c r="G323" s="80">
        <f t="shared" si="30"/>
        <v>10</v>
      </c>
      <c r="H323" s="80">
        <f t="shared" si="31"/>
        <v>0</v>
      </c>
      <c r="I323" s="80">
        <f t="shared" si="32"/>
        <v>0</v>
      </c>
      <c r="J323" s="80">
        <f t="shared" si="33"/>
        <v>3</v>
      </c>
      <c r="K323" s="80">
        <f t="shared" si="34"/>
        <v>0</v>
      </c>
      <c r="L323" s="80">
        <f t="shared" ref="L323:L386" si="35">EXP(4.861)*(G323^0.536)+(5.132*H323)+(10.035*I323)-(4.246*J323)+(7.175*K323)-2.963</f>
        <v>428.01539566569744</v>
      </c>
    </row>
    <row r="324" spans="1:12">
      <c r="A324" s="81" t="s">
        <v>1225</v>
      </c>
      <c r="B324" s="33" t="s">
        <v>1226</v>
      </c>
      <c r="C324" s="33" t="s">
        <v>1392</v>
      </c>
      <c r="D324" s="33" t="s">
        <v>1227</v>
      </c>
      <c r="E324" s="33" t="s">
        <v>566</v>
      </c>
      <c r="F324" s="15">
        <v>424.15</v>
      </c>
      <c r="G324" s="80">
        <f t="shared" si="30"/>
        <v>10</v>
      </c>
      <c r="H324" s="80">
        <f t="shared" si="31"/>
        <v>0</v>
      </c>
      <c r="I324" s="80">
        <f t="shared" si="32"/>
        <v>0</v>
      </c>
      <c r="J324" s="80">
        <f t="shared" si="33"/>
        <v>3</v>
      </c>
      <c r="K324" s="80">
        <f t="shared" si="34"/>
        <v>0</v>
      </c>
      <c r="L324" s="80">
        <f t="shared" si="35"/>
        <v>428.01539566569744</v>
      </c>
    </row>
    <row r="325" spans="1:12">
      <c r="A325" s="81" t="s">
        <v>1234</v>
      </c>
      <c r="B325" s="33" t="s">
        <v>1235</v>
      </c>
      <c r="C325" s="33" t="s">
        <v>1392</v>
      </c>
      <c r="D325" s="33" t="s">
        <v>1236</v>
      </c>
      <c r="E325" s="33" t="s">
        <v>566</v>
      </c>
      <c r="F325" s="15">
        <v>425.95</v>
      </c>
      <c r="G325" s="80">
        <f t="shared" si="30"/>
        <v>10</v>
      </c>
      <c r="H325" s="80">
        <f t="shared" si="31"/>
        <v>0</v>
      </c>
      <c r="I325" s="80">
        <f t="shared" si="32"/>
        <v>0</v>
      </c>
      <c r="J325" s="80">
        <f t="shared" si="33"/>
        <v>3</v>
      </c>
      <c r="K325" s="80">
        <f t="shared" si="34"/>
        <v>0</v>
      </c>
      <c r="L325" s="80">
        <f t="shared" si="35"/>
        <v>428.01539566569744</v>
      </c>
    </row>
    <row r="326" spans="1:12">
      <c r="A326" s="81" t="s">
        <v>640</v>
      </c>
      <c r="B326" s="33" t="s">
        <v>641</v>
      </c>
      <c r="C326" s="33" t="s">
        <v>1392</v>
      </c>
      <c r="D326" s="33" t="s">
        <v>642</v>
      </c>
      <c r="E326" s="33" t="s">
        <v>566</v>
      </c>
      <c r="F326" s="15">
        <v>426.25</v>
      </c>
      <c r="G326" s="80">
        <f t="shared" si="30"/>
        <v>10</v>
      </c>
      <c r="H326" s="80">
        <f t="shared" si="31"/>
        <v>0</v>
      </c>
      <c r="I326" s="80">
        <f t="shared" si="32"/>
        <v>0</v>
      </c>
      <c r="J326" s="80">
        <f t="shared" si="33"/>
        <v>4</v>
      </c>
      <c r="K326" s="80">
        <f t="shared" si="34"/>
        <v>0</v>
      </c>
      <c r="L326" s="80">
        <f t="shared" si="35"/>
        <v>423.76939566569746</v>
      </c>
    </row>
    <row r="327" spans="1:12">
      <c r="A327" s="82" t="s">
        <v>1679</v>
      </c>
      <c r="B327" s="38" t="s">
        <v>1680</v>
      </c>
      <c r="C327" s="33" t="s">
        <v>1394</v>
      </c>
      <c r="D327" s="83" t="s">
        <v>1703</v>
      </c>
      <c r="E327" s="38" t="s">
        <v>324</v>
      </c>
      <c r="F327" s="39">
        <v>426.65</v>
      </c>
      <c r="G327" s="80">
        <f t="shared" si="30"/>
        <v>10</v>
      </c>
      <c r="H327" s="80">
        <f t="shared" si="31"/>
        <v>2</v>
      </c>
      <c r="I327" s="80">
        <f t="shared" si="32"/>
        <v>0</v>
      </c>
      <c r="J327" s="80">
        <f t="shared" si="33"/>
        <v>2</v>
      </c>
      <c r="K327" s="80">
        <f t="shared" si="34"/>
        <v>0</v>
      </c>
      <c r="L327" s="80">
        <f t="shared" si="35"/>
        <v>442.52539566569743</v>
      </c>
    </row>
    <row r="328" spans="1:12">
      <c r="A328" s="82" t="s">
        <v>1657</v>
      </c>
      <c r="B328" s="38" t="s">
        <v>1658</v>
      </c>
      <c r="C328" s="33" t="s">
        <v>1394</v>
      </c>
      <c r="D328" s="38" t="s">
        <v>1693</v>
      </c>
      <c r="E328" s="38" t="s">
        <v>324</v>
      </c>
      <c r="F328" s="39">
        <v>427.15</v>
      </c>
      <c r="G328" s="80">
        <f t="shared" si="30"/>
        <v>10</v>
      </c>
      <c r="H328" s="80">
        <f t="shared" si="31"/>
        <v>2</v>
      </c>
      <c r="I328" s="80">
        <f t="shared" si="32"/>
        <v>0</v>
      </c>
      <c r="J328" s="80">
        <f t="shared" si="33"/>
        <v>2</v>
      </c>
      <c r="K328" s="80">
        <f t="shared" si="34"/>
        <v>0</v>
      </c>
      <c r="L328" s="80">
        <f t="shared" si="35"/>
        <v>442.52539566569743</v>
      </c>
    </row>
    <row r="329" spans="1:12">
      <c r="A329" s="81" t="s">
        <v>873</v>
      </c>
      <c r="B329" s="33" t="s">
        <v>874</v>
      </c>
      <c r="C329" s="33" t="s">
        <v>1392</v>
      </c>
      <c r="D329" s="33" t="s">
        <v>875</v>
      </c>
      <c r="E329" s="33" t="s">
        <v>566</v>
      </c>
      <c r="F329" s="15">
        <v>427.25</v>
      </c>
      <c r="G329" s="80">
        <f t="shared" si="30"/>
        <v>10</v>
      </c>
      <c r="H329" s="80">
        <f t="shared" si="31"/>
        <v>0</v>
      </c>
      <c r="I329" s="80">
        <f t="shared" si="32"/>
        <v>0</v>
      </c>
      <c r="J329" s="80">
        <f t="shared" si="33"/>
        <v>3</v>
      </c>
      <c r="K329" s="80">
        <f t="shared" si="34"/>
        <v>0</v>
      </c>
      <c r="L329" s="80">
        <f t="shared" si="35"/>
        <v>428.01539566569744</v>
      </c>
    </row>
    <row r="330" spans="1:12">
      <c r="A330" s="81" t="s">
        <v>1006</v>
      </c>
      <c r="B330" s="33" t="s">
        <v>1007</v>
      </c>
      <c r="C330" s="33" t="s">
        <v>1392</v>
      </c>
      <c r="D330" s="33" t="s">
        <v>1008</v>
      </c>
      <c r="E330" s="33" t="s">
        <v>566</v>
      </c>
      <c r="F330" s="15">
        <v>428.15</v>
      </c>
      <c r="G330" s="80">
        <f t="shared" si="30"/>
        <v>10</v>
      </c>
      <c r="H330" s="80">
        <f t="shared" si="31"/>
        <v>0</v>
      </c>
      <c r="I330" s="80">
        <f t="shared" si="32"/>
        <v>0</v>
      </c>
      <c r="J330" s="80">
        <f t="shared" si="33"/>
        <v>2</v>
      </c>
      <c r="K330" s="80">
        <f t="shared" si="34"/>
        <v>0</v>
      </c>
      <c r="L330" s="80">
        <f t="shared" si="35"/>
        <v>432.26139566569742</v>
      </c>
    </row>
    <row r="331" spans="1:12">
      <c r="A331" s="81" t="s">
        <v>697</v>
      </c>
      <c r="B331" s="33" t="s">
        <v>698</v>
      </c>
      <c r="C331" s="33" t="s">
        <v>1394</v>
      </c>
      <c r="D331" s="33" t="s">
        <v>699</v>
      </c>
      <c r="E331" s="33" t="s">
        <v>562</v>
      </c>
      <c r="F331" s="15">
        <v>428.15</v>
      </c>
      <c r="G331" s="80">
        <f t="shared" si="30"/>
        <v>10</v>
      </c>
      <c r="H331" s="80">
        <f t="shared" si="31"/>
        <v>1</v>
      </c>
      <c r="I331" s="80">
        <f t="shared" si="32"/>
        <v>0</v>
      </c>
      <c r="J331" s="80">
        <f t="shared" si="33"/>
        <v>1</v>
      </c>
      <c r="K331" s="80">
        <f t="shared" si="34"/>
        <v>2</v>
      </c>
      <c r="L331" s="80">
        <f t="shared" si="35"/>
        <v>455.98939566569749</v>
      </c>
    </row>
    <row r="332" spans="1:12">
      <c r="A332" s="39" t="s">
        <v>1655</v>
      </c>
      <c r="B332" s="39" t="s">
        <v>1656</v>
      </c>
      <c r="C332" s="33" t="s">
        <v>1392</v>
      </c>
      <c r="D332" s="39" t="s">
        <v>323</v>
      </c>
      <c r="E332" s="39" t="s">
        <v>324</v>
      </c>
      <c r="F332" s="39">
        <v>428.65</v>
      </c>
      <c r="G332" s="80">
        <f t="shared" si="30"/>
        <v>10</v>
      </c>
      <c r="H332" s="80">
        <f t="shared" si="31"/>
        <v>0</v>
      </c>
      <c r="I332" s="80">
        <f t="shared" si="32"/>
        <v>0</v>
      </c>
      <c r="J332" s="80">
        <f t="shared" si="33"/>
        <v>0</v>
      </c>
      <c r="K332" s="80">
        <f t="shared" si="34"/>
        <v>2</v>
      </c>
      <c r="L332" s="80">
        <f t="shared" si="35"/>
        <v>455.10339566569746</v>
      </c>
    </row>
    <row r="333" spans="1:12">
      <c r="A333" s="81" t="s">
        <v>1240</v>
      </c>
      <c r="B333" s="33" t="s">
        <v>1241</v>
      </c>
      <c r="C333" s="33" t="s">
        <v>1392</v>
      </c>
      <c r="D333" s="33" t="s">
        <v>1242</v>
      </c>
      <c r="E333" s="33" t="s">
        <v>566</v>
      </c>
      <c r="F333" s="15">
        <v>428.85</v>
      </c>
      <c r="G333" s="80">
        <f t="shared" si="30"/>
        <v>10</v>
      </c>
      <c r="H333" s="80">
        <f t="shared" si="31"/>
        <v>0</v>
      </c>
      <c r="I333" s="80">
        <f t="shared" si="32"/>
        <v>0</v>
      </c>
      <c r="J333" s="80">
        <f t="shared" si="33"/>
        <v>3</v>
      </c>
      <c r="K333" s="80">
        <f t="shared" si="34"/>
        <v>0</v>
      </c>
      <c r="L333" s="80">
        <f t="shared" si="35"/>
        <v>428.01539566569744</v>
      </c>
    </row>
    <row r="334" spans="1:12">
      <c r="A334" s="81" t="s">
        <v>985</v>
      </c>
      <c r="B334" s="33" t="s">
        <v>986</v>
      </c>
      <c r="C334" s="33" t="s">
        <v>1392</v>
      </c>
      <c r="D334" s="33" t="s">
        <v>987</v>
      </c>
      <c r="E334" s="33" t="s">
        <v>566</v>
      </c>
      <c r="F334" s="15">
        <v>429.15</v>
      </c>
      <c r="G334" s="80">
        <f t="shared" si="30"/>
        <v>10</v>
      </c>
      <c r="H334" s="80">
        <f t="shared" si="31"/>
        <v>0</v>
      </c>
      <c r="I334" s="80">
        <f t="shared" si="32"/>
        <v>0</v>
      </c>
      <c r="J334" s="80">
        <f t="shared" si="33"/>
        <v>2</v>
      </c>
      <c r="K334" s="80">
        <f t="shared" si="34"/>
        <v>0</v>
      </c>
      <c r="L334" s="80">
        <f t="shared" si="35"/>
        <v>432.26139566569742</v>
      </c>
    </row>
    <row r="335" spans="1:12">
      <c r="A335" s="81" t="s">
        <v>634</v>
      </c>
      <c r="B335" s="33" t="s">
        <v>635</v>
      </c>
      <c r="C335" s="33" t="s">
        <v>1392</v>
      </c>
      <c r="D335" s="33" t="s">
        <v>636</v>
      </c>
      <c r="E335" s="33" t="s">
        <v>566</v>
      </c>
      <c r="F335" s="15">
        <v>429.35</v>
      </c>
      <c r="G335" s="80">
        <f t="shared" si="30"/>
        <v>10</v>
      </c>
      <c r="H335" s="80">
        <f t="shared" si="31"/>
        <v>0</v>
      </c>
      <c r="I335" s="80">
        <f t="shared" si="32"/>
        <v>0</v>
      </c>
      <c r="J335" s="80">
        <f t="shared" si="33"/>
        <v>4</v>
      </c>
      <c r="K335" s="80">
        <f t="shared" si="34"/>
        <v>0</v>
      </c>
      <c r="L335" s="80">
        <f t="shared" si="35"/>
        <v>423.76939566569746</v>
      </c>
    </row>
    <row r="336" spans="1:12">
      <c r="A336" s="81" t="s">
        <v>1228</v>
      </c>
      <c r="B336" s="33" t="s">
        <v>1229</v>
      </c>
      <c r="C336" s="33" t="s">
        <v>1392</v>
      </c>
      <c r="D336" s="33" t="s">
        <v>1230</v>
      </c>
      <c r="E336" s="33" t="s">
        <v>566</v>
      </c>
      <c r="F336" s="15">
        <v>429.65</v>
      </c>
      <c r="G336" s="80">
        <f t="shared" si="30"/>
        <v>10</v>
      </c>
      <c r="H336" s="80">
        <f t="shared" si="31"/>
        <v>0</v>
      </c>
      <c r="I336" s="80">
        <f t="shared" si="32"/>
        <v>0</v>
      </c>
      <c r="J336" s="80">
        <f t="shared" si="33"/>
        <v>3</v>
      </c>
      <c r="K336" s="80">
        <f t="shared" si="34"/>
        <v>0</v>
      </c>
      <c r="L336" s="80">
        <f t="shared" si="35"/>
        <v>428.01539566569744</v>
      </c>
    </row>
    <row r="337" spans="1:12">
      <c r="A337" s="82" t="s">
        <v>1651</v>
      </c>
      <c r="B337" s="38" t="s">
        <v>1652</v>
      </c>
      <c r="C337" s="33" t="s">
        <v>1392</v>
      </c>
      <c r="D337" s="38" t="s">
        <v>1691</v>
      </c>
      <c r="E337" s="38" t="s">
        <v>324</v>
      </c>
      <c r="F337" s="79">
        <v>430.15</v>
      </c>
      <c r="G337" s="80">
        <f t="shared" si="30"/>
        <v>10</v>
      </c>
      <c r="H337" s="80">
        <f t="shared" si="31"/>
        <v>0</v>
      </c>
      <c r="I337" s="80">
        <f t="shared" si="32"/>
        <v>0</v>
      </c>
      <c r="J337" s="80">
        <f t="shared" si="33"/>
        <v>2</v>
      </c>
      <c r="K337" s="80">
        <f t="shared" si="34"/>
        <v>2</v>
      </c>
      <c r="L337" s="80">
        <f t="shared" si="35"/>
        <v>446.61139566569744</v>
      </c>
    </row>
    <row r="338" spans="1:12">
      <c r="A338" s="81" t="s">
        <v>787</v>
      </c>
      <c r="B338" s="33" t="s">
        <v>788</v>
      </c>
      <c r="C338" s="33" t="s">
        <v>1392</v>
      </c>
      <c r="D338" s="33" t="s">
        <v>789</v>
      </c>
      <c r="E338" s="33" t="s">
        <v>566</v>
      </c>
      <c r="F338" s="15">
        <v>430.15</v>
      </c>
      <c r="G338" s="80">
        <f t="shared" si="30"/>
        <v>10</v>
      </c>
      <c r="H338" s="80">
        <f t="shared" si="31"/>
        <v>0</v>
      </c>
      <c r="I338" s="80">
        <f t="shared" si="32"/>
        <v>0</v>
      </c>
      <c r="J338" s="80">
        <f t="shared" si="33"/>
        <v>4</v>
      </c>
      <c r="K338" s="80">
        <f t="shared" si="34"/>
        <v>0</v>
      </c>
      <c r="L338" s="80">
        <f t="shared" si="35"/>
        <v>423.76939566569746</v>
      </c>
    </row>
    <row r="339" spans="1:12">
      <c r="A339" s="81" t="s">
        <v>1219</v>
      </c>
      <c r="B339" s="33" t="s">
        <v>1220</v>
      </c>
      <c r="C339" s="33" t="s">
        <v>1392</v>
      </c>
      <c r="D339" s="33" t="s">
        <v>1221</v>
      </c>
      <c r="E339" s="33" t="s">
        <v>566</v>
      </c>
      <c r="F339" s="15">
        <v>430.65</v>
      </c>
      <c r="G339" s="80">
        <f t="shared" si="30"/>
        <v>10</v>
      </c>
      <c r="H339" s="80">
        <f t="shared" si="31"/>
        <v>0</v>
      </c>
      <c r="I339" s="80">
        <f t="shared" si="32"/>
        <v>0</v>
      </c>
      <c r="J339" s="80">
        <f t="shared" si="33"/>
        <v>1</v>
      </c>
      <c r="K339" s="80">
        <f t="shared" si="34"/>
        <v>0</v>
      </c>
      <c r="L339" s="80">
        <f t="shared" si="35"/>
        <v>436.50739566569746</v>
      </c>
    </row>
    <row r="340" spans="1:12">
      <c r="A340" s="81" t="s">
        <v>976</v>
      </c>
      <c r="B340" s="33" t="s">
        <v>977</v>
      </c>
      <c r="C340" s="33" t="s">
        <v>1392</v>
      </c>
      <c r="D340" s="33" t="s">
        <v>978</v>
      </c>
      <c r="E340" s="33" t="s">
        <v>566</v>
      </c>
      <c r="F340" s="15">
        <v>430.95</v>
      </c>
      <c r="G340" s="80">
        <f t="shared" si="30"/>
        <v>10</v>
      </c>
      <c r="H340" s="80">
        <f t="shared" si="31"/>
        <v>0</v>
      </c>
      <c r="I340" s="80">
        <f t="shared" si="32"/>
        <v>0</v>
      </c>
      <c r="J340" s="80">
        <f t="shared" si="33"/>
        <v>3</v>
      </c>
      <c r="K340" s="80">
        <f t="shared" si="34"/>
        <v>0</v>
      </c>
      <c r="L340" s="80">
        <f t="shared" si="35"/>
        <v>428.01539566569744</v>
      </c>
    </row>
    <row r="341" spans="1:12">
      <c r="A341" s="81" t="s">
        <v>952</v>
      </c>
      <c r="B341" s="33" t="s">
        <v>953</v>
      </c>
      <c r="C341" s="33" t="s">
        <v>1392</v>
      </c>
      <c r="D341" s="33" t="s">
        <v>954</v>
      </c>
      <c r="E341" s="33" t="s">
        <v>566</v>
      </c>
      <c r="F341" s="15">
        <v>431.15</v>
      </c>
      <c r="G341" s="80">
        <f t="shared" si="30"/>
        <v>10</v>
      </c>
      <c r="H341" s="80">
        <f t="shared" si="31"/>
        <v>0</v>
      </c>
      <c r="I341" s="80">
        <f t="shared" si="32"/>
        <v>0</v>
      </c>
      <c r="J341" s="80">
        <f t="shared" si="33"/>
        <v>2</v>
      </c>
      <c r="K341" s="80">
        <f t="shared" si="34"/>
        <v>0</v>
      </c>
      <c r="L341" s="80">
        <f t="shared" si="35"/>
        <v>432.26139566569742</v>
      </c>
    </row>
    <row r="342" spans="1:12">
      <c r="A342" s="81" t="s">
        <v>860</v>
      </c>
      <c r="B342" s="33" t="s">
        <v>861</v>
      </c>
      <c r="C342" s="33" t="s">
        <v>1392</v>
      </c>
      <c r="D342" s="33" t="s">
        <v>862</v>
      </c>
      <c r="E342" s="33" t="s">
        <v>566</v>
      </c>
      <c r="F342" s="15">
        <v>431.35</v>
      </c>
      <c r="G342" s="80">
        <f t="shared" si="30"/>
        <v>10</v>
      </c>
      <c r="H342" s="80">
        <f t="shared" si="31"/>
        <v>0</v>
      </c>
      <c r="I342" s="80">
        <f t="shared" si="32"/>
        <v>0</v>
      </c>
      <c r="J342" s="80">
        <f t="shared" si="33"/>
        <v>2</v>
      </c>
      <c r="K342" s="80">
        <f t="shared" si="34"/>
        <v>0</v>
      </c>
      <c r="L342" s="80">
        <f t="shared" si="35"/>
        <v>432.26139566569742</v>
      </c>
    </row>
    <row r="343" spans="1:12">
      <c r="A343" s="81" t="s">
        <v>955</v>
      </c>
      <c r="B343" s="33" t="s">
        <v>956</v>
      </c>
      <c r="C343" s="33" t="s">
        <v>1392</v>
      </c>
      <c r="D343" s="33" t="s">
        <v>957</v>
      </c>
      <c r="E343" s="33" t="s">
        <v>566</v>
      </c>
      <c r="F343" s="15">
        <v>432.05</v>
      </c>
      <c r="G343" s="80">
        <f t="shared" si="30"/>
        <v>10</v>
      </c>
      <c r="H343" s="80">
        <f t="shared" si="31"/>
        <v>0</v>
      </c>
      <c r="I343" s="80">
        <f t="shared" si="32"/>
        <v>0</v>
      </c>
      <c r="J343" s="80">
        <f t="shared" si="33"/>
        <v>2</v>
      </c>
      <c r="K343" s="80">
        <f t="shared" si="34"/>
        <v>0</v>
      </c>
      <c r="L343" s="80">
        <f t="shared" si="35"/>
        <v>432.26139566569742</v>
      </c>
    </row>
    <row r="344" spans="1:12">
      <c r="A344" s="81" t="s">
        <v>563</v>
      </c>
      <c r="B344" s="33" t="s">
        <v>564</v>
      </c>
      <c r="C344" s="33" t="s">
        <v>1392</v>
      </c>
      <c r="D344" s="33" t="s">
        <v>565</v>
      </c>
      <c r="E344" s="33" t="s">
        <v>566</v>
      </c>
      <c r="F344" s="15">
        <v>432.45</v>
      </c>
      <c r="G344" s="80">
        <f t="shared" si="30"/>
        <v>10</v>
      </c>
      <c r="H344" s="80">
        <f t="shared" si="31"/>
        <v>0</v>
      </c>
      <c r="I344" s="80">
        <f t="shared" si="32"/>
        <v>0</v>
      </c>
      <c r="J344" s="80">
        <f t="shared" si="33"/>
        <v>5</v>
      </c>
      <c r="K344" s="80">
        <f t="shared" si="34"/>
        <v>0</v>
      </c>
      <c r="L344" s="80">
        <f t="shared" si="35"/>
        <v>419.52339566569742</v>
      </c>
    </row>
    <row r="345" spans="1:12">
      <c r="A345" s="81" t="s">
        <v>937</v>
      </c>
      <c r="B345" s="33" t="s">
        <v>938</v>
      </c>
      <c r="C345" s="33" t="s">
        <v>1392</v>
      </c>
      <c r="D345" s="33" t="s">
        <v>939</v>
      </c>
      <c r="E345" s="33" t="s">
        <v>566</v>
      </c>
      <c r="F345" s="15">
        <v>432.55</v>
      </c>
      <c r="G345" s="80">
        <f t="shared" si="30"/>
        <v>10</v>
      </c>
      <c r="H345" s="80">
        <f t="shared" si="31"/>
        <v>0</v>
      </c>
      <c r="I345" s="80">
        <f t="shared" si="32"/>
        <v>0</v>
      </c>
      <c r="J345" s="80">
        <f t="shared" si="33"/>
        <v>2</v>
      </c>
      <c r="K345" s="80">
        <f t="shared" si="34"/>
        <v>0</v>
      </c>
      <c r="L345" s="80">
        <f t="shared" si="35"/>
        <v>432.26139566569742</v>
      </c>
    </row>
    <row r="346" spans="1:12">
      <c r="A346" s="81" t="s">
        <v>894</v>
      </c>
      <c r="B346" s="33" t="s">
        <v>895</v>
      </c>
      <c r="C346" s="33" t="s">
        <v>1392</v>
      </c>
      <c r="D346" s="33" t="s">
        <v>896</v>
      </c>
      <c r="E346" s="33" t="s">
        <v>566</v>
      </c>
      <c r="F346" s="15">
        <v>432.85</v>
      </c>
      <c r="G346" s="80">
        <f t="shared" si="30"/>
        <v>10</v>
      </c>
      <c r="H346" s="80">
        <f t="shared" si="31"/>
        <v>0</v>
      </c>
      <c r="I346" s="80">
        <f t="shared" si="32"/>
        <v>0</v>
      </c>
      <c r="J346" s="80">
        <f t="shared" si="33"/>
        <v>2</v>
      </c>
      <c r="K346" s="80">
        <f t="shared" si="34"/>
        <v>0</v>
      </c>
      <c r="L346" s="80">
        <f t="shared" si="35"/>
        <v>432.26139566569742</v>
      </c>
    </row>
    <row r="347" spans="1:12">
      <c r="A347" s="81" t="s">
        <v>691</v>
      </c>
      <c r="B347" s="33" t="s">
        <v>692</v>
      </c>
      <c r="C347" s="33" t="s">
        <v>1392</v>
      </c>
      <c r="D347" s="33" t="s">
        <v>693</v>
      </c>
      <c r="E347" s="33" t="s">
        <v>566</v>
      </c>
      <c r="F347" s="15">
        <v>433.05</v>
      </c>
      <c r="G347" s="80">
        <f t="shared" si="30"/>
        <v>10</v>
      </c>
      <c r="H347" s="80">
        <f t="shared" si="31"/>
        <v>0</v>
      </c>
      <c r="I347" s="80">
        <f t="shared" si="32"/>
        <v>0</v>
      </c>
      <c r="J347" s="80">
        <f t="shared" si="33"/>
        <v>2</v>
      </c>
      <c r="K347" s="80">
        <f t="shared" si="34"/>
        <v>0</v>
      </c>
      <c r="L347" s="80">
        <f t="shared" si="35"/>
        <v>432.26139566569742</v>
      </c>
    </row>
    <row r="348" spans="1:12">
      <c r="A348" s="81" t="s">
        <v>1181</v>
      </c>
      <c r="B348" s="33" t="s">
        <v>1182</v>
      </c>
      <c r="C348" s="33" t="s">
        <v>1394</v>
      </c>
      <c r="D348" s="33" t="s">
        <v>1183</v>
      </c>
      <c r="E348" s="33" t="s">
        <v>562</v>
      </c>
      <c r="F348" s="15">
        <v>433.15</v>
      </c>
      <c r="G348" s="80">
        <f t="shared" si="30"/>
        <v>10</v>
      </c>
      <c r="H348" s="80">
        <f t="shared" si="31"/>
        <v>1</v>
      </c>
      <c r="I348" s="80">
        <f t="shared" si="32"/>
        <v>0</v>
      </c>
      <c r="J348" s="80">
        <f t="shared" si="33"/>
        <v>2</v>
      </c>
      <c r="K348" s="80">
        <f t="shared" si="34"/>
        <v>2</v>
      </c>
      <c r="L348" s="80">
        <f t="shared" si="35"/>
        <v>451.74339566569745</v>
      </c>
    </row>
    <row r="349" spans="1:12">
      <c r="A349" s="81" t="s">
        <v>967</v>
      </c>
      <c r="B349" s="33" t="s">
        <v>968</v>
      </c>
      <c r="C349" s="33" t="s">
        <v>1392</v>
      </c>
      <c r="D349" s="33" t="s">
        <v>969</v>
      </c>
      <c r="E349" s="33" t="s">
        <v>566</v>
      </c>
      <c r="F349" s="15">
        <v>433.35</v>
      </c>
      <c r="G349" s="80">
        <f t="shared" si="30"/>
        <v>10</v>
      </c>
      <c r="H349" s="80">
        <f t="shared" si="31"/>
        <v>0</v>
      </c>
      <c r="I349" s="80">
        <f t="shared" si="32"/>
        <v>0</v>
      </c>
      <c r="J349" s="80">
        <f t="shared" si="33"/>
        <v>3</v>
      </c>
      <c r="K349" s="80">
        <f t="shared" si="34"/>
        <v>0</v>
      </c>
      <c r="L349" s="80">
        <f t="shared" si="35"/>
        <v>428.01539566569744</v>
      </c>
    </row>
    <row r="350" spans="1:12">
      <c r="A350" s="81" t="s">
        <v>897</v>
      </c>
      <c r="B350" s="33" t="s">
        <v>898</v>
      </c>
      <c r="C350" s="33" t="s">
        <v>1392</v>
      </c>
      <c r="D350" s="33" t="s">
        <v>899</v>
      </c>
      <c r="E350" s="33" t="s">
        <v>566</v>
      </c>
      <c r="F350" s="15">
        <v>433.45</v>
      </c>
      <c r="G350" s="80">
        <f t="shared" si="30"/>
        <v>10</v>
      </c>
      <c r="H350" s="80">
        <f t="shared" si="31"/>
        <v>0</v>
      </c>
      <c r="I350" s="80">
        <f t="shared" si="32"/>
        <v>0</v>
      </c>
      <c r="J350" s="80">
        <f t="shared" si="33"/>
        <v>4</v>
      </c>
      <c r="K350" s="80">
        <f t="shared" si="34"/>
        <v>0</v>
      </c>
      <c r="L350" s="80">
        <f t="shared" si="35"/>
        <v>423.76939566569746</v>
      </c>
    </row>
    <row r="351" spans="1:12">
      <c r="A351" s="81" t="s">
        <v>870</v>
      </c>
      <c r="B351" s="33" t="s">
        <v>871</v>
      </c>
      <c r="C351" s="33" t="s">
        <v>1392</v>
      </c>
      <c r="D351" s="33" t="s">
        <v>872</v>
      </c>
      <c r="E351" s="33" t="s">
        <v>566</v>
      </c>
      <c r="F351" s="15">
        <v>433.55</v>
      </c>
      <c r="G351" s="80">
        <f t="shared" si="30"/>
        <v>10</v>
      </c>
      <c r="H351" s="80">
        <f t="shared" si="31"/>
        <v>0</v>
      </c>
      <c r="I351" s="80">
        <f t="shared" si="32"/>
        <v>0</v>
      </c>
      <c r="J351" s="80">
        <f t="shared" si="33"/>
        <v>2</v>
      </c>
      <c r="K351" s="80">
        <f t="shared" si="34"/>
        <v>0</v>
      </c>
      <c r="L351" s="80">
        <f t="shared" si="35"/>
        <v>432.26139566569742</v>
      </c>
    </row>
    <row r="352" spans="1:12">
      <c r="A352" s="81" t="s">
        <v>854</v>
      </c>
      <c r="B352" s="33" t="s">
        <v>855</v>
      </c>
      <c r="C352" s="33" t="s">
        <v>1392</v>
      </c>
      <c r="D352" s="33" t="s">
        <v>856</v>
      </c>
      <c r="E352" s="33" t="s">
        <v>566</v>
      </c>
      <c r="F352" s="15">
        <v>433.85</v>
      </c>
      <c r="G352" s="80">
        <f t="shared" si="30"/>
        <v>10</v>
      </c>
      <c r="H352" s="80">
        <f t="shared" si="31"/>
        <v>0</v>
      </c>
      <c r="I352" s="80">
        <f t="shared" si="32"/>
        <v>0</v>
      </c>
      <c r="J352" s="80">
        <f t="shared" si="33"/>
        <v>3</v>
      </c>
      <c r="K352" s="80">
        <f t="shared" si="34"/>
        <v>0</v>
      </c>
      <c r="L352" s="80">
        <f t="shared" si="35"/>
        <v>428.01539566569744</v>
      </c>
    </row>
    <row r="353" spans="1:12">
      <c r="A353" s="81" t="s">
        <v>867</v>
      </c>
      <c r="B353" s="33" t="s">
        <v>868</v>
      </c>
      <c r="C353" s="33" t="s">
        <v>1392</v>
      </c>
      <c r="D353" s="33" t="s">
        <v>869</v>
      </c>
      <c r="E353" s="33" t="s">
        <v>566</v>
      </c>
      <c r="F353" s="15">
        <v>433.95</v>
      </c>
      <c r="G353" s="80">
        <f t="shared" si="30"/>
        <v>10</v>
      </c>
      <c r="H353" s="80">
        <f t="shared" si="31"/>
        <v>0</v>
      </c>
      <c r="I353" s="80">
        <f t="shared" si="32"/>
        <v>0</v>
      </c>
      <c r="J353" s="80">
        <f t="shared" si="33"/>
        <v>2</v>
      </c>
      <c r="K353" s="80">
        <f t="shared" si="34"/>
        <v>0</v>
      </c>
      <c r="L353" s="80">
        <f t="shared" si="35"/>
        <v>432.26139566569742</v>
      </c>
    </row>
    <row r="354" spans="1:12">
      <c r="A354" s="81" t="s">
        <v>903</v>
      </c>
      <c r="B354" s="33" t="s">
        <v>904</v>
      </c>
      <c r="C354" s="33" t="s">
        <v>1392</v>
      </c>
      <c r="D354" s="33" t="s">
        <v>905</v>
      </c>
      <c r="E354" s="33" t="s">
        <v>566</v>
      </c>
      <c r="F354" s="15">
        <v>433.95</v>
      </c>
      <c r="G354" s="80">
        <f t="shared" si="30"/>
        <v>10</v>
      </c>
      <c r="H354" s="80">
        <f t="shared" si="31"/>
        <v>0</v>
      </c>
      <c r="I354" s="80">
        <f t="shared" si="32"/>
        <v>0</v>
      </c>
      <c r="J354" s="80">
        <f t="shared" si="33"/>
        <v>2</v>
      </c>
      <c r="K354" s="80">
        <f t="shared" si="34"/>
        <v>0</v>
      </c>
      <c r="L354" s="80">
        <f t="shared" si="35"/>
        <v>432.26139566569742</v>
      </c>
    </row>
    <row r="355" spans="1:12">
      <c r="A355" s="81" t="s">
        <v>906</v>
      </c>
      <c r="B355" s="33" t="s">
        <v>907</v>
      </c>
      <c r="C355" s="33" t="s">
        <v>1392</v>
      </c>
      <c r="D355" s="33" t="s">
        <v>908</v>
      </c>
      <c r="E355" s="33" t="s">
        <v>566</v>
      </c>
      <c r="F355" s="15">
        <v>434.15</v>
      </c>
      <c r="G355" s="80">
        <f t="shared" si="30"/>
        <v>10</v>
      </c>
      <c r="H355" s="80">
        <f t="shared" si="31"/>
        <v>0</v>
      </c>
      <c r="I355" s="80">
        <f t="shared" si="32"/>
        <v>0</v>
      </c>
      <c r="J355" s="80">
        <f t="shared" si="33"/>
        <v>3</v>
      </c>
      <c r="K355" s="80">
        <f t="shared" si="34"/>
        <v>0</v>
      </c>
      <c r="L355" s="80">
        <f t="shared" si="35"/>
        <v>428.01539566569744</v>
      </c>
    </row>
    <row r="356" spans="1:12">
      <c r="A356" s="81" t="s">
        <v>766</v>
      </c>
      <c r="B356" s="33" t="s">
        <v>767</v>
      </c>
      <c r="C356" s="33" t="s">
        <v>1392</v>
      </c>
      <c r="D356" s="33" t="s">
        <v>768</v>
      </c>
      <c r="E356" s="33" t="s">
        <v>566</v>
      </c>
      <c r="F356" s="15">
        <v>434.25</v>
      </c>
      <c r="G356" s="80">
        <f t="shared" si="30"/>
        <v>10</v>
      </c>
      <c r="H356" s="80">
        <f t="shared" si="31"/>
        <v>0</v>
      </c>
      <c r="I356" s="80">
        <f t="shared" si="32"/>
        <v>0</v>
      </c>
      <c r="J356" s="80">
        <f t="shared" si="33"/>
        <v>3</v>
      </c>
      <c r="K356" s="80">
        <f t="shared" si="34"/>
        <v>0</v>
      </c>
      <c r="L356" s="80">
        <f t="shared" si="35"/>
        <v>428.01539566569744</v>
      </c>
    </row>
    <row r="357" spans="1:12">
      <c r="A357" s="81" t="s">
        <v>1243</v>
      </c>
      <c r="B357" s="33" t="s">
        <v>1244</v>
      </c>
      <c r="C357" s="33" t="s">
        <v>1392</v>
      </c>
      <c r="D357" s="33" t="s">
        <v>1245</v>
      </c>
      <c r="E357" s="33" t="s">
        <v>566</v>
      </c>
      <c r="F357" s="15">
        <v>434.25</v>
      </c>
      <c r="G357" s="80">
        <f t="shared" si="30"/>
        <v>10</v>
      </c>
      <c r="H357" s="80">
        <f t="shared" si="31"/>
        <v>0</v>
      </c>
      <c r="I357" s="80">
        <f t="shared" si="32"/>
        <v>0</v>
      </c>
      <c r="J357" s="80">
        <f t="shared" si="33"/>
        <v>3</v>
      </c>
      <c r="K357" s="80">
        <f t="shared" si="34"/>
        <v>0</v>
      </c>
      <c r="L357" s="80">
        <f t="shared" si="35"/>
        <v>428.01539566569744</v>
      </c>
    </row>
    <row r="358" spans="1:12">
      <c r="A358" s="81" t="s">
        <v>1000</v>
      </c>
      <c r="B358" s="33" t="s">
        <v>1001</v>
      </c>
      <c r="C358" s="33" t="s">
        <v>1392</v>
      </c>
      <c r="D358" s="33" t="s">
        <v>1002</v>
      </c>
      <c r="E358" s="33" t="s">
        <v>566</v>
      </c>
      <c r="F358" s="15">
        <v>434.35</v>
      </c>
      <c r="G358" s="80">
        <f t="shared" si="30"/>
        <v>10</v>
      </c>
      <c r="H358" s="80">
        <f t="shared" si="31"/>
        <v>0</v>
      </c>
      <c r="I358" s="80">
        <f t="shared" si="32"/>
        <v>0</v>
      </c>
      <c r="J358" s="80">
        <f t="shared" si="33"/>
        <v>2</v>
      </c>
      <c r="K358" s="80">
        <f t="shared" si="34"/>
        <v>0</v>
      </c>
      <c r="L358" s="80">
        <f t="shared" si="35"/>
        <v>432.26139566569742</v>
      </c>
    </row>
    <row r="359" spans="1:12">
      <c r="A359" s="81" t="s">
        <v>724</v>
      </c>
      <c r="B359" s="33" t="s">
        <v>725</v>
      </c>
      <c r="C359" s="33" t="s">
        <v>1392</v>
      </c>
      <c r="D359" s="33" t="s">
        <v>726</v>
      </c>
      <c r="E359" s="33" t="s">
        <v>566</v>
      </c>
      <c r="F359" s="15">
        <v>434.75</v>
      </c>
      <c r="G359" s="80">
        <f t="shared" si="30"/>
        <v>10</v>
      </c>
      <c r="H359" s="80">
        <f t="shared" si="31"/>
        <v>0</v>
      </c>
      <c r="I359" s="80">
        <f t="shared" si="32"/>
        <v>0</v>
      </c>
      <c r="J359" s="80">
        <f t="shared" si="33"/>
        <v>4</v>
      </c>
      <c r="K359" s="80">
        <f t="shared" si="34"/>
        <v>0</v>
      </c>
      <c r="L359" s="80">
        <f t="shared" si="35"/>
        <v>423.76939566569746</v>
      </c>
    </row>
    <row r="360" spans="1:12">
      <c r="A360" s="81" t="s">
        <v>1237</v>
      </c>
      <c r="B360" s="33" t="s">
        <v>1238</v>
      </c>
      <c r="C360" s="33" t="s">
        <v>1392</v>
      </c>
      <c r="D360" s="33" t="s">
        <v>1239</v>
      </c>
      <c r="E360" s="33" t="s">
        <v>566</v>
      </c>
      <c r="F360" s="15">
        <v>435.05</v>
      </c>
      <c r="G360" s="80">
        <f t="shared" si="30"/>
        <v>10</v>
      </c>
      <c r="H360" s="80">
        <f t="shared" si="31"/>
        <v>0</v>
      </c>
      <c r="I360" s="80">
        <f t="shared" si="32"/>
        <v>0</v>
      </c>
      <c r="J360" s="80">
        <f t="shared" si="33"/>
        <v>3</v>
      </c>
      <c r="K360" s="80">
        <f t="shared" si="34"/>
        <v>0</v>
      </c>
      <c r="L360" s="80">
        <f t="shared" si="35"/>
        <v>428.01539566569744</v>
      </c>
    </row>
    <row r="361" spans="1:12">
      <c r="A361" s="81" t="s">
        <v>790</v>
      </c>
      <c r="B361" s="33" t="s">
        <v>791</v>
      </c>
      <c r="C361" s="33" t="s">
        <v>1392</v>
      </c>
      <c r="D361" s="33" t="s">
        <v>792</v>
      </c>
      <c r="E361" s="33" t="s">
        <v>566</v>
      </c>
      <c r="F361" s="15">
        <v>435.15</v>
      </c>
      <c r="G361" s="80">
        <f t="shared" si="30"/>
        <v>10</v>
      </c>
      <c r="H361" s="80">
        <f t="shared" si="31"/>
        <v>0</v>
      </c>
      <c r="I361" s="80">
        <f t="shared" si="32"/>
        <v>0</v>
      </c>
      <c r="J361" s="80">
        <f t="shared" si="33"/>
        <v>3</v>
      </c>
      <c r="K361" s="80">
        <f t="shared" si="34"/>
        <v>0</v>
      </c>
      <c r="L361" s="80">
        <f t="shared" si="35"/>
        <v>428.01539566569744</v>
      </c>
    </row>
    <row r="362" spans="1:12">
      <c r="A362" s="81" t="s">
        <v>885</v>
      </c>
      <c r="B362" s="33" t="s">
        <v>886</v>
      </c>
      <c r="C362" s="33" t="s">
        <v>1392</v>
      </c>
      <c r="D362" s="33" t="s">
        <v>887</v>
      </c>
      <c r="E362" s="33" t="s">
        <v>566</v>
      </c>
      <c r="F362" s="15">
        <v>435.15</v>
      </c>
      <c r="G362" s="80">
        <f t="shared" si="30"/>
        <v>10</v>
      </c>
      <c r="H362" s="80">
        <f t="shared" si="31"/>
        <v>0</v>
      </c>
      <c r="I362" s="80">
        <f t="shared" si="32"/>
        <v>0</v>
      </c>
      <c r="J362" s="80">
        <f t="shared" si="33"/>
        <v>3</v>
      </c>
      <c r="K362" s="80">
        <f t="shared" si="34"/>
        <v>0</v>
      </c>
      <c r="L362" s="80">
        <f t="shared" si="35"/>
        <v>428.01539566569744</v>
      </c>
    </row>
    <row r="363" spans="1:12">
      <c r="A363" s="81" t="s">
        <v>784</v>
      </c>
      <c r="B363" s="33" t="s">
        <v>785</v>
      </c>
      <c r="C363" s="33" t="s">
        <v>1392</v>
      </c>
      <c r="D363" s="33" t="s">
        <v>786</v>
      </c>
      <c r="E363" s="33" t="s">
        <v>566</v>
      </c>
      <c r="F363" s="15">
        <v>435.25</v>
      </c>
      <c r="G363" s="80">
        <f t="shared" si="30"/>
        <v>10</v>
      </c>
      <c r="H363" s="80">
        <f t="shared" si="31"/>
        <v>0</v>
      </c>
      <c r="I363" s="80">
        <f t="shared" si="32"/>
        <v>0</v>
      </c>
      <c r="J363" s="80">
        <f t="shared" si="33"/>
        <v>3</v>
      </c>
      <c r="K363" s="80">
        <f t="shared" si="34"/>
        <v>0</v>
      </c>
      <c r="L363" s="80">
        <f t="shared" si="35"/>
        <v>428.01539566569744</v>
      </c>
    </row>
    <row r="364" spans="1:12">
      <c r="A364" s="81" t="s">
        <v>909</v>
      </c>
      <c r="B364" s="33" t="s">
        <v>910</v>
      </c>
      <c r="C364" s="33" t="s">
        <v>1392</v>
      </c>
      <c r="D364" s="33" t="s">
        <v>911</v>
      </c>
      <c r="E364" s="33" t="s">
        <v>566</v>
      </c>
      <c r="F364" s="15">
        <v>435.3</v>
      </c>
      <c r="G364" s="80">
        <f t="shared" si="30"/>
        <v>10</v>
      </c>
      <c r="H364" s="80">
        <f t="shared" si="31"/>
        <v>0</v>
      </c>
      <c r="I364" s="80">
        <f t="shared" si="32"/>
        <v>0</v>
      </c>
      <c r="J364" s="80">
        <f t="shared" si="33"/>
        <v>2</v>
      </c>
      <c r="K364" s="80">
        <f t="shared" si="34"/>
        <v>0</v>
      </c>
      <c r="L364" s="80">
        <f t="shared" si="35"/>
        <v>432.26139566569742</v>
      </c>
    </row>
    <row r="365" spans="1:12">
      <c r="A365" s="81" t="s">
        <v>1246</v>
      </c>
      <c r="B365" s="33" t="s">
        <v>1247</v>
      </c>
      <c r="C365" s="33" t="s">
        <v>1392</v>
      </c>
      <c r="D365" s="33" t="s">
        <v>1248</v>
      </c>
      <c r="E365" s="33" t="s">
        <v>566</v>
      </c>
      <c r="F365" s="15">
        <v>435.65</v>
      </c>
      <c r="G365" s="80">
        <f t="shared" si="30"/>
        <v>10</v>
      </c>
      <c r="H365" s="80">
        <f t="shared" si="31"/>
        <v>0</v>
      </c>
      <c r="I365" s="80">
        <f t="shared" si="32"/>
        <v>0</v>
      </c>
      <c r="J365" s="80">
        <f t="shared" si="33"/>
        <v>3</v>
      </c>
      <c r="K365" s="80">
        <f t="shared" si="34"/>
        <v>0</v>
      </c>
      <c r="L365" s="80">
        <f t="shared" si="35"/>
        <v>428.01539566569744</v>
      </c>
    </row>
    <row r="366" spans="1:12">
      <c r="A366" s="81" t="s">
        <v>882</v>
      </c>
      <c r="B366" s="33" t="s">
        <v>883</v>
      </c>
      <c r="C366" s="33" t="s">
        <v>1392</v>
      </c>
      <c r="D366" s="33" t="s">
        <v>884</v>
      </c>
      <c r="E366" s="33" t="s">
        <v>566</v>
      </c>
      <c r="F366" s="15">
        <v>436.05</v>
      </c>
      <c r="G366" s="80">
        <f t="shared" si="30"/>
        <v>10</v>
      </c>
      <c r="H366" s="80">
        <f t="shared" si="31"/>
        <v>0</v>
      </c>
      <c r="I366" s="80">
        <f t="shared" si="32"/>
        <v>0</v>
      </c>
      <c r="J366" s="80">
        <f t="shared" si="33"/>
        <v>3</v>
      </c>
      <c r="K366" s="80">
        <f t="shared" si="34"/>
        <v>0</v>
      </c>
      <c r="L366" s="80">
        <f t="shared" si="35"/>
        <v>428.01539566569744</v>
      </c>
    </row>
    <row r="367" spans="1:12">
      <c r="A367" s="81" t="s">
        <v>994</v>
      </c>
      <c r="B367" s="33" t="s">
        <v>995</v>
      </c>
      <c r="C367" s="33" t="s">
        <v>1392</v>
      </c>
      <c r="D367" s="33" t="s">
        <v>996</v>
      </c>
      <c r="E367" s="33" t="s">
        <v>566</v>
      </c>
      <c r="F367" s="15">
        <v>436.15</v>
      </c>
      <c r="G367" s="80">
        <f t="shared" si="30"/>
        <v>10</v>
      </c>
      <c r="H367" s="80">
        <f t="shared" si="31"/>
        <v>0</v>
      </c>
      <c r="I367" s="80">
        <f t="shared" si="32"/>
        <v>0</v>
      </c>
      <c r="J367" s="80">
        <f t="shared" si="33"/>
        <v>2</v>
      </c>
      <c r="K367" s="80">
        <f t="shared" si="34"/>
        <v>0</v>
      </c>
      <c r="L367" s="80">
        <f t="shared" si="35"/>
        <v>432.26139566569742</v>
      </c>
    </row>
    <row r="368" spans="1:12">
      <c r="A368" s="81" t="s">
        <v>982</v>
      </c>
      <c r="B368" s="33" t="s">
        <v>983</v>
      </c>
      <c r="C368" s="33" t="s">
        <v>1392</v>
      </c>
      <c r="D368" s="33" t="s">
        <v>984</v>
      </c>
      <c r="E368" s="33" t="s">
        <v>566</v>
      </c>
      <c r="F368" s="15">
        <v>436.55</v>
      </c>
      <c r="G368" s="80">
        <f t="shared" si="30"/>
        <v>10</v>
      </c>
      <c r="H368" s="80">
        <f t="shared" si="31"/>
        <v>0</v>
      </c>
      <c r="I368" s="80">
        <f t="shared" si="32"/>
        <v>0</v>
      </c>
      <c r="J368" s="80">
        <f t="shared" si="33"/>
        <v>2</v>
      </c>
      <c r="K368" s="80">
        <f t="shared" si="34"/>
        <v>0</v>
      </c>
      <c r="L368" s="80">
        <f t="shared" si="35"/>
        <v>432.26139566569742</v>
      </c>
    </row>
    <row r="369" spans="1:12">
      <c r="A369" s="81" t="s">
        <v>1204</v>
      </c>
      <c r="B369" s="33" t="s">
        <v>1205</v>
      </c>
      <c r="C369" s="33" t="s">
        <v>1392</v>
      </c>
      <c r="D369" s="33" t="s">
        <v>1206</v>
      </c>
      <c r="E369" s="33" t="s">
        <v>566</v>
      </c>
      <c r="F369" s="15">
        <v>436.85</v>
      </c>
      <c r="G369" s="80">
        <f t="shared" si="30"/>
        <v>10</v>
      </c>
      <c r="H369" s="80">
        <f t="shared" si="31"/>
        <v>0</v>
      </c>
      <c r="I369" s="80">
        <f t="shared" si="32"/>
        <v>0</v>
      </c>
      <c r="J369" s="80">
        <f t="shared" si="33"/>
        <v>1</v>
      </c>
      <c r="K369" s="80">
        <f t="shared" si="34"/>
        <v>0</v>
      </c>
      <c r="L369" s="80">
        <f t="shared" si="35"/>
        <v>436.50739566569746</v>
      </c>
    </row>
    <row r="370" spans="1:12">
      <c r="A370" s="81" t="s">
        <v>973</v>
      </c>
      <c r="B370" s="33" t="s">
        <v>974</v>
      </c>
      <c r="C370" s="33" t="s">
        <v>1392</v>
      </c>
      <c r="D370" s="33" t="s">
        <v>975</v>
      </c>
      <c r="E370" s="33" t="s">
        <v>566</v>
      </c>
      <c r="F370" s="15">
        <v>436.95</v>
      </c>
      <c r="G370" s="80">
        <f t="shared" si="30"/>
        <v>10</v>
      </c>
      <c r="H370" s="80">
        <f t="shared" si="31"/>
        <v>0</v>
      </c>
      <c r="I370" s="80">
        <f t="shared" si="32"/>
        <v>0</v>
      </c>
      <c r="J370" s="80">
        <f t="shared" si="33"/>
        <v>2</v>
      </c>
      <c r="K370" s="80">
        <f t="shared" si="34"/>
        <v>0</v>
      </c>
      <c r="L370" s="80">
        <f t="shared" si="35"/>
        <v>432.26139566569742</v>
      </c>
    </row>
    <row r="371" spans="1:12">
      <c r="A371" s="81" t="s">
        <v>888</v>
      </c>
      <c r="B371" s="33" t="s">
        <v>889</v>
      </c>
      <c r="C371" s="33" t="s">
        <v>1392</v>
      </c>
      <c r="D371" s="33" t="s">
        <v>890</v>
      </c>
      <c r="E371" s="33" t="s">
        <v>566</v>
      </c>
      <c r="F371" s="15">
        <v>437.05</v>
      </c>
      <c r="G371" s="80">
        <f t="shared" si="30"/>
        <v>10</v>
      </c>
      <c r="H371" s="80">
        <f t="shared" si="31"/>
        <v>0</v>
      </c>
      <c r="I371" s="80">
        <f t="shared" si="32"/>
        <v>0</v>
      </c>
      <c r="J371" s="80">
        <f t="shared" si="33"/>
        <v>2</v>
      </c>
      <c r="K371" s="80">
        <f t="shared" si="34"/>
        <v>0</v>
      </c>
      <c r="L371" s="80">
        <f t="shared" si="35"/>
        <v>432.26139566569742</v>
      </c>
    </row>
    <row r="372" spans="1:12">
      <c r="A372" s="81" t="s">
        <v>1249</v>
      </c>
      <c r="B372" s="33" t="s">
        <v>1250</v>
      </c>
      <c r="C372" s="33" t="s">
        <v>1392</v>
      </c>
      <c r="D372" s="33" t="s">
        <v>1251</v>
      </c>
      <c r="E372" s="33" t="s">
        <v>566</v>
      </c>
      <c r="F372" s="15">
        <v>437.45</v>
      </c>
      <c r="G372" s="80">
        <f t="shared" si="30"/>
        <v>10</v>
      </c>
      <c r="H372" s="80">
        <f t="shared" si="31"/>
        <v>0</v>
      </c>
      <c r="I372" s="80">
        <f t="shared" si="32"/>
        <v>0</v>
      </c>
      <c r="J372" s="80">
        <f t="shared" si="33"/>
        <v>2</v>
      </c>
      <c r="K372" s="80">
        <f t="shared" si="34"/>
        <v>0</v>
      </c>
      <c r="L372" s="80">
        <f t="shared" si="35"/>
        <v>432.26139566569742</v>
      </c>
    </row>
    <row r="373" spans="1:12">
      <c r="A373" s="81" t="s">
        <v>772</v>
      </c>
      <c r="B373" s="33" t="s">
        <v>773</v>
      </c>
      <c r="C373" s="33" t="s">
        <v>1392</v>
      </c>
      <c r="D373" s="33" t="s">
        <v>774</v>
      </c>
      <c r="E373" s="33" t="s">
        <v>566</v>
      </c>
      <c r="F373" s="15">
        <v>437.75</v>
      </c>
      <c r="G373" s="80">
        <f t="shared" si="30"/>
        <v>10</v>
      </c>
      <c r="H373" s="80">
        <f t="shared" si="31"/>
        <v>0</v>
      </c>
      <c r="I373" s="80">
        <f t="shared" si="32"/>
        <v>0</v>
      </c>
      <c r="J373" s="80">
        <f t="shared" si="33"/>
        <v>4</v>
      </c>
      <c r="K373" s="80">
        <f t="shared" si="34"/>
        <v>0</v>
      </c>
      <c r="L373" s="80">
        <f t="shared" si="35"/>
        <v>423.76939566569746</v>
      </c>
    </row>
    <row r="374" spans="1:12">
      <c r="A374" s="81" t="s">
        <v>928</v>
      </c>
      <c r="B374" s="33" t="s">
        <v>929</v>
      </c>
      <c r="C374" s="33" t="s">
        <v>1392</v>
      </c>
      <c r="D374" s="33" t="s">
        <v>930</v>
      </c>
      <c r="E374" s="33" t="s">
        <v>566</v>
      </c>
      <c r="F374" s="15">
        <v>438.15</v>
      </c>
      <c r="G374" s="80">
        <f t="shared" si="30"/>
        <v>10</v>
      </c>
      <c r="H374" s="80">
        <f t="shared" si="31"/>
        <v>0</v>
      </c>
      <c r="I374" s="80">
        <f t="shared" si="32"/>
        <v>0</v>
      </c>
      <c r="J374" s="80">
        <f t="shared" si="33"/>
        <v>2</v>
      </c>
      <c r="K374" s="80">
        <f t="shared" si="34"/>
        <v>0</v>
      </c>
      <c r="L374" s="80">
        <f t="shared" si="35"/>
        <v>432.26139566569742</v>
      </c>
    </row>
    <row r="375" spans="1:12">
      <c r="A375" s="81" t="s">
        <v>949</v>
      </c>
      <c r="B375" s="33" t="s">
        <v>950</v>
      </c>
      <c r="C375" s="33" t="s">
        <v>1392</v>
      </c>
      <c r="D375" s="33" t="s">
        <v>951</v>
      </c>
      <c r="E375" s="33" t="s">
        <v>566</v>
      </c>
      <c r="F375" s="15">
        <v>438.15</v>
      </c>
      <c r="G375" s="80">
        <f t="shared" si="30"/>
        <v>10</v>
      </c>
      <c r="H375" s="80">
        <f t="shared" si="31"/>
        <v>0</v>
      </c>
      <c r="I375" s="80">
        <f t="shared" si="32"/>
        <v>0</v>
      </c>
      <c r="J375" s="80">
        <f t="shared" si="33"/>
        <v>2</v>
      </c>
      <c r="K375" s="80">
        <f t="shared" si="34"/>
        <v>0</v>
      </c>
      <c r="L375" s="80">
        <f t="shared" si="35"/>
        <v>432.26139566569742</v>
      </c>
    </row>
    <row r="376" spans="1:12">
      <c r="A376" s="82" t="s">
        <v>1649</v>
      </c>
      <c r="B376" s="38" t="s">
        <v>1650</v>
      </c>
      <c r="C376" s="33" t="s">
        <v>1394</v>
      </c>
      <c r="D376" s="38" t="s">
        <v>1690</v>
      </c>
      <c r="E376" s="38" t="s">
        <v>324</v>
      </c>
      <c r="F376" s="39">
        <v>438.15</v>
      </c>
      <c r="G376" s="80">
        <f t="shared" si="30"/>
        <v>10</v>
      </c>
      <c r="H376" s="80">
        <f t="shared" si="31"/>
        <v>1</v>
      </c>
      <c r="I376" s="80">
        <f t="shared" si="32"/>
        <v>0</v>
      </c>
      <c r="J376" s="80">
        <f t="shared" si="33"/>
        <v>2</v>
      </c>
      <c r="K376" s="80">
        <f t="shared" si="34"/>
        <v>1</v>
      </c>
      <c r="L376" s="80">
        <f t="shared" si="35"/>
        <v>444.56839566569744</v>
      </c>
    </row>
    <row r="377" spans="1:12">
      <c r="A377" s="81" t="s">
        <v>1216</v>
      </c>
      <c r="B377" s="33" t="s">
        <v>1217</v>
      </c>
      <c r="C377" s="33" t="s">
        <v>1392</v>
      </c>
      <c r="D377" s="33" t="s">
        <v>1218</v>
      </c>
      <c r="E377" s="33" t="s">
        <v>566</v>
      </c>
      <c r="F377" s="15">
        <v>438.25</v>
      </c>
      <c r="G377" s="80">
        <f t="shared" si="30"/>
        <v>10</v>
      </c>
      <c r="H377" s="80">
        <f t="shared" si="31"/>
        <v>0</v>
      </c>
      <c r="I377" s="80">
        <f t="shared" si="32"/>
        <v>0</v>
      </c>
      <c r="J377" s="80">
        <f t="shared" si="33"/>
        <v>1</v>
      </c>
      <c r="K377" s="80">
        <f t="shared" si="34"/>
        <v>0</v>
      </c>
      <c r="L377" s="80">
        <f t="shared" si="35"/>
        <v>436.50739566569746</v>
      </c>
    </row>
    <row r="378" spans="1:12">
      <c r="A378" s="82" t="s">
        <v>1663</v>
      </c>
      <c r="B378" s="38" t="s">
        <v>1664</v>
      </c>
      <c r="C378" s="33" t="s">
        <v>1394</v>
      </c>
      <c r="D378" s="38" t="s">
        <v>1695</v>
      </c>
      <c r="E378" s="38" t="s">
        <v>324</v>
      </c>
      <c r="F378" s="39">
        <v>438.65</v>
      </c>
      <c r="G378" s="80">
        <f t="shared" si="30"/>
        <v>10</v>
      </c>
      <c r="H378" s="80">
        <f t="shared" si="31"/>
        <v>2</v>
      </c>
      <c r="I378" s="80">
        <f t="shared" si="32"/>
        <v>0</v>
      </c>
      <c r="J378" s="80">
        <f t="shared" si="33"/>
        <v>2</v>
      </c>
      <c r="K378" s="80">
        <f t="shared" si="34"/>
        <v>0</v>
      </c>
      <c r="L378" s="80">
        <f t="shared" si="35"/>
        <v>442.52539566569743</v>
      </c>
    </row>
    <row r="379" spans="1:12">
      <c r="A379" s="81" t="s">
        <v>1213</v>
      </c>
      <c r="B379" s="33" t="s">
        <v>1214</v>
      </c>
      <c r="C379" s="33" t="s">
        <v>1392</v>
      </c>
      <c r="D379" s="33" t="s">
        <v>1215</v>
      </c>
      <c r="E379" s="33" t="s">
        <v>566</v>
      </c>
      <c r="F379" s="15">
        <v>438.85</v>
      </c>
      <c r="G379" s="80">
        <f t="shared" si="30"/>
        <v>10</v>
      </c>
      <c r="H379" s="80">
        <f t="shared" si="31"/>
        <v>0</v>
      </c>
      <c r="I379" s="80">
        <f t="shared" si="32"/>
        <v>0</v>
      </c>
      <c r="J379" s="80">
        <f t="shared" si="33"/>
        <v>1</v>
      </c>
      <c r="K379" s="80">
        <f t="shared" si="34"/>
        <v>0</v>
      </c>
      <c r="L379" s="80">
        <f t="shared" si="35"/>
        <v>436.50739566569746</v>
      </c>
    </row>
    <row r="380" spans="1:12">
      <c r="A380" s="82" t="s">
        <v>1659</v>
      </c>
      <c r="B380" s="38" t="s">
        <v>1660</v>
      </c>
      <c r="C380" s="33" t="s">
        <v>1392</v>
      </c>
      <c r="D380" s="38" t="s">
        <v>1694</v>
      </c>
      <c r="E380" s="38" t="s">
        <v>324</v>
      </c>
      <c r="F380" s="39">
        <v>439.15</v>
      </c>
      <c r="G380" s="80">
        <f t="shared" si="30"/>
        <v>10</v>
      </c>
      <c r="H380" s="80">
        <f t="shared" si="31"/>
        <v>0</v>
      </c>
      <c r="I380" s="80">
        <f t="shared" si="32"/>
        <v>0</v>
      </c>
      <c r="J380" s="80">
        <f t="shared" si="33"/>
        <v>2</v>
      </c>
      <c r="K380" s="80">
        <f t="shared" si="34"/>
        <v>2</v>
      </c>
      <c r="L380" s="80">
        <f t="shared" si="35"/>
        <v>446.61139566569744</v>
      </c>
    </row>
    <row r="381" spans="1:12">
      <c r="A381" s="81" t="s">
        <v>900</v>
      </c>
      <c r="B381" s="33" t="s">
        <v>901</v>
      </c>
      <c r="C381" s="33" t="s">
        <v>1392</v>
      </c>
      <c r="D381" s="33" t="s">
        <v>902</v>
      </c>
      <c r="E381" s="33" t="s">
        <v>566</v>
      </c>
      <c r="F381" s="15">
        <v>439.15</v>
      </c>
      <c r="G381" s="80">
        <f t="shared" si="30"/>
        <v>10</v>
      </c>
      <c r="H381" s="80">
        <f t="shared" si="31"/>
        <v>0</v>
      </c>
      <c r="I381" s="80">
        <f t="shared" si="32"/>
        <v>0</v>
      </c>
      <c r="J381" s="80">
        <f t="shared" si="33"/>
        <v>3</v>
      </c>
      <c r="K381" s="80">
        <f t="shared" si="34"/>
        <v>0</v>
      </c>
      <c r="L381" s="80">
        <f t="shared" si="35"/>
        <v>428.01539566569744</v>
      </c>
    </row>
    <row r="382" spans="1:12">
      <c r="A382" s="81" t="s">
        <v>694</v>
      </c>
      <c r="B382" s="33" t="s">
        <v>695</v>
      </c>
      <c r="C382" s="33" t="s">
        <v>1394</v>
      </c>
      <c r="D382" s="33" t="s">
        <v>696</v>
      </c>
      <c r="E382" s="33" t="s">
        <v>562</v>
      </c>
      <c r="F382" s="15">
        <v>439.15</v>
      </c>
      <c r="G382" s="80">
        <f t="shared" si="30"/>
        <v>10</v>
      </c>
      <c r="H382" s="80">
        <f t="shared" si="31"/>
        <v>1</v>
      </c>
      <c r="I382" s="80">
        <f t="shared" si="32"/>
        <v>0</v>
      </c>
      <c r="J382" s="80">
        <f t="shared" si="33"/>
        <v>2</v>
      </c>
      <c r="K382" s="80">
        <f t="shared" si="34"/>
        <v>2</v>
      </c>
      <c r="L382" s="80">
        <f t="shared" si="35"/>
        <v>451.74339566569745</v>
      </c>
    </row>
    <row r="383" spans="1:12">
      <c r="A383" s="82" t="s">
        <v>1683</v>
      </c>
      <c r="B383" s="38" t="s">
        <v>1684</v>
      </c>
      <c r="C383" s="33" t="s">
        <v>1394</v>
      </c>
      <c r="D383" s="83" t="s">
        <v>1705</v>
      </c>
      <c r="E383" s="38" t="s">
        <v>324</v>
      </c>
      <c r="F383" s="39">
        <v>439.15</v>
      </c>
      <c r="G383" s="80">
        <f t="shared" si="30"/>
        <v>10</v>
      </c>
      <c r="H383" s="80">
        <f t="shared" si="31"/>
        <v>2</v>
      </c>
      <c r="I383" s="80">
        <f t="shared" si="32"/>
        <v>0</v>
      </c>
      <c r="J383" s="80">
        <f t="shared" si="33"/>
        <v>2</v>
      </c>
      <c r="K383" s="80">
        <f t="shared" si="34"/>
        <v>0</v>
      </c>
      <c r="L383" s="80">
        <f t="shared" si="35"/>
        <v>442.52539566569743</v>
      </c>
    </row>
    <row r="384" spans="1:12">
      <c r="A384" s="81" t="s">
        <v>607</v>
      </c>
      <c r="B384" s="33" t="s">
        <v>608</v>
      </c>
      <c r="C384" s="33" t="s">
        <v>1392</v>
      </c>
      <c r="D384" s="33" t="s">
        <v>609</v>
      </c>
      <c r="E384" s="33" t="s">
        <v>566</v>
      </c>
      <c r="F384" s="15">
        <v>439.25</v>
      </c>
      <c r="G384" s="80">
        <f t="shared" si="30"/>
        <v>10</v>
      </c>
      <c r="H384" s="80">
        <f t="shared" si="31"/>
        <v>0</v>
      </c>
      <c r="I384" s="80">
        <f t="shared" si="32"/>
        <v>0</v>
      </c>
      <c r="J384" s="80">
        <f t="shared" si="33"/>
        <v>5</v>
      </c>
      <c r="K384" s="80">
        <f t="shared" si="34"/>
        <v>0</v>
      </c>
      <c r="L384" s="80">
        <f t="shared" si="35"/>
        <v>419.52339566569742</v>
      </c>
    </row>
    <row r="385" spans="1:12">
      <c r="A385" s="81" t="s">
        <v>943</v>
      </c>
      <c r="B385" s="33" t="s">
        <v>944</v>
      </c>
      <c r="C385" s="33" t="s">
        <v>1392</v>
      </c>
      <c r="D385" s="33" t="s">
        <v>945</v>
      </c>
      <c r="E385" s="33" t="s">
        <v>566</v>
      </c>
      <c r="F385" s="15">
        <v>439.45</v>
      </c>
      <c r="G385" s="80">
        <f t="shared" si="30"/>
        <v>10</v>
      </c>
      <c r="H385" s="80">
        <f t="shared" si="31"/>
        <v>0</v>
      </c>
      <c r="I385" s="80">
        <f t="shared" si="32"/>
        <v>0</v>
      </c>
      <c r="J385" s="80">
        <f t="shared" si="33"/>
        <v>2</v>
      </c>
      <c r="K385" s="80">
        <f t="shared" si="34"/>
        <v>0</v>
      </c>
      <c r="L385" s="80">
        <f t="shared" si="35"/>
        <v>432.26139566569742</v>
      </c>
    </row>
    <row r="386" spans="1:12">
      <c r="A386" s="81" t="s">
        <v>1201</v>
      </c>
      <c r="B386" s="33" t="s">
        <v>1202</v>
      </c>
      <c r="C386" s="33" t="s">
        <v>1392</v>
      </c>
      <c r="D386" s="33" t="s">
        <v>1203</v>
      </c>
      <c r="E386" s="33" t="s">
        <v>566</v>
      </c>
      <c r="F386" s="15">
        <v>439.65</v>
      </c>
      <c r="G386" s="80">
        <f t="shared" ref="G386:G449" si="36">LEN(D386)-LEN(SUBSTITUTE(D386,"C",""))</f>
        <v>10</v>
      </c>
      <c r="H386" s="80">
        <f t="shared" ref="H386:H449" si="37">LEN(D386)-LEN(SUBSTITUTE(D386,"=",""))</f>
        <v>0</v>
      </c>
      <c r="I386" s="80">
        <f t="shared" ref="I386:I449" si="38">LEN(D386)-LEN(SUBSTITUTE(D386,"#",""))</f>
        <v>0</v>
      </c>
      <c r="J386" s="80">
        <f t="shared" ref="J386:J449" si="39">LEN(D386)-LEN(SUBSTITUTE(D386,"(",""))</f>
        <v>1</v>
      </c>
      <c r="K386" s="80">
        <f t="shared" ref="K386:K449" si="40">(LEN(D386)-LEN(SUBSTITUTE(D386,"1","")))/2+(LEN(D386)-LEN(SUBSTITUTE(D386,"2","")))/2+(LEN(D386)-LEN(SUBSTITUTE(D386,"3","")))/2</f>
        <v>0</v>
      </c>
      <c r="L386" s="80">
        <f t="shared" si="35"/>
        <v>436.50739566569746</v>
      </c>
    </row>
    <row r="387" spans="1:12">
      <c r="A387" s="81" t="s">
        <v>559</v>
      </c>
      <c r="B387" s="33" t="s">
        <v>560</v>
      </c>
      <c r="C387" s="33" t="s">
        <v>1394</v>
      </c>
      <c r="D387" s="33" t="s">
        <v>561</v>
      </c>
      <c r="E387" s="33" t="s">
        <v>562</v>
      </c>
      <c r="F387" s="15">
        <v>440.15</v>
      </c>
      <c r="G387" s="80">
        <f t="shared" si="36"/>
        <v>10</v>
      </c>
      <c r="H387" s="80">
        <f t="shared" si="37"/>
        <v>3</v>
      </c>
      <c r="I387" s="80">
        <f t="shared" si="38"/>
        <v>0</v>
      </c>
      <c r="J387" s="80">
        <f t="shared" si="39"/>
        <v>2</v>
      </c>
      <c r="K387" s="80">
        <f t="shared" si="40"/>
        <v>0</v>
      </c>
      <c r="L387" s="80">
        <f t="shared" ref="L387:L450" si="41">EXP(4.861)*(G387^0.536)+(5.132*H387)+(10.035*I387)-(4.246*J387)+(7.175*K387)-2.963</f>
        <v>447.65739566569744</v>
      </c>
    </row>
    <row r="388" spans="1:12">
      <c r="A388" s="82" t="s">
        <v>1669</v>
      </c>
      <c r="B388" s="38" t="s">
        <v>1670</v>
      </c>
      <c r="C388" s="33" t="s">
        <v>1394</v>
      </c>
      <c r="D388" s="38" t="s">
        <v>1698</v>
      </c>
      <c r="E388" s="38" t="s">
        <v>324</v>
      </c>
      <c r="F388" s="39">
        <v>440.15</v>
      </c>
      <c r="G388" s="80">
        <f t="shared" si="36"/>
        <v>10</v>
      </c>
      <c r="H388" s="80">
        <f t="shared" si="37"/>
        <v>1</v>
      </c>
      <c r="I388" s="80">
        <f t="shared" si="38"/>
        <v>0</v>
      </c>
      <c r="J388" s="80">
        <f t="shared" si="39"/>
        <v>2</v>
      </c>
      <c r="K388" s="80">
        <f t="shared" si="40"/>
        <v>1</v>
      </c>
      <c r="L388" s="80">
        <f t="shared" si="41"/>
        <v>444.56839566569744</v>
      </c>
    </row>
    <row r="389" spans="1:12">
      <c r="A389" s="82" t="s">
        <v>1671</v>
      </c>
      <c r="B389" s="38" t="s">
        <v>1672</v>
      </c>
      <c r="C389" s="33" t="s">
        <v>1394</v>
      </c>
      <c r="D389" s="38" t="s">
        <v>1699</v>
      </c>
      <c r="E389" s="38" t="s">
        <v>324</v>
      </c>
      <c r="F389" s="39">
        <v>440.15</v>
      </c>
      <c r="G389" s="80">
        <f t="shared" si="36"/>
        <v>10</v>
      </c>
      <c r="H389" s="80">
        <f t="shared" si="37"/>
        <v>2</v>
      </c>
      <c r="I389" s="80">
        <f t="shared" si="38"/>
        <v>0</v>
      </c>
      <c r="J389" s="80">
        <f t="shared" si="39"/>
        <v>0</v>
      </c>
      <c r="K389" s="80">
        <f t="shared" si="40"/>
        <v>0</v>
      </c>
      <c r="L389" s="80">
        <f t="shared" si="41"/>
        <v>451.01739566569745</v>
      </c>
    </row>
    <row r="390" spans="1:12">
      <c r="A390" s="81" t="s">
        <v>1207</v>
      </c>
      <c r="B390" s="33" t="s">
        <v>1208</v>
      </c>
      <c r="C390" s="33" t="s">
        <v>1392</v>
      </c>
      <c r="D390" s="33" t="s">
        <v>1209</v>
      </c>
      <c r="E390" s="33" t="s">
        <v>566</v>
      </c>
      <c r="F390" s="15">
        <v>440.25</v>
      </c>
      <c r="G390" s="80">
        <f t="shared" si="36"/>
        <v>10</v>
      </c>
      <c r="H390" s="80">
        <f t="shared" si="37"/>
        <v>0</v>
      </c>
      <c r="I390" s="80">
        <f t="shared" si="38"/>
        <v>0</v>
      </c>
      <c r="J390" s="80">
        <f t="shared" si="39"/>
        <v>1</v>
      </c>
      <c r="K390" s="80">
        <f t="shared" si="40"/>
        <v>0</v>
      </c>
      <c r="L390" s="80">
        <f t="shared" si="41"/>
        <v>436.50739566569746</v>
      </c>
    </row>
    <row r="391" spans="1:12">
      <c r="A391" s="82" t="s">
        <v>1667</v>
      </c>
      <c r="B391" s="38" t="s">
        <v>1668</v>
      </c>
      <c r="C391" s="33" t="s">
        <v>1394</v>
      </c>
      <c r="D391" s="38" t="s">
        <v>1697</v>
      </c>
      <c r="E391" s="38" t="s">
        <v>324</v>
      </c>
      <c r="F391" s="39">
        <v>440.65</v>
      </c>
      <c r="G391" s="80">
        <f t="shared" si="36"/>
        <v>10</v>
      </c>
      <c r="H391" s="80">
        <f t="shared" si="37"/>
        <v>1</v>
      </c>
      <c r="I391" s="80">
        <f t="shared" si="38"/>
        <v>0</v>
      </c>
      <c r="J391" s="80">
        <f t="shared" si="39"/>
        <v>2</v>
      </c>
      <c r="K391" s="80">
        <f t="shared" si="40"/>
        <v>1</v>
      </c>
      <c r="L391" s="80">
        <f t="shared" si="41"/>
        <v>444.56839566569744</v>
      </c>
    </row>
    <row r="392" spans="1:12">
      <c r="A392" s="82" t="s">
        <v>1681</v>
      </c>
      <c r="B392" s="38" t="s">
        <v>1682</v>
      </c>
      <c r="C392" s="33" t="s">
        <v>1394</v>
      </c>
      <c r="D392" s="38" t="s">
        <v>1704</v>
      </c>
      <c r="E392" s="38" t="s">
        <v>324</v>
      </c>
      <c r="F392" s="39">
        <v>441.15</v>
      </c>
      <c r="G392" s="80">
        <f t="shared" si="36"/>
        <v>10</v>
      </c>
      <c r="H392" s="80">
        <f t="shared" si="37"/>
        <v>2</v>
      </c>
      <c r="I392" s="80">
        <f t="shared" si="38"/>
        <v>0</v>
      </c>
      <c r="J392" s="80">
        <f t="shared" si="39"/>
        <v>2</v>
      </c>
      <c r="K392" s="80">
        <f t="shared" si="40"/>
        <v>0</v>
      </c>
      <c r="L392" s="80">
        <f t="shared" si="41"/>
        <v>442.52539566569743</v>
      </c>
    </row>
    <row r="393" spans="1:12">
      <c r="A393" s="82" t="s">
        <v>1665</v>
      </c>
      <c r="B393" s="38" t="s">
        <v>1666</v>
      </c>
      <c r="C393" s="33" t="s">
        <v>1392</v>
      </c>
      <c r="D393" s="38" t="s">
        <v>1696</v>
      </c>
      <c r="E393" s="38" t="s">
        <v>324</v>
      </c>
      <c r="F393" s="39">
        <v>442.15</v>
      </c>
      <c r="G393" s="80">
        <f t="shared" si="36"/>
        <v>10</v>
      </c>
      <c r="H393" s="80">
        <f t="shared" si="37"/>
        <v>0</v>
      </c>
      <c r="I393" s="80">
        <f t="shared" si="38"/>
        <v>0</v>
      </c>
      <c r="J393" s="80">
        <f t="shared" si="39"/>
        <v>2</v>
      </c>
      <c r="K393" s="80">
        <f t="shared" si="40"/>
        <v>2</v>
      </c>
      <c r="L393" s="80">
        <f t="shared" si="41"/>
        <v>446.61139566569744</v>
      </c>
    </row>
    <row r="394" spans="1:12">
      <c r="A394" s="81" t="s">
        <v>751</v>
      </c>
      <c r="B394" s="33" t="s">
        <v>752</v>
      </c>
      <c r="C394" s="33" t="s">
        <v>1392</v>
      </c>
      <c r="D394" s="33" t="s">
        <v>753</v>
      </c>
      <c r="E394" s="33" t="s">
        <v>566</v>
      </c>
      <c r="F394" s="15">
        <v>442.65</v>
      </c>
      <c r="G394" s="80">
        <f t="shared" si="36"/>
        <v>10</v>
      </c>
      <c r="H394" s="80">
        <f t="shared" si="37"/>
        <v>0</v>
      </c>
      <c r="I394" s="80">
        <f t="shared" si="38"/>
        <v>0</v>
      </c>
      <c r="J394" s="80">
        <f t="shared" si="39"/>
        <v>4</v>
      </c>
      <c r="K394" s="80">
        <f t="shared" si="40"/>
        <v>0</v>
      </c>
      <c r="L394" s="80">
        <f t="shared" si="41"/>
        <v>423.76939566569746</v>
      </c>
    </row>
    <row r="395" spans="1:12">
      <c r="A395" s="81" t="s">
        <v>721</v>
      </c>
      <c r="B395" s="33" t="s">
        <v>722</v>
      </c>
      <c r="C395" s="33" t="s">
        <v>1392</v>
      </c>
      <c r="D395" s="33" t="s">
        <v>723</v>
      </c>
      <c r="E395" s="33" t="s">
        <v>566</v>
      </c>
      <c r="F395" s="15">
        <v>443.15</v>
      </c>
      <c r="G395" s="80">
        <f t="shared" si="36"/>
        <v>10</v>
      </c>
      <c r="H395" s="80">
        <f t="shared" si="37"/>
        <v>0</v>
      </c>
      <c r="I395" s="80">
        <f t="shared" si="38"/>
        <v>0</v>
      </c>
      <c r="J395" s="80">
        <f t="shared" si="39"/>
        <v>4</v>
      </c>
      <c r="K395" s="80">
        <f t="shared" si="40"/>
        <v>0</v>
      </c>
      <c r="L395" s="80">
        <f t="shared" si="41"/>
        <v>423.76939566569746</v>
      </c>
    </row>
    <row r="396" spans="1:12">
      <c r="A396" s="81" t="s">
        <v>1012</v>
      </c>
      <c r="B396" s="33" t="s">
        <v>1013</v>
      </c>
      <c r="C396" s="33" t="s">
        <v>1394</v>
      </c>
      <c r="D396" s="33" t="s">
        <v>1014</v>
      </c>
      <c r="E396" s="33" t="s">
        <v>328</v>
      </c>
      <c r="F396" s="15">
        <v>443.65</v>
      </c>
      <c r="G396" s="80">
        <f t="shared" si="36"/>
        <v>10</v>
      </c>
      <c r="H396" s="80">
        <f t="shared" si="37"/>
        <v>1</v>
      </c>
      <c r="I396" s="80">
        <f t="shared" si="38"/>
        <v>0</v>
      </c>
      <c r="J396" s="80">
        <f t="shared" si="39"/>
        <v>0</v>
      </c>
      <c r="K396" s="80">
        <f t="shared" si="40"/>
        <v>0</v>
      </c>
      <c r="L396" s="80">
        <f t="shared" si="41"/>
        <v>445.88539566569744</v>
      </c>
    </row>
    <row r="397" spans="1:12">
      <c r="A397" s="81" t="s">
        <v>718</v>
      </c>
      <c r="B397" s="33" t="s">
        <v>719</v>
      </c>
      <c r="C397" s="33" t="s">
        <v>1392</v>
      </c>
      <c r="D397" s="33" t="s">
        <v>720</v>
      </c>
      <c r="E397" s="33" t="s">
        <v>328</v>
      </c>
      <c r="F397" s="15">
        <v>443.85</v>
      </c>
      <c r="G397" s="80">
        <f t="shared" si="36"/>
        <v>10</v>
      </c>
      <c r="H397" s="80">
        <f t="shared" si="37"/>
        <v>0</v>
      </c>
      <c r="I397" s="80">
        <f t="shared" si="38"/>
        <v>0</v>
      </c>
      <c r="J397" s="80">
        <f t="shared" si="39"/>
        <v>2</v>
      </c>
      <c r="K397" s="80">
        <f t="shared" si="40"/>
        <v>1</v>
      </c>
      <c r="L397" s="80">
        <f t="shared" si="41"/>
        <v>439.43639566569743</v>
      </c>
    </row>
    <row r="398" spans="1:12">
      <c r="A398" s="81" t="s">
        <v>958</v>
      </c>
      <c r="B398" s="33" t="s">
        <v>959</v>
      </c>
      <c r="C398" s="33" t="s">
        <v>1394</v>
      </c>
      <c r="D398" s="33" t="s">
        <v>960</v>
      </c>
      <c r="E398" s="33" t="s">
        <v>328</v>
      </c>
      <c r="F398" s="15">
        <v>444.15</v>
      </c>
      <c r="G398" s="80">
        <f t="shared" si="36"/>
        <v>10</v>
      </c>
      <c r="H398" s="80">
        <f t="shared" si="37"/>
        <v>1</v>
      </c>
      <c r="I398" s="80">
        <f t="shared" si="38"/>
        <v>0</v>
      </c>
      <c r="J398" s="80">
        <f t="shared" si="39"/>
        <v>0</v>
      </c>
      <c r="K398" s="80">
        <f t="shared" si="40"/>
        <v>0</v>
      </c>
      <c r="L398" s="80">
        <f t="shared" si="41"/>
        <v>445.88539566569744</v>
      </c>
    </row>
    <row r="399" spans="1:12">
      <c r="A399" s="81" t="s">
        <v>961</v>
      </c>
      <c r="B399" s="33" t="s">
        <v>962</v>
      </c>
      <c r="C399" s="33" t="s">
        <v>1394</v>
      </c>
      <c r="D399" s="33" t="s">
        <v>963</v>
      </c>
      <c r="E399" s="33" t="s">
        <v>328</v>
      </c>
      <c r="F399" s="15">
        <v>444.15</v>
      </c>
      <c r="G399" s="80">
        <f t="shared" si="36"/>
        <v>10</v>
      </c>
      <c r="H399" s="80">
        <f t="shared" si="37"/>
        <v>1</v>
      </c>
      <c r="I399" s="80">
        <f t="shared" si="38"/>
        <v>0</v>
      </c>
      <c r="J399" s="80">
        <f t="shared" si="39"/>
        <v>0</v>
      </c>
      <c r="K399" s="80">
        <f t="shared" si="40"/>
        <v>0</v>
      </c>
      <c r="L399" s="80">
        <f t="shared" si="41"/>
        <v>445.88539566569744</v>
      </c>
    </row>
    <row r="400" spans="1:12">
      <c r="A400" s="81" t="s">
        <v>682</v>
      </c>
      <c r="B400" s="33" t="s">
        <v>683</v>
      </c>
      <c r="C400" s="33" t="s">
        <v>1392</v>
      </c>
      <c r="D400" s="33" t="s">
        <v>684</v>
      </c>
      <c r="E400" s="33" t="s">
        <v>328</v>
      </c>
      <c r="F400" s="15">
        <v>444.45</v>
      </c>
      <c r="G400" s="80">
        <f t="shared" si="36"/>
        <v>10</v>
      </c>
      <c r="H400" s="80">
        <f t="shared" si="37"/>
        <v>0</v>
      </c>
      <c r="I400" s="80">
        <f t="shared" si="38"/>
        <v>0</v>
      </c>
      <c r="J400" s="80">
        <f t="shared" si="39"/>
        <v>1</v>
      </c>
      <c r="K400" s="80">
        <f t="shared" si="40"/>
        <v>1</v>
      </c>
      <c r="L400" s="80">
        <f t="shared" si="41"/>
        <v>443.68239566569747</v>
      </c>
    </row>
    <row r="401" spans="1:12">
      <c r="A401" s="81" t="s">
        <v>567</v>
      </c>
      <c r="B401" s="33" t="s">
        <v>568</v>
      </c>
      <c r="C401" s="33" t="s">
        <v>1392</v>
      </c>
      <c r="D401" s="33" t="s">
        <v>569</v>
      </c>
      <c r="E401" s="33" t="s">
        <v>328</v>
      </c>
      <c r="F401" s="15">
        <v>444.65</v>
      </c>
      <c r="G401" s="80">
        <f t="shared" si="36"/>
        <v>10</v>
      </c>
      <c r="H401" s="80">
        <f t="shared" si="37"/>
        <v>0</v>
      </c>
      <c r="I401" s="80">
        <f t="shared" si="38"/>
        <v>0</v>
      </c>
      <c r="J401" s="80">
        <f t="shared" si="39"/>
        <v>2</v>
      </c>
      <c r="K401" s="80">
        <f t="shared" si="40"/>
        <v>1</v>
      </c>
      <c r="L401" s="80">
        <f t="shared" si="41"/>
        <v>439.43639566569743</v>
      </c>
    </row>
    <row r="402" spans="1:12">
      <c r="A402" s="81" t="s">
        <v>876</v>
      </c>
      <c r="B402" s="33" t="s">
        <v>877</v>
      </c>
      <c r="C402" s="33" t="s">
        <v>1392</v>
      </c>
      <c r="D402" s="33" t="s">
        <v>878</v>
      </c>
      <c r="E402" s="33" t="s">
        <v>566</v>
      </c>
      <c r="F402" s="15">
        <v>445.15</v>
      </c>
      <c r="G402" s="80">
        <f t="shared" si="36"/>
        <v>10</v>
      </c>
      <c r="H402" s="80">
        <f t="shared" si="37"/>
        <v>0</v>
      </c>
      <c r="I402" s="80">
        <f t="shared" si="38"/>
        <v>0</v>
      </c>
      <c r="J402" s="80">
        <f t="shared" si="39"/>
        <v>3</v>
      </c>
      <c r="K402" s="80">
        <f t="shared" si="40"/>
        <v>0</v>
      </c>
      <c r="L402" s="80">
        <f t="shared" si="41"/>
        <v>428.01539566569744</v>
      </c>
    </row>
    <row r="403" spans="1:12">
      <c r="A403" s="81" t="s">
        <v>1190</v>
      </c>
      <c r="B403" s="33" t="s">
        <v>1191</v>
      </c>
      <c r="C403" s="33" t="s">
        <v>1394</v>
      </c>
      <c r="D403" s="33" t="s">
        <v>1192</v>
      </c>
      <c r="E403" s="33" t="s">
        <v>562</v>
      </c>
      <c r="F403" s="15">
        <v>445.15</v>
      </c>
      <c r="G403" s="80">
        <f t="shared" si="36"/>
        <v>10</v>
      </c>
      <c r="H403" s="80">
        <f t="shared" si="37"/>
        <v>2</v>
      </c>
      <c r="I403" s="80">
        <f t="shared" si="38"/>
        <v>0</v>
      </c>
      <c r="J403" s="80">
        <f t="shared" si="39"/>
        <v>2</v>
      </c>
      <c r="K403" s="80">
        <f t="shared" si="40"/>
        <v>1</v>
      </c>
      <c r="L403" s="80">
        <f t="shared" si="41"/>
        <v>449.70039566569744</v>
      </c>
    </row>
    <row r="404" spans="1:12">
      <c r="A404" s="82" t="s">
        <v>1653</v>
      </c>
      <c r="B404" s="38" t="s">
        <v>1654</v>
      </c>
      <c r="C404" s="33" t="s">
        <v>1394</v>
      </c>
      <c r="D404" s="38" t="s">
        <v>1692</v>
      </c>
      <c r="E404" s="38" t="s">
        <v>324</v>
      </c>
      <c r="F404" s="79">
        <v>446.15</v>
      </c>
      <c r="G404" s="80">
        <f t="shared" si="36"/>
        <v>10</v>
      </c>
      <c r="H404" s="80">
        <f t="shared" si="37"/>
        <v>1</v>
      </c>
      <c r="I404" s="80">
        <f t="shared" si="38"/>
        <v>0</v>
      </c>
      <c r="J404" s="80">
        <f t="shared" si="39"/>
        <v>2</v>
      </c>
      <c r="K404" s="80">
        <f t="shared" si="40"/>
        <v>1</v>
      </c>
      <c r="L404" s="80">
        <f t="shared" si="41"/>
        <v>444.56839566569744</v>
      </c>
    </row>
    <row r="405" spans="1:12">
      <c r="A405" s="82" t="s">
        <v>1673</v>
      </c>
      <c r="B405" s="38" t="s">
        <v>1674</v>
      </c>
      <c r="C405" s="33" t="s">
        <v>1394</v>
      </c>
      <c r="D405" s="83" t="s">
        <v>1700</v>
      </c>
      <c r="E405" s="38" t="s">
        <v>324</v>
      </c>
      <c r="F405" s="39">
        <v>447.15</v>
      </c>
      <c r="G405" s="80">
        <f t="shared" si="36"/>
        <v>10</v>
      </c>
      <c r="H405" s="80">
        <f t="shared" si="37"/>
        <v>1</v>
      </c>
      <c r="I405" s="80">
        <f t="shared" si="38"/>
        <v>0</v>
      </c>
      <c r="J405" s="80">
        <f t="shared" si="39"/>
        <v>2</v>
      </c>
      <c r="K405" s="80">
        <f t="shared" si="40"/>
        <v>1</v>
      </c>
      <c r="L405" s="80">
        <f t="shared" si="41"/>
        <v>444.56839566569744</v>
      </c>
    </row>
    <row r="406" spans="1:12">
      <c r="A406" s="81" t="s">
        <v>1009</v>
      </c>
      <c r="B406" s="33" t="s">
        <v>1010</v>
      </c>
      <c r="C406" s="33" t="s">
        <v>1393</v>
      </c>
      <c r="D406" s="33" t="s">
        <v>1011</v>
      </c>
      <c r="E406" s="33" t="s">
        <v>324</v>
      </c>
      <c r="F406" s="15">
        <v>447.15</v>
      </c>
      <c r="G406" s="80">
        <f t="shared" si="36"/>
        <v>10</v>
      </c>
      <c r="H406" s="80">
        <f t="shared" si="37"/>
        <v>0</v>
      </c>
      <c r="I406" s="80">
        <f t="shared" si="38"/>
        <v>1</v>
      </c>
      <c r="J406" s="80">
        <f t="shared" si="39"/>
        <v>0</v>
      </c>
      <c r="K406" s="80">
        <f t="shared" si="40"/>
        <v>0</v>
      </c>
      <c r="L406" s="80">
        <f t="shared" si="41"/>
        <v>450.78839566569746</v>
      </c>
    </row>
    <row r="407" spans="1:12">
      <c r="A407" s="81" t="s">
        <v>1198</v>
      </c>
      <c r="B407" s="33" t="s">
        <v>1199</v>
      </c>
      <c r="C407" s="33" t="s">
        <v>1392</v>
      </c>
      <c r="D407" s="33" t="s">
        <v>1200</v>
      </c>
      <c r="E407" s="33" t="s">
        <v>566</v>
      </c>
      <c r="F407" s="15">
        <v>447.25</v>
      </c>
      <c r="G407" s="80">
        <f t="shared" si="36"/>
        <v>10</v>
      </c>
      <c r="H407" s="80">
        <f t="shared" si="37"/>
        <v>0</v>
      </c>
      <c r="I407" s="80">
        <f t="shared" si="38"/>
        <v>0</v>
      </c>
      <c r="J407" s="80">
        <f t="shared" si="39"/>
        <v>0</v>
      </c>
      <c r="K407" s="80">
        <f t="shared" si="40"/>
        <v>0</v>
      </c>
      <c r="L407" s="80">
        <f t="shared" si="41"/>
        <v>440.75339566569744</v>
      </c>
    </row>
    <row r="408" spans="1:12">
      <c r="A408" s="39" t="s">
        <v>1449</v>
      </c>
      <c r="B408" s="39" t="s">
        <v>1448</v>
      </c>
      <c r="C408" s="33" t="s">
        <v>1392</v>
      </c>
      <c r="D408" s="83" t="s">
        <v>1456</v>
      </c>
      <c r="E408" s="39" t="s">
        <v>328</v>
      </c>
      <c r="F408" s="39">
        <v>449.15</v>
      </c>
      <c r="G408" s="80">
        <f t="shared" si="36"/>
        <v>10</v>
      </c>
      <c r="H408" s="80">
        <f t="shared" si="37"/>
        <v>0</v>
      </c>
      <c r="I408" s="80">
        <f t="shared" si="38"/>
        <v>0</v>
      </c>
      <c r="J408" s="80">
        <f t="shared" si="39"/>
        <v>0</v>
      </c>
      <c r="K408" s="80">
        <f t="shared" si="40"/>
        <v>1</v>
      </c>
      <c r="L408" s="80">
        <f t="shared" si="41"/>
        <v>447.92839566569745</v>
      </c>
    </row>
    <row r="409" spans="1:12">
      <c r="A409" s="81" t="s">
        <v>964</v>
      </c>
      <c r="B409" s="33" t="s">
        <v>965</v>
      </c>
      <c r="C409" s="33" t="s">
        <v>1393</v>
      </c>
      <c r="D409" s="33" t="s">
        <v>966</v>
      </c>
      <c r="E409" s="33" t="s">
        <v>324</v>
      </c>
      <c r="F409" s="15">
        <v>450.15</v>
      </c>
      <c r="G409" s="80">
        <f t="shared" si="36"/>
        <v>10</v>
      </c>
      <c r="H409" s="80">
        <f t="shared" si="37"/>
        <v>0</v>
      </c>
      <c r="I409" s="80">
        <f t="shared" si="38"/>
        <v>1</v>
      </c>
      <c r="J409" s="80">
        <f t="shared" si="39"/>
        <v>0</v>
      </c>
      <c r="K409" s="80">
        <f t="shared" si="40"/>
        <v>0</v>
      </c>
      <c r="L409" s="80">
        <f t="shared" si="41"/>
        <v>450.78839566569746</v>
      </c>
    </row>
    <row r="410" spans="1:12">
      <c r="A410" s="81" t="s">
        <v>1003</v>
      </c>
      <c r="B410" s="33" t="s">
        <v>1004</v>
      </c>
      <c r="C410" s="33" t="s">
        <v>1393</v>
      </c>
      <c r="D410" s="33" t="s">
        <v>1005</v>
      </c>
      <c r="E410" s="33" t="s">
        <v>324</v>
      </c>
      <c r="F410" s="15">
        <v>450.15</v>
      </c>
      <c r="G410" s="80">
        <f t="shared" si="36"/>
        <v>10</v>
      </c>
      <c r="H410" s="80">
        <f t="shared" si="37"/>
        <v>0</v>
      </c>
      <c r="I410" s="80">
        <f t="shared" si="38"/>
        <v>1</v>
      </c>
      <c r="J410" s="80">
        <f t="shared" si="39"/>
        <v>0</v>
      </c>
      <c r="K410" s="80">
        <f t="shared" si="40"/>
        <v>0</v>
      </c>
      <c r="L410" s="80">
        <f t="shared" si="41"/>
        <v>450.78839566569746</v>
      </c>
    </row>
    <row r="411" spans="1:12">
      <c r="A411" s="82" t="s">
        <v>1647</v>
      </c>
      <c r="B411" s="38" t="s">
        <v>1648</v>
      </c>
      <c r="C411" s="33" t="s">
        <v>1394</v>
      </c>
      <c r="D411" s="38" t="s">
        <v>1195</v>
      </c>
      <c r="E411" s="38" t="s">
        <v>562</v>
      </c>
      <c r="F411" s="39">
        <v>451.15</v>
      </c>
      <c r="G411" s="80">
        <f t="shared" si="36"/>
        <v>10</v>
      </c>
      <c r="H411" s="80">
        <f t="shared" si="37"/>
        <v>2</v>
      </c>
      <c r="I411" s="80">
        <f t="shared" si="38"/>
        <v>0</v>
      </c>
      <c r="J411" s="80">
        <f t="shared" si="39"/>
        <v>2</v>
      </c>
      <c r="K411" s="80">
        <f t="shared" si="40"/>
        <v>1</v>
      </c>
      <c r="L411" s="80">
        <f t="shared" si="41"/>
        <v>449.70039566569744</v>
      </c>
    </row>
    <row r="412" spans="1:12">
      <c r="A412" s="82" t="s">
        <v>1677</v>
      </c>
      <c r="B412" s="38" t="s">
        <v>1678</v>
      </c>
      <c r="C412" s="33" t="s">
        <v>1394</v>
      </c>
      <c r="D412" s="83" t="s">
        <v>1702</v>
      </c>
      <c r="E412" s="38" t="s">
        <v>324</v>
      </c>
      <c r="F412" s="39">
        <v>452.15</v>
      </c>
      <c r="G412" s="80">
        <f t="shared" si="36"/>
        <v>10</v>
      </c>
      <c r="H412" s="80">
        <f t="shared" si="37"/>
        <v>1</v>
      </c>
      <c r="I412" s="80">
        <f t="shared" si="38"/>
        <v>0</v>
      </c>
      <c r="J412" s="80">
        <f t="shared" si="39"/>
        <v>0</v>
      </c>
      <c r="K412" s="80">
        <f t="shared" si="40"/>
        <v>1</v>
      </c>
      <c r="L412" s="80">
        <f t="shared" si="41"/>
        <v>453.06039566569746</v>
      </c>
    </row>
    <row r="413" spans="1:12">
      <c r="A413" s="81" t="s">
        <v>793</v>
      </c>
      <c r="B413" s="33" t="s">
        <v>794</v>
      </c>
      <c r="C413" s="33" t="s">
        <v>1392</v>
      </c>
      <c r="D413" s="33" t="s">
        <v>795</v>
      </c>
      <c r="E413" s="33" t="s">
        <v>328</v>
      </c>
      <c r="F413" s="15">
        <v>452.45</v>
      </c>
      <c r="G413" s="80">
        <f t="shared" si="36"/>
        <v>10</v>
      </c>
      <c r="H413" s="80">
        <f t="shared" si="37"/>
        <v>0</v>
      </c>
      <c r="I413" s="80">
        <f t="shared" si="38"/>
        <v>0</v>
      </c>
      <c r="J413" s="80">
        <f t="shared" si="39"/>
        <v>1</v>
      </c>
      <c r="K413" s="80">
        <f t="shared" si="40"/>
        <v>1</v>
      </c>
      <c r="L413" s="80">
        <f t="shared" si="41"/>
        <v>443.68239566569747</v>
      </c>
    </row>
    <row r="414" spans="1:12">
      <c r="A414" s="81" t="s">
        <v>1169</v>
      </c>
      <c r="B414" s="33" t="s">
        <v>1170</v>
      </c>
      <c r="C414" s="33" t="s">
        <v>1394</v>
      </c>
      <c r="D414" s="33" t="s">
        <v>1171</v>
      </c>
      <c r="E414" s="33" t="s">
        <v>1165</v>
      </c>
      <c r="F414" s="15">
        <v>455.15</v>
      </c>
      <c r="G414" s="80">
        <f t="shared" si="36"/>
        <v>10</v>
      </c>
      <c r="H414" s="80">
        <f t="shared" si="37"/>
        <v>4</v>
      </c>
      <c r="I414" s="80">
        <f t="shared" si="38"/>
        <v>0</v>
      </c>
      <c r="J414" s="80">
        <f t="shared" si="39"/>
        <v>1</v>
      </c>
      <c r="K414" s="80">
        <f t="shared" si="40"/>
        <v>1</v>
      </c>
      <c r="L414" s="80">
        <f t="shared" si="41"/>
        <v>464.21039566569749</v>
      </c>
    </row>
    <row r="415" spans="1:12">
      <c r="A415" s="81" t="s">
        <v>1187</v>
      </c>
      <c r="B415" s="33" t="s">
        <v>1188</v>
      </c>
      <c r="C415" s="33" t="s">
        <v>1394</v>
      </c>
      <c r="D415" s="33" t="s">
        <v>1189</v>
      </c>
      <c r="E415" s="33" t="s">
        <v>562</v>
      </c>
      <c r="F415" s="15">
        <v>459.15</v>
      </c>
      <c r="G415" s="80">
        <f t="shared" si="36"/>
        <v>10</v>
      </c>
      <c r="H415" s="80">
        <f t="shared" si="37"/>
        <v>2</v>
      </c>
      <c r="I415" s="80">
        <f t="shared" si="38"/>
        <v>0</v>
      </c>
      <c r="J415" s="80">
        <f t="shared" si="39"/>
        <v>2</v>
      </c>
      <c r="K415" s="80">
        <f t="shared" si="40"/>
        <v>1</v>
      </c>
      <c r="L415" s="80">
        <f t="shared" si="41"/>
        <v>449.70039566569744</v>
      </c>
    </row>
    <row r="416" spans="1:12">
      <c r="A416" s="39" t="s">
        <v>1687</v>
      </c>
      <c r="B416" s="39" t="s">
        <v>1688</v>
      </c>
      <c r="C416" s="33" t="s">
        <v>1392</v>
      </c>
      <c r="D416" s="83" t="s">
        <v>323</v>
      </c>
      <c r="E416" s="39" t="s">
        <v>324</v>
      </c>
      <c r="F416" s="39">
        <v>460.45</v>
      </c>
      <c r="G416" s="80">
        <f t="shared" si="36"/>
        <v>10</v>
      </c>
      <c r="H416" s="80">
        <f t="shared" si="37"/>
        <v>0</v>
      </c>
      <c r="I416" s="80">
        <f t="shared" si="38"/>
        <v>0</v>
      </c>
      <c r="J416" s="80">
        <f t="shared" si="39"/>
        <v>0</v>
      </c>
      <c r="K416" s="80">
        <f t="shared" si="40"/>
        <v>2</v>
      </c>
      <c r="L416" s="80">
        <f t="shared" si="41"/>
        <v>455.10339566569746</v>
      </c>
    </row>
    <row r="417" spans="1:12">
      <c r="A417" s="81" t="s">
        <v>1175</v>
      </c>
      <c r="B417" s="33" t="s">
        <v>1176</v>
      </c>
      <c r="C417" s="33" t="s">
        <v>1394</v>
      </c>
      <c r="D417" s="33" t="s">
        <v>1177</v>
      </c>
      <c r="E417" s="33" t="s">
        <v>1165</v>
      </c>
      <c r="F417" s="15">
        <v>467.85</v>
      </c>
      <c r="G417" s="80">
        <f t="shared" si="36"/>
        <v>10</v>
      </c>
      <c r="H417" s="80">
        <f t="shared" si="37"/>
        <v>4</v>
      </c>
      <c r="I417" s="80">
        <f t="shared" si="38"/>
        <v>0</v>
      </c>
      <c r="J417" s="80">
        <f t="shared" si="39"/>
        <v>1</v>
      </c>
      <c r="K417" s="80">
        <f t="shared" si="40"/>
        <v>1</v>
      </c>
      <c r="L417" s="80">
        <f t="shared" si="41"/>
        <v>464.21039566569749</v>
      </c>
    </row>
    <row r="418" spans="1:12">
      <c r="A418" s="82" t="s">
        <v>1675</v>
      </c>
      <c r="B418" s="38" t="s">
        <v>1676</v>
      </c>
      <c r="C418" s="33" t="s">
        <v>1394</v>
      </c>
      <c r="D418" s="83" t="s">
        <v>1701</v>
      </c>
      <c r="E418" s="38" t="s">
        <v>324</v>
      </c>
      <c r="F418" s="39">
        <v>468.15</v>
      </c>
      <c r="G418" s="80">
        <f t="shared" si="36"/>
        <v>10</v>
      </c>
      <c r="H418" s="80">
        <f t="shared" si="37"/>
        <v>1</v>
      </c>
      <c r="I418" s="80">
        <f t="shared" si="38"/>
        <v>0</v>
      </c>
      <c r="J418" s="80">
        <f t="shared" si="39"/>
        <v>0</v>
      </c>
      <c r="K418" s="80">
        <f t="shared" si="40"/>
        <v>1</v>
      </c>
      <c r="L418" s="80">
        <f t="shared" si="41"/>
        <v>453.06039566569746</v>
      </c>
    </row>
    <row r="419" spans="1:12">
      <c r="A419" s="81" t="s">
        <v>1156</v>
      </c>
      <c r="B419" s="33" t="s">
        <v>1157</v>
      </c>
      <c r="C419" s="33" t="s">
        <v>1394</v>
      </c>
      <c r="D419" s="33" t="s">
        <v>1158</v>
      </c>
      <c r="E419" s="33" t="s">
        <v>1149</v>
      </c>
      <c r="F419" s="15">
        <v>471.15</v>
      </c>
      <c r="G419" s="80">
        <f t="shared" si="36"/>
        <v>10</v>
      </c>
      <c r="H419" s="80">
        <f t="shared" si="37"/>
        <v>4</v>
      </c>
      <c r="I419" s="80">
        <f t="shared" si="38"/>
        <v>0</v>
      </c>
      <c r="J419" s="80">
        <f t="shared" si="39"/>
        <v>0</v>
      </c>
      <c r="K419" s="80">
        <f t="shared" si="40"/>
        <v>2</v>
      </c>
      <c r="L419" s="80">
        <f t="shared" si="41"/>
        <v>475.63139566569748</v>
      </c>
    </row>
    <row r="420" spans="1:12">
      <c r="A420" s="81" t="s">
        <v>1166</v>
      </c>
      <c r="B420" s="33" t="s">
        <v>1167</v>
      </c>
      <c r="C420" s="33" t="s">
        <v>1394</v>
      </c>
      <c r="D420" s="33" t="s">
        <v>1168</v>
      </c>
      <c r="E420" s="33" t="s">
        <v>1165</v>
      </c>
      <c r="F420" s="15">
        <v>471.85</v>
      </c>
      <c r="G420" s="80">
        <f t="shared" si="36"/>
        <v>10</v>
      </c>
      <c r="H420" s="80">
        <f t="shared" si="37"/>
        <v>4</v>
      </c>
      <c r="I420" s="80">
        <f t="shared" si="38"/>
        <v>0</v>
      </c>
      <c r="J420" s="80">
        <f t="shared" si="39"/>
        <v>0</v>
      </c>
      <c r="K420" s="80">
        <f t="shared" si="40"/>
        <v>1</v>
      </c>
      <c r="L420" s="80">
        <f t="shared" si="41"/>
        <v>468.45639566569747</v>
      </c>
    </row>
    <row r="421" spans="1:12">
      <c r="A421" s="81" t="s">
        <v>325</v>
      </c>
      <c r="B421" s="33" t="s">
        <v>1727</v>
      </c>
      <c r="C421" s="33" t="s">
        <v>1392</v>
      </c>
      <c r="D421" s="33" t="s">
        <v>327</v>
      </c>
      <c r="E421" s="33" t="s">
        <v>328</v>
      </c>
      <c r="F421" s="15">
        <v>475.15</v>
      </c>
      <c r="G421" s="80">
        <f t="shared" si="36"/>
        <v>10</v>
      </c>
      <c r="H421" s="80">
        <f t="shared" si="37"/>
        <v>0</v>
      </c>
      <c r="I421" s="80">
        <f t="shared" si="38"/>
        <v>0</v>
      </c>
      <c r="J421" s="80">
        <f t="shared" si="39"/>
        <v>0</v>
      </c>
      <c r="K421" s="80">
        <f t="shared" si="40"/>
        <v>1</v>
      </c>
      <c r="L421" s="80">
        <f t="shared" si="41"/>
        <v>447.92839566569745</v>
      </c>
    </row>
    <row r="422" spans="1:12">
      <c r="A422" s="82" t="s">
        <v>1646</v>
      </c>
      <c r="B422" s="38" t="s">
        <v>1725</v>
      </c>
      <c r="C422" s="33" t="s">
        <v>1393</v>
      </c>
      <c r="D422" s="38" t="s">
        <v>1689</v>
      </c>
      <c r="E422" s="38" t="s">
        <v>562</v>
      </c>
      <c r="F422" s="39">
        <v>477.15</v>
      </c>
      <c r="G422" s="80">
        <f t="shared" si="36"/>
        <v>10</v>
      </c>
      <c r="H422" s="80">
        <f t="shared" si="37"/>
        <v>0</v>
      </c>
      <c r="I422" s="80">
        <f t="shared" si="38"/>
        <v>1</v>
      </c>
      <c r="J422" s="80">
        <f t="shared" si="39"/>
        <v>0</v>
      </c>
      <c r="K422" s="80">
        <f t="shared" si="40"/>
        <v>1</v>
      </c>
      <c r="L422" s="80">
        <f t="shared" si="41"/>
        <v>457.96339566569748</v>
      </c>
    </row>
    <row r="423" spans="1:12">
      <c r="A423" s="81" t="s">
        <v>1162</v>
      </c>
      <c r="B423" s="33" t="s">
        <v>1163</v>
      </c>
      <c r="C423" s="33" t="s">
        <v>1394</v>
      </c>
      <c r="D423" s="33" t="s">
        <v>1164</v>
      </c>
      <c r="E423" s="33" t="s">
        <v>1149</v>
      </c>
      <c r="F423" s="15">
        <v>480.15</v>
      </c>
      <c r="G423" s="80">
        <f t="shared" si="36"/>
        <v>10</v>
      </c>
      <c r="H423" s="80">
        <f t="shared" si="37"/>
        <v>4</v>
      </c>
      <c r="I423" s="80">
        <f t="shared" si="38"/>
        <v>0</v>
      </c>
      <c r="J423" s="80">
        <f t="shared" si="39"/>
        <v>1</v>
      </c>
      <c r="K423" s="80">
        <f t="shared" si="40"/>
        <v>2</v>
      </c>
      <c r="L423" s="80">
        <f t="shared" si="41"/>
        <v>471.3853956656975</v>
      </c>
    </row>
    <row r="424" spans="1:12">
      <c r="A424" s="81" t="s">
        <v>1178</v>
      </c>
      <c r="B424" s="33" t="s">
        <v>1179</v>
      </c>
      <c r="C424" s="33" t="s">
        <v>1394</v>
      </c>
      <c r="D424" s="33" t="s">
        <v>1180</v>
      </c>
      <c r="E424" s="33" t="s">
        <v>1165</v>
      </c>
      <c r="F424" s="15">
        <v>480.75</v>
      </c>
      <c r="G424" s="80">
        <f t="shared" si="36"/>
        <v>10</v>
      </c>
      <c r="H424" s="80">
        <f t="shared" si="37"/>
        <v>3</v>
      </c>
      <c r="I424" s="80">
        <f t="shared" si="38"/>
        <v>0</v>
      </c>
      <c r="J424" s="80">
        <f t="shared" si="39"/>
        <v>0</v>
      </c>
      <c r="K424" s="80">
        <f t="shared" si="40"/>
        <v>2</v>
      </c>
      <c r="L424" s="80">
        <f t="shared" si="41"/>
        <v>470.49939566569748</v>
      </c>
    </row>
    <row r="425" spans="1:12">
      <c r="A425" s="81" t="s">
        <v>1159</v>
      </c>
      <c r="B425" s="33" t="s">
        <v>1160</v>
      </c>
      <c r="C425" s="33" t="s">
        <v>1394</v>
      </c>
      <c r="D425" s="33" t="s">
        <v>1161</v>
      </c>
      <c r="E425" s="33" t="s">
        <v>1149</v>
      </c>
      <c r="F425" s="15">
        <v>482.15</v>
      </c>
      <c r="G425" s="80">
        <f t="shared" si="36"/>
        <v>10</v>
      </c>
      <c r="H425" s="80">
        <f t="shared" si="37"/>
        <v>4</v>
      </c>
      <c r="I425" s="80">
        <f t="shared" si="38"/>
        <v>0</v>
      </c>
      <c r="J425" s="80">
        <f t="shared" si="39"/>
        <v>0</v>
      </c>
      <c r="K425" s="80">
        <f t="shared" si="40"/>
        <v>2</v>
      </c>
      <c r="L425" s="80">
        <f t="shared" si="41"/>
        <v>475.63139566569748</v>
      </c>
    </row>
    <row r="426" spans="1:12">
      <c r="A426" s="81" t="s">
        <v>1142</v>
      </c>
      <c r="B426" s="33" t="s">
        <v>1143</v>
      </c>
      <c r="C426" s="33" t="s">
        <v>1394</v>
      </c>
      <c r="D426" s="33" t="s">
        <v>1144</v>
      </c>
      <c r="E426" s="33" t="s">
        <v>1145</v>
      </c>
      <c r="F426" s="15">
        <v>491.05</v>
      </c>
      <c r="G426" s="80">
        <f t="shared" si="36"/>
        <v>10</v>
      </c>
      <c r="H426" s="80">
        <f t="shared" si="37"/>
        <v>5</v>
      </c>
      <c r="I426" s="80">
        <f t="shared" si="38"/>
        <v>0</v>
      </c>
      <c r="J426" s="80">
        <f t="shared" si="39"/>
        <v>0</v>
      </c>
      <c r="K426" s="80">
        <f t="shared" si="40"/>
        <v>2</v>
      </c>
      <c r="L426" s="80">
        <f t="shared" si="41"/>
        <v>480.76339566569749</v>
      </c>
    </row>
    <row r="427" spans="1:12">
      <c r="A427" s="82" t="s">
        <v>1717</v>
      </c>
      <c r="B427" s="38" t="s">
        <v>1718</v>
      </c>
      <c r="C427" s="33" t="s">
        <v>1392</v>
      </c>
      <c r="D427" s="83" t="s">
        <v>1724</v>
      </c>
      <c r="E427" s="38" t="s">
        <v>1319</v>
      </c>
      <c r="F427" s="39">
        <v>441.25</v>
      </c>
      <c r="G427" s="80">
        <f t="shared" si="36"/>
        <v>11</v>
      </c>
      <c r="H427" s="80">
        <f t="shared" si="37"/>
        <v>0</v>
      </c>
      <c r="I427" s="80">
        <f t="shared" si="38"/>
        <v>0</v>
      </c>
      <c r="J427" s="80">
        <f t="shared" si="39"/>
        <v>3</v>
      </c>
      <c r="K427" s="80">
        <f t="shared" si="40"/>
        <v>0</v>
      </c>
      <c r="L427" s="80">
        <f t="shared" si="41"/>
        <v>451.27219896241314</v>
      </c>
    </row>
    <row r="428" spans="1:12">
      <c r="A428" s="81" t="s">
        <v>1326</v>
      </c>
      <c r="B428" s="33" t="s">
        <v>1327</v>
      </c>
      <c r="C428" s="33" t="s">
        <v>1392</v>
      </c>
      <c r="D428" s="33" t="s">
        <v>1328</v>
      </c>
      <c r="E428" s="33" t="s">
        <v>1319</v>
      </c>
      <c r="F428" s="15">
        <v>460.15</v>
      </c>
      <c r="G428" s="80">
        <f t="shared" si="36"/>
        <v>11</v>
      </c>
      <c r="H428" s="80">
        <f t="shared" si="37"/>
        <v>0</v>
      </c>
      <c r="I428" s="80">
        <f t="shared" si="38"/>
        <v>0</v>
      </c>
      <c r="J428" s="80">
        <f t="shared" si="39"/>
        <v>1</v>
      </c>
      <c r="K428" s="80">
        <f t="shared" si="40"/>
        <v>0</v>
      </c>
      <c r="L428" s="80">
        <f t="shared" si="41"/>
        <v>459.76419896241316</v>
      </c>
    </row>
    <row r="429" spans="1:12">
      <c r="A429" s="81" t="s">
        <v>1323</v>
      </c>
      <c r="B429" s="33" t="s">
        <v>1324</v>
      </c>
      <c r="C429" s="33" t="s">
        <v>1392</v>
      </c>
      <c r="D429" s="33" t="s">
        <v>1325</v>
      </c>
      <c r="E429" s="33" t="s">
        <v>1319</v>
      </c>
      <c r="F429" s="15">
        <v>461.25</v>
      </c>
      <c r="G429" s="80">
        <f t="shared" si="36"/>
        <v>11</v>
      </c>
      <c r="H429" s="80">
        <f t="shared" si="37"/>
        <v>0</v>
      </c>
      <c r="I429" s="80">
        <f t="shared" si="38"/>
        <v>0</v>
      </c>
      <c r="J429" s="80">
        <f t="shared" si="39"/>
        <v>1</v>
      </c>
      <c r="K429" s="80">
        <f t="shared" si="40"/>
        <v>0</v>
      </c>
      <c r="L429" s="80">
        <f t="shared" si="41"/>
        <v>459.76419896241316</v>
      </c>
    </row>
    <row r="430" spans="1:12">
      <c r="A430" s="81" t="s">
        <v>1259</v>
      </c>
      <c r="B430" s="33" t="s">
        <v>1260</v>
      </c>
      <c r="C430" s="33" t="s">
        <v>1392</v>
      </c>
      <c r="D430" s="33" t="s">
        <v>1261</v>
      </c>
      <c r="E430" s="33" t="s">
        <v>256</v>
      </c>
      <c r="F430" s="15">
        <v>464.15</v>
      </c>
      <c r="G430" s="80">
        <f t="shared" si="36"/>
        <v>11</v>
      </c>
      <c r="H430" s="80">
        <f t="shared" si="37"/>
        <v>3</v>
      </c>
      <c r="I430" s="80">
        <f t="shared" si="38"/>
        <v>0</v>
      </c>
      <c r="J430" s="80">
        <f t="shared" si="39"/>
        <v>1</v>
      </c>
      <c r="K430" s="80">
        <f t="shared" si="40"/>
        <v>2</v>
      </c>
      <c r="L430" s="80">
        <f t="shared" si="41"/>
        <v>489.5101989624132</v>
      </c>
    </row>
    <row r="431" spans="1:12">
      <c r="A431" s="81" t="s">
        <v>1269</v>
      </c>
      <c r="B431" s="33" t="s">
        <v>1270</v>
      </c>
      <c r="C431" s="33" t="s">
        <v>1394</v>
      </c>
      <c r="D431" s="33" t="s">
        <v>1271</v>
      </c>
      <c r="E431" s="33" t="s">
        <v>1268</v>
      </c>
      <c r="F431" s="15">
        <v>465.15</v>
      </c>
      <c r="G431" s="80">
        <f t="shared" si="36"/>
        <v>11</v>
      </c>
      <c r="H431" s="80">
        <f t="shared" si="37"/>
        <v>3</v>
      </c>
      <c r="I431" s="80">
        <f t="shared" si="38"/>
        <v>0</v>
      </c>
      <c r="J431" s="80">
        <f t="shared" si="39"/>
        <v>2</v>
      </c>
      <c r="K431" s="80">
        <f t="shared" si="40"/>
        <v>1</v>
      </c>
      <c r="L431" s="80">
        <f t="shared" si="41"/>
        <v>478.08919896241315</v>
      </c>
    </row>
    <row r="432" spans="1:12">
      <c r="A432" s="81" t="s">
        <v>1304</v>
      </c>
      <c r="B432" s="33" t="s">
        <v>1305</v>
      </c>
      <c r="C432" s="33" t="s">
        <v>1394</v>
      </c>
      <c r="D432" s="33" t="s">
        <v>1306</v>
      </c>
      <c r="E432" s="33" t="s">
        <v>1294</v>
      </c>
      <c r="F432" s="15">
        <v>465.65</v>
      </c>
      <c r="G432" s="80">
        <f t="shared" si="36"/>
        <v>11</v>
      </c>
      <c r="H432" s="80">
        <f t="shared" si="37"/>
        <v>1</v>
      </c>
      <c r="I432" s="80">
        <f t="shared" si="38"/>
        <v>0</v>
      </c>
      <c r="J432" s="80">
        <f t="shared" si="39"/>
        <v>0</v>
      </c>
      <c r="K432" s="80">
        <f t="shared" si="40"/>
        <v>0</v>
      </c>
      <c r="L432" s="80">
        <f t="shared" si="41"/>
        <v>469.14219896241315</v>
      </c>
    </row>
    <row r="433" spans="1:12">
      <c r="A433" s="81" t="s">
        <v>1298</v>
      </c>
      <c r="B433" s="33" t="s">
        <v>1299</v>
      </c>
      <c r="C433" s="33" t="s">
        <v>1394</v>
      </c>
      <c r="D433" s="33" t="s">
        <v>1300</v>
      </c>
      <c r="E433" s="33" t="s">
        <v>1294</v>
      </c>
      <c r="F433" s="15">
        <v>465.85</v>
      </c>
      <c r="G433" s="80">
        <f t="shared" si="36"/>
        <v>11</v>
      </c>
      <c r="H433" s="80">
        <f t="shared" si="37"/>
        <v>1</v>
      </c>
      <c r="I433" s="80">
        <f t="shared" si="38"/>
        <v>0</v>
      </c>
      <c r="J433" s="80">
        <f t="shared" si="39"/>
        <v>0</v>
      </c>
      <c r="K433" s="80">
        <f t="shared" si="40"/>
        <v>0</v>
      </c>
      <c r="L433" s="80">
        <f t="shared" si="41"/>
        <v>469.14219896241315</v>
      </c>
    </row>
    <row r="434" spans="1:12">
      <c r="A434" s="82" t="s">
        <v>1713</v>
      </c>
      <c r="B434" s="38" t="s">
        <v>1714</v>
      </c>
      <c r="C434" s="33" t="s">
        <v>1394</v>
      </c>
      <c r="D434" s="38" t="s">
        <v>1722</v>
      </c>
      <c r="E434" s="38" t="s">
        <v>1294</v>
      </c>
      <c r="F434" s="39">
        <v>466.65</v>
      </c>
      <c r="G434" s="80">
        <f t="shared" si="36"/>
        <v>11</v>
      </c>
      <c r="H434" s="80">
        <f t="shared" si="37"/>
        <v>1</v>
      </c>
      <c r="I434" s="80">
        <f t="shared" si="38"/>
        <v>0</v>
      </c>
      <c r="J434" s="80">
        <f t="shared" si="39"/>
        <v>0</v>
      </c>
      <c r="K434" s="80">
        <f t="shared" si="40"/>
        <v>0</v>
      </c>
      <c r="L434" s="80">
        <f t="shared" si="41"/>
        <v>469.14219896241315</v>
      </c>
    </row>
    <row r="435" spans="1:12">
      <c r="A435" s="81" t="s">
        <v>1329</v>
      </c>
      <c r="B435" s="33" t="s">
        <v>1330</v>
      </c>
      <c r="C435" s="33" t="s">
        <v>1392</v>
      </c>
      <c r="D435" s="33" t="s">
        <v>1331</v>
      </c>
      <c r="E435" s="33" t="s">
        <v>1319</v>
      </c>
      <c r="F435" s="15">
        <v>469.05</v>
      </c>
      <c r="G435" s="80">
        <f t="shared" si="36"/>
        <v>11</v>
      </c>
      <c r="H435" s="80">
        <f t="shared" si="37"/>
        <v>0</v>
      </c>
      <c r="I435" s="80">
        <f t="shared" si="38"/>
        <v>0</v>
      </c>
      <c r="J435" s="80">
        <f t="shared" si="39"/>
        <v>0</v>
      </c>
      <c r="K435" s="80">
        <f t="shared" si="40"/>
        <v>0</v>
      </c>
      <c r="L435" s="80">
        <f t="shared" si="41"/>
        <v>464.01019896241314</v>
      </c>
    </row>
    <row r="436" spans="1:12">
      <c r="A436" s="81" t="s">
        <v>1282</v>
      </c>
      <c r="B436" s="33" t="s">
        <v>1283</v>
      </c>
      <c r="C436" s="33" t="s">
        <v>1393</v>
      </c>
      <c r="D436" s="33" t="s">
        <v>1284</v>
      </c>
      <c r="E436" s="33" t="s">
        <v>1278</v>
      </c>
      <c r="F436" s="15">
        <v>469.15</v>
      </c>
      <c r="G436" s="80">
        <f t="shared" si="36"/>
        <v>11</v>
      </c>
      <c r="H436" s="80">
        <f t="shared" si="37"/>
        <v>0</v>
      </c>
      <c r="I436" s="80">
        <f t="shared" si="38"/>
        <v>1</v>
      </c>
      <c r="J436" s="80">
        <f t="shared" si="39"/>
        <v>0</v>
      </c>
      <c r="K436" s="80">
        <f t="shared" si="40"/>
        <v>0</v>
      </c>
      <c r="L436" s="80">
        <f t="shared" si="41"/>
        <v>474.04519896241317</v>
      </c>
    </row>
    <row r="437" spans="1:12">
      <c r="A437" s="81" t="s">
        <v>1301</v>
      </c>
      <c r="B437" s="33" t="s">
        <v>1302</v>
      </c>
      <c r="C437" s="33" t="s">
        <v>1394</v>
      </c>
      <c r="D437" s="33" t="s">
        <v>1303</v>
      </c>
      <c r="E437" s="33" t="s">
        <v>1294</v>
      </c>
      <c r="F437" s="15">
        <v>469.25</v>
      </c>
      <c r="G437" s="80">
        <f t="shared" si="36"/>
        <v>11</v>
      </c>
      <c r="H437" s="80">
        <f t="shared" si="37"/>
        <v>1</v>
      </c>
      <c r="I437" s="80">
        <f t="shared" si="38"/>
        <v>0</v>
      </c>
      <c r="J437" s="80">
        <f t="shared" si="39"/>
        <v>0</v>
      </c>
      <c r="K437" s="80">
        <f t="shared" si="40"/>
        <v>0</v>
      </c>
      <c r="L437" s="80">
        <f t="shared" si="41"/>
        <v>469.14219896241315</v>
      </c>
    </row>
    <row r="438" spans="1:12">
      <c r="A438" s="81" t="s">
        <v>1288</v>
      </c>
      <c r="B438" s="33" t="s">
        <v>1289</v>
      </c>
      <c r="C438" s="33" t="s">
        <v>1393</v>
      </c>
      <c r="D438" s="33" t="s">
        <v>1290</v>
      </c>
      <c r="E438" s="33" t="s">
        <v>1278</v>
      </c>
      <c r="F438" s="15">
        <v>471.15</v>
      </c>
      <c r="G438" s="80">
        <f t="shared" si="36"/>
        <v>11</v>
      </c>
      <c r="H438" s="80">
        <f t="shared" si="37"/>
        <v>0</v>
      </c>
      <c r="I438" s="80">
        <f t="shared" si="38"/>
        <v>1</v>
      </c>
      <c r="J438" s="80">
        <f t="shared" si="39"/>
        <v>0</v>
      </c>
      <c r="K438" s="80">
        <f t="shared" si="40"/>
        <v>0</v>
      </c>
      <c r="L438" s="80">
        <f t="shared" si="41"/>
        <v>474.04519896241317</v>
      </c>
    </row>
    <row r="439" spans="1:12">
      <c r="A439" s="81" t="s">
        <v>1275</v>
      </c>
      <c r="B439" s="33" t="s">
        <v>1276</v>
      </c>
      <c r="C439" s="33" t="s">
        <v>1392</v>
      </c>
      <c r="D439" s="33" t="s">
        <v>1277</v>
      </c>
      <c r="E439" s="33" t="s">
        <v>1268</v>
      </c>
      <c r="F439" s="15">
        <v>472.15</v>
      </c>
      <c r="G439" s="80">
        <f t="shared" si="36"/>
        <v>11</v>
      </c>
      <c r="H439" s="80">
        <f t="shared" si="37"/>
        <v>3</v>
      </c>
      <c r="I439" s="80">
        <f t="shared" si="38"/>
        <v>0</v>
      </c>
      <c r="J439" s="80">
        <f t="shared" si="39"/>
        <v>1</v>
      </c>
      <c r="K439" s="80">
        <f t="shared" si="40"/>
        <v>1</v>
      </c>
      <c r="L439" s="80">
        <f t="shared" si="41"/>
        <v>482.33519896241319</v>
      </c>
    </row>
    <row r="440" spans="1:12">
      <c r="A440" s="81" t="s">
        <v>1295</v>
      </c>
      <c r="B440" s="33" t="s">
        <v>1296</v>
      </c>
      <c r="C440" s="33" t="s">
        <v>1392</v>
      </c>
      <c r="D440" s="33" t="s">
        <v>1297</v>
      </c>
      <c r="E440" s="33" t="s">
        <v>1294</v>
      </c>
      <c r="F440" s="15">
        <v>476.15</v>
      </c>
      <c r="G440" s="80">
        <f t="shared" si="36"/>
        <v>11</v>
      </c>
      <c r="H440" s="80">
        <f t="shared" si="37"/>
        <v>0</v>
      </c>
      <c r="I440" s="80">
        <f t="shared" si="38"/>
        <v>0</v>
      </c>
      <c r="J440" s="80">
        <f t="shared" si="39"/>
        <v>0</v>
      </c>
      <c r="K440" s="80">
        <f t="shared" si="40"/>
        <v>1</v>
      </c>
      <c r="L440" s="80">
        <f t="shared" si="41"/>
        <v>471.18519896241315</v>
      </c>
    </row>
    <row r="441" spans="1:12">
      <c r="A441" s="81" t="s">
        <v>1291</v>
      </c>
      <c r="B441" s="33" t="s">
        <v>1292</v>
      </c>
      <c r="C441" s="33" t="s">
        <v>1392</v>
      </c>
      <c r="D441" s="33" t="s">
        <v>1293</v>
      </c>
      <c r="E441" s="33" t="s">
        <v>1294</v>
      </c>
      <c r="F441" s="15">
        <v>476.85</v>
      </c>
      <c r="G441" s="80">
        <f t="shared" si="36"/>
        <v>11</v>
      </c>
      <c r="H441" s="80">
        <f t="shared" si="37"/>
        <v>0</v>
      </c>
      <c r="I441" s="80">
        <f t="shared" si="38"/>
        <v>0</v>
      </c>
      <c r="J441" s="80">
        <f t="shared" si="39"/>
        <v>0</v>
      </c>
      <c r="K441" s="80">
        <f t="shared" si="40"/>
        <v>1</v>
      </c>
      <c r="L441" s="80">
        <f t="shared" si="41"/>
        <v>471.18519896241315</v>
      </c>
    </row>
    <row r="442" spans="1:12">
      <c r="A442" s="81" t="s">
        <v>1285</v>
      </c>
      <c r="B442" s="33" t="s">
        <v>1286</v>
      </c>
      <c r="C442" s="33" t="s">
        <v>1393</v>
      </c>
      <c r="D442" s="33" t="s">
        <v>1287</v>
      </c>
      <c r="E442" s="33" t="s">
        <v>1278</v>
      </c>
      <c r="F442" s="15">
        <v>477.35</v>
      </c>
      <c r="G442" s="80">
        <f t="shared" si="36"/>
        <v>11</v>
      </c>
      <c r="H442" s="80">
        <f t="shared" si="37"/>
        <v>0</v>
      </c>
      <c r="I442" s="80">
        <f t="shared" si="38"/>
        <v>1</v>
      </c>
      <c r="J442" s="80">
        <f t="shared" si="39"/>
        <v>0</v>
      </c>
      <c r="K442" s="80">
        <f t="shared" si="40"/>
        <v>0</v>
      </c>
      <c r="L442" s="80">
        <f t="shared" si="41"/>
        <v>474.04519896241317</v>
      </c>
    </row>
    <row r="443" spans="1:12">
      <c r="A443" s="81" t="s">
        <v>1279</v>
      </c>
      <c r="B443" s="33" t="s">
        <v>1280</v>
      </c>
      <c r="C443" s="33" t="s">
        <v>1392</v>
      </c>
      <c r="D443" s="33" t="s">
        <v>1281</v>
      </c>
      <c r="E443" s="33" t="s">
        <v>1278</v>
      </c>
      <c r="F443" s="15">
        <v>480.15</v>
      </c>
      <c r="G443" s="80">
        <f t="shared" si="36"/>
        <v>11</v>
      </c>
      <c r="H443" s="80">
        <f t="shared" si="37"/>
        <v>0</v>
      </c>
      <c r="I443" s="80">
        <f t="shared" si="38"/>
        <v>0</v>
      </c>
      <c r="J443" s="80">
        <f t="shared" si="39"/>
        <v>1</v>
      </c>
      <c r="K443" s="80">
        <f t="shared" si="40"/>
        <v>2</v>
      </c>
      <c r="L443" s="80">
        <f t="shared" si="41"/>
        <v>474.11419896241318</v>
      </c>
    </row>
    <row r="444" spans="1:12">
      <c r="A444" s="81" t="s">
        <v>1262</v>
      </c>
      <c r="B444" s="33" t="s">
        <v>1263</v>
      </c>
      <c r="C444" s="33" t="s">
        <v>1394</v>
      </c>
      <c r="D444" s="33" t="s">
        <v>1264</v>
      </c>
      <c r="E444" s="33" t="s">
        <v>256</v>
      </c>
      <c r="F444" s="15">
        <v>507.15</v>
      </c>
      <c r="G444" s="80">
        <f t="shared" si="36"/>
        <v>11</v>
      </c>
      <c r="H444" s="80">
        <f t="shared" si="37"/>
        <v>3</v>
      </c>
      <c r="I444" s="80">
        <f t="shared" si="38"/>
        <v>0</v>
      </c>
      <c r="J444" s="80">
        <f t="shared" si="39"/>
        <v>0</v>
      </c>
      <c r="K444" s="80">
        <f t="shared" si="40"/>
        <v>2</v>
      </c>
      <c r="L444" s="80">
        <f t="shared" si="41"/>
        <v>493.75619896241318</v>
      </c>
    </row>
    <row r="445" spans="1:12">
      <c r="A445" s="81" t="s">
        <v>1265</v>
      </c>
      <c r="B445" s="33" t="s">
        <v>1266</v>
      </c>
      <c r="C445" s="33" t="s">
        <v>1394</v>
      </c>
      <c r="D445" s="33" t="s">
        <v>1267</v>
      </c>
      <c r="E445" s="33" t="s">
        <v>256</v>
      </c>
      <c r="F445" s="15">
        <v>507.15</v>
      </c>
      <c r="G445" s="80">
        <f t="shared" si="36"/>
        <v>11</v>
      </c>
      <c r="H445" s="80">
        <f t="shared" si="37"/>
        <v>3</v>
      </c>
      <c r="I445" s="80">
        <f t="shared" si="38"/>
        <v>0</v>
      </c>
      <c r="J445" s="80">
        <f t="shared" si="39"/>
        <v>1</v>
      </c>
      <c r="K445" s="80">
        <f t="shared" si="40"/>
        <v>2</v>
      </c>
      <c r="L445" s="80">
        <f t="shared" si="41"/>
        <v>489.5101989624132</v>
      </c>
    </row>
    <row r="446" spans="1:12">
      <c r="A446" s="81" t="s">
        <v>1256</v>
      </c>
      <c r="B446" s="33" t="s">
        <v>1257</v>
      </c>
      <c r="C446" s="33" t="s">
        <v>1394</v>
      </c>
      <c r="D446" s="33" t="s">
        <v>1258</v>
      </c>
      <c r="E446" s="33" t="s">
        <v>1255</v>
      </c>
      <c r="F446" s="15">
        <v>514.25</v>
      </c>
      <c r="G446" s="80">
        <f t="shared" si="36"/>
        <v>11</v>
      </c>
      <c r="H446" s="80">
        <f t="shared" si="37"/>
        <v>5</v>
      </c>
      <c r="I446" s="80">
        <f t="shared" si="38"/>
        <v>0</v>
      </c>
      <c r="J446" s="80">
        <f t="shared" si="39"/>
        <v>0</v>
      </c>
      <c r="K446" s="80">
        <f t="shared" si="40"/>
        <v>2</v>
      </c>
      <c r="L446" s="80">
        <f t="shared" si="41"/>
        <v>504.02019896241319</v>
      </c>
    </row>
    <row r="447" spans="1:12">
      <c r="A447" s="82" t="s">
        <v>1736</v>
      </c>
      <c r="B447" s="38" t="s">
        <v>1737</v>
      </c>
      <c r="C447" s="33" t="s">
        <v>1394</v>
      </c>
      <c r="D447" s="39" t="s">
        <v>1742</v>
      </c>
      <c r="E447" s="38" t="s">
        <v>1375</v>
      </c>
      <c r="F447" s="39">
        <v>453.15</v>
      </c>
      <c r="G447" s="80">
        <f t="shared" si="36"/>
        <v>12</v>
      </c>
      <c r="H447" s="80">
        <f t="shared" si="37"/>
        <v>1</v>
      </c>
      <c r="I447" s="80">
        <f t="shared" si="38"/>
        <v>0</v>
      </c>
      <c r="J447" s="80">
        <f t="shared" si="39"/>
        <v>5</v>
      </c>
      <c r="K447" s="80">
        <f t="shared" si="40"/>
        <v>0</v>
      </c>
      <c r="L447" s="80">
        <f t="shared" si="41"/>
        <v>470.20678847985664</v>
      </c>
    </row>
    <row r="448" spans="1:12">
      <c r="A448" s="39" t="s">
        <v>1728</v>
      </c>
      <c r="B448" s="39" t="s">
        <v>1729</v>
      </c>
      <c r="C448" s="33" t="s">
        <v>1394</v>
      </c>
      <c r="D448" s="39" t="s">
        <v>1738</v>
      </c>
      <c r="E448" s="39" t="s">
        <v>1369</v>
      </c>
      <c r="F448" s="39">
        <v>481.65</v>
      </c>
      <c r="G448" s="80">
        <f t="shared" si="36"/>
        <v>12</v>
      </c>
      <c r="H448" s="80">
        <f t="shared" si="37"/>
        <v>2</v>
      </c>
      <c r="I448" s="80">
        <f t="shared" si="38"/>
        <v>0</v>
      </c>
      <c r="J448" s="80">
        <f t="shared" si="39"/>
        <v>0</v>
      </c>
      <c r="K448" s="80">
        <f t="shared" si="40"/>
        <v>0</v>
      </c>
      <c r="L448" s="80">
        <f t="shared" si="41"/>
        <v>496.56878847985666</v>
      </c>
    </row>
    <row r="449" spans="1:12">
      <c r="A449" s="39" t="s">
        <v>1730</v>
      </c>
      <c r="B449" s="39" t="s">
        <v>1731</v>
      </c>
      <c r="C449" s="33" t="s">
        <v>1393</v>
      </c>
      <c r="D449" s="39" t="s">
        <v>1739</v>
      </c>
      <c r="E449" s="39" t="s">
        <v>1369</v>
      </c>
      <c r="F449" s="39">
        <v>483.15</v>
      </c>
      <c r="G449" s="80">
        <f t="shared" si="36"/>
        <v>12</v>
      </c>
      <c r="H449" s="80">
        <f t="shared" si="37"/>
        <v>0</v>
      </c>
      <c r="I449" s="80">
        <f t="shared" si="38"/>
        <v>1</v>
      </c>
      <c r="J449" s="80">
        <f t="shared" si="39"/>
        <v>0</v>
      </c>
      <c r="K449" s="80">
        <f t="shared" si="40"/>
        <v>0</v>
      </c>
      <c r="L449" s="80">
        <f t="shared" si="41"/>
        <v>496.33978847985668</v>
      </c>
    </row>
    <row r="450" spans="1:12">
      <c r="A450" s="81" t="s">
        <v>1376</v>
      </c>
      <c r="B450" s="33" t="s">
        <v>1377</v>
      </c>
      <c r="C450" s="33" t="s">
        <v>1394</v>
      </c>
      <c r="D450" s="33" t="s">
        <v>1378</v>
      </c>
      <c r="E450" s="33" t="s">
        <v>1375</v>
      </c>
      <c r="F450" s="15">
        <v>486.95</v>
      </c>
      <c r="G450" s="80">
        <f t="shared" ref="G450:G461" si="42">LEN(D450)-LEN(SUBSTITUTE(D450,"C",""))</f>
        <v>12</v>
      </c>
      <c r="H450" s="80">
        <f t="shared" ref="H450:H461" si="43">LEN(D450)-LEN(SUBSTITUTE(D450,"=",""))</f>
        <v>1</v>
      </c>
      <c r="I450" s="80">
        <f t="shared" ref="I450:I461" si="44">LEN(D450)-LEN(SUBSTITUTE(D450,"#",""))</f>
        <v>0</v>
      </c>
      <c r="J450" s="80">
        <f t="shared" ref="J450:J461" si="45">LEN(D450)-LEN(SUBSTITUTE(D450,"(",""))</f>
        <v>0</v>
      </c>
      <c r="K450" s="80">
        <f t="shared" ref="K450:K461" si="46">(LEN(D450)-LEN(SUBSTITUTE(D450,"1","")))/2+(LEN(D450)-LEN(SUBSTITUTE(D450,"2","")))/2+(LEN(D450)-LEN(SUBSTITUTE(D450,"3","")))/2</f>
        <v>0</v>
      </c>
      <c r="L450" s="80">
        <f t="shared" si="41"/>
        <v>491.43678847985666</v>
      </c>
    </row>
    <row r="451" spans="1:12">
      <c r="A451" s="81" t="s">
        <v>1383</v>
      </c>
      <c r="B451" s="33" t="s">
        <v>1384</v>
      </c>
      <c r="C451" s="33" t="s">
        <v>1392</v>
      </c>
      <c r="D451" s="33" t="s">
        <v>1385</v>
      </c>
      <c r="E451" s="33" t="s">
        <v>1382</v>
      </c>
      <c r="F451" s="15">
        <v>489.45</v>
      </c>
      <c r="G451" s="80">
        <f t="shared" si="42"/>
        <v>12</v>
      </c>
      <c r="H451" s="80">
        <f t="shared" si="43"/>
        <v>0</v>
      </c>
      <c r="I451" s="80">
        <f t="shared" si="44"/>
        <v>0</v>
      </c>
      <c r="J451" s="80">
        <f t="shared" si="45"/>
        <v>0</v>
      </c>
      <c r="K451" s="80">
        <f t="shared" si="46"/>
        <v>0</v>
      </c>
      <c r="L451" s="80">
        <f t="shared" ref="L451:L461" si="47">EXP(4.861)*(G451^0.536)+(5.132*H451)+(10.035*I451)-(4.246*J451)+(7.175*K451)-2.963</f>
        <v>486.30478847985665</v>
      </c>
    </row>
    <row r="452" spans="1:12">
      <c r="A452" s="81" t="s">
        <v>1379</v>
      </c>
      <c r="B452" s="33" t="s">
        <v>1380</v>
      </c>
      <c r="C452" s="33" t="s">
        <v>1392</v>
      </c>
      <c r="D452" s="33" t="s">
        <v>1381</v>
      </c>
      <c r="E452" s="33" t="s">
        <v>1375</v>
      </c>
      <c r="F452" s="15">
        <v>497.15</v>
      </c>
      <c r="G452" s="80">
        <f t="shared" si="42"/>
        <v>12</v>
      </c>
      <c r="H452" s="80">
        <f t="shared" si="43"/>
        <v>0</v>
      </c>
      <c r="I452" s="80">
        <f t="shared" si="44"/>
        <v>0</v>
      </c>
      <c r="J452" s="80">
        <f t="shared" si="45"/>
        <v>0</v>
      </c>
      <c r="K452" s="80">
        <f t="shared" si="46"/>
        <v>1</v>
      </c>
      <c r="L452" s="80">
        <f t="shared" si="47"/>
        <v>493.47978847985667</v>
      </c>
    </row>
    <row r="453" spans="1:12">
      <c r="A453" s="82" t="s">
        <v>1734</v>
      </c>
      <c r="B453" s="38" t="s">
        <v>1735</v>
      </c>
      <c r="C453" s="33" t="s">
        <v>1394</v>
      </c>
      <c r="D453" s="39" t="s">
        <v>1741</v>
      </c>
      <c r="E453" s="38" t="s">
        <v>1375</v>
      </c>
      <c r="F453" s="39">
        <v>497.15</v>
      </c>
      <c r="G453" s="80">
        <f t="shared" si="42"/>
        <v>12</v>
      </c>
      <c r="H453" s="80">
        <f t="shared" si="43"/>
        <v>0</v>
      </c>
      <c r="I453" s="80">
        <f t="shared" si="44"/>
        <v>0</v>
      </c>
      <c r="J453" s="80">
        <f t="shared" si="45"/>
        <v>0</v>
      </c>
      <c r="K453" s="80">
        <f t="shared" si="46"/>
        <v>1</v>
      </c>
      <c r="L453" s="80">
        <f t="shared" si="47"/>
        <v>493.47978847985667</v>
      </c>
    </row>
    <row r="454" spans="1:12">
      <c r="A454" s="81" t="s">
        <v>1366</v>
      </c>
      <c r="B454" s="33" t="s">
        <v>1367</v>
      </c>
      <c r="C454" s="33" t="s">
        <v>1392</v>
      </c>
      <c r="D454" s="33" t="s">
        <v>1368</v>
      </c>
      <c r="E454" s="33" t="s">
        <v>1369</v>
      </c>
      <c r="F454" s="15">
        <v>511.15</v>
      </c>
      <c r="G454" s="80">
        <f t="shared" si="42"/>
        <v>12</v>
      </c>
      <c r="H454" s="80">
        <f t="shared" si="43"/>
        <v>0</v>
      </c>
      <c r="I454" s="80">
        <f t="shared" si="44"/>
        <v>0</v>
      </c>
      <c r="J454" s="80">
        <f t="shared" si="45"/>
        <v>1</v>
      </c>
      <c r="K454" s="80">
        <f t="shared" si="46"/>
        <v>2</v>
      </c>
      <c r="L454" s="80">
        <f t="shared" si="47"/>
        <v>496.4087884798567</v>
      </c>
    </row>
    <row r="455" spans="1:12">
      <c r="A455" s="81" t="s">
        <v>1362</v>
      </c>
      <c r="B455" s="33" t="s">
        <v>1363</v>
      </c>
      <c r="C455" s="33" t="s">
        <v>1394</v>
      </c>
      <c r="D455" s="33" t="s">
        <v>1364</v>
      </c>
      <c r="E455" s="33" t="s">
        <v>1365</v>
      </c>
      <c r="F455" s="15">
        <v>513.15</v>
      </c>
      <c r="G455" s="80">
        <f t="shared" si="42"/>
        <v>12</v>
      </c>
      <c r="H455" s="80">
        <f t="shared" si="43"/>
        <v>3</v>
      </c>
      <c r="I455" s="80">
        <f t="shared" si="44"/>
        <v>0</v>
      </c>
      <c r="J455" s="80">
        <f t="shared" si="45"/>
        <v>0</v>
      </c>
      <c r="K455" s="80">
        <f t="shared" si="46"/>
        <v>1</v>
      </c>
      <c r="L455" s="80">
        <f t="shared" si="47"/>
        <v>508.87578847985668</v>
      </c>
    </row>
    <row r="456" spans="1:12">
      <c r="A456" s="81" t="s">
        <v>1350</v>
      </c>
      <c r="B456" s="33" t="s">
        <v>1351</v>
      </c>
      <c r="C456" s="33" t="s">
        <v>1394</v>
      </c>
      <c r="D456" s="33" t="s">
        <v>1352</v>
      </c>
      <c r="E456" s="33" t="s">
        <v>1343</v>
      </c>
      <c r="F456" s="15">
        <v>535.15</v>
      </c>
      <c r="G456" s="80">
        <f t="shared" si="42"/>
        <v>12</v>
      </c>
      <c r="H456" s="80">
        <f t="shared" si="43"/>
        <v>5</v>
      </c>
      <c r="I456" s="80">
        <f t="shared" si="44"/>
        <v>0</v>
      </c>
      <c r="J456" s="80">
        <f t="shared" si="45"/>
        <v>2</v>
      </c>
      <c r="K456" s="80">
        <f t="shared" si="46"/>
        <v>2</v>
      </c>
      <c r="L456" s="80">
        <f t="shared" si="47"/>
        <v>517.82278847985663</v>
      </c>
    </row>
    <row r="457" spans="1:12">
      <c r="A457" s="81" t="s">
        <v>1340</v>
      </c>
      <c r="B457" s="33" t="s">
        <v>1341</v>
      </c>
      <c r="C457" s="33" t="s">
        <v>1394</v>
      </c>
      <c r="D457" s="33" t="s">
        <v>1342</v>
      </c>
      <c r="E457" s="33" t="s">
        <v>1343</v>
      </c>
      <c r="F457" s="15">
        <v>539.65</v>
      </c>
      <c r="G457" s="80">
        <f t="shared" si="42"/>
        <v>12</v>
      </c>
      <c r="H457" s="80">
        <f t="shared" si="43"/>
        <v>5</v>
      </c>
      <c r="I457" s="80">
        <f t="shared" si="44"/>
        <v>0</v>
      </c>
      <c r="J457" s="80">
        <f t="shared" si="45"/>
        <v>1</v>
      </c>
      <c r="K457" s="80">
        <f t="shared" si="46"/>
        <v>2</v>
      </c>
      <c r="L457" s="80">
        <f t="shared" si="47"/>
        <v>522.06878847985672</v>
      </c>
    </row>
    <row r="458" spans="1:12">
      <c r="A458" s="81" t="s">
        <v>1347</v>
      </c>
      <c r="B458" s="33" t="s">
        <v>1348</v>
      </c>
      <c r="C458" s="33" t="s">
        <v>1394</v>
      </c>
      <c r="D458" s="33" t="s">
        <v>1349</v>
      </c>
      <c r="E458" s="33" t="s">
        <v>1343</v>
      </c>
      <c r="F458" s="15">
        <v>541.15</v>
      </c>
      <c r="G458" s="80">
        <f t="shared" si="42"/>
        <v>12</v>
      </c>
      <c r="H458" s="80">
        <f t="shared" si="43"/>
        <v>5</v>
      </c>
      <c r="I458" s="80">
        <f t="shared" si="44"/>
        <v>0</v>
      </c>
      <c r="J458" s="80">
        <f t="shared" si="45"/>
        <v>0</v>
      </c>
      <c r="K458" s="80">
        <f t="shared" si="46"/>
        <v>2</v>
      </c>
      <c r="L458" s="80">
        <f t="shared" si="47"/>
        <v>526.3147884798567</v>
      </c>
    </row>
    <row r="459" spans="1:12">
      <c r="A459" s="81" t="s">
        <v>1344</v>
      </c>
      <c r="B459" s="33" t="s">
        <v>1345</v>
      </c>
      <c r="C459" s="33" t="s">
        <v>1394</v>
      </c>
      <c r="D459" s="33" t="s">
        <v>1346</v>
      </c>
      <c r="E459" s="33" t="s">
        <v>1343</v>
      </c>
      <c r="F459" s="15">
        <v>543.15</v>
      </c>
      <c r="G459" s="80">
        <f t="shared" si="42"/>
        <v>12</v>
      </c>
      <c r="H459" s="80">
        <f t="shared" si="43"/>
        <v>5</v>
      </c>
      <c r="I459" s="80">
        <f t="shared" si="44"/>
        <v>0</v>
      </c>
      <c r="J459" s="80">
        <f t="shared" si="45"/>
        <v>1</v>
      </c>
      <c r="K459" s="80">
        <f t="shared" si="46"/>
        <v>2</v>
      </c>
      <c r="L459" s="80">
        <f t="shared" si="47"/>
        <v>522.06878847985672</v>
      </c>
    </row>
    <row r="460" spans="1:12">
      <c r="A460" s="81" t="s">
        <v>1336</v>
      </c>
      <c r="B460" s="33" t="s">
        <v>1337</v>
      </c>
      <c r="C460" s="33" t="s">
        <v>1394</v>
      </c>
      <c r="D460" s="33" t="s">
        <v>1338</v>
      </c>
      <c r="E460" s="33" t="s">
        <v>1339</v>
      </c>
      <c r="F460" s="15">
        <v>552.15</v>
      </c>
      <c r="G460" s="80">
        <f t="shared" si="42"/>
        <v>12</v>
      </c>
      <c r="H460" s="80">
        <f t="shared" si="43"/>
        <v>5</v>
      </c>
      <c r="I460" s="80">
        <f t="shared" si="44"/>
        <v>0</v>
      </c>
      <c r="J460" s="80">
        <f t="shared" si="45"/>
        <v>0</v>
      </c>
      <c r="K460" s="80">
        <f t="shared" si="46"/>
        <v>3</v>
      </c>
      <c r="L460" s="80">
        <f t="shared" si="47"/>
        <v>533.48978847985666</v>
      </c>
    </row>
    <row r="461" spans="1:12">
      <c r="A461" s="81" t="s">
        <v>1332</v>
      </c>
      <c r="B461" s="33" t="s">
        <v>1333</v>
      </c>
      <c r="C461" s="33" t="s">
        <v>1394</v>
      </c>
      <c r="D461" s="33" t="s">
        <v>1334</v>
      </c>
      <c r="E461" s="33" t="s">
        <v>1335</v>
      </c>
      <c r="F461" s="15">
        <v>553.15</v>
      </c>
      <c r="G461" s="80">
        <f t="shared" si="42"/>
        <v>12</v>
      </c>
      <c r="H461" s="80">
        <f t="shared" si="43"/>
        <v>6</v>
      </c>
      <c r="I461" s="80">
        <f t="shared" si="44"/>
        <v>0</v>
      </c>
      <c r="J461" s="80">
        <f t="shared" si="45"/>
        <v>1</v>
      </c>
      <c r="K461" s="80">
        <f t="shared" si="46"/>
        <v>3</v>
      </c>
      <c r="L461" s="80">
        <f t="shared" si="47"/>
        <v>534.37578847985674</v>
      </c>
    </row>
    <row r="465" spans="3:4">
      <c r="C465" s="43" t="s">
        <v>1392</v>
      </c>
      <c r="D465" s="43">
        <f>COUNTIF(C2:C461,C465)</f>
        <v>198</v>
      </c>
    </row>
    <row r="466" spans="3:4">
      <c r="C466" s="43" t="s">
        <v>1394</v>
      </c>
      <c r="D466" s="43">
        <f t="shared" ref="D466:D467" si="48">COUNTIF(C3:C462,C466)</f>
        <v>220</v>
      </c>
    </row>
    <row r="467" spans="3:4">
      <c r="C467" s="43" t="s">
        <v>1393</v>
      </c>
      <c r="D467" s="43">
        <f t="shared" si="48"/>
        <v>42</v>
      </c>
    </row>
    <row r="468" spans="3:4">
      <c r="C468" s="43"/>
      <c r="D468" s="43">
        <f>SUM(D465:D467)</f>
        <v>460</v>
      </c>
    </row>
    <row r="469" spans="3:4">
      <c r="C469" s="43"/>
      <c r="D469" s="43"/>
    </row>
  </sheetData>
  <autoFilter ref="A1:K461" xr:uid="{8B14A709-CE9D-43C0-BDCF-9D05929100BB}">
    <sortState xmlns:xlrd2="http://schemas.microsoft.com/office/spreadsheetml/2017/richdata2" ref="A2:K461">
      <sortCondition ref="G1:G46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7C677-28D9-449E-B9B3-71B34E651D52}">
  <sheetPr codeName="Sheet4"/>
  <dimension ref="A1:T101"/>
  <sheetViews>
    <sheetView zoomScale="70" zoomScaleNormal="70" workbookViewId="0">
      <pane ySplit="1" topLeftCell="A83" activePane="bottomLeft" state="frozen"/>
      <selection pane="bottomLeft" activeCell="M23" sqref="M22:M23"/>
    </sheetView>
  </sheetViews>
  <sheetFormatPr defaultRowHeight="14.25"/>
  <cols>
    <col min="1" max="3" width="8.75" style="43"/>
    <col min="4" max="4" width="21.75" style="43" bestFit="1" customWidth="1"/>
    <col min="5" max="5" width="13" style="43" bestFit="1" customWidth="1"/>
    <col min="6" max="6" width="8.75" style="80"/>
    <col min="7" max="11" width="8.75" style="43"/>
    <col min="12" max="13" width="8.75" style="7"/>
    <col min="16" max="16" width="9.125" style="7" customWidth="1"/>
  </cols>
  <sheetData>
    <row r="1" spans="1:20" s="54" customFormat="1">
      <c r="A1" s="49" t="s">
        <v>0</v>
      </c>
      <c r="B1" s="50" t="s">
        <v>1</v>
      </c>
      <c r="C1" s="50" t="s">
        <v>1387</v>
      </c>
      <c r="D1" s="50" t="s">
        <v>2</v>
      </c>
      <c r="E1" s="50" t="s">
        <v>3</v>
      </c>
      <c r="F1" s="50" t="s">
        <v>4</v>
      </c>
      <c r="G1" s="51" t="s">
        <v>7</v>
      </c>
      <c r="H1" s="52" t="s">
        <v>1388</v>
      </c>
      <c r="I1" s="52" t="s">
        <v>1389</v>
      </c>
      <c r="J1" s="52" t="s">
        <v>1390</v>
      </c>
      <c r="K1" s="51" t="s">
        <v>1391</v>
      </c>
      <c r="L1" s="53" t="s">
        <v>1745</v>
      </c>
      <c r="M1" s="53" t="s">
        <v>1746</v>
      </c>
      <c r="N1" s="54" t="s">
        <v>1747</v>
      </c>
      <c r="P1" s="55" t="s">
        <v>1748</v>
      </c>
      <c r="Q1" s="54" t="s">
        <v>1749</v>
      </c>
    </row>
    <row r="2" spans="1:20">
      <c r="A2" s="42" t="s">
        <v>703</v>
      </c>
      <c r="B2" s="3" t="s">
        <v>704</v>
      </c>
      <c r="C2" s="3" t="s">
        <v>1394</v>
      </c>
      <c r="D2" s="3" t="s">
        <v>699</v>
      </c>
      <c r="E2" s="3" t="s">
        <v>562</v>
      </c>
      <c r="F2" s="15">
        <v>429.05</v>
      </c>
      <c r="G2" s="43">
        <f t="shared" ref="G2:G33" si="0">LEN(D2)-LEN(SUBSTITUTE(D2,"C",""))</f>
        <v>10</v>
      </c>
      <c r="H2" s="43">
        <f t="shared" ref="H2:H33" si="1">LEN(D2)-LEN(SUBSTITUTE(D2,"=",""))</f>
        <v>1</v>
      </c>
      <c r="I2" s="43">
        <f t="shared" ref="I2:I33" si="2">LEN(D2)-LEN(SUBSTITUTE(D2,"#",""))</f>
        <v>0</v>
      </c>
      <c r="J2" s="43">
        <f t="shared" ref="J2:J33" si="3">LEN(D2)-LEN(SUBSTITUTE(D2,"(",""))</f>
        <v>1</v>
      </c>
      <c r="K2" s="43">
        <f t="shared" ref="K2:K33" si="4">(LEN(D2)-LEN(SUBSTITUTE(D2,"1","")))/2+(LEN(D2)-LEN(SUBSTITUTE(D2,"2","")))/2+(LEN(D2)-LEN(SUBSTITUTE(D2,"3","")))/2</f>
        <v>2</v>
      </c>
      <c r="L2" s="7">
        <f t="shared" ref="L2:L33" si="5">EXP(4.861)*(G2^0.536)+(5.132*H2)+(10.035*I2)-(4.246*J2)+(7.175*K2)-2.963</f>
        <v>455.98939566569749</v>
      </c>
      <c r="M2" s="7">
        <f t="shared" ref="M2:M33" si="6">ABS(F2-L2)</f>
        <v>26.939395665697475</v>
      </c>
      <c r="N2" s="7">
        <f t="shared" ref="N2:N33" si="7">M2/F2*100</f>
        <v>6.2788476088328808</v>
      </c>
      <c r="P2" s="7">
        <f>(F2-L2)^2</f>
        <v>725.73103883299996</v>
      </c>
      <c r="Q2" s="7">
        <f>ABS((F2-L2)/F2)</f>
        <v>6.2788476088328812E-2</v>
      </c>
    </row>
    <row r="3" spans="1:20">
      <c r="A3" s="42" t="s">
        <v>1373</v>
      </c>
      <c r="B3" s="3" t="s">
        <v>326</v>
      </c>
      <c r="C3" s="3" t="s">
        <v>1392</v>
      </c>
      <c r="D3" s="3" t="s">
        <v>1374</v>
      </c>
      <c r="E3" s="3" t="s">
        <v>1375</v>
      </c>
      <c r="F3" s="15">
        <v>520.15</v>
      </c>
      <c r="G3" s="43">
        <f t="shared" si="0"/>
        <v>12</v>
      </c>
      <c r="H3" s="43">
        <f t="shared" si="1"/>
        <v>0</v>
      </c>
      <c r="I3" s="43">
        <f t="shared" si="2"/>
        <v>0</v>
      </c>
      <c r="J3" s="43">
        <f t="shared" si="3"/>
        <v>0</v>
      </c>
      <c r="K3" s="43">
        <f t="shared" si="4"/>
        <v>1</v>
      </c>
      <c r="L3" s="7">
        <f t="shared" si="5"/>
        <v>493.47978847985667</v>
      </c>
      <c r="M3" s="7">
        <f t="shared" si="6"/>
        <v>26.670211520143312</v>
      </c>
      <c r="N3" s="7">
        <f t="shared" si="7"/>
        <v>5.127407770862888</v>
      </c>
      <c r="P3" s="7">
        <f t="shared" ref="P3:P66" si="8">(F3-L3)^2</f>
        <v>711.30018252918501</v>
      </c>
      <c r="Q3" s="7">
        <f>ABS((F3-L3)/F3)</f>
        <v>5.1274077708628879E-2</v>
      </c>
      <c r="S3" t="s">
        <v>1395</v>
      </c>
      <c r="T3" s="48">
        <f>SQRT(1/100*SUM(P2:P101))</f>
        <v>7.9243886307761278</v>
      </c>
    </row>
    <row r="4" spans="1:20">
      <c r="A4" s="42" t="s">
        <v>201</v>
      </c>
      <c r="B4" s="3" t="s">
        <v>202</v>
      </c>
      <c r="C4" s="3" t="s">
        <v>1393</v>
      </c>
      <c r="D4" s="3" t="s">
        <v>203</v>
      </c>
      <c r="E4" s="3" t="s">
        <v>191</v>
      </c>
      <c r="F4" s="15">
        <v>310.85000000000002</v>
      </c>
      <c r="G4" s="43">
        <f t="shared" si="0"/>
        <v>6</v>
      </c>
      <c r="H4" s="43">
        <f t="shared" si="1"/>
        <v>0</v>
      </c>
      <c r="I4" s="43">
        <f t="shared" si="2"/>
        <v>1</v>
      </c>
      <c r="J4" s="43">
        <f t="shared" si="3"/>
        <v>2</v>
      </c>
      <c r="K4" s="43">
        <f t="shared" si="4"/>
        <v>0</v>
      </c>
      <c r="L4" s="7">
        <f t="shared" si="5"/>
        <v>336.01843386893114</v>
      </c>
      <c r="M4" s="7">
        <f t="shared" si="6"/>
        <v>25.168433868931118</v>
      </c>
      <c r="N4" s="7">
        <f t="shared" si="7"/>
        <v>8.0966491455464418</v>
      </c>
      <c r="P4" s="7">
        <f t="shared" si="8"/>
        <v>633.45006341475903</v>
      </c>
      <c r="Q4" s="7">
        <f t="shared" ref="Q4:Q66" si="9">ABS((F4-L4)/F4)</f>
        <v>8.0966491455464418E-2</v>
      </c>
      <c r="S4" t="s">
        <v>1396</v>
      </c>
      <c r="T4" s="48">
        <f>1/100*SUM(Q2:Q101)</f>
        <v>1.4723290672183281E-2</v>
      </c>
    </row>
    <row r="5" spans="1:20">
      <c r="A5" s="42" t="s">
        <v>420</v>
      </c>
      <c r="B5" s="3" t="s">
        <v>421</v>
      </c>
      <c r="C5" s="3" t="s">
        <v>1392</v>
      </c>
      <c r="D5" s="3" t="s">
        <v>422</v>
      </c>
      <c r="E5" s="3" t="s">
        <v>423</v>
      </c>
      <c r="F5" s="15">
        <v>391.55</v>
      </c>
      <c r="G5" s="43">
        <f t="shared" si="0"/>
        <v>7</v>
      </c>
      <c r="H5" s="43">
        <f t="shared" si="1"/>
        <v>0</v>
      </c>
      <c r="I5" s="43">
        <f t="shared" si="2"/>
        <v>0</v>
      </c>
      <c r="J5" s="43">
        <f t="shared" si="3"/>
        <v>0</v>
      </c>
      <c r="K5" s="43">
        <f t="shared" si="4"/>
        <v>1</v>
      </c>
      <c r="L5" s="7">
        <f t="shared" si="5"/>
        <v>370.71541527069672</v>
      </c>
      <c r="M5" s="7">
        <f t="shared" si="6"/>
        <v>20.834584729303288</v>
      </c>
      <c r="N5" s="7">
        <f t="shared" si="7"/>
        <v>5.3210534361648039</v>
      </c>
      <c r="P5" s="7">
        <f t="shared" si="8"/>
        <v>434.07992084251777</v>
      </c>
      <c r="Q5" s="7">
        <f t="shared" si="9"/>
        <v>5.3210534361648035E-2</v>
      </c>
    </row>
    <row r="6" spans="1:20">
      <c r="A6" s="42" t="s">
        <v>1353</v>
      </c>
      <c r="B6" s="3" t="s">
        <v>1354</v>
      </c>
      <c r="C6" s="3" t="s">
        <v>1394</v>
      </c>
      <c r="D6" s="3" t="s">
        <v>1355</v>
      </c>
      <c r="E6" s="3" t="s">
        <v>1343</v>
      </c>
      <c r="F6" s="15">
        <v>538.15</v>
      </c>
      <c r="G6" s="43">
        <f t="shared" si="0"/>
        <v>12</v>
      </c>
      <c r="H6" s="43">
        <f t="shared" si="1"/>
        <v>5</v>
      </c>
      <c r="I6" s="43">
        <f t="shared" si="2"/>
        <v>0</v>
      </c>
      <c r="J6" s="43">
        <f t="shared" si="3"/>
        <v>2</v>
      </c>
      <c r="K6" s="43">
        <f t="shared" si="4"/>
        <v>2</v>
      </c>
      <c r="L6" s="7">
        <f t="shared" si="5"/>
        <v>517.82278847985663</v>
      </c>
      <c r="M6" s="7">
        <f t="shared" si="6"/>
        <v>20.327211520143351</v>
      </c>
      <c r="N6" s="7">
        <f t="shared" si="7"/>
        <v>3.7772389705738831</v>
      </c>
      <c r="P6" s="7">
        <f t="shared" si="8"/>
        <v>413.19552818464854</v>
      </c>
      <c r="Q6" s="7">
        <f t="shared" si="9"/>
        <v>3.7772389705738832E-2</v>
      </c>
    </row>
    <row r="7" spans="1:20">
      <c r="A7" s="24" t="s">
        <v>1707</v>
      </c>
      <c r="B7" s="24" t="s">
        <v>1708</v>
      </c>
      <c r="C7" s="3" t="s">
        <v>1392</v>
      </c>
      <c r="D7" s="45" t="s">
        <v>1719</v>
      </c>
      <c r="E7" s="24" t="s">
        <v>1278</v>
      </c>
      <c r="F7" s="39">
        <v>488.25</v>
      </c>
      <c r="G7" s="43">
        <f t="shared" si="0"/>
        <v>11</v>
      </c>
      <c r="H7" s="43">
        <f t="shared" si="1"/>
        <v>0</v>
      </c>
      <c r="I7" s="43">
        <f t="shared" si="2"/>
        <v>0</v>
      </c>
      <c r="J7" s="43">
        <f t="shared" si="3"/>
        <v>1</v>
      </c>
      <c r="K7" s="43">
        <f t="shared" si="4"/>
        <v>2</v>
      </c>
      <c r="L7" s="7">
        <f t="shared" si="5"/>
        <v>474.11419896241318</v>
      </c>
      <c r="M7" s="7">
        <f t="shared" si="6"/>
        <v>14.135801037586816</v>
      </c>
      <c r="N7" s="7">
        <f t="shared" si="7"/>
        <v>2.8951973451278681</v>
      </c>
      <c r="P7" s="7">
        <f t="shared" si="8"/>
        <v>199.82087097424051</v>
      </c>
      <c r="Q7" s="7">
        <f t="shared" si="9"/>
        <v>2.895197345127868E-2</v>
      </c>
    </row>
    <row r="8" spans="1:20">
      <c r="A8" s="43" t="s">
        <v>1106</v>
      </c>
      <c r="B8" s="43" t="s">
        <v>1107</v>
      </c>
      <c r="C8" s="43" t="s">
        <v>1392</v>
      </c>
      <c r="D8" s="43" t="s">
        <v>1108</v>
      </c>
      <c r="E8" s="43" t="s">
        <v>1039</v>
      </c>
      <c r="F8" s="80">
        <v>413.35</v>
      </c>
      <c r="G8" s="43">
        <f t="shared" si="0"/>
        <v>9</v>
      </c>
      <c r="H8" s="43">
        <f t="shared" si="1"/>
        <v>0</v>
      </c>
      <c r="I8" s="43">
        <f t="shared" si="2"/>
        <v>0</v>
      </c>
      <c r="J8" s="43">
        <f t="shared" si="3"/>
        <v>4</v>
      </c>
      <c r="K8" s="43">
        <f t="shared" si="4"/>
        <v>0</v>
      </c>
      <c r="L8" s="7">
        <f t="shared" si="5"/>
        <v>399.40571740594328</v>
      </c>
      <c r="M8" s="7">
        <f t="shared" si="6"/>
        <v>13.944282594056745</v>
      </c>
      <c r="N8" s="7">
        <f t="shared" si="7"/>
        <v>3.3734807291778743</v>
      </c>
      <c r="P8" s="7">
        <f t="shared" si="8"/>
        <v>194.4430170629139</v>
      </c>
      <c r="Q8" s="7">
        <f t="shared" si="9"/>
        <v>3.3734807291778746E-2</v>
      </c>
    </row>
    <row r="9" spans="1:20">
      <c r="A9" s="42" t="s">
        <v>321</v>
      </c>
      <c r="B9" s="3" t="s">
        <v>322</v>
      </c>
      <c r="C9" s="3" t="s">
        <v>1392</v>
      </c>
      <c r="D9" s="3" t="s">
        <v>323</v>
      </c>
      <c r="E9" s="3" t="s">
        <v>324</v>
      </c>
      <c r="F9" s="15">
        <v>468.95</v>
      </c>
      <c r="G9" s="43">
        <f t="shared" si="0"/>
        <v>10</v>
      </c>
      <c r="H9" s="43">
        <f t="shared" si="1"/>
        <v>0</v>
      </c>
      <c r="I9" s="43">
        <f t="shared" si="2"/>
        <v>0</v>
      </c>
      <c r="J9" s="43">
        <f t="shared" si="3"/>
        <v>0</v>
      </c>
      <c r="K9" s="43">
        <f t="shared" si="4"/>
        <v>2</v>
      </c>
      <c r="L9" s="7">
        <f t="shared" si="5"/>
        <v>455.10339566569746</v>
      </c>
      <c r="M9" s="7">
        <f t="shared" si="6"/>
        <v>13.846604334302526</v>
      </c>
      <c r="N9" s="7">
        <f t="shared" si="7"/>
        <v>2.9526824468072346</v>
      </c>
      <c r="P9" s="7">
        <f t="shared" si="8"/>
        <v>191.72845159072551</v>
      </c>
      <c r="Q9" s="7">
        <f t="shared" si="9"/>
        <v>2.9526824468072345E-2</v>
      </c>
    </row>
    <row r="10" spans="1:20">
      <c r="A10" s="42" t="s">
        <v>1252</v>
      </c>
      <c r="B10" s="3" t="s">
        <v>1253</v>
      </c>
      <c r="C10" s="3" t="s">
        <v>1394</v>
      </c>
      <c r="D10" s="3" t="s">
        <v>1254</v>
      </c>
      <c r="E10" s="3" t="s">
        <v>1255</v>
      </c>
      <c r="F10" s="15">
        <v>517.85</v>
      </c>
      <c r="G10" s="43">
        <f t="shared" si="0"/>
        <v>11</v>
      </c>
      <c r="H10" s="43">
        <f t="shared" si="1"/>
        <v>5</v>
      </c>
      <c r="I10" s="43">
        <f t="shared" si="2"/>
        <v>0</v>
      </c>
      <c r="J10" s="43">
        <f t="shared" si="3"/>
        <v>0</v>
      </c>
      <c r="K10" s="43">
        <f t="shared" si="4"/>
        <v>2</v>
      </c>
      <c r="L10" s="7">
        <f t="shared" si="5"/>
        <v>504.02019896241319</v>
      </c>
      <c r="M10" s="7">
        <f t="shared" si="6"/>
        <v>13.829801037586833</v>
      </c>
      <c r="N10" s="7">
        <f t="shared" si="7"/>
        <v>2.6706191054527051</v>
      </c>
      <c r="P10" s="7">
        <f t="shared" si="8"/>
        <v>191.26339673923783</v>
      </c>
      <c r="Q10" s="7">
        <f t="shared" si="9"/>
        <v>2.670619105452705E-2</v>
      </c>
      <c r="T10" s="40" t="s">
        <v>1750</v>
      </c>
    </row>
    <row r="11" spans="1:20">
      <c r="A11" s="42" t="s">
        <v>133</v>
      </c>
      <c r="B11" s="3" t="s">
        <v>134</v>
      </c>
      <c r="C11" s="3" t="s">
        <v>1392</v>
      </c>
      <c r="D11" s="3" t="s">
        <v>135</v>
      </c>
      <c r="E11" s="3" t="s">
        <v>136</v>
      </c>
      <c r="F11" s="15">
        <v>322.45</v>
      </c>
      <c r="G11" s="43">
        <f t="shared" si="0"/>
        <v>5</v>
      </c>
      <c r="H11" s="43">
        <f t="shared" si="1"/>
        <v>0</v>
      </c>
      <c r="I11" s="43">
        <f t="shared" si="2"/>
        <v>0</v>
      </c>
      <c r="J11" s="43">
        <f t="shared" si="3"/>
        <v>0</v>
      </c>
      <c r="K11" s="43">
        <f t="shared" si="4"/>
        <v>1</v>
      </c>
      <c r="L11" s="7">
        <f t="shared" si="5"/>
        <v>310.23452827760849</v>
      </c>
      <c r="M11" s="7">
        <f t="shared" si="6"/>
        <v>12.215471722391499</v>
      </c>
      <c r="N11" s="7">
        <f t="shared" si="7"/>
        <v>3.7883305077970229</v>
      </c>
      <c r="P11" s="7">
        <f t="shared" si="8"/>
        <v>149.21774940054632</v>
      </c>
      <c r="Q11" s="7">
        <f t="shared" si="9"/>
        <v>3.7883305077970227E-2</v>
      </c>
      <c r="T11" s="40">
        <v>4.8609999999999998</v>
      </c>
    </row>
    <row r="12" spans="1:20">
      <c r="A12" s="44" t="s">
        <v>1607</v>
      </c>
      <c r="B12" s="20" t="s">
        <v>1608</v>
      </c>
      <c r="C12" s="3" t="s">
        <v>1394</v>
      </c>
      <c r="D12" s="20" t="s">
        <v>1632</v>
      </c>
      <c r="E12" s="20" t="s">
        <v>915</v>
      </c>
      <c r="F12" s="39">
        <v>415.65</v>
      </c>
      <c r="G12" s="43">
        <f t="shared" si="0"/>
        <v>9</v>
      </c>
      <c r="H12" s="43">
        <f t="shared" si="1"/>
        <v>2</v>
      </c>
      <c r="I12" s="43">
        <f t="shared" si="2"/>
        <v>0</v>
      </c>
      <c r="J12" s="43">
        <f t="shared" si="3"/>
        <v>0</v>
      </c>
      <c r="K12" s="43">
        <f t="shared" si="4"/>
        <v>0</v>
      </c>
      <c r="L12" s="7">
        <f t="shared" si="5"/>
        <v>426.65371740594327</v>
      </c>
      <c r="M12" s="7">
        <f t="shared" si="6"/>
        <v>11.003717405943291</v>
      </c>
      <c r="N12" s="7">
        <f t="shared" si="7"/>
        <v>2.6473517156124844</v>
      </c>
      <c r="P12" s="7">
        <f t="shared" si="8"/>
        <v>121.08179674985936</v>
      </c>
      <c r="Q12" s="7">
        <f t="shared" si="9"/>
        <v>2.6473517156124844E-2</v>
      </c>
    </row>
    <row r="13" spans="1:20">
      <c r="A13" s="42" t="s">
        <v>149</v>
      </c>
      <c r="B13" s="3" t="s">
        <v>150</v>
      </c>
      <c r="C13" s="3" t="s">
        <v>1394</v>
      </c>
      <c r="D13" s="3" t="s">
        <v>151</v>
      </c>
      <c r="E13" s="3" t="s">
        <v>136</v>
      </c>
      <c r="F13" s="15">
        <v>293.25</v>
      </c>
      <c r="G13" s="43">
        <f t="shared" si="0"/>
        <v>5</v>
      </c>
      <c r="H13" s="43">
        <f t="shared" si="1"/>
        <v>1</v>
      </c>
      <c r="I13" s="43">
        <f t="shared" si="2"/>
        <v>0</v>
      </c>
      <c r="J13" s="43">
        <f t="shared" si="3"/>
        <v>1</v>
      </c>
      <c r="K13" s="43">
        <f t="shared" si="4"/>
        <v>0</v>
      </c>
      <c r="L13" s="7">
        <f t="shared" si="5"/>
        <v>303.9455282776085</v>
      </c>
      <c r="M13" s="7">
        <f t="shared" si="6"/>
        <v>10.695528277608503</v>
      </c>
      <c r="N13" s="7">
        <f t="shared" si="7"/>
        <v>3.6472389693464629</v>
      </c>
      <c r="P13" s="7">
        <f t="shared" si="8"/>
        <v>114.3943251371231</v>
      </c>
      <c r="Q13" s="7">
        <f t="shared" si="9"/>
        <v>3.6472389693464627E-2</v>
      </c>
    </row>
    <row r="14" spans="1:20">
      <c r="A14" s="42" t="s">
        <v>430</v>
      </c>
      <c r="B14" s="3" t="s">
        <v>431</v>
      </c>
      <c r="C14" s="3" t="s">
        <v>1394</v>
      </c>
      <c r="D14" s="3" t="s">
        <v>432</v>
      </c>
      <c r="E14" s="3" t="s">
        <v>423</v>
      </c>
      <c r="F14" s="15">
        <v>370.65</v>
      </c>
      <c r="G14" s="43">
        <f t="shared" si="0"/>
        <v>7</v>
      </c>
      <c r="H14" s="43">
        <f t="shared" si="1"/>
        <v>1</v>
      </c>
      <c r="I14" s="43">
        <f t="shared" si="2"/>
        <v>0</v>
      </c>
      <c r="J14" s="43">
        <f t="shared" si="3"/>
        <v>2</v>
      </c>
      <c r="K14" s="43">
        <f t="shared" si="4"/>
        <v>0</v>
      </c>
      <c r="L14" s="7">
        <f t="shared" si="5"/>
        <v>360.1804152706967</v>
      </c>
      <c r="M14" s="7">
        <f t="shared" si="6"/>
        <v>10.469584729303278</v>
      </c>
      <c r="N14" s="7">
        <f t="shared" si="7"/>
        <v>2.8246552621889327</v>
      </c>
      <c r="P14" s="7">
        <f t="shared" si="8"/>
        <v>109.61220440406041</v>
      </c>
      <c r="Q14" s="7">
        <f t="shared" si="9"/>
        <v>2.8246552621889326E-2</v>
      </c>
    </row>
    <row r="15" spans="1:20">
      <c r="A15" s="44" t="s">
        <v>1715</v>
      </c>
      <c r="B15" s="20" t="s">
        <v>1716</v>
      </c>
      <c r="C15" s="3" t="s">
        <v>1392</v>
      </c>
      <c r="D15" s="45" t="s">
        <v>1723</v>
      </c>
      <c r="E15" s="20" t="s">
        <v>1319</v>
      </c>
      <c r="F15" s="39">
        <v>441.65</v>
      </c>
      <c r="G15" s="43">
        <f t="shared" si="0"/>
        <v>11</v>
      </c>
      <c r="H15" s="43">
        <f t="shared" si="1"/>
        <v>0</v>
      </c>
      <c r="I15" s="43">
        <f t="shared" si="2"/>
        <v>0</v>
      </c>
      <c r="J15" s="43">
        <f t="shared" si="3"/>
        <v>3</v>
      </c>
      <c r="K15" s="43">
        <f t="shared" si="4"/>
        <v>0</v>
      </c>
      <c r="L15" s="7">
        <f t="shared" si="5"/>
        <v>451.27219896241314</v>
      </c>
      <c r="M15" s="7">
        <f t="shared" si="6"/>
        <v>9.6221989624131652</v>
      </c>
      <c r="N15" s="7">
        <f t="shared" si="7"/>
        <v>2.1786933006709308</v>
      </c>
      <c r="P15" s="7">
        <f t="shared" si="8"/>
        <v>92.586712872264997</v>
      </c>
      <c r="Q15" s="7">
        <f t="shared" si="9"/>
        <v>2.1786933006709308E-2</v>
      </c>
    </row>
    <row r="16" spans="1:20">
      <c r="A16" s="44" t="s">
        <v>1582</v>
      </c>
      <c r="B16" s="20" t="s">
        <v>1583</v>
      </c>
      <c r="C16" s="3" t="s">
        <v>1392</v>
      </c>
      <c r="D16" s="20" t="s">
        <v>1584</v>
      </c>
      <c r="E16" s="20" t="s">
        <v>915</v>
      </c>
      <c r="F16" s="39">
        <v>440.15</v>
      </c>
      <c r="G16" s="43">
        <f t="shared" si="0"/>
        <v>9</v>
      </c>
      <c r="H16" s="43">
        <f t="shared" si="1"/>
        <v>0</v>
      </c>
      <c r="I16" s="43">
        <f t="shared" si="2"/>
        <v>0</v>
      </c>
      <c r="J16" s="43">
        <f t="shared" si="3"/>
        <v>0</v>
      </c>
      <c r="K16" s="43">
        <f t="shared" si="4"/>
        <v>2</v>
      </c>
      <c r="L16" s="7">
        <f t="shared" si="5"/>
        <v>430.73971740594328</v>
      </c>
      <c r="M16" s="7">
        <f t="shared" si="6"/>
        <v>9.4102825940566959</v>
      </c>
      <c r="N16" s="7">
        <f t="shared" si="7"/>
        <v>2.1379717355575818</v>
      </c>
      <c r="P16" s="7">
        <f t="shared" si="8"/>
        <v>88.553418500006416</v>
      </c>
      <c r="Q16" s="7">
        <f t="shared" si="9"/>
        <v>2.1379717355575818E-2</v>
      </c>
    </row>
    <row r="17" spans="1:17">
      <c r="A17" s="42" t="s">
        <v>819</v>
      </c>
      <c r="B17" s="3" t="s">
        <v>820</v>
      </c>
      <c r="C17" s="3" t="s">
        <v>1392</v>
      </c>
      <c r="D17" s="3" t="s">
        <v>821</v>
      </c>
      <c r="E17" s="3" t="s">
        <v>798</v>
      </c>
      <c r="F17" s="15">
        <v>391.35</v>
      </c>
      <c r="G17" s="43">
        <f t="shared" si="0"/>
        <v>8</v>
      </c>
      <c r="H17" s="43">
        <f t="shared" si="1"/>
        <v>0</v>
      </c>
      <c r="I17" s="43">
        <f t="shared" si="2"/>
        <v>0</v>
      </c>
      <c r="J17" s="43">
        <f t="shared" si="3"/>
        <v>2</v>
      </c>
      <c r="K17" s="43">
        <f t="shared" si="4"/>
        <v>0</v>
      </c>
      <c r="L17" s="7">
        <f t="shared" si="5"/>
        <v>382.24164111974687</v>
      </c>
      <c r="M17" s="7">
        <f t="shared" si="6"/>
        <v>9.1083588802531494</v>
      </c>
      <c r="N17" s="7">
        <f t="shared" si="7"/>
        <v>2.3274201814879643</v>
      </c>
      <c r="P17" s="7">
        <f t="shared" si="8"/>
        <v>82.962201491486411</v>
      </c>
      <c r="Q17" s="7">
        <f t="shared" si="9"/>
        <v>2.3274201814879644E-2</v>
      </c>
    </row>
    <row r="18" spans="1:17">
      <c r="A18" s="44" t="s">
        <v>1406</v>
      </c>
      <c r="B18" s="20" t="s">
        <v>1407</v>
      </c>
      <c r="C18" s="3" t="s">
        <v>1392</v>
      </c>
      <c r="D18" s="20" t="s">
        <v>1435</v>
      </c>
      <c r="E18" s="20" t="s">
        <v>136</v>
      </c>
      <c r="F18" s="79">
        <v>301.35000000000002</v>
      </c>
      <c r="G18" s="43">
        <f t="shared" si="0"/>
        <v>5</v>
      </c>
      <c r="H18" s="43">
        <f t="shared" si="1"/>
        <v>0</v>
      </c>
      <c r="I18" s="43">
        <f t="shared" si="2"/>
        <v>0</v>
      </c>
      <c r="J18" s="43">
        <f t="shared" si="3"/>
        <v>0</v>
      </c>
      <c r="K18" s="43">
        <f t="shared" si="4"/>
        <v>1</v>
      </c>
      <c r="L18" s="7">
        <f t="shared" si="5"/>
        <v>310.23452827760849</v>
      </c>
      <c r="M18" s="7">
        <f t="shared" si="6"/>
        <v>8.8845282776084673</v>
      </c>
      <c r="N18" s="7">
        <f t="shared" si="7"/>
        <v>2.9482423353603671</v>
      </c>
      <c r="P18" s="7">
        <f t="shared" si="8"/>
        <v>78.934842715624484</v>
      </c>
      <c r="Q18" s="7">
        <f t="shared" si="9"/>
        <v>2.9482423353603671E-2</v>
      </c>
    </row>
    <row r="19" spans="1:17">
      <c r="A19" s="42" t="s">
        <v>1272</v>
      </c>
      <c r="B19" s="3" t="s">
        <v>1273</v>
      </c>
      <c r="C19" s="3" t="s">
        <v>1394</v>
      </c>
      <c r="D19" s="3" t="s">
        <v>1274</v>
      </c>
      <c r="E19" s="3" t="s">
        <v>1268</v>
      </c>
      <c r="F19" s="15">
        <v>469.75</v>
      </c>
      <c r="G19" s="43">
        <f t="shared" si="0"/>
        <v>11</v>
      </c>
      <c r="H19" s="43">
        <f t="shared" si="1"/>
        <v>3</v>
      </c>
      <c r="I19" s="43">
        <f t="shared" si="2"/>
        <v>0</v>
      </c>
      <c r="J19" s="43">
        <f t="shared" si="3"/>
        <v>2</v>
      </c>
      <c r="K19" s="43">
        <f t="shared" si="4"/>
        <v>1</v>
      </c>
      <c r="L19" s="7">
        <f t="shared" si="5"/>
        <v>478.08919896241315</v>
      </c>
      <c r="M19" s="7">
        <f t="shared" si="6"/>
        <v>8.3391989624131497</v>
      </c>
      <c r="N19" s="7">
        <f t="shared" si="7"/>
        <v>1.7752419291991803</v>
      </c>
      <c r="P19" s="7">
        <f t="shared" si="8"/>
        <v>69.542239334712548</v>
      </c>
      <c r="Q19" s="7">
        <f t="shared" si="9"/>
        <v>1.7752419291991804E-2</v>
      </c>
    </row>
    <row r="20" spans="1:17">
      <c r="A20" s="42" t="s">
        <v>1370</v>
      </c>
      <c r="B20" s="3" t="s">
        <v>1371</v>
      </c>
      <c r="C20" s="3" t="s">
        <v>1393</v>
      </c>
      <c r="D20" s="3" t="s">
        <v>1372</v>
      </c>
      <c r="E20" s="3" t="s">
        <v>1369</v>
      </c>
      <c r="F20" s="15">
        <v>488.15</v>
      </c>
      <c r="G20" s="43">
        <f t="shared" si="0"/>
        <v>12</v>
      </c>
      <c r="H20" s="43">
        <f t="shared" si="1"/>
        <v>0</v>
      </c>
      <c r="I20" s="43">
        <f t="shared" si="2"/>
        <v>1</v>
      </c>
      <c r="J20" s="43">
        <f t="shared" si="3"/>
        <v>0</v>
      </c>
      <c r="K20" s="43">
        <f t="shared" si="4"/>
        <v>0</v>
      </c>
      <c r="L20" s="7">
        <f t="shared" si="5"/>
        <v>496.33978847985668</v>
      </c>
      <c r="M20" s="7">
        <f t="shared" si="6"/>
        <v>8.189788479856702</v>
      </c>
      <c r="N20" s="7">
        <f t="shared" si="7"/>
        <v>1.6777196517170343</v>
      </c>
      <c r="P20" s="7">
        <f t="shared" si="8"/>
        <v>67.072635344793554</v>
      </c>
      <c r="Q20" s="7">
        <f t="shared" si="9"/>
        <v>1.6777196517170342E-2</v>
      </c>
    </row>
    <row r="21" spans="1:17">
      <c r="A21" s="43" t="s">
        <v>1464</v>
      </c>
      <c r="B21" s="43" t="s">
        <v>1461</v>
      </c>
      <c r="C21" s="43" t="s">
        <v>1394</v>
      </c>
      <c r="D21" s="43" t="s">
        <v>1462</v>
      </c>
      <c r="E21" s="43" t="s">
        <v>96</v>
      </c>
      <c r="F21" s="80">
        <v>321.35000000000002</v>
      </c>
      <c r="G21" s="43">
        <f t="shared" si="0"/>
        <v>5</v>
      </c>
      <c r="H21" s="43">
        <f t="shared" si="1"/>
        <v>2</v>
      </c>
      <c r="I21" s="43">
        <f t="shared" si="2"/>
        <v>0</v>
      </c>
      <c r="J21" s="43">
        <f t="shared" si="3"/>
        <v>0</v>
      </c>
      <c r="K21" s="43">
        <f t="shared" si="4"/>
        <v>0</v>
      </c>
      <c r="L21" s="7">
        <f t="shared" si="5"/>
        <v>313.32352827760849</v>
      </c>
      <c r="M21" s="7">
        <f t="shared" si="6"/>
        <v>8.0264717223915341</v>
      </c>
      <c r="N21" s="7">
        <f t="shared" si="7"/>
        <v>2.4977350933224005</v>
      </c>
      <c r="P21" s="7">
        <f t="shared" si="8"/>
        <v>64.424248310350919</v>
      </c>
      <c r="Q21" s="7">
        <f t="shared" si="9"/>
        <v>2.4977350933224004E-2</v>
      </c>
    </row>
    <row r="22" spans="1:17">
      <c r="A22" s="44" t="s">
        <v>1474</v>
      </c>
      <c r="B22" s="20" t="s">
        <v>1475</v>
      </c>
      <c r="C22" s="3" t="s">
        <v>1394</v>
      </c>
      <c r="D22" s="45" t="s">
        <v>1501</v>
      </c>
      <c r="E22" s="20" t="s">
        <v>191</v>
      </c>
      <c r="F22" s="39">
        <v>348.15</v>
      </c>
      <c r="G22" s="43">
        <f t="shared" si="0"/>
        <v>6</v>
      </c>
      <c r="H22" s="43">
        <f t="shared" si="1"/>
        <v>2</v>
      </c>
      <c r="I22" s="43">
        <f t="shared" si="2"/>
        <v>0</v>
      </c>
      <c r="J22" s="43">
        <f t="shared" si="3"/>
        <v>1</v>
      </c>
      <c r="K22" s="43">
        <f t="shared" si="4"/>
        <v>0</v>
      </c>
      <c r="L22" s="7">
        <f t="shared" si="5"/>
        <v>340.49343386893116</v>
      </c>
      <c r="M22" s="7">
        <f t="shared" si="6"/>
        <v>7.6565661310688142</v>
      </c>
      <c r="N22" s="7">
        <f t="shared" si="7"/>
        <v>2.1992147439519787</v>
      </c>
      <c r="P22" s="7">
        <f t="shared" si="8"/>
        <v>58.623004919430073</v>
      </c>
      <c r="Q22" s="7">
        <f t="shared" si="9"/>
        <v>2.1992147439519789E-2</v>
      </c>
    </row>
    <row r="23" spans="1:17">
      <c r="A23" s="42" t="s">
        <v>267</v>
      </c>
      <c r="B23" s="3" t="s">
        <v>268</v>
      </c>
      <c r="C23" s="3" t="s">
        <v>1392</v>
      </c>
      <c r="D23" s="3" t="s">
        <v>269</v>
      </c>
      <c r="E23" s="3" t="s">
        <v>249</v>
      </c>
      <c r="F23" s="15">
        <v>329.95</v>
      </c>
      <c r="G23" s="43">
        <f t="shared" si="0"/>
        <v>6</v>
      </c>
      <c r="H23" s="43">
        <f t="shared" si="1"/>
        <v>0</v>
      </c>
      <c r="I23" s="43">
        <f t="shared" si="2"/>
        <v>0</v>
      </c>
      <c r="J23" s="43">
        <f t="shared" si="3"/>
        <v>1</v>
      </c>
      <c r="K23" s="43">
        <f t="shared" si="4"/>
        <v>1</v>
      </c>
      <c r="L23" s="7">
        <f t="shared" si="5"/>
        <v>337.40443386893116</v>
      </c>
      <c r="M23" s="7">
        <f t="shared" si="6"/>
        <v>7.4544338689311758</v>
      </c>
      <c r="N23" s="7">
        <f t="shared" si="7"/>
        <v>2.2592616665952954</v>
      </c>
      <c r="P23" s="7">
        <f t="shared" si="8"/>
        <v>55.568584306268221</v>
      </c>
      <c r="Q23" s="7">
        <f t="shared" si="9"/>
        <v>2.2592616665952952E-2</v>
      </c>
    </row>
    <row r="24" spans="1:17">
      <c r="A24" s="42" t="s">
        <v>336</v>
      </c>
      <c r="B24" s="3" t="s">
        <v>337</v>
      </c>
      <c r="C24" s="3" t="s">
        <v>1392</v>
      </c>
      <c r="D24" s="3" t="s">
        <v>338</v>
      </c>
      <c r="E24" s="3" t="s">
        <v>332</v>
      </c>
      <c r="F24" s="15">
        <v>341.85</v>
      </c>
      <c r="G24" s="43">
        <f t="shared" si="0"/>
        <v>6</v>
      </c>
      <c r="H24" s="43">
        <f t="shared" si="1"/>
        <v>0</v>
      </c>
      <c r="I24" s="43">
        <f t="shared" si="2"/>
        <v>0</v>
      </c>
      <c r="J24" s="43">
        <f t="shared" si="3"/>
        <v>0</v>
      </c>
      <c r="K24" s="43">
        <f t="shared" si="4"/>
        <v>0</v>
      </c>
      <c r="L24" s="7">
        <f t="shared" si="5"/>
        <v>334.47543386893113</v>
      </c>
      <c r="M24" s="7">
        <f t="shared" si="6"/>
        <v>7.3745661310688888</v>
      </c>
      <c r="N24" s="7">
        <f t="shared" si="7"/>
        <v>2.1572520494570391</v>
      </c>
      <c r="P24" s="7">
        <f t="shared" si="8"/>
        <v>54.384225621508357</v>
      </c>
      <c r="Q24" s="7">
        <f t="shared" si="9"/>
        <v>2.1572520494570393E-2</v>
      </c>
    </row>
    <row r="25" spans="1:17">
      <c r="A25" s="44" t="s">
        <v>1554</v>
      </c>
      <c r="B25" s="20" t="s">
        <v>1555</v>
      </c>
      <c r="C25" s="3" t="s">
        <v>1394</v>
      </c>
      <c r="D25" s="45" t="s">
        <v>1568</v>
      </c>
      <c r="E25" s="20" t="s">
        <v>365</v>
      </c>
      <c r="F25" s="39">
        <v>381.15</v>
      </c>
      <c r="G25" s="43">
        <f t="shared" si="0"/>
        <v>7</v>
      </c>
      <c r="H25" s="43">
        <f t="shared" si="1"/>
        <v>2</v>
      </c>
      <c r="I25" s="43">
        <f t="shared" si="2"/>
        <v>0</v>
      </c>
      <c r="J25" s="43">
        <f t="shared" si="3"/>
        <v>0</v>
      </c>
      <c r="K25" s="43">
        <f t="shared" si="4"/>
        <v>0</v>
      </c>
      <c r="L25" s="7">
        <f t="shared" si="5"/>
        <v>373.80441527069672</v>
      </c>
      <c r="M25" s="7">
        <f t="shared" si="6"/>
        <v>7.3455847293032548</v>
      </c>
      <c r="N25" s="7">
        <f t="shared" si="7"/>
        <v>1.9272162480134476</v>
      </c>
      <c r="P25" s="7">
        <f t="shared" si="8"/>
        <v>53.957615015373172</v>
      </c>
      <c r="Q25" s="7">
        <f t="shared" si="9"/>
        <v>1.9272162480134476E-2</v>
      </c>
    </row>
    <row r="26" spans="1:17">
      <c r="A26" s="42" t="s">
        <v>652</v>
      </c>
      <c r="B26" s="3" t="s">
        <v>653</v>
      </c>
      <c r="C26" s="3" t="s">
        <v>1392</v>
      </c>
      <c r="D26" s="3" t="s">
        <v>654</v>
      </c>
      <c r="E26" s="3" t="s">
        <v>600</v>
      </c>
      <c r="F26" s="15">
        <v>405.05</v>
      </c>
      <c r="G26" s="43">
        <f t="shared" si="0"/>
        <v>8</v>
      </c>
      <c r="H26" s="43">
        <f t="shared" si="1"/>
        <v>0</v>
      </c>
      <c r="I26" s="43">
        <f t="shared" si="2"/>
        <v>0</v>
      </c>
      <c r="J26" s="43">
        <f t="shared" si="3"/>
        <v>0</v>
      </c>
      <c r="K26" s="43">
        <f t="shared" si="4"/>
        <v>1</v>
      </c>
      <c r="L26" s="7">
        <f t="shared" si="5"/>
        <v>397.9086411197469</v>
      </c>
      <c r="M26" s="7">
        <f t="shared" si="6"/>
        <v>7.1413588802531081</v>
      </c>
      <c r="N26" s="7">
        <f t="shared" si="7"/>
        <v>1.7630808246520449</v>
      </c>
      <c r="P26" s="7">
        <f t="shared" si="8"/>
        <v>50.999006656569925</v>
      </c>
      <c r="Q26" s="7">
        <f t="shared" si="9"/>
        <v>1.7630808246520448E-2</v>
      </c>
    </row>
    <row r="27" spans="1:17">
      <c r="A27" s="44" t="s">
        <v>1580</v>
      </c>
      <c r="B27" s="20" t="s">
        <v>1581</v>
      </c>
      <c r="C27" s="3" t="s">
        <v>1394</v>
      </c>
      <c r="D27" s="20" t="s">
        <v>1620</v>
      </c>
      <c r="E27" s="20" t="s">
        <v>915</v>
      </c>
      <c r="F27" s="39">
        <v>413.15</v>
      </c>
      <c r="G27" s="43">
        <f t="shared" si="0"/>
        <v>9</v>
      </c>
      <c r="H27" s="43">
        <f t="shared" si="1"/>
        <v>1</v>
      </c>
      <c r="I27" s="43">
        <f t="shared" si="2"/>
        <v>0</v>
      </c>
      <c r="J27" s="43">
        <f t="shared" si="3"/>
        <v>2</v>
      </c>
      <c r="K27" s="43">
        <f t="shared" si="4"/>
        <v>1</v>
      </c>
      <c r="L27" s="7">
        <f t="shared" si="5"/>
        <v>420.20471740594326</v>
      </c>
      <c r="M27" s="7">
        <f t="shared" si="6"/>
        <v>7.0547174059432791</v>
      </c>
      <c r="N27" s="7">
        <f t="shared" si="7"/>
        <v>1.707543847499281</v>
      </c>
      <c r="P27" s="7">
        <f t="shared" si="8"/>
        <v>49.769037677719069</v>
      </c>
      <c r="Q27" s="7">
        <f t="shared" si="9"/>
        <v>1.7075438474992811E-2</v>
      </c>
    </row>
    <row r="28" spans="1:17">
      <c r="A28" s="42" t="s">
        <v>210</v>
      </c>
      <c r="B28" s="3" t="s">
        <v>211</v>
      </c>
      <c r="C28" s="3" t="s">
        <v>1394</v>
      </c>
      <c r="D28" s="3" t="s">
        <v>212</v>
      </c>
      <c r="E28" s="3" t="s">
        <v>191</v>
      </c>
      <c r="F28" s="15">
        <v>338.15</v>
      </c>
      <c r="G28" s="43">
        <f t="shared" si="0"/>
        <v>6</v>
      </c>
      <c r="H28" s="43">
        <f t="shared" si="1"/>
        <v>2</v>
      </c>
      <c r="I28" s="43">
        <f t="shared" si="2"/>
        <v>0</v>
      </c>
      <c r="J28" s="43">
        <f t="shared" si="3"/>
        <v>0</v>
      </c>
      <c r="K28" s="43">
        <f t="shared" si="4"/>
        <v>0</v>
      </c>
      <c r="L28" s="7">
        <f t="shared" si="5"/>
        <v>344.73943386893114</v>
      </c>
      <c r="M28" s="7">
        <f t="shared" si="6"/>
        <v>6.5894338689311667</v>
      </c>
      <c r="N28" s="7">
        <f t="shared" si="7"/>
        <v>1.9486718524119966</v>
      </c>
      <c r="P28" s="7">
        <f t="shared" si="8"/>
        <v>43.420638713017162</v>
      </c>
      <c r="Q28" s="7">
        <f t="shared" si="9"/>
        <v>1.9486718524119966E-2</v>
      </c>
    </row>
    <row r="29" spans="1:17">
      <c r="A29" s="42" t="s">
        <v>934</v>
      </c>
      <c r="B29" s="3" t="s">
        <v>935</v>
      </c>
      <c r="C29" s="3" t="s">
        <v>1392</v>
      </c>
      <c r="D29" s="3" t="s">
        <v>936</v>
      </c>
      <c r="E29" s="3" t="s">
        <v>566</v>
      </c>
      <c r="F29" s="15">
        <v>421.45</v>
      </c>
      <c r="G29" s="43">
        <f t="shared" si="0"/>
        <v>10</v>
      </c>
      <c r="H29" s="43">
        <f t="shared" si="1"/>
        <v>0</v>
      </c>
      <c r="I29" s="43">
        <f t="shared" si="2"/>
        <v>0</v>
      </c>
      <c r="J29" s="43">
        <f t="shared" si="3"/>
        <v>3</v>
      </c>
      <c r="K29" s="43">
        <f t="shared" si="4"/>
        <v>0</v>
      </c>
      <c r="L29" s="7">
        <f t="shared" si="5"/>
        <v>428.01539566569744</v>
      </c>
      <c r="M29" s="7">
        <f t="shared" si="6"/>
        <v>6.5653956656974515</v>
      </c>
      <c r="N29" s="7">
        <f t="shared" si="7"/>
        <v>1.5578112862017919</v>
      </c>
      <c r="P29" s="7">
        <f t="shared" si="8"/>
        <v>43.104420247158885</v>
      </c>
      <c r="Q29" s="7">
        <f t="shared" si="9"/>
        <v>1.5578112862017919E-2</v>
      </c>
    </row>
    <row r="30" spans="1:17">
      <c r="A30" s="42" t="s">
        <v>1153</v>
      </c>
      <c r="B30" s="3" t="s">
        <v>1154</v>
      </c>
      <c r="C30" s="3" t="s">
        <v>1394</v>
      </c>
      <c r="D30" s="3" t="s">
        <v>1155</v>
      </c>
      <c r="E30" s="3" t="s">
        <v>1149</v>
      </c>
      <c r="F30" s="15">
        <v>482.15</v>
      </c>
      <c r="G30" s="43">
        <f t="shared" si="0"/>
        <v>10</v>
      </c>
      <c r="H30" s="43">
        <f t="shared" si="1"/>
        <v>4</v>
      </c>
      <c r="I30" s="43">
        <f t="shared" si="2"/>
        <v>0</v>
      </c>
      <c r="J30" s="43">
        <f t="shared" si="3"/>
        <v>0</v>
      </c>
      <c r="K30" s="43">
        <f t="shared" si="4"/>
        <v>2</v>
      </c>
      <c r="L30" s="7">
        <f t="shared" si="5"/>
        <v>475.63139566569748</v>
      </c>
      <c r="M30" s="7">
        <f t="shared" si="6"/>
        <v>6.5186043343024949</v>
      </c>
      <c r="N30" s="7">
        <f t="shared" si="7"/>
        <v>1.3519867954583624</v>
      </c>
      <c r="P30" s="7">
        <f t="shared" si="8"/>
        <v>42.492202467187269</v>
      </c>
      <c r="Q30" s="7">
        <f t="shared" si="9"/>
        <v>1.3519867954583625E-2</v>
      </c>
    </row>
    <row r="31" spans="1:17">
      <c r="A31" s="42" t="s">
        <v>760</v>
      </c>
      <c r="B31" s="3" t="s">
        <v>761</v>
      </c>
      <c r="C31" s="3" t="s">
        <v>1392</v>
      </c>
      <c r="D31" s="3" t="s">
        <v>762</v>
      </c>
      <c r="E31" s="3" t="s">
        <v>600</v>
      </c>
      <c r="F31" s="15">
        <v>387.15</v>
      </c>
      <c r="G31" s="43">
        <f t="shared" si="0"/>
        <v>8</v>
      </c>
      <c r="H31" s="43">
        <f t="shared" si="1"/>
        <v>0</v>
      </c>
      <c r="I31" s="43">
        <f t="shared" si="2"/>
        <v>0</v>
      </c>
      <c r="J31" s="43">
        <f t="shared" si="3"/>
        <v>1</v>
      </c>
      <c r="K31" s="43">
        <f t="shared" si="4"/>
        <v>1</v>
      </c>
      <c r="L31" s="7">
        <f t="shared" si="5"/>
        <v>393.66264111974692</v>
      </c>
      <c r="M31" s="7">
        <f t="shared" si="6"/>
        <v>6.5126411197469452</v>
      </c>
      <c r="N31" s="7">
        <f t="shared" si="7"/>
        <v>1.6822009866322991</v>
      </c>
      <c r="P31" s="7">
        <f t="shared" si="8"/>
        <v>42.414494354618746</v>
      </c>
      <c r="Q31" s="7">
        <f t="shared" si="9"/>
        <v>1.6822009866322991E-2</v>
      </c>
    </row>
    <row r="32" spans="1:17">
      <c r="A32" s="42" t="s">
        <v>816</v>
      </c>
      <c r="B32" s="3" t="s">
        <v>817</v>
      </c>
      <c r="C32" s="3" t="s">
        <v>1392</v>
      </c>
      <c r="D32" s="3" t="s">
        <v>818</v>
      </c>
      <c r="E32" s="3" t="s">
        <v>798</v>
      </c>
      <c r="F32" s="15">
        <v>388.75</v>
      </c>
      <c r="G32" s="43">
        <f t="shared" si="0"/>
        <v>8</v>
      </c>
      <c r="H32" s="43">
        <f t="shared" si="1"/>
        <v>0</v>
      </c>
      <c r="I32" s="43">
        <f t="shared" si="2"/>
        <v>0</v>
      </c>
      <c r="J32" s="43">
        <f t="shared" si="3"/>
        <v>2</v>
      </c>
      <c r="K32" s="43">
        <f t="shared" si="4"/>
        <v>0</v>
      </c>
      <c r="L32" s="7">
        <f t="shared" si="5"/>
        <v>382.24164111974687</v>
      </c>
      <c r="M32" s="7">
        <f t="shared" si="6"/>
        <v>6.5083588802531267</v>
      </c>
      <c r="N32" s="7">
        <f t="shared" si="7"/>
        <v>1.6741759177500002</v>
      </c>
      <c r="P32" s="7">
        <f t="shared" si="8"/>
        <v>42.358735314169735</v>
      </c>
      <c r="Q32" s="7">
        <f t="shared" si="9"/>
        <v>1.6741759177500003E-2</v>
      </c>
    </row>
    <row r="33" spans="1:17">
      <c r="A33" s="42" t="s">
        <v>573</v>
      </c>
      <c r="B33" s="3" t="s">
        <v>574</v>
      </c>
      <c r="C33" s="3" t="s">
        <v>1392</v>
      </c>
      <c r="D33" s="3" t="s">
        <v>575</v>
      </c>
      <c r="E33" s="3" t="s">
        <v>566</v>
      </c>
      <c r="F33" s="15">
        <v>430.25</v>
      </c>
      <c r="G33" s="43">
        <f t="shared" si="0"/>
        <v>10</v>
      </c>
      <c r="H33" s="43">
        <f t="shared" si="1"/>
        <v>0</v>
      </c>
      <c r="I33" s="43">
        <f t="shared" si="2"/>
        <v>0</v>
      </c>
      <c r="J33" s="43">
        <f t="shared" si="3"/>
        <v>4</v>
      </c>
      <c r="K33" s="43">
        <f t="shared" si="4"/>
        <v>0</v>
      </c>
      <c r="L33" s="7">
        <f t="shared" si="5"/>
        <v>423.76939566569746</v>
      </c>
      <c r="M33" s="7">
        <f t="shared" si="6"/>
        <v>6.4806043343025408</v>
      </c>
      <c r="N33" s="7">
        <f t="shared" si="7"/>
        <v>1.5062415652068661</v>
      </c>
      <c r="P33" s="7">
        <f t="shared" si="8"/>
        <v>41.998232537780879</v>
      </c>
      <c r="Q33" s="7">
        <f t="shared" si="9"/>
        <v>1.506241565206866E-2</v>
      </c>
    </row>
    <row r="34" spans="1:17">
      <c r="A34" s="43" t="s">
        <v>1196</v>
      </c>
      <c r="B34" s="43" t="s">
        <v>1197</v>
      </c>
      <c r="C34" s="43" t="s">
        <v>1392</v>
      </c>
      <c r="D34" s="43" t="s">
        <v>1386</v>
      </c>
      <c r="E34" s="43" t="s">
        <v>711</v>
      </c>
      <c r="F34" s="80">
        <v>425.75</v>
      </c>
      <c r="G34" s="43">
        <f t="shared" ref="G34:G58" si="10">LEN(D34)-LEN(SUBSTITUTE(D34,"C",""))</f>
        <v>9</v>
      </c>
      <c r="H34" s="43">
        <f t="shared" ref="H34:H58" si="11">LEN(D34)-LEN(SUBSTITUTE(D34,"=",""))</f>
        <v>0</v>
      </c>
      <c r="I34" s="43">
        <f t="shared" ref="I34:I58" si="12">LEN(D34)-LEN(SUBSTITUTE(D34,"#",""))</f>
        <v>0</v>
      </c>
      <c r="J34" s="43">
        <f t="shared" ref="J34:J58" si="13">LEN(D34)-LEN(SUBSTITUTE(D34,"(",""))</f>
        <v>1</v>
      </c>
      <c r="K34" s="43">
        <f t="shared" ref="K34:K58" si="14">(LEN(D34)-LEN(SUBSTITUTE(D34,"1","")))/2+(LEN(D34)-LEN(SUBSTITUTE(D34,"2","")))/2+(LEN(D34)-LEN(SUBSTITUTE(D34,"3","")))/2</f>
        <v>1</v>
      </c>
      <c r="L34" s="7">
        <f t="shared" ref="L34:L65" si="15">EXP(4.861)*(G34^0.536)+(5.132*H34)+(10.035*I34)-(4.246*J34)+(7.175*K34)-2.963</f>
        <v>419.31871740594329</v>
      </c>
      <c r="M34" s="7">
        <f t="shared" ref="M34:M65" si="16">ABS(F34-L34)</f>
        <v>6.4312825940567109</v>
      </c>
      <c r="N34" s="7">
        <f t="shared" ref="N34:N65" si="17">M34/F34*100</f>
        <v>1.5105772387684582</v>
      </c>
      <c r="P34" s="7">
        <f t="shared" si="8"/>
        <v>41.361395804616819</v>
      </c>
      <c r="Q34" s="7">
        <f t="shared" si="9"/>
        <v>1.5105772387684582E-2</v>
      </c>
    </row>
    <row r="35" spans="1:17">
      <c r="A35" s="44" t="s">
        <v>1476</v>
      </c>
      <c r="B35" s="20" t="s">
        <v>1477</v>
      </c>
      <c r="C35" s="3" t="s">
        <v>1394</v>
      </c>
      <c r="D35" s="45" t="s">
        <v>1502</v>
      </c>
      <c r="E35" s="20" t="s">
        <v>191</v>
      </c>
      <c r="F35" s="39">
        <v>351.15</v>
      </c>
      <c r="G35" s="43">
        <f t="shared" si="10"/>
        <v>6</v>
      </c>
      <c r="H35" s="43">
        <f t="shared" si="11"/>
        <v>2</v>
      </c>
      <c r="I35" s="43">
        <f t="shared" si="12"/>
        <v>0</v>
      </c>
      <c r="J35" s="43">
        <f t="shared" si="13"/>
        <v>0</v>
      </c>
      <c r="K35" s="43">
        <f t="shared" si="14"/>
        <v>0</v>
      </c>
      <c r="L35" s="7">
        <f t="shared" si="15"/>
        <v>344.73943386893114</v>
      </c>
      <c r="M35" s="7">
        <f t="shared" si="16"/>
        <v>6.4105661310688333</v>
      </c>
      <c r="N35" s="7">
        <f t="shared" si="17"/>
        <v>1.8255919496137929</v>
      </c>
      <c r="P35" s="7">
        <f t="shared" si="8"/>
        <v>41.095358120806829</v>
      </c>
      <c r="Q35" s="7">
        <f t="shared" si="9"/>
        <v>1.8255919496137928E-2</v>
      </c>
    </row>
    <row r="36" spans="1:17">
      <c r="A36" s="42" t="s">
        <v>442</v>
      </c>
      <c r="B36" s="3" t="s">
        <v>443</v>
      </c>
      <c r="C36" s="3" t="s">
        <v>1394</v>
      </c>
      <c r="D36" s="3" t="s">
        <v>444</v>
      </c>
      <c r="E36" s="3" t="s">
        <v>423</v>
      </c>
      <c r="F36" s="15">
        <v>353.95</v>
      </c>
      <c r="G36" s="43">
        <f t="shared" si="10"/>
        <v>7</v>
      </c>
      <c r="H36" s="43">
        <f t="shared" si="11"/>
        <v>1</v>
      </c>
      <c r="I36" s="43">
        <f t="shared" si="12"/>
        <v>0</v>
      </c>
      <c r="J36" s="43">
        <f t="shared" si="13"/>
        <v>2</v>
      </c>
      <c r="K36" s="43">
        <f t="shared" si="14"/>
        <v>0</v>
      </c>
      <c r="L36" s="7">
        <f t="shared" si="15"/>
        <v>360.1804152706967</v>
      </c>
      <c r="M36" s="7">
        <f t="shared" si="16"/>
        <v>6.2304152706967102</v>
      </c>
      <c r="N36" s="7">
        <f t="shared" si="17"/>
        <v>1.7602529370523268</v>
      </c>
      <c r="P36" s="7">
        <f t="shared" si="8"/>
        <v>38.818074445330758</v>
      </c>
      <c r="Q36" s="7">
        <f t="shared" si="9"/>
        <v>1.7602529370523267E-2</v>
      </c>
    </row>
    <row r="37" spans="1:17">
      <c r="A37" s="42" t="s">
        <v>997</v>
      </c>
      <c r="B37" s="3" t="s">
        <v>998</v>
      </c>
      <c r="C37" s="3" t="s">
        <v>1392</v>
      </c>
      <c r="D37" s="3" t="s">
        <v>999</v>
      </c>
      <c r="E37" s="3" t="s">
        <v>328</v>
      </c>
      <c r="F37" s="15">
        <v>454.05</v>
      </c>
      <c r="G37" s="43">
        <f t="shared" si="10"/>
        <v>10</v>
      </c>
      <c r="H37" s="43">
        <f t="shared" si="11"/>
        <v>0</v>
      </c>
      <c r="I37" s="43">
        <f t="shared" si="12"/>
        <v>0</v>
      </c>
      <c r="J37" s="43">
        <f t="shared" si="13"/>
        <v>0</v>
      </c>
      <c r="K37" s="43">
        <f t="shared" si="14"/>
        <v>1</v>
      </c>
      <c r="L37" s="7">
        <f t="shared" si="15"/>
        <v>447.92839566569745</v>
      </c>
      <c r="M37" s="7">
        <f t="shared" si="16"/>
        <v>6.1216043343025603</v>
      </c>
      <c r="N37" s="7">
        <f t="shared" si="17"/>
        <v>1.3482225160891004</v>
      </c>
      <c r="P37" s="7">
        <f t="shared" si="8"/>
        <v>37.474039625751892</v>
      </c>
      <c r="Q37" s="7">
        <f t="shared" si="9"/>
        <v>1.3482225160891004E-2</v>
      </c>
    </row>
    <row r="38" spans="1:17">
      <c r="A38" s="44" t="s">
        <v>1472</v>
      </c>
      <c r="B38" s="20" t="s">
        <v>1473</v>
      </c>
      <c r="C38" s="3" t="s">
        <v>1393</v>
      </c>
      <c r="D38" s="45" t="s">
        <v>1500</v>
      </c>
      <c r="E38" s="20" t="s">
        <v>191</v>
      </c>
      <c r="F38" s="39">
        <v>346.25</v>
      </c>
      <c r="G38" s="43">
        <f t="shared" si="10"/>
        <v>6</v>
      </c>
      <c r="H38" s="43">
        <f t="shared" si="11"/>
        <v>0</v>
      </c>
      <c r="I38" s="43">
        <f t="shared" si="12"/>
        <v>1</v>
      </c>
      <c r="J38" s="43">
        <f t="shared" si="13"/>
        <v>1</v>
      </c>
      <c r="K38" s="43">
        <f t="shared" si="14"/>
        <v>0</v>
      </c>
      <c r="L38" s="7">
        <f t="shared" si="15"/>
        <v>340.26443386893118</v>
      </c>
      <c r="M38" s="7">
        <f t="shared" si="16"/>
        <v>5.985566131068822</v>
      </c>
      <c r="N38" s="7">
        <f t="shared" si="17"/>
        <v>1.7286833591534503</v>
      </c>
      <c r="P38" s="7">
        <f t="shared" si="8"/>
        <v>35.827001909398184</v>
      </c>
      <c r="Q38" s="7">
        <f t="shared" si="9"/>
        <v>1.7286833591534503E-2</v>
      </c>
    </row>
    <row r="39" spans="1:17">
      <c r="A39" s="42" t="s">
        <v>312</v>
      </c>
      <c r="B39" s="3" t="s">
        <v>313</v>
      </c>
      <c r="C39" s="3" t="s">
        <v>1394</v>
      </c>
      <c r="D39" s="3" t="s">
        <v>314</v>
      </c>
      <c r="E39" s="3" t="s">
        <v>249</v>
      </c>
      <c r="F39" s="15">
        <v>329.45</v>
      </c>
      <c r="G39" s="43">
        <f t="shared" si="10"/>
        <v>6</v>
      </c>
      <c r="H39" s="43">
        <f t="shared" si="11"/>
        <v>1</v>
      </c>
      <c r="I39" s="43">
        <f t="shared" si="12"/>
        <v>0</v>
      </c>
      <c r="J39" s="43">
        <f t="shared" si="13"/>
        <v>1</v>
      </c>
      <c r="K39" s="43">
        <f t="shared" si="14"/>
        <v>0</v>
      </c>
      <c r="L39" s="7">
        <f t="shared" si="15"/>
        <v>335.36143386893116</v>
      </c>
      <c r="M39" s="7">
        <f t="shared" si="16"/>
        <v>5.9114338689311694</v>
      </c>
      <c r="N39" s="7">
        <f t="shared" si="17"/>
        <v>1.7943341535684232</v>
      </c>
      <c r="P39" s="7">
        <f t="shared" si="8"/>
        <v>34.945050386746537</v>
      </c>
      <c r="Q39" s="7">
        <f t="shared" si="9"/>
        <v>1.7943341535684231E-2</v>
      </c>
    </row>
    <row r="40" spans="1:17">
      <c r="A40" s="42" t="s">
        <v>198</v>
      </c>
      <c r="B40" s="3" t="s">
        <v>199</v>
      </c>
      <c r="C40" s="3" t="s">
        <v>1394</v>
      </c>
      <c r="D40" s="3" t="s">
        <v>200</v>
      </c>
      <c r="E40" s="3" t="s">
        <v>191</v>
      </c>
      <c r="F40" s="15">
        <v>341.95</v>
      </c>
      <c r="G40" s="43">
        <f t="shared" si="10"/>
        <v>6</v>
      </c>
      <c r="H40" s="43">
        <f t="shared" si="11"/>
        <v>2</v>
      </c>
      <c r="I40" s="43">
        <f t="shared" si="12"/>
        <v>0</v>
      </c>
      <c r="J40" s="43">
        <f t="shared" si="13"/>
        <v>2</v>
      </c>
      <c r="K40" s="43">
        <f t="shared" si="14"/>
        <v>0</v>
      </c>
      <c r="L40" s="7">
        <f t="shared" si="15"/>
        <v>336.24743386893113</v>
      </c>
      <c r="M40" s="7">
        <f t="shared" si="16"/>
        <v>5.7025661310688633</v>
      </c>
      <c r="N40" s="7">
        <f t="shared" si="17"/>
        <v>1.6676608074481249</v>
      </c>
      <c r="P40" s="7">
        <f t="shared" si="8"/>
        <v>32.519260479213706</v>
      </c>
      <c r="Q40" s="7">
        <f t="shared" si="9"/>
        <v>1.667660807448125E-2</v>
      </c>
    </row>
    <row r="41" spans="1:17">
      <c r="A41" s="44" t="s">
        <v>1526</v>
      </c>
      <c r="B41" s="20" t="s">
        <v>1527</v>
      </c>
      <c r="C41" s="3" t="s">
        <v>1392</v>
      </c>
      <c r="D41" s="45" t="s">
        <v>1525</v>
      </c>
      <c r="E41" s="20" t="s">
        <v>423</v>
      </c>
      <c r="F41" s="39">
        <v>365.05</v>
      </c>
      <c r="G41" s="43">
        <f t="shared" si="10"/>
        <v>7</v>
      </c>
      <c r="H41" s="43">
        <f t="shared" si="11"/>
        <v>0</v>
      </c>
      <c r="I41" s="43">
        <f t="shared" si="12"/>
        <v>0</v>
      </c>
      <c r="J41" s="43">
        <f t="shared" si="13"/>
        <v>0</v>
      </c>
      <c r="K41" s="43">
        <f t="shared" si="14"/>
        <v>1</v>
      </c>
      <c r="L41" s="7">
        <f t="shared" si="15"/>
        <v>370.71541527069672</v>
      </c>
      <c r="M41" s="7">
        <f t="shared" si="16"/>
        <v>5.6654152706967125</v>
      </c>
      <c r="N41" s="7">
        <f t="shared" si="17"/>
        <v>1.5519559706058657</v>
      </c>
      <c r="P41" s="7">
        <f t="shared" si="8"/>
        <v>32.096930189443505</v>
      </c>
      <c r="Q41" s="7">
        <f t="shared" si="9"/>
        <v>1.5519559706058656E-2</v>
      </c>
    </row>
    <row r="42" spans="1:17">
      <c r="A42" s="43" t="s">
        <v>1414</v>
      </c>
      <c r="B42" s="43" t="s">
        <v>1415</v>
      </c>
      <c r="C42" s="43" t="s">
        <v>1392</v>
      </c>
      <c r="D42" s="43" t="s">
        <v>1440</v>
      </c>
      <c r="E42" s="43" t="s">
        <v>711</v>
      </c>
      <c r="F42" s="80">
        <v>429.15</v>
      </c>
      <c r="G42" s="43">
        <f t="shared" si="10"/>
        <v>9</v>
      </c>
      <c r="H42" s="43">
        <f t="shared" si="11"/>
        <v>0</v>
      </c>
      <c r="I42" s="43">
        <f t="shared" si="12"/>
        <v>0</v>
      </c>
      <c r="J42" s="43">
        <f t="shared" si="13"/>
        <v>0</v>
      </c>
      <c r="K42" s="43">
        <f t="shared" si="14"/>
        <v>1</v>
      </c>
      <c r="L42" s="7">
        <f t="shared" si="15"/>
        <v>423.56471740594327</v>
      </c>
      <c r="M42" s="7">
        <f t="shared" si="16"/>
        <v>5.5852825940567072</v>
      </c>
      <c r="N42" s="7">
        <f t="shared" si="17"/>
        <v>1.3014756132020755</v>
      </c>
      <c r="P42" s="7">
        <f t="shared" si="8"/>
        <v>31.195381655472822</v>
      </c>
      <c r="Q42" s="7">
        <f t="shared" si="9"/>
        <v>1.3014756132020756E-2</v>
      </c>
    </row>
    <row r="43" spans="1:17">
      <c r="A43" s="42" t="s">
        <v>1150</v>
      </c>
      <c r="B43" s="3" t="s">
        <v>1151</v>
      </c>
      <c r="C43" s="3" t="s">
        <v>1394</v>
      </c>
      <c r="D43" s="3" t="s">
        <v>1152</v>
      </c>
      <c r="E43" s="3" t="s">
        <v>1149</v>
      </c>
      <c r="F43" s="15">
        <v>481.15</v>
      </c>
      <c r="G43" s="43">
        <f t="shared" si="10"/>
        <v>10</v>
      </c>
      <c r="H43" s="43">
        <f t="shared" si="11"/>
        <v>4</v>
      </c>
      <c r="I43" s="43">
        <f t="shared" si="12"/>
        <v>0</v>
      </c>
      <c r="J43" s="43">
        <f t="shared" si="13"/>
        <v>0</v>
      </c>
      <c r="K43" s="43">
        <f t="shared" si="14"/>
        <v>2</v>
      </c>
      <c r="L43" s="7">
        <f t="shared" si="15"/>
        <v>475.63139566569748</v>
      </c>
      <c r="M43" s="7">
        <f t="shared" si="16"/>
        <v>5.5186043343024949</v>
      </c>
      <c r="N43" s="7">
        <f t="shared" si="17"/>
        <v>1.1469613081788412</v>
      </c>
      <c r="P43" s="7">
        <f t="shared" si="8"/>
        <v>30.454993798582283</v>
      </c>
      <c r="Q43" s="7">
        <f t="shared" si="9"/>
        <v>1.1469613081788413E-2</v>
      </c>
    </row>
    <row r="44" spans="1:17">
      <c r="A44" s="42" t="s">
        <v>591</v>
      </c>
      <c r="B44" s="3" t="s">
        <v>592</v>
      </c>
      <c r="C44" s="3" t="s">
        <v>1393</v>
      </c>
      <c r="D44" s="3" t="s">
        <v>593</v>
      </c>
      <c r="E44" s="3" t="s">
        <v>260</v>
      </c>
      <c r="F44" s="15">
        <v>406.25</v>
      </c>
      <c r="G44" s="43">
        <f t="shared" si="10"/>
        <v>8</v>
      </c>
      <c r="H44" s="43">
        <f t="shared" si="11"/>
        <v>0</v>
      </c>
      <c r="I44" s="43">
        <f t="shared" si="12"/>
        <v>1</v>
      </c>
      <c r="J44" s="43">
        <f t="shared" si="13"/>
        <v>0</v>
      </c>
      <c r="K44" s="43">
        <f t="shared" si="14"/>
        <v>0</v>
      </c>
      <c r="L44" s="7">
        <f t="shared" si="15"/>
        <v>400.76864111974692</v>
      </c>
      <c r="M44" s="7">
        <f t="shared" si="16"/>
        <v>5.481358880253083</v>
      </c>
      <c r="N44" s="7">
        <f t="shared" si="17"/>
        <v>1.3492575705238359</v>
      </c>
      <c r="P44" s="7">
        <f t="shared" si="8"/>
        <v>30.045295174129333</v>
      </c>
      <c r="Q44" s="7">
        <f t="shared" si="9"/>
        <v>1.3492575705238359E-2</v>
      </c>
    </row>
    <row r="45" spans="1:17">
      <c r="A45" s="42" t="s">
        <v>43</v>
      </c>
      <c r="B45" s="3" t="s">
        <v>44</v>
      </c>
      <c r="C45" s="3" t="s">
        <v>1393</v>
      </c>
      <c r="D45" s="3" t="s">
        <v>45</v>
      </c>
      <c r="E45" s="3" t="s">
        <v>46</v>
      </c>
      <c r="F45" s="15">
        <v>278.25</v>
      </c>
      <c r="G45" s="43">
        <f t="shared" si="10"/>
        <v>4</v>
      </c>
      <c r="H45" s="43">
        <f t="shared" si="11"/>
        <v>1</v>
      </c>
      <c r="I45" s="43">
        <f t="shared" si="12"/>
        <v>1</v>
      </c>
      <c r="J45" s="43">
        <f t="shared" si="13"/>
        <v>0</v>
      </c>
      <c r="K45" s="43">
        <f t="shared" si="14"/>
        <v>0</v>
      </c>
      <c r="L45" s="7">
        <f t="shared" si="15"/>
        <v>283.72888090757579</v>
      </c>
      <c r="M45" s="7">
        <f t="shared" si="16"/>
        <v>5.4788809075757854</v>
      </c>
      <c r="N45" s="7">
        <f t="shared" si="17"/>
        <v>1.9690497421656012</v>
      </c>
      <c r="P45" s="7">
        <f t="shared" si="8"/>
        <v>30.01813599939846</v>
      </c>
      <c r="Q45" s="7">
        <f t="shared" si="9"/>
        <v>1.9690497421656013E-2</v>
      </c>
    </row>
    <row r="46" spans="1:17">
      <c r="A46" s="42" t="s">
        <v>1356</v>
      </c>
      <c r="B46" s="3" t="s">
        <v>1357</v>
      </c>
      <c r="C46" s="3" t="s">
        <v>1394</v>
      </c>
      <c r="D46" s="3" t="s">
        <v>1358</v>
      </c>
      <c r="E46" s="3" t="s">
        <v>1343</v>
      </c>
      <c r="F46" s="15">
        <v>531.75</v>
      </c>
      <c r="G46" s="43">
        <f t="shared" si="10"/>
        <v>12</v>
      </c>
      <c r="H46" s="43">
        <f t="shared" si="11"/>
        <v>5</v>
      </c>
      <c r="I46" s="43">
        <f t="shared" si="12"/>
        <v>0</v>
      </c>
      <c r="J46" s="43">
        <f t="shared" si="13"/>
        <v>0</v>
      </c>
      <c r="K46" s="43">
        <f t="shared" si="14"/>
        <v>2</v>
      </c>
      <c r="L46" s="7">
        <f t="shared" si="15"/>
        <v>526.3147884798567</v>
      </c>
      <c r="M46" s="7">
        <f t="shared" si="16"/>
        <v>5.435211520143298</v>
      </c>
      <c r="N46" s="7">
        <f t="shared" si="17"/>
        <v>1.0221366281416639</v>
      </c>
      <c r="P46" s="7">
        <f t="shared" si="8"/>
        <v>29.541524268698421</v>
      </c>
      <c r="Q46" s="7">
        <f t="shared" si="9"/>
        <v>1.0221366281416639E-2</v>
      </c>
    </row>
    <row r="47" spans="1:17">
      <c r="A47" s="43" t="s">
        <v>1470</v>
      </c>
      <c r="B47" s="43" t="s">
        <v>1471</v>
      </c>
      <c r="C47" s="43" t="s">
        <v>1394</v>
      </c>
      <c r="D47" s="43" t="s">
        <v>1499</v>
      </c>
      <c r="E47" s="43" t="s">
        <v>191</v>
      </c>
      <c r="F47" s="80">
        <v>339.45</v>
      </c>
      <c r="G47" s="43">
        <f t="shared" si="10"/>
        <v>6</v>
      </c>
      <c r="H47" s="43">
        <f t="shared" si="11"/>
        <v>2</v>
      </c>
      <c r="I47" s="43">
        <f t="shared" si="12"/>
        <v>0</v>
      </c>
      <c r="J47" s="43">
        <f t="shared" si="13"/>
        <v>0</v>
      </c>
      <c r="K47" s="43">
        <f t="shared" si="14"/>
        <v>0</v>
      </c>
      <c r="L47" s="7">
        <f t="shared" si="15"/>
        <v>344.73943386893114</v>
      </c>
      <c r="M47" s="7">
        <f t="shared" si="16"/>
        <v>5.2894338689311553</v>
      </c>
      <c r="N47" s="7">
        <f t="shared" si="17"/>
        <v>1.558236520527664</v>
      </c>
      <c r="P47" s="7">
        <f t="shared" si="8"/>
        <v>27.978110653796008</v>
      </c>
      <c r="Q47" s="7">
        <f t="shared" si="9"/>
        <v>1.558236520527664E-2</v>
      </c>
    </row>
    <row r="48" spans="1:17">
      <c r="A48" s="24" t="s">
        <v>1463</v>
      </c>
      <c r="B48" s="24" t="s">
        <v>1460</v>
      </c>
      <c r="C48" s="3" t="s">
        <v>1394</v>
      </c>
      <c r="D48" s="24" t="s">
        <v>1465</v>
      </c>
      <c r="E48" s="24" t="s">
        <v>96</v>
      </c>
      <c r="F48" s="39">
        <v>310.14999999999998</v>
      </c>
      <c r="G48" s="43">
        <f t="shared" si="10"/>
        <v>5</v>
      </c>
      <c r="H48" s="43">
        <f t="shared" si="11"/>
        <v>1</v>
      </c>
      <c r="I48" s="43">
        <f t="shared" si="12"/>
        <v>0</v>
      </c>
      <c r="J48" s="43">
        <f t="shared" si="13"/>
        <v>0</v>
      </c>
      <c r="K48" s="43">
        <f t="shared" si="14"/>
        <v>1</v>
      </c>
      <c r="L48" s="7">
        <f t="shared" si="15"/>
        <v>315.3665282776085</v>
      </c>
      <c r="M48" s="7">
        <f t="shared" si="16"/>
        <v>5.2165282776085178</v>
      </c>
      <c r="N48" s="7">
        <f t="shared" si="17"/>
        <v>1.6819372167043423</v>
      </c>
      <c r="P48" s="7">
        <f t="shared" si="8"/>
        <v>27.212167271089289</v>
      </c>
      <c r="Q48" s="7">
        <f t="shared" si="9"/>
        <v>1.6819372167043423E-2</v>
      </c>
    </row>
    <row r="49" spans="1:17">
      <c r="A49" s="43" t="s">
        <v>1097</v>
      </c>
      <c r="B49" s="43" t="s">
        <v>1098</v>
      </c>
      <c r="C49" s="43" t="s">
        <v>1392</v>
      </c>
      <c r="D49" s="43" t="s">
        <v>1099</v>
      </c>
      <c r="E49" s="43" t="s">
        <v>1039</v>
      </c>
      <c r="F49" s="80">
        <v>417.35</v>
      </c>
      <c r="G49" s="43">
        <f t="shared" si="10"/>
        <v>9</v>
      </c>
      <c r="H49" s="43">
        <f t="shared" si="11"/>
        <v>0</v>
      </c>
      <c r="I49" s="43">
        <f t="shared" si="12"/>
        <v>0</v>
      </c>
      <c r="J49" s="43">
        <f t="shared" si="13"/>
        <v>1</v>
      </c>
      <c r="K49" s="43">
        <f t="shared" si="14"/>
        <v>0</v>
      </c>
      <c r="L49" s="7">
        <f t="shared" si="15"/>
        <v>412.14371740594328</v>
      </c>
      <c r="M49" s="7">
        <f t="shared" si="16"/>
        <v>5.206282594056745</v>
      </c>
      <c r="N49" s="7">
        <f t="shared" si="17"/>
        <v>1.2474619849183526</v>
      </c>
      <c r="P49" s="7">
        <f t="shared" si="8"/>
        <v>27.105378449178229</v>
      </c>
      <c r="Q49" s="7">
        <f t="shared" si="9"/>
        <v>1.2474619849183527E-2</v>
      </c>
    </row>
    <row r="50" spans="1:17">
      <c r="A50" s="42" t="s">
        <v>837</v>
      </c>
      <c r="B50" s="3" t="s">
        <v>838</v>
      </c>
      <c r="C50" s="3" t="s">
        <v>1392</v>
      </c>
      <c r="D50" s="3" t="s">
        <v>839</v>
      </c>
      <c r="E50" s="3" t="s">
        <v>798</v>
      </c>
      <c r="F50" s="15">
        <v>383.15</v>
      </c>
      <c r="G50" s="43">
        <f t="shared" si="10"/>
        <v>8</v>
      </c>
      <c r="H50" s="43">
        <f t="shared" si="11"/>
        <v>0</v>
      </c>
      <c r="I50" s="43">
        <f t="shared" si="12"/>
        <v>0</v>
      </c>
      <c r="J50" s="43">
        <f t="shared" si="13"/>
        <v>3</v>
      </c>
      <c r="K50" s="43">
        <f t="shared" si="14"/>
        <v>0</v>
      </c>
      <c r="L50" s="7">
        <f t="shared" si="15"/>
        <v>377.99564111974689</v>
      </c>
      <c r="M50" s="7">
        <f t="shared" si="16"/>
        <v>5.1543588802530849</v>
      </c>
      <c r="N50" s="7">
        <f t="shared" si="17"/>
        <v>1.3452587446830446</v>
      </c>
      <c r="P50" s="7">
        <f t="shared" si="8"/>
        <v>26.567415466443833</v>
      </c>
      <c r="Q50" s="7">
        <f t="shared" si="9"/>
        <v>1.3452587446830446E-2</v>
      </c>
    </row>
    <row r="51" spans="1:17">
      <c r="A51" s="42" t="s">
        <v>1184</v>
      </c>
      <c r="B51" s="3" t="s">
        <v>1185</v>
      </c>
      <c r="C51" s="3" t="s">
        <v>1394</v>
      </c>
      <c r="D51" s="3" t="s">
        <v>1186</v>
      </c>
      <c r="E51" s="3" t="s">
        <v>562</v>
      </c>
      <c r="F51" s="15">
        <v>444.65</v>
      </c>
      <c r="G51" s="43">
        <f t="shared" si="10"/>
        <v>10</v>
      </c>
      <c r="H51" s="43">
        <f t="shared" si="11"/>
        <v>2</v>
      </c>
      <c r="I51" s="43">
        <f t="shared" si="12"/>
        <v>0</v>
      </c>
      <c r="J51" s="43">
        <f t="shared" si="13"/>
        <v>2</v>
      </c>
      <c r="K51" s="43">
        <f t="shared" si="14"/>
        <v>1</v>
      </c>
      <c r="L51" s="7">
        <f t="shared" si="15"/>
        <v>449.70039566569744</v>
      </c>
      <c r="M51" s="7">
        <f t="shared" si="16"/>
        <v>5.0503956656974651</v>
      </c>
      <c r="N51" s="7">
        <f t="shared" si="17"/>
        <v>1.1358137109406197</v>
      </c>
      <c r="P51" s="7">
        <f t="shared" si="8"/>
        <v>25.506496380095744</v>
      </c>
      <c r="Q51" s="7">
        <f t="shared" si="9"/>
        <v>1.1358137109406197E-2</v>
      </c>
    </row>
    <row r="52" spans="1:17">
      <c r="A52" s="44" t="s">
        <v>1515</v>
      </c>
      <c r="B52" s="20" t="s">
        <v>1516</v>
      </c>
      <c r="C52" s="3" t="s">
        <v>1394</v>
      </c>
      <c r="D52" s="20" t="s">
        <v>1530</v>
      </c>
      <c r="E52" s="20" t="s">
        <v>423</v>
      </c>
      <c r="F52" s="79">
        <v>359.45</v>
      </c>
      <c r="G52" s="43">
        <f t="shared" si="10"/>
        <v>7</v>
      </c>
      <c r="H52" s="43">
        <f t="shared" si="11"/>
        <v>1</v>
      </c>
      <c r="I52" s="43">
        <f t="shared" si="12"/>
        <v>0</v>
      </c>
      <c r="J52" s="43">
        <f t="shared" si="13"/>
        <v>1</v>
      </c>
      <c r="K52" s="43">
        <f t="shared" si="14"/>
        <v>0</v>
      </c>
      <c r="L52" s="7">
        <f t="shared" si="15"/>
        <v>364.42641527069674</v>
      </c>
      <c r="M52" s="7">
        <f t="shared" si="16"/>
        <v>4.9764152706967479</v>
      </c>
      <c r="N52" s="7">
        <f t="shared" si="17"/>
        <v>1.3844527112802192</v>
      </c>
      <c r="P52" s="7">
        <f t="shared" si="8"/>
        <v>24.764708946423788</v>
      </c>
      <c r="Q52" s="7">
        <f t="shared" si="9"/>
        <v>1.3844527112802192E-2</v>
      </c>
    </row>
    <row r="53" spans="1:17">
      <c r="A53" s="42" t="s">
        <v>387</v>
      </c>
      <c r="B53" s="3" t="s">
        <v>388</v>
      </c>
      <c r="C53" s="3" t="s">
        <v>1394</v>
      </c>
      <c r="D53" s="3" t="s">
        <v>389</v>
      </c>
      <c r="E53" s="3" t="s">
        <v>365</v>
      </c>
      <c r="F53" s="15">
        <v>370.95</v>
      </c>
      <c r="G53" s="43">
        <f t="shared" si="10"/>
        <v>7</v>
      </c>
      <c r="H53" s="43">
        <f t="shared" si="11"/>
        <v>1</v>
      </c>
      <c r="I53" s="43">
        <f t="shared" si="12"/>
        <v>0</v>
      </c>
      <c r="J53" s="43">
        <f t="shared" si="13"/>
        <v>0</v>
      </c>
      <c r="K53" s="43">
        <f t="shared" si="14"/>
        <v>1</v>
      </c>
      <c r="L53" s="7">
        <f t="shared" si="15"/>
        <v>375.84741527069673</v>
      </c>
      <c r="M53" s="7">
        <f t="shared" si="16"/>
        <v>4.8974152706967402</v>
      </c>
      <c r="N53" s="7">
        <f t="shared" si="17"/>
        <v>1.3202359538203912</v>
      </c>
      <c r="P53" s="7">
        <f t="shared" si="8"/>
        <v>23.984676333653624</v>
      </c>
      <c r="Q53" s="7">
        <f t="shared" si="9"/>
        <v>1.3202359538203911E-2</v>
      </c>
    </row>
    <row r="54" spans="1:17">
      <c r="A54" s="42" t="s">
        <v>542</v>
      </c>
      <c r="B54" s="3" t="s">
        <v>543</v>
      </c>
      <c r="C54" s="3" t="s">
        <v>1392</v>
      </c>
      <c r="D54" s="3" t="s">
        <v>544</v>
      </c>
      <c r="E54" s="3" t="s">
        <v>523</v>
      </c>
      <c r="F54" s="15">
        <v>364.15</v>
      </c>
      <c r="G54" s="43">
        <f t="shared" si="10"/>
        <v>7</v>
      </c>
      <c r="H54" s="43">
        <f t="shared" si="11"/>
        <v>0</v>
      </c>
      <c r="I54" s="43">
        <f t="shared" si="12"/>
        <v>0</v>
      </c>
      <c r="J54" s="43">
        <f t="shared" si="13"/>
        <v>1</v>
      </c>
      <c r="K54" s="43">
        <f t="shared" si="14"/>
        <v>0</v>
      </c>
      <c r="L54" s="7">
        <f t="shared" si="15"/>
        <v>359.29441527069673</v>
      </c>
      <c r="M54" s="7">
        <f t="shared" si="16"/>
        <v>4.8555847293032457</v>
      </c>
      <c r="N54" s="7">
        <f t="shared" si="17"/>
        <v>1.3334023697111757</v>
      </c>
      <c r="P54" s="7">
        <f t="shared" si="8"/>
        <v>23.576703063442874</v>
      </c>
      <c r="Q54" s="7">
        <f t="shared" si="9"/>
        <v>1.3334023697111756E-2</v>
      </c>
    </row>
    <row r="55" spans="1:17">
      <c r="A55" s="42" t="s">
        <v>1359</v>
      </c>
      <c r="B55" s="3" t="s">
        <v>1360</v>
      </c>
      <c r="C55" s="3" t="s">
        <v>1394</v>
      </c>
      <c r="D55" s="3" t="s">
        <v>1361</v>
      </c>
      <c r="E55" s="3" t="s">
        <v>1343</v>
      </c>
      <c r="F55" s="15">
        <v>531.15</v>
      </c>
      <c r="G55" s="43">
        <f t="shared" si="10"/>
        <v>12</v>
      </c>
      <c r="H55" s="43">
        <f t="shared" si="11"/>
        <v>5</v>
      </c>
      <c r="I55" s="43">
        <f t="shared" si="12"/>
        <v>0</v>
      </c>
      <c r="J55" s="43">
        <f t="shared" si="13"/>
        <v>0</v>
      </c>
      <c r="K55" s="43">
        <f t="shared" si="14"/>
        <v>2</v>
      </c>
      <c r="L55" s="7">
        <f t="shared" si="15"/>
        <v>526.3147884798567</v>
      </c>
      <c r="M55" s="7">
        <f t="shared" si="16"/>
        <v>4.8352115201432753</v>
      </c>
      <c r="N55" s="7">
        <f t="shared" si="17"/>
        <v>0.91032881862812309</v>
      </c>
      <c r="P55" s="7">
        <f t="shared" si="8"/>
        <v>23.379270444526242</v>
      </c>
      <c r="Q55" s="7">
        <f t="shared" si="9"/>
        <v>9.1032881862812311E-3</v>
      </c>
    </row>
    <row r="56" spans="1:17">
      <c r="A56" s="42" t="s">
        <v>112</v>
      </c>
      <c r="B56" s="3" t="s">
        <v>113</v>
      </c>
      <c r="C56" s="3" t="s">
        <v>1394</v>
      </c>
      <c r="D56" s="3" t="s">
        <v>114</v>
      </c>
      <c r="E56" s="3" t="s">
        <v>96</v>
      </c>
      <c r="F56" s="15">
        <v>318.05</v>
      </c>
      <c r="G56" s="43">
        <f t="shared" si="10"/>
        <v>5</v>
      </c>
      <c r="H56" s="43">
        <f t="shared" si="11"/>
        <v>2</v>
      </c>
      <c r="I56" s="43">
        <f t="shared" si="12"/>
        <v>0</v>
      </c>
      <c r="J56" s="43">
        <f t="shared" si="13"/>
        <v>0</v>
      </c>
      <c r="K56" s="43">
        <f t="shared" si="14"/>
        <v>0</v>
      </c>
      <c r="L56" s="7">
        <f t="shared" si="15"/>
        <v>313.32352827760849</v>
      </c>
      <c r="M56" s="7">
        <f t="shared" si="16"/>
        <v>4.7264717223915227</v>
      </c>
      <c r="N56" s="7">
        <f t="shared" si="17"/>
        <v>1.4860782022925711</v>
      </c>
      <c r="P56" s="7">
        <f t="shared" si="8"/>
        <v>22.339534942566686</v>
      </c>
      <c r="Q56" s="7">
        <f t="shared" si="9"/>
        <v>1.4860782022925711E-2</v>
      </c>
    </row>
    <row r="57" spans="1:17">
      <c r="A57" s="42" t="s">
        <v>825</v>
      </c>
      <c r="B57" s="3" t="s">
        <v>826</v>
      </c>
      <c r="C57" s="3" t="s">
        <v>1392</v>
      </c>
      <c r="D57" s="3" t="s">
        <v>827</v>
      </c>
      <c r="E57" s="3" t="s">
        <v>798</v>
      </c>
      <c r="F57" s="15">
        <v>391.15</v>
      </c>
      <c r="G57" s="43">
        <f t="shared" si="10"/>
        <v>8</v>
      </c>
      <c r="H57" s="43">
        <f t="shared" si="11"/>
        <v>0</v>
      </c>
      <c r="I57" s="43">
        <f t="shared" si="12"/>
        <v>0</v>
      </c>
      <c r="J57" s="43">
        <f t="shared" si="13"/>
        <v>1</v>
      </c>
      <c r="K57" s="43">
        <f t="shared" si="14"/>
        <v>0</v>
      </c>
      <c r="L57" s="7">
        <f t="shared" si="15"/>
        <v>386.48764111974691</v>
      </c>
      <c r="M57" s="7">
        <f t="shared" si="16"/>
        <v>4.6623588802530662</v>
      </c>
      <c r="N57" s="7">
        <f t="shared" si="17"/>
        <v>1.1919618765826578</v>
      </c>
      <c r="P57" s="7">
        <f t="shared" si="8"/>
        <v>21.737590328274624</v>
      </c>
      <c r="Q57" s="7">
        <f t="shared" si="9"/>
        <v>1.1919618765826579E-2</v>
      </c>
    </row>
    <row r="58" spans="1:17">
      <c r="A58" s="42" t="s">
        <v>1210</v>
      </c>
      <c r="B58" s="3" t="s">
        <v>1211</v>
      </c>
      <c r="C58" s="3" t="s">
        <v>1392</v>
      </c>
      <c r="D58" s="3" t="s">
        <v>1212</v>
      </c>
      <c r="E58" s="3" t="s">
        <v>566</v>
      </c>
      <c r="F58" s="15">
        <v>441.05</v>
      </c>
      <c r="G58" s="43">
        <f t="shared" si="10"/>
        <v>10</v>
      </c>
      <c r="H58" s="43">
        <f t="shared" si="11"/>
        <v>0</v>
      </c>
      <c r="I58" s="43">
        <f t="shared" si="12"/>
        <v>0</v>
      </c>
      <c r="J58" s="43">
        <f t="shared" si="13"/>
        <v>1</v>
      </c>
      <c r="K58" s="43">
        <f t="shared" si="14"/>
        <v>0</v>
      </c>
      <c r="L58" s="7">
        <f t="shared" si="15"/>
        <v>436.50739566569746</v>
      </c>
      <c r="M58" s="7">
        <f t="shared" si="16"/>
        <v>4.5426043343025526</v>
      </c>
      <c r="N58" s="7">
        <f t="shared" si="17"/>
        <v>1.0299522354160646</v>
      </c>
      <c r="P58" s="7">
        <f t="shared" si="8"/>
        <v>20.635254138024337</v>
      </c>
      <c r="Q58" s="7">
        <f t="shared" si="9"/>
        <v>1.0299522354160645E-2</v>
      </c>
    </row>
    <row r="59" spans="1:17">
      <c r="A59" s="42" t="s">
        <v>1094</v>
      </c>
      <c r="B59" s="3" t="s">
        <v>1095</v>
      </c>
      <c r="C59" s="3" t="s">
        <v>1392</v>
      </c>
      <c r="D59" s="3" t="s">
        <v>1096</v>
      </c>
      <c r="E59" s="3" t="s">
        <v>1039</v>
      </c>
      <c r="F59" s="15">
        <v>416.35</v>
      </c>
      <c r="G59" s="43">
        <v>9</v>
      </c>
      <c r="H59" s="43">
        <v>0</v>
      </c>
      <c r="I59" s="43">
        <v>0</v>
      </c>
      <c r="J59" s="43">
        <v>1</v>
      </c>
      <c r="K59" s="43">
        <v>0</v>
      </c>
      <c r="L59" s="7">
        <f t="shared" si="15"/>
        <v>412.14371740594328</v>
      </c>
      <c r="M59" s="7">
        <f t="shared" si="16"/>
        <v>4.206282594056745</v>
      </c>
      <c r="N59" s="7">
        <f t="shared" si="17"/>
        <v>1.0102756320539796</v>
      </c>
      <c r="P59" s="7">
        <f t="shared" si="8"/>
        <v>17.692813261064739</v>
      </c>
      <c r="Q59" s="7">
        <f t="shared" si="9"/>
        <v>1.0102756320539797E-2</v>
      </c>
    </row>
    <row r="60" spans="1:17">
      <c r="A60" s="42" t="s">
        <v>1316</v>
      </c>
      <c r="B60" s="3" t="s">
        <v>1317</v>
      </c>
      <c r="C60" s="3" t="s">
        <v>1394</v>
      </c>
      <c r="D60" s="3" t="s">
        <v>1318</v>
      </c>
      <c r="E60" s="3" t="s">
        <v>1294</v>
      </c>
      <c r="F60" s="15">
        <v>465.15</v>
      </c>
      <c r="G60" s="43">
        <f t="shared" ref="G60:G99" si="18">LEN(D60)-LEN(SUBSTITUTE(D60,"C",""))</f>
        <v>11</v>
      </c>
      <c r="H60" s="43">
        <f t="shared" ref="H60:H99" si="19">LEN(D60)-LEN(SUBSTITUTE(D60,"=",""))</f>
        <v>1</v>
      </c>
      <c r="I60" s="43">
        <f t="shared" ref="I60:I99" si="20">LEN(D60)-LEN(SUBSTITUTE(D60,"#",""))</f>
        <v>0</v>
      </c>
      <c r="J60" s="43">
        <f t="shared" ref="J60:J99" si="21">LEN(D60)-LEN(SUBSTITUTE(D60,"(",""))</f>
        <v>0</v>
      </c>
      <c r="K60" s="43">
        <f t="shared" ref="K60:K99" si="22">(LEN(D60)-LEN(SUBSTITUTE(D60,"1","")))/2+(LEN(D60)-LEN(SUBSTITUTE(D60,"2","")))/2+(LEN(D60)-LEN(SUBSTITUTE(D60,"3","")))/2</f>
        <v>0</v>
      </c>
      <c r="L60" s="7">
        <f t="shared" si="15"/>
        <v>469.14219896241315</v>
      </c>
      <c r="M60" s="7">
        <f t="shared" si="16"/>
        <v>3.9921989624131697</v>
      </c>
      <c r="N60" s="7">
        <f t="shared" si="17"/>
        <v>0.85826055302873694</v>
      </c>
      <c r="P60" s="7">
        <f t="shared" si="8"/>
        <v>15.937652555492789</v>
      </c>
      <c r="Q60" s="7">
        <f t="shared" si="9"/>
        <v>8.5826055302873697E-3</v>
      </c>
    </row>
    <row r="61" spans="1:17">
      <c r="A61" s="44" t="s">
        <v>1404</v>
      </c>
      <c r="B61" s="20" t="s">
        <v>1405</v>
      </c>
      <c r="C61" s="3" t="s">
        <v>1392</v>
      </c>
      <c r="D61" s="45" t="s">
        <v>1434</v>
      </c>
      <c r="E61" s="20" t="s">
        <v>600</v>
      </c>
      <c r="F61" s="39">
        <v>397.65</v>
      </c>
      <c r="G61" s="43">
        <f t="shared" si="18"/>
        <v>8</v>
      </c>
      <c r="H61" s="43">
        <f t="shared" si="19"/>
        <v>0</v>
      </c>
      <c r="I61" s="43">
        <f t="shared" si="20"/>
        <v>0</v>
      </c>
      <c r="J61" s="43">
        <f t="shared" si="21"/>
        <v>1</v>
      </c>
      <c r="K61" s="43">
        <f t="shared" si="22"/>
        <v>1</v>
      </c>
      <c r="L61" s="7">
        <f t="shared" si="15"/>
        <v>393.66264111974692</v>
      </c>
      <c r="M61" s="7">
        <f t="shared" si="16"/>
        <v>3.9873588802530548</v>
      </c>
      <c r="N61" s="7">
        <f t="shared" si="17"/>
        <v>1.0027307632976374</v>
      </c>
      <c r="P61" s="7">
        <f t="shared" si="8"/>
        <v>15.899030839932895</v>
      </c>
      <c r="Q61" s="7">
        <f t="shared" si="9"/>
        <v>1.0027307632976374E-2</v>
      </c>
    </row>
    <row r="62" spans="1:17">
      <c r="A62" s="42" t="s">
        <v>1313</v>
      </c>
      <c r="B62" s="3" t="s">
        <v>1314</v>
      </c>
      <c r="C62" s="3" t="s">
        <v>1394</v>
      </c>
      <c r="D62" s="3" t="s">
        <v>1315</v>
      </c>
      <c r="E62" s="3" t="s">
        <v>1294</v>
      </c>
      <c r="F62" s="15">
        <v>465.45</v>
      </c>
      <c r="G62" s="43">
        <f t="shared" si="18"/>
        <v>11</v>
      </c>
      <c r="H62" s="43">
        <f t="shared" si="19"/>
        <v>1</v>
      </c>
      <c r="I62" s="43">
        <f t="shared" si="20"/>
        <v>0</v>
      </c>
      <c r="J62" s="43">
        <f t="shared" si="21"/>
        <v>0</v>
      </c>
      <c r="K62" s="43">
        <f t="shared" si="22"/>
        <v>0</v>
      </c>
      <c r="L62" s="7">
        <f t="shared" si="15"/>
        <v>469.14219896241315</v>
      </c>
      <c r="M62" s="7">
        <f t="shared" si="16"/>
        <v>3.6921989624131584</v>
      </c>
      <c r="N62" s="7">
        <f t="shared" si="17"/>
        <v>0.7932536174483098</v>
      </c>
      <c r="P62" s="7">
        <f t="shared" si="8"/>
        <v>13.632333178044803</v>
      </c>
      <c r="Q62" s="7">
        <f t="shared" si="9"/>
        <v>7.9325361744830986E-3</v>
      </c>
    </row>
    <row r="63" spans="1:17">
      <c r="A63" s="42" t="s">
        <v>1172</v>
      </c>
      <c r="B63" s="3" t="s">
        <v>1173</v>
      </c>
      <c r="C63" s="3" t="s">
        <v>1394</v>
      </c>
      <c r="D63" s="3" t="s">
        <v>1174</v>
      </c>
      <c r="E63" s="3" t="s">
        <v>1165</v>
      </c>
      <c r="F63" s="15">
        <v>467.85</v>
      </c>
      <c r="G63" s="43">
        <f t="shared" si="18"/>
        <v>10</v>
      </c>
      <c r="H63" s="43">
        <f t="shared" si="19"/>
        <v>4</v>
      </c>
      <c r="I63" s="43">
        <f t="shared" si="20"/>
        <v>0</v>
      </c>
      <c r="J63" s="43">
        <f t="shared" si="21"/>
        <v>1</v>
      </c>
      <c r="K63" s="43">
        <f t="shared" si="22"/>
        <v>1</v>
      </c>
      <c r="L63" s="7">
        <f t="shared" si="15"/>
        <v>464.21039566569749</v>
      </c>
      <c r="M63" s="7">
        <f t="shared" si="16"/>
        <v>3.6396043343025326</v>
      </c>
      <c r="N63" s="7">
        <f t="shared" si="17"/>
        <v>0.77794257439404346</v>
      </c>
      <c r="P63" s="7">
        <f t="shared" si="8"/>
        <v>13.246719710273782</v>
      </c>
      <c r="Q63" s="7">
        <f t="shared" si="9"/>
        <v>7.7794257439404348E-3</v>
      </c>
    </row>
    <row r="64" spans="1:17">
      <c r="A64" s="42" t="s">
        <v>1146</v>
      </c>
      <c r="B64" s="3" t="s">
        <v>1147</v>
      </c>
      <c r="C64" s="3" t="s">
        <v>1394</v>
      </c>
      <c r="D64" s="3" t="s">
        <v>1148</v>
      </c>
      <c r="E64" s="3" t="s">
        <v>1149</v>
      </c>
      <c r="F64" s="15">
        <v>472.15</v>
      </c>
      <c r="G64" s="43">
        <f t="shared" si="18"/>
        <v>10</v>
      </c>
      <c r="H64" s="43">
        <f t="shared" si="19"/>
        <v>4</v>
      </c>
      <c r="I64" s="43">
        <f t="shared" si="20"/>
        <v>0</v>
      </c>
      <c r="J64" s="43">
        <f t="shared" si="21"/>
        <v>0</v>
      </c>
      <c r="K64" s="43">
        <f t="shared" si="22"/>
        <v>2</v>
      </c>
      <c r="L64" s="7">
        <f t="shared" si="15"/>
        <v>475.63139566569748</v>
      </c>
      <c r="M64" s="7">
        <f t="shared" si="16"/>
        <v>3.4813956656975051</v>
      </c>
      <c r="N64" s="7">
        <f t="shared" si="17"/>
        <v>0.73734950030657742</v>
      </c>
      <c r="P64" s="7">
        <f t="shared" si="8"/>
        <v>12.120115781137375</v>
      </c>
      <c r="Q64" s="7">
        <f t="shared" si="9"/>
        <v>7.3734950030657741E-3</v>
      </c>
    </row>
    <row r="65" spans="1:17">
      <c r="A65" s="42" t="s">
        <v>1307</v>
      </c>
      <c r="B65" s="3" t="s">
        <v>1308</v>
      </c>
      <c r="C65" s="3" t="s">
        <v>1394</v>
      </c>
      <c r="D65" s="3" t="s">
        <v>1309</v>
      </c>
      <c r="E65" s="3" t="s">
        <v>1294</v>
      </c>
      <c r="F65" s="15">
        <v>465.75</v>
      </c>
      <c r="G65" s="43">
        <f t="shared" si="18"/>
        <v>11</v>
      </c>
      <c r="H65" s="43">
        <f t="shared" si="19"/>
        <v>1</v>
      </c>
      <c r="I65" s="43">
        <f t="shared" si="20"/>
        <v>0</v>
      </c>
      <c r="J65" s="43">
        <f t="shared" si="21"/>
        <v>0</v>
      </c>
      <c r="K65" s="43">
        <f t="shared" si="22"/>
        <v>0</v>
      </c>
      <c r="L65" s="7">
        <f t="shared" si="15"/>
        <v>469.14219896241315</v>
      </c>
      <c r="M65" s="7">
        <f t="shared" si="16"/>
        <v>3.392198962413147</v>
      </c>
      <c r="N65" s="7">
        <f t="shared" si="17"/>
        <v>0.72833042671243087</v>
      </c>
      <c r="P65" s="7">
        <f t="shared" si="8"/>
        <v>11.50701380059683</v>
      </c>
      <c r="Q65" s="7">
        <f t="shared" si="9"/>
        <v>7.2833042671243088E-3</v>
      </c>
    </row>
    <row r="66" spans="1:17">
      <c r="A66" s="42" t="s">
        <v>288</v>
      </c>
      <c r="B66" s="3" t="s">
        <v>289</v>
      </c>
      <c r="C66" s="3" t="s">
        <v>1392</v>
      </c>
      <c r="D66" s="3" t="s">
        <v>290</v>
      </c>
      <c r="E66" s="3" t="s">
        <v>249</v>
      </c>
      <c r="F66" s="15">
        <v>344.95</v>
      </c>
      <c r="G66" s="43">
        <f t="shared" si="18"/>
        <v>6</v>
      </c>
      <c r="H66" s="43">
        <f t="shared" si="19"/>
        <v>0</v>
      </c>
      <c r="I66" s="43">
        <f t="shared" si="20"/>
        <v>0</v>
      </c>
      <c r="J66" s="43">
        <f t="shared" si="21"/>
        <v>0</v>
      </c>
      <c r="K66" s="43">
        <f t="shared" si="22"/>
        <v>1</v>
      </c>
      <c r="L66" s="7">
        <f t="shared" ref="L66:L97" si="23">EXP(4.861)*(G66^0.536)+(5.132*H66)+(10.035*I66)-(4.246*J66)+(7.175*K66)-2.963</f>
        <v>341.65043386893115</v>
      </c>
      <c r="M66" s="7">
        <f t="shared" ref="M66:M97" si="24">ABS(F66-L66)</f>
        <v>3.2995661310688433</v>
      </c>
      <c r="N66" s="7">
        <f t="shared" ref="N66:N97" si="25">M66/F66*100</f>
        <v>0.95653460822404512</v>
      </c>
      <c r="P66" s="7">
        <f t="shared" si="8"/>
        <v>10.887136653296615</v>
      </c>
      <c r="Q66" s="7">
        <f t="shared" si="9"/>
        <v>9.5653460822404512E-3</v>
      </c>
    </row>
    <row r="67" spans="1:17">
      <c r="A67" s="42" t="s">
        <v>727</v>
      </c>
      <c r="B67" s="3" t="s">
        <v>728</v>
      </c>
      <c r="C67" s="3" t="s">
        <v>1392</v>
      </c>
      <c r="D67" s="3" t="s">
        <v>729</v>
      </c>
      <c r="E67" s="3" t="s">
        <v>566</v>
      </c>
      <c r="F67" s="15">
        <v>426.95</v>
      </c>
      <c r="G67" s="43">
        <f t="shared" si="18"/>
        <v>10</v>
      </c>
      <c r="H67" s="43">
        <f t="shared" si="19"/>
        <v>0</v>
      </c>
      <c r="I67" s="43">
        <f t="shared" si="20"/>
        <v>0</v>
      </c>
      <c r="J67" s="43">
        <f t="shared" si="21"/>
        <v>4</v>
      </c>
      <c r="K67" s="43">
        <f t="shared" si="22"/>
        <v>0</v>
      </c>
      <c r="L67" s="7">
        <f t="shared" si="23"/>
        <v>423.76939566569746</v>
      </c>
      <c r="M67" s="7">
        <f t="shared" si="24"/>
        <v>3.1806043343025294</v>
      </c>
      <c r="N67" s="7">
        <f t="shared" si="25"/>
        <v>0.744959441223218</v>
      </c>
      <c r="P67" s="7">
        <f t="shared" ref="P67:P100" si="26">(F67-L67)^2</f>
        <v>10.116243931384036</v>
      </c>
      <c r="Q67" s="7">
        <f t="shared" ref="Q67:Q101" si="27">ABS((F67-L67)/F67)</f>
        <v>7.4495944122321802E-3</v>
      </c>
    </row>
    <row r="68" spans="1:17">
      <c r="A68" s="44" t="s">
        <v>1661</v>
      </c>
      <c r="B68" s="20" t="s">
        <v>1662</v>
      </c>
      <c r="C68" s="3" t="s">
        <v>1394</v>
      </c>
      <c r="D68" s="46" t="s">
        <v>1692</v>
      </c>
      <c r="E68" s="20" t="s">
        <v>324</v>
      </c>
      <c r="F68" s="39">
        <v>447.65</v>
      </c>
      <c r="G68" s="43">
        <f t="shared" si="18"/>
        <v>10</v>
      </c>
      <c r="H68" s="43">
        <f t="shared" si="19"/>
        <v>1</v>
      </c>
      <c r="I68" s="43">
        <f t="shared" si="20"/>
        <v>0</v>
      </c>
      <c r="J68" s="43">
        <f t="shared" si="21"/>
        <v>2</v>
      </c>
      <c r="K68" s="43">
        <f t="shared" si="22"/>
        <v>1</v>
      </c>
      <c r="L68" s="7">
        <f t="shared" si="23"/>
        <v>444.56839566569744</v>
      </c>
      <c r="M68" s="7">
        <f t="shared" si="24"/>
        <v>3.0816043343025399</v>
      </c>
      <c r="N68" s="7">
        <f t="shared" si="25"/>
        <v>0.68839591964761304</v>
      </c>
      <c r="P68" s="7">
        <f t="shared" si="26"/>
        <v>9.4962852731921998</v>
      </c>
      <c r="Q68" s="7">
        <f t="shared" si="27"/>
        <v>6.8839591964761308E-3</v>
      </c>
    </row>
    <row r="69" spans="1:17">
      <c r="A69" s="42" t="s">
        <v>1310</v>
      </c>
      <c r="B69" s="3" t="s">
        <v>1311</v>
      </c>
      <c r="C69" s="3" t="s">
        <v>1394</v>
      </c>
      <c r="D69" s="3" t="s">
        <v>1312</v>
      </c>
      <c r="E69" s="3" t="s">
        <v>1294</v>
      </c>
      <c r="F69" s="15">
        <v>466.15</v>
      </c>
      <c r="G69" s="43">
        <f t="shared" si="18"/>
        <v>11</v>
      </c>
      <c r="H69" s="43">
        <f t="shared" si="19"/>
        <v>1</v>
      </c>
      <c r="I69" s="43">
        <f t="shared" si="20"/>
        <v>0</v>
      </c>
      <c r="J69" s="43">
        <f t="shared" si="21"/>
        <v>0</v>
      </c>
      <c r="K69" s="43">
        <f t="shared" si="22"/>
        <v>0</v>
      </c>
      <c r="L69" s="7">
        <f t="shared" si="23"/>
        <v>469.14219896241315</v>
      </c>
      <c r="M69" s="7">
        <f t="shared" si="24"/>
        <v>2.9921989624131697</v>
      </c>
      <c r="N69" s="7">
        <f t="shared" si="25"/>
        <v>0.64189616269723693</v>
      </c>
      <c r="P69" s="7">
        <f t="shared" si="26"/>
        <v>8.95325463066645</v>
      </c>
      <c r="Q69" s="7">
        <f t="shared" si="27"/>
        <v>6.4189616269723689E-3</v>
      </c>
    </row>
    <row r="70" spans="1:17">
      <c r="A70" s="44" t="s">
        <v>1732</v>
      </c>
      <c r="B70" s="20" t="s">
        <v>1733</v>
      </c>
      <c r="C70" s="3" t="s">
        <v>1394</v>
      </c>
      <c r="D70" s="24" t="s">
        <v>1740</v>
      </c>
      <c r="E70" s="20" t="s">
        <v>1375</v>
      </c>
      <c r="F70" s="39">
        <v>490.65</v>
      </c>
      <c r="G70" s="43">
        <f t="shared" si="18"/>
        <v>12</v>
      </c>
      <c r="H70" s="43">
        <f t="shared" si="19"/>
        <v>0</v>
      </c>
      <c r="I70" s="43">
        <f t="shared" si="20"/>
        <v>0</v>
      </c>
      <c r="J70" s="43">
        <f t="shared" si="21"/>
        <v>0</v>
      </c>
      <c r="K70" s="43">
        <f t="shared" si="22"/>
        <v>1</v>
      </c>
      <c r="L70" s="7">
        <f t="shared" si="23"/>
        <v>493.47978847985667</v>
      </c>
      <c r="M70" s="7">
        <f t="shared" si="24"/>
        <v>2.8297884798566884</v>
      </c>
      <c r="N70" s="7">
        <f t="shared" si="25"/>
        <v>0.57674278607086282</v>
      </c>
      <c r="P70" s="7">
        <f t="shared" si="26"/>
        <v>8.0077028407296265</v>
      </c>
      <c r="Q70" s="7">
        <f t="shared" si="27"/>
        <v>5.767427860708628E-3</v>
      </c>
    </row>
    <row r="71" spans="1:17">
      <c r="A71" s="44" t="s">
        <v>1711</v>
      </c>
      <c r="B71" s="20" t="s">
        <v>1712</v>
      </c>
      <c r="C71" s="3" t="s">
        <v>1392</v>
      </c>
      <c r="D71" s="20" t="s">
        <v>1721</v>
      </c>
      <c r="E71" s="20" t="s">
        <v>1294</v>
      </c>
      <c r="F71" s="39">
        <v>469.65</v>
      </c>
      <c r="G71" s="43">
        <f t="shared" si="18"/>
        <v>11</v>
      </c>
      <c r="H71" s="43">
        <f t="shared" si="19"/>
        <v>0</v>
      </c>
      <c r="I71" s="43">
        <f t="shared" si="20"/>
        <v>0</v>
      </c>
      <c r="J71" s="43">
        <f t="shared" si="21"/>
        <v>1</v>
      </c>
      <c r="K71" s="43">
        <f t="shared" si="22"/>
        <v>1</v>
      </c>
      <c r="L71" s="7">
        <f t="shared" si="23"/>
        <v>466.93919896241317</v>
      </c>
      <c r="M71" s="7">
        <f t="shared" si="24"/>
        <v>2.7108010375868048</v>
      </c>
      <c r="N71" s="7">
        <f t="shared" si="25"/>
        <v>0.57719600502220914</v>
      </c>
      <c r="P71" s="7">
        <f t="shared" si="26"/>
        <v>7.3484422653816974</v>
      </c>
      <c r="Q71" s="7">
        <f t="shared" si="27"/>
        <v>5.7719600502220908E-3</v>
      </c>
    </row>
    <row r="72" spans="1:17">
      <c r="A72" s="42" t="s">
        <v>1320</v>
      </c>
      <c r="B72" s="3" t="s">
        <v>1321</v>
      </c>
      <c r="C72" s="3" t="s">
        <v>1392</v>
      </c>
      <c r="D72" s="3" t="s">
        <v>1322</v>
      </c>
      <c r="E72" s="3" t="s">
        <v>1319</v>
      </c>
      <c r="F72" s="15">
        <v>462.45</v>
      </c>
      <c r="G72" s="43">
        <f t="shared" si="18"/>
        <v>11</v>
      </c>
      <c r="H72" s="43">
        <f t="shared" si="19"/>
        <v>0</v>
      </c>
      <c r="I72" s="43">
        <f t="shared" si="20"/>
        <v>0</v>
      </c>
      <c r="J72" s="43">
        <f t="shared" si="21"/>
        <v>1</v>
      </c>
      <c r="K72" s="43">
        <f t="shared" si="22"/>
        <v>0</v>
      </c>
      <c r="L72" s="7">
        <f t="shared" si="23"/>
        <v>459.76419896241316</v>
      </c>
      <c r="M72" s="7">
        <f t="shared" si="24"/>
        <v>2.6858010375868275</v>
      </c>
      <c r="N72" s="7">
        <f t="shared" si="25"/>
        <v>0.58077652450790951</v>
      </c>
      <c r="P72" s="7">
        <f t="shared" si="26"/>
        <v>7.2135272135024797</v>
      </c>
      <c r="Q72" s="7">
        <f t="shared" si="27"/>
        <v>5.8077652450790954E-3</v>
      </c>
    </row>
    <row r="73" spans="1:17">
      <c r="A73" s="44" t="s">
        <v>1495</v>
      </c>
      <c r="B73" s="20" t="s">
        <v>1496</v>
      </c>
      <c r="C73" s="3" t="s">
        <v>1394</v>
      </c>
      <c r="D73" s="45" t="s">
        <v>1510</v>
      </c>
      <c r="E73" s="20" t="s">
        <v>191</v>
      </c>
      <c r="F73" s="39">
        <v>343.15</v>
      </c>
      <c r="G73" s="43">
        <f t="shared" si="18"/>
        <v>6</v>
      </c>
      <c r="H73" s="43">
        <f t="shared" si="19"/>
        <v>2</v>
      </c>
      <c r="I73" s="43">
        <f t="shared" si="20"/>
        <v>0</v>
      </c>
      <c r="J73" s="43">
        <f t="shared" si="21"/>
        <v>1</v>
      </c>
      <c r="K73" s="43">
        <f t="shared" si="22"/>
        <v>0</v>
      </c>
      <c r="L73" s="7">
        <f t="shared" si="23"/>
        <v>340.49343386893116</v>
      </c>
      <c r="M73" s="7">
        <f t="shared" si="24"/>
        <v>2.6565661310688142</v>
      </c>
      <c r="N73" s="7">
        <f t="shared" si="25"/>
        <v>0.77417051757797295</v>
      </c>
      <c r="P73" s="7">
        <f t="shared" si="26"/>
        <v>7.0573436087419283</v>
      </c>
      <c r="Q73" s="7">
        <f t="shared" si="27"/>
        <v>7.7417051757797299E-3</v>
      </c>
    </row>
    <row r="74" spans="1:17">
      <c r="A74" s="42" t="s">
        <v>261</v>
      </c>
      <c r="B74" s="3" t="s">
        <v>262</v>
      </c>
      <c r="C74" s="3" t="s">
        <v>1394</v>
      </c>
      <c r="D74" s="3" t="s">
        <v>263</v>
      </c>
      <c r="E74" s="3" t="s">
        <v>249</v>
      </c>
      <c r="F74" s="15">
        <v>337.85</v>
      </c>
      <c r="G74" s="43">
        <f t="shared" si="18"/>
        <v>6</v>
      </c>
      <c r="H74" s="43">
        <f t="shared" si="19"/>
        <v>1</v>
      </c>
      <c r="I74" s="43">
        <f t="shared" si="20"/>
        <v>0</v>
      </c>
      <c r="J74" s="43">
        <f t="shared" si="21"/>
        <v>1</v>
      </c>
      <c r="K74" s="43">
        <f t="shared" si="22"/>
        <v>0</v>
      </c>
      <c r="L74" s="7">
        <f t="shared" si="23"/>
        <v>335.36143386893116</v>
      </c>
      <c r="M74" s="7">
        <f t="shared" si="24"/>
        <v>2.4885661310688647</v>
      </c>
      <c r="N74" s="7">
        <f t="shared" si="25"/>
        <v>0.73658905759031068</v>
      </c>
      <c r="P74" s="7">
        <f t="shared" si="26"/>
        <v>6.1929613887030577</v>
      </c>
      <c r="Q74" s="7">
        <f t="shared" si="27"/>
        <v>7.3658905759031064E-3</v>
      </c>
    </row>
    <row r="75" spans="1:17">
      <c r="A75" s="42" t="s">
        <v>912</v>
      </c>
      <c r="B75" s="3" t="s">
        <v>913</v>
      </c>
      <c r="C75" s="3" t="s">
        <v>1393</v>
      </c>
      <c r="D75" s="3" t="s">
        <v>914</v>
      </c>
      <c r="E75" s="3" t="s">
        <v>915</v>
      </c>
      <c r="F75" s="15">
        <v>423.95</v>
      </c>
      <c r="G75" s="43">
        <f t="shared" si="18"/>
        <v>9</v>
      </c>
      <c r="H75" s="43">
        <f t="shared" si="19"/>
        <v>0</v>
      </c>
      <c r="I75" s="43">
        <f t="shared" si="20"/>
        <v>1</v>
      </c>
      <c r="J75" s="43">
        <f t="shared" si="21"/>
        <v>0</v>
      </c>
      <c r="K75" s="43">
        <f t="shared" si="22"/>
        <v>0</v>
      </c>
      <c r="L75" s="7">
        <f t="shared" si="23"/>
        <v>426.42471740594328</v>
      </c>
      <c r="M75" s="7">
        <f t="shared" si="24"/>
        <v>2.474717405943295</v>
      </c>
      <c r="N75" s="7">
        <f t="shared" si="25"/>
        <v>0.58372860147264893</v>
      </c>
      <c r="P75" s="7">
        <f t="shared" si="26"/>
        <v>6.1242262392787117</v>
      </c>
      <c r="Q75" s="7">
        <f t="shared" si="27"/>
        <v>5.8372860147264888E-3</v>
      </c>
    </row>
    <row r="76" spans="1:17">
      <c r="A76" s="44" t="s">
        <v>1709</v>
      </c>
      <c r="B76" s="20" t="s">
        <v>1710</v>
      </c>
      <c r="C76" s="3" t="s">
        <v>1393</v>
      </c>
      <c r="D76" s="20" t="s">
        <v>1720</v>
      </c>
      <c r="E76" s="20" t="s">
        <v>1278</v>
      </c>
      <c r="F76" s="39">
        <v>471.65</v>
      </c>
      <c r="G76" s="43">
        <f t="shared" si="18"/>
        <v>11</v>
      </c>
      <c r="H76" s="43">
        <f t="shared" si="19"/>
        <v>0</v>
      </c>
      <c r="I76" s="43">
        <f t="shared" si="20"/>
        <v>1</v>
      </c>
      <c r="J76" s="43">
        <f t="shared" si="21"/>
        <v>0</v>
      </c>
      <c r="K76" s="43">
        <f t="shared" si="22"/>
        <v>0</v>
      </c>
      <c r="L76" s="7">
        <f t="shared" si="23"/>
        <v>474.04519896241317</v>
      </c>
      <c r="M76" s="7">
        <f t="shared" si="24"/>
        <v>2.3951989624131897</v>
      </c>
      <c r="N76" s="7">
        <f t="shared" si="25"/>
        <v>0.50783397909746419</v>
      </c>
      <c r="P76" s="7">
        <f t="shared" si="26"/>
        <v>5.7369780695452208</v>
      </c>
      <c r="Q76" s="7">
        <f t="shared" si="27"/>
        <v>5.078339790974642E-3</v>
      </c>
    </row>
    <row r="77" spans="1:17">
      <c r="A77" s="42" t="s">
        <v>475</v>
      </c>
      <c r="B77" s="3" t="s">
        <v>476</v>
      </c>
      <c r="C77" s="3" t="s">
        <v>1394</v>
      </c>
      <c r="D77" s="3" t="s">
        <v>477</v>
      </c>
      <c r="E77" s="3" t="s">
        <v>423</v>
      </c>
      <c r="F77" s="15">
        <v>366.75</v>
      </c>
      <c r="G77" s="43">
        <f t="shared" si="18"/>
        <v>7</v>
      </c>
      <c r="H77" s="43">
        <f t="shared" si="19"/>
        <v>1</v>
      </c>
      <c r="I77" s="43">
        <f t="shared" si="20"/>
        <v>0</v>
      </c>
      <c r="J77" s="43">
        <f t="shared" si="21"/>
        <v>0</v>
      </c>
      <c r="K77" s="43">
        <f t="shared" si="22"/>
        <v>0</v>
      </c>
      <c r="L77" s="7">
        <f t="shared" si="23"/>
        <v>368.67241527069672</v>
      </c>
      <c r="M77" s="7">
        <f t="shared" si="24"/>
        <v>1.9224152706967175</v>
      </c>
      <c r="N77" s="7">
        <f t="shared" si="25"/>
        <v>0.52417594293025693</v>
      </c>
      <c r="P77" s="7">
        <f t="shared" si="26"/>
        <v>3.6956804730079336</v>
      </c>
      <c r="Q77" s="7">
        <f t="shared" si="27"/>
        <v>5.2417594293025695E-3</v>
      </c>
    </row>
    <row r="78" spans="1:17">
      <c r="A78" s="42" t="s">
        <v>204</v>
      </c>
      <c r="B78" s="4" t="s">
        <v>205</v>
      </c>
      <c r="C78" s="3" t="s">
        <v>1394</v>
      </c>
      <c r="D78" s="4" t="s">
        <v>206</v>
      </c>
      <c r="E78" s="3" t="s">
        <v>191</v>
      </c>
      <c r="F78" s="15">
        <v>346.65</v>
      </c>
      <c r="G78" s="43">
        <f t="shared" si="18"/>
        <v>6</v>
      </c>
      <c r="H78" s="43">
        <f t="shared" si="19"/>
        <v>2</v>
      </c>
      <c r="I78" s="43">
        <f t="shared" si="20"/>
        <v>0</v>
      </c>
      <c r="J78" s="43">
        <f t="shared" si="21"/>
        <v>0</v>
      </c>
      <c r="K78" s="43">
        <f t="shared" si="22"/>
        <v>0</v>
      </c>
      <c r="L78" s="7">
        <f t="shared" si="23"/>
        <v>344.73943386893114</v>
      </c>
      <c r="M78" s="7">
        <f t="shared" si="24"/>
        <v>1.9105661310688333</v>
      </c>
      <c r="N78" s="7">
        <f t="shared" si="25"/>
        <v>0.55115134316135395</v>
      </c>
      <c r="P78" s="7">
        <f t="shared" si="26"/>
        <v>3.6502629411873304</v>
      </c>
      <c r="Q78" s="7">
        <f t="shared" si="27"/>
        <v>5.5115134316135392E-3</v>
      </c>
    </row>
    <row r="79" spans="1:17">
      <c r="A79" s="42" t="s">
        <v>161</v>
      </c>
      <c r="B79" s="3" t="s">
        <v>162</v>
      </c>
      <c r="C79" s="3" t="s">
        <v>1394</v>
      </c>
      <c r="D79" s="3" t="s">
        <v>163</v>
      </c>
      <c r="E79" s="3" t="s">
        <v>136</v>
      </c>
      <c r="F79" s="15">
        <v>310.05</v>
      </c>
      <c r="G79" s="43">
        <f t="shared" si="18"/>
        <v>5</v>
      </c>
      <c r="H79" s="43">
        <f t="shared" si="19"/>
        <v>1</v>
      </c>
      <c r="I79" s="43">
        <f t="shared" si="20"/>
        <v>0</v>
      </c>
      <c r="J79" s="43">
        <f t="shared" si="21"/>
        <v>0</v>
      </c>
      <c r="K79" s="43">
        <f t="shared" si="22"/>
        <v>0</v>
      </c>
      <c r="L79" s="7">
        <f t="shared" si="23"/>
        <v>308.19152827760848</v>
      </c>
      <c r="M79" s="7">
        <f t="shared" si="24"/>
        <v>1.8584717223915277</v>
      </c>
      <c r="N79" s="7">
        <f t="shared" si="25"/>
        <v>0.59941032813788986</v>
      </c>
      <c r="P79" s="7">
        <f t="shared" si="26"/>
        <v>3.4539171429289315</v>
      </c>
      <c r="Q79" s="7">
        <f t="shared" si="27"/>
        <v>5.9941032813788991E-3</v>
      </c>
    </row>
    <row r="80" spans="1:17">
      <c r="A80" s="43" t="s">
        <v>115</v>
      </c>
      <c r="B80" s="43" t="s">
        <v>116</v>
      </c>
      <c r="C80" s="43" t="s">
        <v>1394</v>
      </c>
      <c r="D80" s="43" t="s">
        <v>117</v>
      </c>
      <c r="E80" s="43" t="s">
        <v>96</v>
      </c>
      <c r="F80" s="80">
        <v>315.14999999999998</v>
      </c>
      <c r="G80" s="43">
        <f t="shared" si="18"/>
        <v>5</v>
      </c>
      <c r="H80" s="43">
        <f t="shared" si="19"/>
        <v>2</v>
      </c>
      <c r="I80" s="43">
        <f t="shared" si="20"/>
        <v>0</v>
      </c>
      <c r="J80" s="43">
        <f t="shared" si="21"/>
        <v>0</v>
      </c>
      <c r="K80" s="43">
        <f t="shared" si="22"/>
        <v>0</v>
      </c>
      <c r="L80" s="7">
        <f t="shared" si="23"/>
        <v>313.32352827760849</v>
      </c>
      <c r="M80" s="7">
        <f t="shared" si="24"/>
        <v>1.8264717223914886</v>
      </c>
      <c r="N80" s="7">
        <f t="shared" si="25"/>
        <v>0.57955631362573012</v>
      </c>
      <c r="P80" s="7">
        <f t="shared" si="26"/>
        <v>3.3359989526957308</v>
      </c>
      <c r="Q80" s="7">
        <f t="shared" si="27"/>
        <v>5.7955631362573016E-3</v>
      </c>
    </row>
    <row r="81" spans="1:17">
      <c r="A81" s="42" t="s">
        <v>970</v>
      </c>
      <c r="B81" s="3" t="s">
        <v>971</v>
      </c>
      <c r="C81" s="3" t="s">
        <v>1392</v>
      </c>
      <c r="D81" s="3" t="s">
        <v>972</v>
      </c>
      <c r="E81" s="3" t="s">
        <v>566</v>
      </c>
      <c r="F81" s="15">
        <v>430.65</v>
      </c>
      <c r="G81" s="43">
        <f t="shared" si="18"/>
        <v>10</v>
      </c>
      <c r="H81" s="43">
        <f t="shared" si="19"/>
        <v>0</v>
      </c>
      <c r="I81" s="43">
        <f t="shared" si="20"/>
        <v>0</v>
      </c>
      <c r="J81" s="43">
        <f t="shared" si="21"/>
        <v>2</v>
      </c>
      <c r="K81" s="43">
        <f t="shared" si="22"/>
        <v>0</v>
      </c>
      <c r="L81" s="7">
        <f t="shared" si="23"/>
        <v>432.26139566569742</v>
      </c>
      <c r="M81" s="7">
        <f t="shared" si="24"/>
        <v>1.6113956656974437</v>
      </c>
      <c r="N81" s="7">
        <f t="shared" si="25"/>
        <v>0.37417756082606379</v>
      </c>
      <c r="P81" s="7">
        <f t="shared" si="26"/>
        <v>2.5965959914285079</v>
      </c>
      <c r="Q81" s="7">
        <f t="shared" si="27"/>
        <v>3.7417756082606382E-3</v>
      </c>
    </row>
    <row r="82" spans="1:17">
      <c r="A82" s="44" t="s">
        <v>1685</v>
      </c>
      <c r="B82" s="20" t="s">
        <v>1686</v>
      </c>
      <c r="C82" s="3" t="s">
        <v>1394</v>
      </c>
      <c r="D82" s="45" t="s">
        <v>1706</v>
      </c>
      <c r="E82" s="20" t="s">
        <v>324</v>
      </c>
      <c r="F82" s="39">
        <v>446.15</v>
      </c>
      <c r="G82" s="43">
        <f t="shared" si="18"/>
        <v>10</v>
      </c>
      <c r="H82" s="43">
        <f t="shared" si="19"/>
        <v>1</v>
      </c>
      <c r="I82" s="43">
        <f t="shared" si="20"/>
        <v>0</v>
      </c>
      <c r="J82" s="43">
        <f t="shared" si="21"/>
        <v>2</v>
      </c>
      <c r="K82" s="43">
        <f t="shared" si="22"/>
        <v>1</v>
      </c>
      <c r="L82" s="7">
        <f t="shared" si="23"/>
        <v>444.56839566569744</v>
      </c>
      <c r="M82" s="7">
        <f t="shared" si="24"/>
        <v>1.5816043343025399</v>
      </c>
      <c r="N82" s="7">
        <f t="shared" si="25"/>
        <v>0.35450057924521799</v>
      </c>
      <c r="P82" s="7">
        <f t="shared" si="26"/>
        <v>2.5014722702845802</v>
      </c>
      <c r="Q82" s="7">
        <f t="shared" si="27"/>
        <v>3.5450057924521798E-3</v>
      </c>
    </row>
    <row r="83" spans="1:17">
      <c r="A83" s="43" t="s">
        <v>1493</v>
      </c>
      <c r="B83" s="43" t="s">
        <v>1494</v>
      </c>
      <c r="C83" s="43" t="s">
        <v>1394</v>
      </c>
      <c r="D83" s="43" t="s">
        <v>1509</v>
      </c>
      <c r="E83" s="43" t="s">
        <v>191</v>
      </c>
      <c r="F83" s="80">
        <v>346.25</v>
      </c>
      <c r="G83" s="43">
        <f t="shared" si="18"/>
        <v>6</v>
      </c>
      <c r="H83" s="43">
        <f t="shared" si="19"/>
        <v>2</v>
      </c>
      <c r="I83" s="43">
        <f t="shared" si="20"/>
        <v>0</v>
      </c>
      <c r="J83" s="43">
        <f t="shared" si="21"/>
        <v>0</v>
      </c>
      <c r="K83" s="43">
        <f t="shared" si="22"/>
        <v>0</v>
      </c>
      <c r="L83" s="7">
        <f t="shared" si="23"/>
        <v>344.73943386893114</v>
      </c>
      <c r="M83" s="7">
        <f t="shared" si="24"/>
        <v>1.5105661310688561</v>
      </c>
      <c r="N83" s="7">
        <f t="shared" si="25"/>
        <v>0.43626458659028328</v>
      </c>
      <c r="P83" s="7">
        <f t="shared" si="26"/>
        <v>2.2818100363323324</v>
      </c>
      <c r="Q83" s="7">
        <f t="shared" si="27"/>
        <v>4.362645865902833E-3</v>
      </c>
    </row>
    <row r="84" spans="1:17">
      <c r="A84" s="42" t="s">
        <v>527</v>
      </c>
      <c r="B84" s="3" t="s">
        <v>528</v>
      </c>
      <c r="C84" s="3" t="s">
        <v>1392</v>
      </c>
      <c r="D84" s="3" t="s">
        <v>529</v>
      </c>
      <c r="E84" s="3" t="s">
        <v>523</v>
      </c>
      <c r="F84" s="15">
        <v>353.55</v>
      </c>
      <c r="G84" s="43">
        <f t="shared" si="18"/>
        <v>7</v>
      </c>
      <c r="H84" s="43">
        <f t="shared" si="19"/>
        <v>0</v>
      </c>
      <c r="I84" s="43">
        <f t="shared" si="20"/>
        <v>0</v>
      </c>
      <c r="J84" s="43">
        <f t="shared" si="21"/>
        <v>2</v>
      </c>
      <c r="K84" s="43">
        <f t="shared" si="22"/>
        <v>0</v>
      </c>
      <c r="L84" s="7">
        <f t="shared" si="23"/>
        <v>355.04841527069669</v>
      </c>
      <c r="M84" s="7">
        <f t="shared" si="24"/>
        <v>1.4984152706966825</v>
      </c>
      <c r="N84" s="7">
        <f t="shared" si="25"/>
        <v>0.4238199040296089</v>
      </c>
      <c r="P84" s="7">
        <f t="shared" si="26"/>
        <v>2.245248323457012</v>
      </c>
      <c r="Q84" s="7">
        <f t="shared" si="27"/>
        <v>4.2381990402960892E-3</v>
      </c>
    </row>
    <row r="85" spans="1:17">
      <c r="A85" s="42" t="s">
        <v>1193</v>
      </c>
      <c r="B85" s="3" t="s">
        <v>1194</v>
      </c>
      <c r="C85" s="3" t="s">
        <v>1394</v>
      </c>
      <c r="D85" s="3" t="s">
        <v>1195</v>
      </c>
      <c r="E85" s="3" t="s">
        <v>562</v>
      </c>
      <c r="F85" s="15">
        <v>451.15</v>
      </c>
      <c r="G85" s="43">
        <f t="shared" si="18"/>
        <v>10</v>
      </c>
      <c r="H85" s="43">
        <f t="shared" si="19"/>
        <v>2</v>
      </c>
      <c r="I85" s="43">
        <f t="shared" si="20"/>
        <v>0</v>
      </c>
      <c r="J85" s="43">
        <f t="shared" si="21"/>
        <v>2</v>
      </c>
      <c r="K85" s="43">
        <f t="shared" si="22"/>
        <v>1</v>
      </c>
      <c r="L85" s="7">
        <f t="shared" si="23"/>
        <v>449.70039566569744</v>
      </c>
      <c r="M85" s="7">
        <f t="shared" si="24"/>
        <v>1.4496043343025349</v>
      </c>
      <c r="N85" s="7">
        <f t="shared" si="25"/>
        <v>0.32131316287322065</v>
      </c>
      <c r="P85" s="7">
        <f t="shared" si="26"/>
        <v>2.1013527260286953</v>
      </c>
      <c r="Q85" s="7">
        <f t="shared" si="27"/>
        <v>3.2131316287322066E-3</v>
      </c>
    </row>
    <row r="86" spans="1:17">
      <c r="A86" s="42" t="s">
        <v>273</v>
      </c>
      <c r="B86" s="3" t="s">
        <v>274</v>
      </c>
      <c r="C86" s="3" t="s">
        <v>1394</v>
      </c>
      <c r="D86" s="3" t="s">
        <v>275</v>
      </c>
      <c r="E86" s="3" t="s">
        <v>249</v>
      </c>
      <c r="F86" s="15">
        <v>341.05</v>
      </c>
      <c r="G86" s="43">
        <f t="shared" si="18"/>
        <v>6</v>
      </c>
      <c r="H86" s="43">
        <f t="shared" si="19"/>
        <v>1</v>
      </c>
      <c r="I86" s="43">
        <f t="shared" si="20"/>
        <v>0</v>
      </c>
      <c r="J86" s="43">
        <f t="shared" si="21"/>
        <v>0</v>
      </c>
      <c r="K86" s="43">
        <f t="shared" si="22"/>
        <v>0</v>
      </c>
      <c r="L86" s="7">
        <f t="shared" si="23"/>
        <v>339.60743386893114</v>
      </c>
      <c r="M86" s="7">
        <f t="shared" si="24"/>
        <v>1.4425661310688724</v>
      </c>
      <c r="N86" s="7">
        <f t="shared" si="25"/>
        <v>0.42297790091449128</v>
      </c>
      <c r="P86" s="7">
        <f t="shared" si="26"/>
        <v>2.0809970425070152</v>
      </c>
      <c r="Q86" s="7">
        <f t="shared" si="27"/>
        <v>4.2297790091449126E-3</v>
      </c>
    </row>
    <row r="87" spans="1:17">
      <c r="A87" s="43" t="s">
        <v>1061</v>
      </c>
      <c r="B87" s="43" t="s">
        <v>1062</v>
      </c>
      <c r="C87" s="43" t="s">
        <v>1392</v>
      </c>
      <c r="D87" s="43" t="s">
        <v>1063</v>
      </c>
      <c r="E87" s="43" t="s">
        <v>1039</v>
      </c>
      <c r="F87" s="80">
        <v>409.15</v>
      </c>
      <c r="G87" s="43">
        <f t="shared" si="18"/>
        <v>9</v>
      </c>
      <c r="H87" s="43">
        <f t="shared" si="19"/>
        <v>0</v>
      </c>
      <c r="I87" s="43">
        <f t="shared" si="20"/>
        <v>0</v>
      </c>
      <c r="J87" s="43">
        <f t="shared" si="21"/>
        <v>2</v>
      </c>
      <c r="K87" s="43">
        <f t="shared" si="22"/>
        <v>0</v>
      </c>
      <c r="L87" s="7">
        <f t="shared" si="23"/>
        <v>407.89771740594324</v>
      </c>
      <c r="M87" s="7">
        <f t="shared" si="24"/>
        <v>1.2522825940567373</v>
      </c>
      <c r="N87" s="7">
        <f t="shared" si="25"/>
        <v>0.30606931297977202</v>
      </c>
      <c r="P87" s="7">
        <f t="shared" si="26"/>
        <v>1.568211695377471</v>
      </c>
      <c r="Q87" s="7">
        <f t="shared" si="27"/>
        <v>3.0606931297977205E-3</v>
      </c>
    </row>
    <row r="88" spans="1:17">
      <c r="A88" s="42" t="s">
        <v>946</v>
      </c>
      <c r="B88" s="3" t="s">
        <v>947</v>
      </c>
      <c r="C88" s="3" t="s">
        <v>1392</v>
      </c>
      <c r="D88" s="3" t="s">
        <v>948</v>
      </c>
      <c r="E88" s="3" t="s">
        <v>566</v>
      </c>
      <c r="F88" s="15">
        <v>429.25</v>
      </c>
      <c r="G88" s="43">
        <f t="shared" si="18"/>
        <v>10</v>
      </c>
      <c r="H88" s="43">
        <f t="shared" si="19"/>
        <v>0</v>
      </c>
      <c r="I88" s="43">
        <f t="shared" si="20"/>
        <v>0</v>
      </c>
      <c r="J88" s="43">
        <f t="shared" si="21"/>
        <v>3</v>
      </c>
      <c r="K88" s="43">
        <f t="shared" si="22"/>
        <v>0</v>
      </c>
      <c r="L88" s="7">
        <f t="shared" si="23"/>
        <v>428.01539566569744</v>
      </c>
      <c r="M88" s="7">
        <f t="shared" si="24"/>
        <v>1.2346043343025599</v>
      </c>
      <c r="N88" s="7">
        <f t="shared" si="25"/>
        <v>0.28761894800292603</v>
      </c>
      <c r="P88" s="7">
        <f t="shared" si="26"/>
        <v>1.524247862278667</v>
      </c>
      <c r="Q88" s="7">
        <f t="shared" si="27"/>
        <v>2.8761894800292602E-3</v>
      </c>
    </row>
    <row r="89" spans="1:17">
      <c r="A89" s="42" t="s">
        <v>140</v>
      </c>
      <c r="B89" s="3" t="s">
        <v>141</v>
      </c>
      <c r="C89" s="3" t="s">
        <v>1392</v>
      </c>
      <c r="D89" s="3" t="s">
        <v>142</v>
      </c>
      <c r="E89" s="3" t="s">
        <v>136</v>
      </c>
      <c r="F89" s="15">
        <v>309.05</v>
      </c>
      <c r="G89" s="43">
        <f t="shared" si="18"/>
        <v>5</v>
      </c>
      <c r="H89" s="43">
        <f t="shared" si="19"/>
        <v>0</v>
      </c>
      <c r="I89" s="43">
        <f t="shared" si="20"/>
        <v>0</v>
      </c>
      <c r="J89" s="43">
        <f t="shared" si="21"/>
        <v>0</v>
      </c>
      <c r="K89" s="43">
        <f t="shared" si="22"/>
        <v>1</v>
      </c>
      <c r="L89" s="7">
        <f t="shared" si="23"/>
        <v>310.23452827760849</v>
      </c>
      <c r="M89" s="7">
        <f t="shared" si="24"/>
        <v>1.1845282776084787</v>
      </c>
      <c r="N89" s="7">
        <f t="shared" si="25"/>
        <v>0.3832804651701921</v>
      </c>
      <c r="P89" s="7">
        <f t="shared" si="26"/>
        <v>1.4031072404541092</v>
      </c>
      <c r="Q89" s="7">
        <f t="shared" si="27"/>
        <v>3.8328046517019207E-3</v>
      </c>
    </row>
    <row r="90" spans="1:17">
      <c r="A90" s="42" t="s">
        <v>1222</v>
      </c>
      <c r="B90" s="3" t="s">
        <v>1223</v>
      </c>
      <c r="C90" s="3" t="s">
        <v>1392</v>
      </c>
      <c r="D90" s="3" t="s">
        <v>1224</v>
      </c>
      <c r="E90" s="3" t="s">
        <v>566</v>
      </c>
      <c r="F90" s="15">
        <v>429.15</v>
      </c>
      <c r="G90" s="43">
        <f t="shared" si="18"/>
        <v>10</v>
      </c>
      <c r="H90" s="43">
        <f t="shared" si="19"/>
        <v>0</v>
      </c>
      <c r="I90" s="43">
        <f t="shared" si="20"/>
        <v>0</v>
      </c>
      <c r="J90" s="43">
        <f t="shared" si="21"/>
        <v>3</v>
      </c>
      <c r="K90" s="43">
        <f t="shared" si="22"/>
        <v>0</v>
      </c>
      <c r="L90" s="7">
        <f t="shared" si="23"/>
        <v>428.01539566569744</v>
      </c>
      <c r="M90" s="7">
        <f t="shared" si="24"/>
        <v>1.1346043343025372</v>
      </c>
      <c r="N90" s="7">
        <f t="shared" si="25"/>
        <v>0.26438409281196251</v>
      </c>
      <c r="P90" s="7">
        <f t="shared" si="26"/>
        <v>1.2873269954181035</v>
      </c>
      <c r="Q90" s="7">
        <f t="shared" si="27"/>
        <v>2.6438409281196252E-3</v>
      </c>
    </row>
    <row r="91" spans="1:17">
      <c r="A91" s="42" t="s">
        <v>661</v>
      </c>
      <c r="B91" s="3" t="s">
        <v>662</v>
      </c>
      <c r="C91" s="3" t="s">
        <v>1392</v>
      </c>
      <c r="D91" s="3" t="s">
        <v>663</v>
      </c>
      <c r="E91" s="3" t="s">
        <v>600</v>
      </c>
      <c r="F91" s="15">
        <v>394.75</v>
      </c>
      <c r="G91" s="43">
        <f t="shared" si="18"/>
        <v>8</v>
      </c>
      <c r="H91" s="43">
        <f t="shared" si="19"/>
        <v>0</v>
      </c>
      <c r="I91" s="43">
        <f t="shared" si="20"/>
        <v>0</v>
      </c>
      <c r="J91" s="43">
        <f t="shared" si="21"/>
        <v>1</v>
      </c>
      <c r="K91" s="43">
        <f t="shared" si="22"/>
        <v>1</v>
      </c>
      <c r="L91" s="7">
        <f t="shared" si="23"/>
        <v>393.66264111974692</v>
      </c>
      <c r="M91" s="7">
        <f t="shared" si="24"/>
        <v>1.0873588802530776</v>
      </c>
      <c r="N91" s="7">
        <f t="shared" si="25"/>
        <v>0.2754550678285187</v>
      </c>
      <c r="P91" s="7">
        <f t="shared" si="26"/>
        <v>1.1823493344652267</v>
      </c>
      <c r="Q91" s="7">
        <f t="shared" si="27"/>
        <v>2.7545506782851868E-3</v>
      </c>
    </row>
    <row r="92" spans="1:17">
      <c r="A92" s="43" t="s">
        <v>1027</v>
      </c>
      <c r="B92" s="43" t="s">
        <v>1028</v>
      </c>
      <c r="C92" s="43" t="s">
        <v>1392</v>
      </c>
      <c r="D92" s="43" t="s">
        <v>1029</v>
      </c>
      <c r="E92" s="43" t="s">
        <v>711</v>
      </c>
      <c r="F92" s="80">
        <v>418.35</v>
      </c>
      <c r="G92" s="43">
        <f t="shared" si="18"/>
        <v>9</v>
      </c>
      <c r="H92" s="43">
        <f t="shared" si="19"/>
        <v>0</v>
      </c>
      <c r="I92" s="43">
        <f t="shared" si="20"/>
        <v>0</v>
      </c>
      <c r="J92" s="43">
        <f t="shared" si="21"/>
        <v>1</v>
      </c>
      <c r="K92" s="43">
        <f t="shared" si="22"/>
        <v>1</v>
      </c>
      <c r="L92" s="7">
        <f t="shared" si="23"/>
        <v>419.31871740594329</v>
      </c>
      <c r="M92" s="7">
        <f t="shared" si="24"/>
        <v>0.96871740594326639</v>
      </c>
      <c r="N92" s="7">
        <f t="shared" si="25"/>
        <v>0.23155668840522678</v>
      </c>
      <c r="P92" s="7">
        <f t="shared" si="26"/>
        <v>0.93841341257745114</v>
      </c>
      <c r="Q92" s="7">
        <f t="shared" si="27"/>
        <v>2.3155668840522678E-3</v>
      </c>
    </row>
    <row r="93" spans="1:17">
      <c r="A93" s="43" t="s">
        <v>1091</v>
      </c>
      <c r="B93" s="43" t="s">
        <v>1092</v>
      </c>
      <c r="C93" s="43" t="s">
        <v>1392</v>
      </c>
      <c r="D93" s="43" t="s">
        <v>1093</v>
      </c>
      <c r="E93" s="43" t="s">
        <v>1039</v>
      </c>
      <c r="F93" s="80">
        <v>406.95</v>
      </c>
      <c r="G93" s="43">
        <f t="shared" si="18"/>
        <v>9</v>
      </c>
      <c r="H93" s="43">
        <f t="shared" si="19"/>
        <v>0</v>
      </c>
      <c r="I93" s="43">
        <f t="shared" si="20"/>
        <v>0</v>
      </c>
      <c r="J93" s="43">
        <f t="shared" si="21"/>
        <v>2</v>
      </c>
      <c r="K93" s="43">
        <f t="shared" si="22"/>
        <v>0</v>
      </c>
      <c r="L93" s="7">
        <f t="shared" si="23"/>
        <v>407.89771740594324</v>
      </c>
      <c r="M93" s="7">
        <f t="shared" si="24"/>
        <v>0.94771740594325138</v>
      </c>
      <c r="N93" s="7">
        <f t="shared" si="25"/>
        <v>0.2328830092009464</v>
      </c>
      <c r="P93" s="7">
        <f t="shared" si="26"/>
        <v>0.89816828152780548</v>
      </c>
      <c r="Q93" s="7">
        <f t="shared" si="27"/>
        <v>2.3288300920094639E-3</v>
      </c>
    </row>
    <row r="94" spans="1:17">
      <c r="A94" s="43" t="s">
        <v>1133</v>
      </c>
      <c r="B94" s="43" t="s">
        <v>1134</v>
      </c>
      <c r="C94" s="43" t="s">
        <v>1392</v>
      </c>
      <c r="D94" s="43" t="s">
        <v>1135</v>
      </c>
      <c r="E94" s="43" t="s">
        <v>1039</v>
      </c>
      <c r="F94" s="80">
        <v>404.55</v>
      </c>
      <c r="G94" s="43">
        <f t="shared" si="18"/>
        <v>9</v>
      </c>
      <c r="H94" s="43">
        <f t="shared" si="19"/>
        <v>0</v>
      </c>
      <c r="I94" s="43">
        <f t="shared" si="20"/>
        <v>0</v>
      </c>
      <c r="J94" s="43">
        <f t="shared" si="21"/>
        <v>3</v>
      </c>
      <c r="K94" s="43">
        <f t="shared" si="22"/>
        <v>0</v>
      </c>
      <c r="L94" s="7">
        <f t="shared" si="23"/>
        <v>403.65171740594326</v>
      </c>
      <c r="M94" s="7">
        <f t="shared" si="24"/>
        <v>0.89828259405675226</v>
      </c>
      <c r="N94" s="7">
        <f t="shared" si="25"/>
        <v>0.22204488791416443</v>
      </c>
      <c r="P94" s="7">
        <f t="shared" si="26"/>
        <v>0.80691161878532802</v>
      </c>
      <c r="Q94" s="7">
        <f t="shared" si="27"/>
        <v>2.2204488791416443E-3</v>
      </c>
    </row>
    <row r="95" spans="1:17">
      <c r="A95" s="42" t="s">
        <v>670</v>
      </c>
      <c r="B95" s="3" t="s">
        <v>671</v>
      </c>
      <c r="C95" s="3" t="s">
        <v>1394</v>
      </c>
      <c r="D95" s="3" t="s">
        <v>672</v>
      </c>
      <c r="E95" s="3" t="s">
        <v>600</v>
      </c>
      <c r="F95" s="15">
        <v>392.45</v>
      </c>
      <c r="G95" s="43">
        <f t="shared" si="18"/>
        <v>8</v>
      </c>
      <c r="H95" s="43">
        <f t="shared" si="19"/>
        <v>1</v>
      </c>
      <c r="I95" s="43">
        <f t="shared" si="20"/>
        <v>0</v>
      </c>
      <c r="J95" s="43">
        <f t="shared" si="21"/>
        <v>1</v>
      </c>
      <c r="K95" s="43">
        <f t="shared" si="22"/>
        <v>0</v>
      </c>
      <c r="L95" s="7">
        <f t="shared" si="23"/>
        <v>391.61964111974692</v>
      </c>
      <c r="M95" s="7">
        <f t="shared" si="24"/>
        <v>0.83035888025307258</v>
      </c>
      <c r="N95" s="7">
        <f t="shared" si="25"/>
        <v>0.21158335590599378</v>
      </c>
      <c r="P95" s="7">
        <f t="shared" si="26"/>
        <v>0.68949587001513657</v>
      </c>
      <c r="Q95" s="7">
        <f t="shared" si="27"/>
        <v>2.1158335590599378E-3</v>
      </c>
    </row>
    <row r="96" spans="1:17">
      <c r="A96" s="42" t="s">
        <v>390</v>
      </c>
      <c r="B96" s="3" t="s">
        <v>391</v>
      </c>
      <c r="C96" s="3" t="s">
        <v>1393</v>
      </c>
      <c r="D96" s="3" t="s">
        <v>392</v>
      </c>
      <c r="E96" s="3" t="s">
        <v>365</v>
      </c>
      <c r="F96" s="15">
        <v>372.85</v>
      </c>
      <c r="G96" s="43">
        <f t="shared" si="18"/>
        <v>7</v>
      </c>
      <c r="H96" s="43">
        <f t="shared" si="19"/>
        <v>0</v>
      </c>
      <c r="I96" s="43">
        <f t="shared" si="20"/>
        <v>1</v>
      </c>
      <c r="J96" s="43">
        <f t="shared" si="21"/>
        <v>0</v>
      </c>
      <c r="K96" s="43">
        <f t="shared" si="22"/>
        <v>0</v>
      </c>
      <c r="L96" s="7">
        <f t="shared" si="23"/>
        <v>373.57541527069674</v>
      </c>
      <c r="M96" s="7">
        <f t="shared" si="24"/>
        <v>0.72541527069671474</v>
      </c>
      <c r="N96" s="7">
        <f t="shared" si="25"/>
        <v>0.1945595469214737</v>
      </c>
      <c r="P96" s="7">
        <f t="shared" si="26"/>
        <v>0.52622731495998798</v>
      </c>
      <c r="Q96" s="7">
        <f t="shared" si="27"/>
        <v>1.945595469214737E-3</v>
      </c>
    </row>
    <row r="97" spans="1:17">
      <c r="A97" s="42" t="s">
        <v>940</v>
      </c>
      <c r="B97" s="3" t="s">
        <v>941</v>
      </c>
      <c r="C97" s="3" t="s">
        <v>1392</v>
      </c>
      <c r="D97" s="3" t="s">
        <v>942</v>
      </c>
      <c r="E97" s="3" t="s">
        <v>566</v>
      </c>
      <c r="F97" s="15">
        <v>431.65</v>
      </c>
      <c r="G97" s="43">
        <f t="shared" si="18"/>
        <v>10</v>
      </c>
      <c r="H97" s="43">
        <f t="shared" si="19"/>
        <v>0</v>
      </c>
      <c r="I97" s="43">
        <f t="shared" si="20"/>
        <v>0</v>
      </c>
      <c r="J97" s="43">
        <f t="shared" si="21"/>
        <v>2</v>
      </c>
      <c r="K97" s="43">
        <f t="shared" si="22"/>
        <v>0</v>
      </c>
      <c r="L97" s="7">
        <f t="shared" si="23"/>
        <v>432.26139566569742</v>
      </c>
      <c r="M97" s="7">
        <f t="shared" si="24"/>
        <v>0.61139566569744375</v>
      </c>
      <c r="N97" s="7">
        <f t="shared" si="25"/>
        <v>0.14164153033648647</v>
      </c>
      <c r="P97" s="7">
        <f t="shared" si="26"/>
        <v>0.3738046600336204</v>
      </c>
      <c r="Q97" s="7">
        <f t="shared" si="27"/>
        <v>1.4164153033648646E-3</v>
      </c>
    </row>
    <row r="98" spans="1:17">
      <c r="A98" s="42" t="s">
        <v>362</v>
      </c>
      <c r="B98" s="3" t="s">
        <v>363</v>
      </c>
      <c r="C98" s="3" t="s">
        <v>1392</v>
      </c>
      <c r="D98" s="3" t="s">
        <v>364</v>
      </c>
      <c r="E98" s="3" t="s">
        <v>365</v>
      </c>
      <c r="F98" s="15">
        <v>378.45</v>
      </c>
      <c r="G98" s="43">
        <f t="shared" si="18"/>
        <v>7</v>
      </c>
      <c r="H98" s="43">
        <f t="shared" si="19"/>
        <v>0</v>
      </c>
      <c r="I98" s="43">
        <f t="shared" si="20"/>
        <v>0</v>
      </c>
      <c r="J98" s="43">
        <f t="shared" si="21"/>
        <v>0</v>
      </c>
      <c r="K98" s="43">
        <f t="shared" si="22"/>
        <v>2</v>
      </c>
      <c r="L98" s="7">
        <f t="shared" ref="L98:L101" si="28">EXP(4.861)*(G98^0.536)+(5.132*H98)+(10.035*I98)-(4.246*J98)+(7.175*K98)-2.963</f>
        <v>377.89041527069674</v>
      </c>
      <c r="M98" s="7">
        <f t="shared" ref="M98:M101" si="29">ABS(F98-L98)</f>
        <v>0.55958472930325343</v>
      </c>
      <c r="N98" s="7">
        <f t="shared" ref="N98:N101" si="30">M98/F98*100</f>
        <v>0.14786226167347163</v>
      </c>
      <c r="P98" s="7">
        <f t="shared" si="26"/>
        <v>0.31313506926939544</v>
      </c>
      <c r="Q98" s="7">
        <f t="shared" si="27"/>
        <v>1.4786226167347164E-3</v>
      </c>
    </row>
    <row r="99" spans="1:17" s="43" customFormat="1">
      <c r="A99" s="44" t="s">
        <v>1411</v>
      </c>
      <c r="B99" s="20" t="s">
        <v>1412</v>
      </c>
      <c r="C99" s="3" t="s">
        <v>1392</v>
      </c>
      <c r="D99" s="45" t="s">
        <v>1437</v>
      </c>
      <c r="E99" s="20" t="s">
        <v>600</v>
      </c>
      <c r="F99" s="79">
        <v>394.15</v>
      </c>
      <c r="G99" s="43">
        <f t="shared" si="18"/>
        <v>8</v>
      </c>
      <c r="H99" s="43">
        <f t="shared" si="19"/>
        <v>0</v>
      </c>
      <c r="I99" s="43">
        <f t="shared" si="20"/>
        <v>0</v>
      </c>
      <c r="J99" s="43">
        <f t="shared" si="21"/>
        <v>1</v>
      </c>
      <c r="K99" s="43">
        <f t="shared" si="22"/>
        <v>1</v>
      </c>
      <c r="L99" s="7">
        <f t="shared" si="28"/>
        <v>393.66264111974692</v>
      </c>
      <c r="M99" s="7">
        <f t="shared" si="29"/>
        <v>0.48735888025305485</v>
      </c>
      <c r="N99" s="7">
        <f t="shared" si="30"/>
        <v>0.12364807313283138</v>
      </c>
      <c r="P99" s="7">
        <f t="shared" si="26"/>
        <v>0.23751867816151145</v>
      </c>
      <c r="Q99" s="7">
        <f t="shared" si="27"/>
        <v>1.2364807313283138E-3</v>
      </c>
    </row>
    <row r="100" spans="1:17" s="43" customFormat="1">
      <c r="A100" s="44" t="s">
        <v>1578</v>
      </c>
      <c r="B100" s="20" t="s">
        <v>1579</v>
      </c>
      <c r="C100" s="3" t="s">
        <v>1394</v>
      </c>
      <c r="D100" s="45" t="s">
        <v>1619</v>
      </c>
      <c r="E100" s="20" t="s">
        <v>915</v>
      </c>
      <c r="F100" s="39">
        <v>422.15</v>
      </c>
      <c r="G100" s="43">
        <v>9</v>
      </c>
      <c r="H100" s="43">
        <v>2</v>
      </c>
      <c r="I100" s="43">
        <v>0</v>
      </c>
      <c r="J100" s="43">
        <v>1</v>
      </c>
      <c r="K100" s="43">
        <v>0</v>
      </c>
      <c r="L100" s="7">
        <f t="shared" si="28"/>
        <v>422.40771740594329</v>
      </c>
      <c r="M100" s="7">
        <f t="shared" si="29"/>
        <v>0.2577174059433105</v>
      </c>
      <c r="N100" s="7">
        <f t="shared" si="30"/>
        <v>6.1048775540284386E-2</v>
      </c>
      <c r="P100" s="7">
        <f t="shared" si="26"/>
        <v>6.6418261326149086E-2</v>
      </c>
      <c r="Q100" s="7">
        <f t="shared" si="27"/>
        <v>6.1048775540284385E-4</v>
      </c>
    </row>
    <row r="101" spans="1:17" s="43" customFormat="1">
      <c r="A101" s="42" t="s">
        <v>109</v>
      </c>
      <c r="B101" s="3" t="s">
        <v>110</v>
      </c>
      <c r="C101" s="3" t="s">
        <v>1392</v>
      </c>
      <c r="D101" s="3" t="s">
        <v>111</v>
      </c>
      <c r="E101" s="3" t="s">
        <v>96</v>
      </c>
      <c r="F101" s="15">
        <v>315.35000000000002</v>
      </c>
      <c r="G101" s="43">
        <f>LEN(D101)-LEN(SUBSTITUTE(D101,"C",""))</f>
        <v>5</v>
      </c>
      <c r="H101" s="43">
        <f>LEN(D101)-LEN(SUBSTITUTE(D101,"=",""))</f>
        <v>1</v>
      </c>
      <c r="I101" s="43">
        <f>LEN(D101)-LEN(SUBSTITUTE(D101,"#",""))</f>
        <v>0</v>
      </c>
      <c r="J101" s="43">
        <f>LEN(D101)-LEN(SUBSTITUTE(D101,"(",""))</f>
        <v>0</v>
      </c>
      <c r="K101" s="43">
        <f>(LEN(D101)-LEN(SUBSTITUTE(D101,"1","")))/2+(LEN(D101)-LEN(SUBSTITUTE(D101,"2","")))/2+(LEN(D101)-LEN(SUBSTITUTE(D101,"3","")))/2</f>
        <v>1</v>
      </c>
      <c r="L101" s="7">
        <f t="shared" si="28"/>
        <v>315.3665282776085</v>
      </c>
      <c r="M101" s="7">
        <f t="shared" si="29"/>
        <v>1.6528277608472308E-2</v>
      </c>
      <c r="N101" s="7">
        <f t="shared" si="30"/>
        <v>5.2412486470500416E-3</v>
      </c>
      <c r="P101" s="7">
        <f>(F101-L101)^2</f>
        <v>2.7318396070272709E-4</v>
      </c>
      <c r="Q101" s="7">
        <f t="shared" si="27"/>
        <v>5.2412486470500417E-5</v>
      </c>
    </row>
  </sheetData>
  <autoFilter ref="A1:N99" xr:uid="{BAAE8EEE-6804-4984-B5D1-D07D995CAB97}">
    <sortState xmlns:xlrd2="http://schemas.microsoft.com/office/spreadsheetml/2017/richdata2" ref="A2:N101">
      <sortCondition descending="1" ref="M1:M99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D69A-C678-46F0-8037-A618945B298F}">
  <sheetPr codeName="Sheet7"/>
  <dimension ref="A1:N1112"/>
  <sheetViews>
    <sheetView zoomScale="70" zoomScaleNormal="70" workbookViewId="0">
      <pane ySplit="1" topLeftCell="A541" activePane="bottomLeft" state="frozen"/>
      <selection pane="bottomLeft" activeCell="E52" sqref="E52"/>
    </sheetView>
  </sheetViews>
  <sheetFormatPr defaultRowHeight="14.25"/>
  <cols>
    <col min="1" max="1" width="12.5" style="1" bestFit="1" customWidth="1"/>
    <col min="2" max="2" width="30.75" style="2" customWidth="1"/>
    <col min="3" max="3" width="15.5" style="2" customWidth="1"/>
    <col min="4" max="4" width="27.5" style="2" bestFit="1" customWidth="1"/>
    <col min="5" max="5" width="8.75" style="3"/>
    <col min="6" max="6" width="8.75" style="4"/>
    <col min="7" max="7" width="8.75" style="7"/>
    <col min="11" max="14" width="8.75" style="7"/>
  </cols>
  <sheetData>
    <row r="1" spans="1:12" s="12" customFormat="1">
      <c r="A1" s="10" t="s">
        <v>0</v>
      </c>
      <c r="B1" s="11" t="s">
        <v>1</v>
      </c>
      <c r="C1" s="11" t="s">
        <v>1387</v>
      </c>
      <c r="D1" s="11" t="s">
        <v>2</v>
      </c>
      <c r="E1" s="11" t="s">
        <v>3</v>
      </c>
      <c r="F1" s="11" t="s">
        <v>4</v>
      </c>
      <c r="G1" s="12" t="s">
        <v>1397</v>
      </c>
      <c r="H1" s="12" t="s">
        <v>1398</v>
      </c>
      <c r="I1" s="12" t="s">
        <v>1399</v>
      </c>
      <c r="J1" s="16" t="s">
        <v>1752</v>
      </c>
      <c r="K1" s="16" t="s">
        <v>1753</v>
      </c>
      <c r="L1" s="16" t="s">
        <v>1754</v>
      </c>
    </row>
    <row r="2" spans="1:12">
      <c r="A2" s="1" t="s">
        <v>5</v>
      </c>
      <c r="B2" s="2" t="s">
        <v>6</v>
      </c>
      <c r="C2" s="2" t="s">
        <v>1392</v>
      </c>
      <c r="D2" s="2" t="s">
        <v>7</v>
      </c>
      <c r="E2" s="3" t="s">
        <v>8</v>
      </c>
      <c r="F2" s="4">
        <v>111.65</v>
      </c>
      <c r="G2" s="13" t="s">
        <v>1400</v>
      </c>
      <c r="H2" s="9" t="s">
        <v>1400</v>
      </c>
      <c r="I2" s="9" t="s">
        <v>1400</v>
      </c>
      <c r="J2" s="7"/>
    </row>
    <row r="3" spans="1:12">
      <c r="A3" s="1" t="s">
        <v>13</v>
      </c>
      <c r="B3" s="2" t="s">
        <v>14</v>
      </c>
      <c r="C3" s="2" t="s">
        <v>1394</v>
      </c>
      <c r="D3" s="2" t="s">
        <v>15</v>
      </c>
      <c r="E3" s="3" t="s">
        <v>16</v>
      </c>
      <c r="F3" s="4">
        <v>169.45</v>
      </c>
      <c r="G3" s="13" t="s">
        <v>1400</v>
      </c>
      <c r="H3" s="9" t="s">
        <v>1400</v>
      </c>
      <c r="I3">
        <v>234.36</v>
      </c>
      <c r="J3" s="7"/>
      <c r="L3" s="7">
        <f>ABS(F3-I3)</f>
        <v>64.910000000000025</v>
      </c>
    </row>
    <row r="4" spans="1:12">
      <c r="A4" s="1" t="s">
        <v>17</v>
      </c>
      <c r="B4" s="2" t="s">
        <v>18</v>
      </c>
      <c r="C4" s="2" t="s">
        <v>1392</v>
      </c>
      <c r="D4" s="2" t="s">
        <v>19</v>
      </c>
      <c r="E4" s="3" t="s">
        <v>20</v>
      </c>
      <c r="F4" s="15">
        <v>184.55</v>
      </c>
      <c r="G4" s="13" t="s">
        <v>1400</v>
      </c>
      <c r="H4" s="9" t="s">
        <v>1400</v>
      </c>
      <c r="I4" s="9" t="s">
        <v>1400</v>
      </c>
      <c r="J4" s="7"/>
    </row>
    <row r="5" spans="1:12">
      <c r="A5" s="1" t="s">
        <v>9</v>
      </c>
      <c r="B5" s="2" t="s">
        <v>10</v>
      </c>
      <c r="C5" s="2" t="s">
        <v>1393</v>
      </c>
      <c r="D5" s="2" t="s">
        <v>11</v>
      </c>
      <c r="E5" s="3" t="s">
        <v>12</v>
      </c>
      <c r="F5" s="4">
        <v>188.45</v>
      </c>
      <c r="G5" s="13" t="s">
        <v>1400</v>
      </c>
      <c r="H5" s="9" t="s">
        <v>1400</v>
      </c>
      <c r="I5">
        <v>216.4</v>
      </c>
      <c r="J5" s="7"/>
      <c r="L5" s="7">
        <f>ABS(F5-I5)</f>
        <v>27.950000000000017</v>
      </c>
    </row>
    <row r="6" spans="1:12">
      <c r="A6" s="1" t="s">
        <v>32</v>
      </c>
      <c r="B6" s="2" t="s">
        <v>33</v>
      </c>
      <c r="C6" s="2" t="s">
        <v>1394</v>
      </c>
      <c r="D6" s="2" t="s">
        <v>34</v>
      </c>
      <c r="E6" s="3" t="s">
        <v>31</v>
      </c>
      <c r="F6" s="4">
        <v>225.55</v>
      </c>
      <c r="G6">
        <v>212.93</v>
      </c>
      <c r="H6">
        <v>205.9</v>
      </c>
      <c r="I6">
        <v>264.72000000000003</v>
      </c>
      <c r="J6" s="7">
        <f>ABS(F6-G6)</f>
        <v>12.620000000000005</v>
      </c>
      <c r="K6" s="7">
        <f>ABS(F6-H6)</f>
        <v>19.650000000000006</v>
      </c>
      <c r="L6" s="7">
        <f>ABS(F6-I6)</f>
        <v>39.170000000000016</v>
      </c>
    </row>
    <row r="7" spans="1:12">
      <c r="A7" s="1" t="s">
        <v>35</v>
      </c>
      <c r="B7" s="2" t="s">
        <v>36</v>
      </c>
      <c r="C7" s="2" t="s">
        <v>1392</v>
      </c>
      <c r="D7" s="2" t="s">
        <v>37</v>
      </c>
      <c r="E7" s="3" t="s">
        <v>38</v>
      </c>
      <c r="F7" s="4">
        <v>231.05</v>
      </c>
      <c r="G7">
        <v>250.46</v>
      </c>
      <c r="H7">
        <v>203.08</v>
      </c>
      <c r="I7">
        <v>268.04000000000002</v>
      </c>
      <c r="J7" s="7">
        <f>ABS(F7-G7)</f>
        <v>19.409999999999997</v>
      </c>
      <c r="K7" s="7">
        <f>ABS(F7-H7)</f>
        <v>27.97</v>
      </c>
      <c r="L7" s="7">
        <f>ABS(F7-I7)</f>
        <v>36.990000000000009</v>
      </c>
    </row>
    <row r="8" spans="1:12">
      <c r="A8" s="1" t="s">
        <v>21</v>
      </c>
      <c r="B8" s="2" t="s">
        <v>22</v>
      </c>
      <c r="C8" s="2" t="s">
        <v>1394</v>
      </c>
      <c r="D8" s="2" t="s">
        <v>23</v>
      </c>
      <c r="E8" s="3" t="s">
        <v>24</v>
      </c>
      <c r="F8" s="4">
        <v>238.75</v>
      </c>
      <c r="G8" s="13" t="s">
        <v>1400</v>
      </c>
      <c r="H8" s="9" t="s">
        <v>1400</v>
      </c>
      <c r="I8" s="9" t="s">
        <v>1400</v>
      </c>
      <c r="J8" s="7"/>
    </row>
    <row r="9" spans="1:12">
      <c r="A9" s="1" t="s">
        <v>28</v>
      </c>
      <c r="B9" s="2" t="s">
        <v>29</v>
      </c>
      <c r="C9" s="2" t="s">
        <v>1392</v>
      </c>
      <c r="D9" s="2" t="s">
        <v>30</v>
      </c>
      <c r="E9" s="3" t="s">
        <v>31</v>
      </c>
      <c r="F9" s="4">
        <v>240.35</v>
      </c>
      <c r="G9">
        <v>238.92</v>
      </c>
      <c r="H9">
        <v>240.37</v>
      </c>
      <c r="I9">
        <v>279.45</v>
      </c>
      <c r="J9" s="7">
        <f t="shared" ref="J9:J40" si="0">ABS(F9-G9)</f>
        <v>1.4300000000000068</v>
      </c>
      <c r="K9" s="7">
        <f t="shared" ref="K9:K47" si="1">ABS(F9-H9)</f>
        <v>2.0000000000010232E-2</v>
      </c>
      <c r="L9" s="7">
        <f t="shared" ref="L9:L72" si="2">ABS(F9-I9)</f>
        <v>39.099999999999994</v>
      </c>
    </row>
    <row r="10" spans="1:12">
      <c r="A10" s="1" t="s">
        <v>25</v>
      </c>
      <c r="B10" s="2" t="s">
        <v>26</v>
      </c>
      <c r="C10" s="2" t="s">
        <v>1393</v>
      </c>
      <c r="D10" s="2" t="s">
        <v>27</v>
      </c>
      <c r="E10" s="3" t="s">
        <v>24</v>
      </c>
      <c r="F10" s="4">
        <v>249.95</v>
      </c>
      <c r="G10">
        <v>232.87</v>
      </c>
      <c r="H10">
        <v>241.32</v>
      </c>
      <c r="I10">
        <v>258.16000000000003</v>
      </c>
      <c r="J10" s="7">
        <f t="shared" si="0"/>
        <v>17.079999999999984</v>
      </c>
      <c r="K10" s="7">
        <f t="shared" si="1"/>
        <v>8.6299999999999955</v>
      </c>
      <c r="L10" s="7">
        <f t="shared" si="2"/>
        <v>8.2100000000000364</v>
      </c>
    </row>
    <row r="11" spans="1:12">
      <c r="A11" s="1" t="s">
        <v>86</v>
      </c>
      <c r="B11" s="2" t="s">
        <v>87</v>
      </c>
      <c r="C11" s="2" t="s">
        <v>1392</v>
      </c>
      <c r="D11" s="2" t="s">
        <v>88</v>
      </c>
      <c r="E11" s="3" t="s">
        <v>85</v>
      </c>
      <c r="F11" s="4">
        <v>261.45</v>
      </c>
      <c r="G11">
        <v>288.89999999999998</v>
      </c>
      <c r="H11">
        <v>227.22</v>
      </c>
      <c r="I11">
        <v>290.48</v>
      </c>
      <c r="J11" s="7">
        <f t="shared" si="0"/>
        <v>27.449999999999989</v>
      </c>
      <c r="K11" s="7">
        <f t="shared" si="1"/>
        <v>34.22999999999999</v>
      </c>
      <c r="L11" s="7">
        <f t="shared" si="2"/>
        <v>29.03000000000003</v>
      </c>
    </row>
    <row r="12" spans="1:12">
      <c r="A12" s="1" t="s">
        <v>79</v>
      </c>
      <c r="B12" s="2" t="s">
        <v>80</v>
      </c>
      <c r="C12" s="2" t="s">
        <v>1394</v>
      </c>
      <c r="D12" s="2" t="s">
        <v>81</v>
      </c>
      <c r="E12" s="3" t="s">
        <v>66</v>
      </c>
      <c r="F12" s="4">
        <v>266.25</v>
      </c>
      <c r="G12">
        <v>300.2</v>
      </c>
      <c r="H12">
        <v>263.13</v>
      </c>
      <c r="I12">
        <v>287.48</v>
      </c>
      <c r="J12" s="7">
        <f t="shared" si="0"/>
        <v>33.949999999999989</v>
      </c>
      <c r="K12" s="7">
        <f t="shared" si="1"/>
        <v>3.1200000000000045</v>
      </c>
      <c r="L12" s="7">
        <f t="shared" si="2"/>
        <v>21.230000000000018</v>
      </c>
    </row>
    <row r="13" spans="1:12">
      <c r="A13" s="1" t="s">
        <v>63</v>
      </c>
      <c r="B13" s="2" t="s">
        <v>64</v>
      </c>
      <c r="C13" s="2" t="s">
        <v>1394</v>
      </c>
      <c r="D13" s="2" t="s">
        <v>65</v>
      </c>
      <c r="E13" s="3" t="s">
        <v>66</v>
      </c>
      <c r="F13" s="4">
        <v>266.95</v>
      </c>
      <c r="G13">
        <v>301.64</v>
      </c>
      <c r="H13">
        <v>253.31</v>
      </c>
      <c r="I13">
        <v>287.60000000000002</v>
      </c>
      <c r="J13" s="7">
        <f t="shared" si="0"/>
        <v>34.69</v>
      </c>
      <c r="K13" s="7">
        <f t="shared" si="1"/>
        <v>13.639999999999986</v>
      </c>
      <c r="L13" s="7">
        <f t="shared" si="2"/>
        <v>20.650000000000034</v>
      </c>
    </row>
    <row r="14" spans="1:12">
      <c r="A14" s="1" t="s">
        <v>51</v>
      </c>
      <c r="B14" s="2" t="s">
        <v>52</v>
      </c>
      <c r="C14" s="2" t="s">
        <v>1394</v>
      </c>
      <c r="D14" s="2" t="s">
        <v>53</v>
      </c>
      <c r="E14" s="3" t="s">
        <v>50</v>
      </c>
      <c r="F14" s="4">
        <v>268.75</v>
      </c>
      <c r="G14">
        <v>270.27999999999997</v>
      </c>
      <c r="H14">
        <v>268.70999999999998</v>
      </c>
      <c r="I14">
        <v>284.27999999999997</v>
      </c>
      <c r="J14" s="7">
        <f t="shared" si="0"/>
        <v>1.5299999999999727</v>
      </c>
      <c r="K14" s="7">
        <f t="shared" si="1"/>
        <v>4.0000000000020464E-2</v>
      </c>
      <c r="L14" s="7">
        <f t="shared" si="2"/>
        <v>15.529999999999973</v>
      </c>
    </row>
    <row r="15" spans="1:12">
      <c r="A15" s="1" t="s">
        <v>82</v>
      </c>
      <c r="B15" s="2" t="s">
        <v>83</v>
      </c>
      <c r="C15" s="2" t="s">
        <v>1392</v>
      </c>
      <c r="D15" s="2" t="s">
        <v>84</v>
      </c>
      <c r="E15" s="3" t="s">
        <v>85</v>
      </c>
      <c r="F15" s="4">
        <v>272.64999999999998</v>
      </c>
      <c r="G15">
        <v>305.58999999999997</v>
      </c>
      <c r="H15">
        <v>263.12</v>
      </c>
      <c r="I15">
        <v>290.92</v>
      </c>
      <c r="J15" s="7">
        <f t="shared" si="0"/>
        <v>32.94</v>
      </c>
      <c r="K15" s="7">
        <f t="shared" si="1"/>
        <v>9.5299999999999727</v>
      </c>
      <c r="L15" s="7">
        <f t="shared" si="2"/>
        <v>18.270000000000039</v>
      </c>
    </row>
    <row r="16" spans="1:12">
      <c r="A16" s="1" t="s">
        <v>76</v>
      </c>
      <c r="B16" s="2" t="s">
        <v>77</v>
      </c>
      <c r="C16" s="2" t="s">
        <v>1392</v>
      </c>
      <c r="D16" s="2" t="s">
        <v>78</v>
      </c>
      <c r="E16" s="3" t="s">
        <v>66</v>
      </c>
      <c r="F16" s="4">
        <v>273.85000000000002</v>
      </c>
      <c r="G16">
        <v>292.3</v>
      </c>
      <c r="H16">
        <v>273.47000000000003</v>
      </c>
      <c r="I16">
        <v>297.66000000000003</v>
      </c>
      <c r="J16" s="7">
        <f t="shared" si="0"/>
        <v>18.449999999999989</v>
      </c>
      <c r="K16" s="7">
        <f t="shared" si="1"/>
        <v>0.37999999999999545</v>
      </c>
      <c r="L16" s="7">
        <f t="shared" si="2"/>
        <v>23.810000000000002</v>
      </c>
    </row>
    <row r="17" spans="1:14">
      <c r="A17" s="1" t="s">
        <v>67</v>
      </c>
      <c r="B17" s="2" t="s">
        <v>68</v>
      </c>
      <c r="C17" s="2" t="s">
        <v>1394</v>
      </c>
      <c r="D17" s="2" t="s">
        <v>69</v>
      </c>
      <c r="E17" s="3" t="s">
        <v>66</v>
      </c>
      <c r="F17" s="4">
        <v>273.95</v>
      </c>
      <c r="G17">
        <v>314.67</v>
      </c>
      <c r="H17">
        <v>270.42</v>
      </c>
      <c r="I17">
        <v>295.08</v>
      </c>
      <c r="J17" s="7">
        <f t="shared" si="0"/>
        <v>40.720000000000027</v>
      </c>
      <c r="K17" s="7">
        <f t="shared" si="1"/>
        <v>3.5299999999999727</v>
      </c>
      <c r="L17" s="7">
        <f t="shared" si="2"/>
        <v>21.129999999999995</v>
      </c>
    </row>
    <row r="18" spans="1:14">
      <c r="A18" s="1" t="s">
        <v>60</v>
      </c>
      <c r="B18" s="2" t="s">
        <v>61</v>
      </c>
      <c r="C18" s="2" t="s">
        <v>1394</v>
      </c>
      <c r="D18" s="2" t="s">
        <v>62</v>
      </c>
      <c r="E18" s="3" t="s">
        <v>50</v>
      </c>
      <c r="F18" s="4">
        <v>275.14999999999998</v>
      </c>
      <c r="G18">
        <v>305.81</v>
      </c>
      <c r="H18">
        <v>285.57</v>
      </c>
      <c r="I18">
        <v>305.76</v>
      </c>
      <c r="J18" s="7">
        <f t="shared" si="0"/>
        <v>30.660000000000025</v>
      </c>
      <c r="K18" s="7">
        <f t="shared" si="1"/>
        <v>10.420000000000016</v>
      </c>
      <c r="L18" s="7">
        <f t="shared" si="2"/>
        <v>30.610000000000014</v>
      </c>
    </row>
    <row r="19" spans="1:14">
      <c r="A19" s="1" t="s">
        <v>70</v>
      </c>
      <c r="B19" s="2" t="s">
        <v>71</v>
      </c>
      <c r="C19" s="2" t="s">
        <v>1394</v>
      </c>
      <c r="D19" s="2" t="s">
        <v>72</v>
      </c>
      <c r="E19" s="3" t="s">
        <v>66</v>
      </c>
      <c r="F19" s="4">
        <v>276.85000000000002</v>
      </c>
      <c r="G19">
        <v>314.67</v>
      </c>
      <c r="H19">
        <v>270.42</v>
      </c>
      <c r="I19">
        <v>295.08</v>
      </c>
      <c r="J19" s="7">
        <f t="shared" si="0"/>
        <v>37.819999999999993</v>
      </c>
      <c r="K19" s="7">
        <f t="shared" si="1"/>
        <v>6.4300000000000068</v>
      </c>
      <c r="L19" s="7">
        <f t="shared" si="2"/>
        <v>18.229999999999961</v>
      </c>
    </row>
    <row r="20" spans="1:14">
      <c r="A20" s="1" t="s">
        <v>43</v>
      </c>
      <c r="B20" s="2" t="s">
        <v>44</v>
      </c>
      <c r="C20" s="2" t="s">
        <v>1393</v>
      </c>
      <c r="D20" s="2" t="s">
        <v>45</v>
      </c>
      <c r="E20" s="3" t="s">
        <v>46</v>
      </c>
      <c r="F20" s="4">
        <v>278.25</v>
      </c>
      <c r="G20">
        <v>320.47000000000003</v>
      </c>
      <c r="H20">
        <v>290.85000000000002</v>
      </c>
      <c r="I20">
        <v>277.72000000000003</v>
      </c>
      <c r="J20" s="7">
        <f t="shared" si="0"/>
        <v>42.220000000000027</v>
      </c>
      <c r="K20" s="7">
        <f t="shared" si="1"/>
        <v>12.600000000000023</v>
      </c>
      <c r="L20" s="7">
        <f t="shared" si="2"/>
        <v>0.52999999999997272</v>
      </c>
    </row>
    <row r="21" spans="1:14">
      <c r="A21" s="1" t="s">
        <v>54</v>
      </c>
      <c r="B21" s="2" t="s">
        <v>55</v>
      </c>
      <c r="C21" s="2" t="s">
        <v>1393</v>
      </c>
      <c r="D21" s="2" t="s">
        <v>56</v>
      </c>
      <c r="E21" s="3" t="s">
        <v>50</v>
      </c>
      <c r="F21" s="4">
        <v>281.14999999999998</v>
      </c>
      <c r="G21">
        <v>322.08</v>
      </c>
      <c r="H21">
        <v>292.27999999999997</v>
      </c>
      <c r="I21">
        <v>281.04000000000002</v>
      </c>
      <c r="J21" s="7">
        <f t="shared" si="0"/>
        <v>40.930000000000007</v>
      </c>
      <c r="K21" s="7">
        <f t="shared" si="1"/>
        <v>11.129999999999995</v>
      </c>
      <c r="L21" s="7">
        <f t="shared" si="2"/>
        <v>0.1099999999999568</v>
      </c>
    </row>
    <row r="22" spans="1:14">
      <c r="A22" s="1" t="s">
        <v>164</v>
      </c>
      <c r="B22" s="2" t="s">
        <v>165</v>
      </c>
      <c r="C22" s="2" t="s">
        <v>1392</v>
      </c>
      <c r="D22" s="2" t="s">
        <v>166</v>
      </c>
      <c r="E22" s="3" t="s">
        <v>167</v>
      </c>
      <c r="F22" s="4">
        <v>282.55</v>
      </c>
      <c r="G22">
        <v>282.77999999999997</v>
      </c>
      <c r="H22">
        <v>269.98</v>
      </c>
      <c r="I22">
        <v>310.57</v>
      </c>
      <c r="J22" s="7">
        <f t="shared" si="0"/>
        <v>0.22999999999996135</v>
      </c>
      <c r="K22" s="7">
        <f t="shared" si="1"/>
        <v>12.569999999999993</v>
      </c>
      <c r="L22" s="7">
        <f t="shared" si="2"/>
        <v>28.019999999999982</v>
      </c>
    </row>
    <row r="23" spans="1:14">
      <c r="A23" s="1" t="s">
        <v>39</v>
      </c>
      <c r="B23" s="2" t="s">
        <v>40</v>
      </c>
      <c r="C23" s="2" t="s">
        <v>1393</v>
      </c>
      <c r="D23" s="2" t="s">
        <v>41</v>
      </c>
      <c r="E23" s="3" t="s">
        <v>42</v>
      </c>
      <c r="F23" s="4">
        <v>283.45</v>
      </c>
      <c r="G23">
        <v>290.99</v>
      </c>
      <c r="H23">
        <v>317.8</v>
      </c>
      <c r="I23">
        <v>271.16000000000003</v>
      </c>
      <c r="J23" s="7">
        <f t="shared" si="0"/>
        <v>7.5400000000000205</v>
      </c>
      <c r="K23" s="7">
        <f t="shared" si="1"/>
        <v>34.350000000000023</v>
      </c>
      <c r="L23" s="7">
        <f t="shared" si="2"/>
        <v>12.289999999999964</v>
      </c>
    </row>
    <row r="24" spans="1:14">
      <c r="A24" s="1" t="s">
        <v>47</v>
      </c>
      <c r="B24" s="2" t="s">
        <v>48</v>
      </c>
      <c r="C24" s="2" t="s">
        <v>1394</v>
      </c>
      <c r="D24" s="2" t="s">
        <v>49</v>
      </c>
      <c r="E24" s="3" t="s">
        <v>50</v>
      </c>
      <c r="F24" s="4">
        <v>284.05</v>
      </c>
      <c r="G24">
        <v>325.51</v>
      </c>
      <c r="H24">
        <v>284</v>
      </c>
      <c r="I24">
        <v>290.87</v>
      </c>
      <c r="J24" s="7">
        <f t="shared" si="0"/>
        <v>41.45999999999998</v>
      </c>
      <c r="K24" s="7">
        <f t="shared" si="1"/>
        <v>5.0000000000011369E-2</v>
      </c>
      <c r="L24" s="7">
        <f t="shared" si="2"/>
        <v>6.8199999999999932</v>
      </c>
    </row>
    <row r="25" spans="1:14">
      <c r="A25" s="1" t="s">
        <v>73</v>
      </c>
      <c r="B25" s="2" t="s">
        <v>74</v>
      </c>
      <c r="C25" s="2" t="s">
        <v>1392</v>
      </c>
      <c r="D25" s="2" t="s">
        <v>75</v>
      </c>
      <c r="E25" s="3" t="s">
        <v>66</v>
      </c>
      <c r="F25" s="4">
        <v>285.75</v>
      </c>
      <c r="G25">
        <v>279.24</v>
      </c>
      <c r="H25">
        <v>285.64999999999998</v>
      </c>
      <c r="I25">
        <v>306.60000000000002</v>
      </c>
      <c r="J25" s="7">
        <f t="shared" si="0"/>
        <v>6.5099999999999909</v>
      </c>
      <c r="K25" s="7">
        <f t="shared" si="1"/>
        <v>0.10000000000002274</v>
      </c>
      <c r="L25" s="7">
        <f t="shared" si="2"/>
        <v>20.850000000000023</v>
      </c>
    </row>
    <row r="26" spans="1:14">
      <c r="A26" s="1" t="s">
        <v>149</v>
      </c>
      <c r="B26" s="2" t="s">
        <v>150</v>
      </c>
      <c r="C26" s="2" t="s">
        <v>1394</v>
      </c>
      <c r="D26" s="2" t="s">
        <v>151</v>
      </c>
      <c r="E26" s="3" t="s">
        <v>136</v>
      </c>
      <c r="F26" s="4">
        <v>293.25</v>
      </c>
      <c r="G26">
        <v>288.19</v>
      </c>
      <c r="H26">
        <v>281.2</v>
      </c>
      <c r="I26">
        <v>310.04000000000002</v>
      </c>
      <c r="J26" s="7">
        <f t="shared" si="0"/>
        <v>5.0600000000000023</v>
      </c>
      <c r="K26" s="7">
        <f t="shared" si="1"/>
        <v>12.050000000000011</v>
      </c>
      <c r="L26" s="7">
        <f t="shared" si="2"/>
        <v>16.79000000000002</v>
      </c>
    </row>
    <row r="27" spans="1:14">
      <c r="A27" s="1" t="s">
        <v>137</v>
      </c>
      <c r="B27" s="2" t="s">
        <v>138</v>
      </c>
      <c r="C27" s="2" t="s">
        <v>1392</v>
      </c>
      <c r="D27" s="2" t="s">
        <v>139</v>
      </c>
      <c r="E27" s="3" t="s">
        <v>136</v>
      </c>
      <c r="F27" s="4">
        <v>293.75</v>
      </c>
      <c r="G27">
        <v>286.89999999999998</v>
      </c>
      <c r="H27">
        <v>302.13</v>
      </c>
      <c r="I27">
        <v>320.77999999999997</v>
      </c>
      <c r="J27" s="7">
        <f t="shared" si="0"/>
        <v>6.8500000000000227</v>
      </c>
      <c r="K27" s="7">
        <f t="shared" si="1"/>
        <v>8.3799999999999955</v>
      </c>
      <c r="L27" s="7">
        <f t="shared" si="2"/>
        <v>27.029999999999973</v>
      </c>
    </row>
    <row r="28" spans="1:14">
      <c r="A28" s="1" t="s">
        <v>121</v>
      </c>
      <c r="B28" s="2" t="s">
        <v>122</v>
      </c>
      <c r="C28" s="2" t="s">
        <v>1394</v>
      </c>
      <c r="D28" s="2" t="s">
        <v>123</v>
      </c>
      <c r="E28" s="3" t="s">
        <v>96</v>
      </c>
      <c r="F28" s="4">
        <v>299.14999999999998</v>
      </c>
      <c r="G28">
        <v>298.02999999999997</v>
      </c>
      <c r="H28">
        <v>293.60000000000002</v>
      </c>
      <c r="I28">
        <v>307.16000000000003</v>
      </c>
      <c r="J28" s="7">
        <f t="shared" si="0"/>
        <v>1.1200000000000045</v>
      </c>
      <c r="K28" s="7">
        <f t="shared" si="1"/>
        <v>5.5499999999999545</v>
      </c>
      <c r="L28" s="7">
        <f t="shared" si="2"/>
        <v>8.0100000000000477</v>
      </c>
    </row>
    <row r="29" spans="1:14">
      <c r="A29" s="1" t="s">
        <v>100</v>
      </c>
      <c r="B29" s="2" t="s">
        <v>101</v>
      </c>
      <c r="C29" s="2" t="s">
        <v>1393</v>
      </c>
      <c r="D29" s="2" t="s">
        <v>102</v>
      </c>
      <c r="E29" s="3" t="s">
        <v>96</v>
      </c>
      <c r="F29" s="4">
        <v>299.45</v>
      </c>
      <c r="G29">
        <v>303.57</v>
      </c>
      <c r="H29">
        <v>313.38</v>
      </c>
      <c r="I29">
        <v>303.48</v>
      </c>
      <c r="J29" s="7">
        <f t="shared" si="0"/>
        <v>4.1200000000000045</v>
      </c>
      <c r="K29" s="7">
        <f t="shared" si="1"/>
        <v>13.930000000000007</v>
      </c>
      <c r="L29" s="7">
        <f t="shared" si="2"/>
        <v>4.0300000000000296</v>
      </c>
    </row>
    <row r="30" spans="1:14">
      <c r="A30" s="1" t="s">
        <v>57</v>
      </c>
      <c r="B30" s="2" t="s">
        <v>58</v>
      </c>
      <c r="C30" s="2" t="s">
        <v>1393</v>
      </c>
      <c r="D30" s="2" t="s">
        <v>59</v>
      </c>
      <c r="E30" s="3" t="s">
        <v>50</v>
      </c>
      <c r="F30" s="4">
        <v>300.05</v>
      </c>
      <c r="G30">
        <v>289.88</v>
      </c>
      <c r="H30">
        <v>300.13</v>
      </c>
      <c r="I30">
        <v>299.92</v>
      </c>
      <c r="J30" s="7">
        <f t="shared" si="0"/>
        <v>10.170000000000016</v>
      </c>
      <c r="K30" s="7">
        <f t="shared" si="1"/>
        <v>7.9999999999984084E-2</v>
      </c>
      <c r="L30" s="7">
        <f t="shared" si="2"/>
        <v>0.12999999999999545</v>
      </c>
    </row>
    <row r="31" spans="1:14">
      <c r="A31" s="1" t="s">
        <v>168</v>
      </c>
      <c r="B31" s="2" t="s">
        <v>169</v>
      </c>
      <c r="C31" s="2" t="s">
        <v>1392</v>
      </c>
      <c r="D31" s="2" t="s">
        <v>170</v>
      </c>
      <c r="E31" s="3" t="s">
        <v>167</v>
      </c>
      <c r="F31" s="4">
        <v>300.95</v>
      </c>
      <c r="G31">
        <v>337.16</v>
      </c>
      <c r="H31">
        <v>287.26</v>
      </c>
      <c r="I31">
        <v>313.36</v>
      </c>
      <c r="J31" s="7">
        <f t="shared" si="0"/>
        <v>36.210000000000036</v>
      </c>
      <c r="K31" s="7">
        <f t="shared" si="1"/>
        <v>13.689999999999998</v>
      </c>
      <c r="L31" s="7">
        <f t="shared" si="2"/>
        <v>12.410000000000025</v>
      </c>
    </row>
    <row r="32" spans="1:14">
      <c r="A32" s="1" t="s">
        <v>1406</v>
      </c>
      <c r="B32" s="2" t="s">
        <v>1407</v>
      </c>
      <c r="C32" s="2" t="s">
        <v>1392</v>
      </c>
      <c r="D32" s="2" t="s">
        <v>1435</v>
      </c>
      <c r="E32" s="3" t="s">
        <v>136</v>
      </c>
      <c r="F32" s="4">
        <v>301.35000000000002</v>
      </c>
      <c r="G32" s="7">
        <v>336.1</v>
      </c>
      <c r="H32">
        <v>301.95999999999998</v>
      </c>
      <c r="I32">
        <v>315.87</v>
      </c>
      <c r="J32" s="7">
        <f t="shared" si="0"/>
        <v>34.75</v>
      </c>
      <c r="K32" s="7">
        <f t="shared" si="1"/>
        <v>0.6099999999999568</v>
      </c>
      <c r="L32" s="7">
        <f t="shared" si="2"/>
        <v>14.519999999999982</v>
      </c>
      <c r="M32"/>
      <c r="N32"/>
    </row>
    <row r="33" spans="1:14">
      <c r="A33" s="1" t="s">
        <v>155</v>
      </c>
      <c r="B33" s="2" t="s">
        <v>156</v>
      </c>
      <c r="C33" s="2" t="s">
        <v>1394</v>
      </c>
      <c r="D33" s="2" t="s">
        <v>157</v>
      </c>
      <c r="E33" s="3" t="s">
        <v>136</v>
      </c>
      <c r="F33" s="4">
        <v>303.05</v>
      </c>
      <c r="G33">
        <v>347.26</v>
      </c>
      <c r="H33">
        <v>301.68</v>
      </c>
      <c r="I33">
        <v>310.48</v>
      </c>
      <c r="J33" s="7">
        <f t="shared" si="0"/>
        <v>44.20999999999998</v>
      </c>
      <c r="K33" s="7">
        <f t="shared" si="1"/>
        <v>1.3700000000000045</v>
      </c>
      <c r="L33" s="7">
        <f t="shared" si="2"/>
        <v>7.4300000000000068</v>
      </c>
    </row>
    <row r="34" spans="1:14">
      <c r="A34" s="1" t="s">
        <v>143</v>
      </c>
      <c r="B34" s="2" t="s">
        <v>144</v>
      </c>
      <c r="C34" s="2" t="s">
        <v>1394</v>
      </c>
      <c r="D34" s="2" t="s">
        <v>145</v>
      </c>
      <c r="E34" s="3" t="s">
        <v>136</v>
      </c>
      <c r="F34" s="4">
        <v>304.35000000000002</v>
      </c>
      <c r="G34">
        <v>344.81</v>
      </c>
      <c r="H34">
        <v>299.94</v>
      </c>
      <c r="I34">
        <v>310.36</v>
      </c>
      <c r="J34" s="7">
        <f t="shared" si="0"/>
        <v>40.45999999999998</v>
      </c>
      <c r="K34" s="7">
        <f t="shared" si="1"/>
        <v>4.410000000000025</v>
      </c>
      <c r="L34" s="7">
        <f t="shared" si="2"/>
        <v>6.0099999999999909</v>
      </c>
    </row>
    <row r="35" spans="1:14">
      <c r="A35" s="1" t="s">
        <v>103</v>
      </c>
      <c r="B35" s="2" t="s">
        <v>104</v>
      </c>
      <c r="C35" s="2" t="s">
        <v>1394</v>
      </c>
      <c r="D35" s="2" t="s">
        <v>105</v>
      </c>
      <c r="E35" s="3" t="s">
        <v>96</v>
      </c>
      <c r="F35" s="4">
        <v>307.14999999999998</v>
      </c>
      <c r="G35">
        <v>354.4</v>
      </c>
      <c r="H35">
        <v>312.27999999999997</v>
      </c>
      <c r="I35">
        <v>307.04000000000002</v>
      </c>
      <c r="J35" s="7">
        <f t="shared" si="0"/>
        <v>47.25</v>
      </c>
      <c r="K35" s="7">
        <f t="shared" si="1"/>
        <v>5.1299999999999955</v>
      </c>
      <c r="L35" s="7">
        <f t="shared" si="2"/>
        <v>0.1099999999999568</v>
      </c>
    </row>
    <row r="36" spans="1:14">
      <c r="A36" s="1" t="s">
        <v>1424</v>
      </c>
      <c r="B36" s="2" t="s">
        <v>1425</v>
      </c>
      <c r="C36" s="2" t="s">
        <v>1394</v>
      </c>
      <c r="D36" s="2" t="s">
        <v>157</v>
      </c>
      <c r="E36" s="3" t="s">
        <v>136</v>
      </c>
      <c r="F36" s="4">
        <v>308.14999999999998</v>
      </c>
      <c r="G36" s="7">
        <v>347.26</v>
      </c>
      <c r="H36">
        <v>301.68</v>
      </c>
      <c r="I36">
        <v>310.48</v>
      </c>
      <c r="J36" s="7">
        <f t="shared" si="0"/>
        <v>39.110000000000014</v>
      </c>
      <c r="K36" s="7">
        <f t="shared" si="1"/>
        <v>6.4699999999999704</v>
      </c>
      <c r="L36" s="7">
        <f t="shared" si="2"/>
        <v>2.3300000000000409</v>
      </c>
      <c r="M36"/>
      <c r="N36"/>
    </row>
    <row r="37" spans="1:14">
      <c r="A37" s="1" t="s">
        <v>140</v>
      </c>
      <c r="B37" s="2" t="s">
        <v>141</v>
      </c>
      <c r="C37" s="2" t="s">
        <v>1392</v>
      </c>
      <c r="D37" s="2" t="s">
        <v>142</v>
      </c>
      <c r="E37" s="3" t="s">
        <v>136</v>
      </c>
      <c r="F37" s="4">
        <v>309.05</v>
      </c>
      <c r="G37">
        <v>346.91</v>
      </c>
      <c r="H37">
        <v>319.95999999999998</v>
      </c>
      <c r="I37">
        <v>320.54000000000002</v>
      </c>
      <c r="J37" s="7">
        <f t="shared" si="0"/>
        <v>37.860000000000014</v>
      </c>
      <c r="K37" s="7">
        <f t="shared" si="1"/>
        <v>10.909999999999968</v>
      </c>
      <c r="L37" s="7">
        <f t="shared" si="2"/>
        <v>11.490000000000009</v>
      </c>
    </row>
    <row r="38" spans="1:14">
      <c r="A38" s="1" t="s">
        <v>171</v>
      </c>
      <c r="B38" s="2" t="s">
        <v>172</v>
      </c>
      <c r="C38" s="2" t="s">
        <v>1392</v>
      </c>
      <c r="D38" s="2" t="s">
        <v>173</v>
      </c>
      <c r="E38" s="3" t="s">
        <v>167</v>
      </c>
      <c r="F38" s="4">
        <v>309.14999999999998</v>
      </c>
      <c r="G38">
        <v>350.55</v>
      </c>
      <c r="H38">
        <v>309.45999999999998</v>
      </c>
      <c r="I38">
        <v>313.8</v>
      </c>
      <c r="J38" s="7">
        <f t="shared" si="0"/>
        <v>41.400000000000034</v>
      </c>
      <c r="K38" s="7">
        <f t="shared" si="1"/>
        <v>0.31000000000000227</v>
      </c>
      <c r="L38" s="7">
        <f t="shared" si="2"/>
        <v>4.6500000000000341</v>
      </c>
    </row>
    <row r="39" spans="1:14">
      <c r="A39" s="1" t="s">
        <v>152</v>
      </c>
      <c r="B39" s="2" t="s">
        <v>153</v>
      </c>
      <c r="C39" s="2" t="s">
        <v>1392</v>
      </c>
      <c r="D39" s="2" t="s">
        <v>154</v>
      </c>
      <c r="E39" s="3" t="s">
        <v>136</v>
      </c>
      <c r="F39" s="4">
        <v>309.45</v>
      </c>
      <c r="G39">
        <v>350.35</v>
      </c>
      <c r="H39">
        <v>312.60000000000002</v>
      </c>
      <c r="I39">
        <v>324.81</v>
      </c>
      <c r="J39" s="7">
        <f t="shared" si="0"/>
        <v>40.900000000000034</v>
      </c>
      <c r="K39" s="7">
        <f t="shared" si="1"/>
        <v>3.1500000000000341</v>
      </c>
      <c r="L39" s="7">
        <f t="shared" si="2"/>
        <v>15.360000000000014</v>
      </c>
    </row>
    <row r="40" spans="1:14">
      <c r="A40" s="1" t="s">
        <v>158</v>
      </c>
      <c r="B40" s="2" t="s">
        <v>159</v>
      </c>
      <c r="C40" s="2" t="s">
        <v>1394</v>
      </c>
      <c r="D40" s="2" t="s">
        <v>160</v>
      </c>
      <c r="E40" s="3" t="s">
        <v>136</v>
      </c>
      <c r="F40" s="4">
        <v>309.45</v>
      </c>
      <c r="G40">
        <v>356.93</v>
      </c>
      <c r="H40">
        <v>306.04000000000002</v>
      </c>
      <c r="I40">
        <v>317.95999999999998</v>
      </c>
      <c r="J40" s="7">
        <f t="shared" si="0"/>
        <v>47.480000000000018</v>
      </c>
      <c r="K40" s="7">
        <f t="shared" si="1"/>
        <v>3.4099999999999682</v>
      </c>
      <c r="L40" s="7">
        <f t="shared" si="2"/>
        <v>8.5099999999999909</v>
      </c>
    </row>
    <row r="41" spans="1:14">
      <c r="A41" s="1" t="s">
        <v>161</v>
      </c>
      <c r="B41" s="2" t="s">
        <v>162</v>
      </c>
      <c r="C41" s="2" t="s">
        <v>1394</v>
      </c>
      <c r="D41" s="2" t="s">
        <v>163</v>
      </c>
      <c r="E41" s="3" t="s">
        <v>136</v>
      </c>
      <c r="F41" s="4">
        <v>310.05</v>
      </c>
      <c r="G41">
        <v>356.93</v>
      </c>
      <c r="H41">
        <v>306.04000000000002</v>
      </c>
      <c r="I41">
        <v>317.95999999999998</v>
      </c>
      <c r="J41" s="7">
        <f t="shared" ref="J41:J57" si="3">ABS(F41-G41)</f>
        <v>46.879999999999995</v>
      </c>
      <c r="K41" s="7">
        <f t="shared" si="1"/>
        <v>4.0099999999999909</v>
      </c>
      <c r="L41" s="7">
        <f t="shared" si="2"/>
        <v>7.9099999999999682</v>
      </c>
    </row>
    <row r="42" spans="1:14">
      <c r="A42" s="1" t="s">
        <v>1463</v>
      </c>
      <c r="B42" s="2" t="s">
        <v>1460</v>
      </c>
      <c r="C42" s="2" t="s">
        <v>1394</v>
      </c>
      <c r="D42" s="2" t="s">
        <v>1465</v>
      </c>
      <c r="E42" s="3" t="s">
        <v>96</v>
      </c>
      <c r="F42" s="4">
        <v>310.14999999999998</v>
      </c>
      <c r="G42" s="7">
        <v>349.18</v>
      </c>
      <c r="H42">
        <v>324.20999999999998</v>
      </c>
      <c r="I42">
        <v>333.62</v>
      </c>
      <c r="J42" s="7">
        <f t="shared" si="3"/>
        <v>39.03000000000003</v>
      </c>
      <c r="K42" s="7">
        <f t="shared" si="1"/>
        <v>14.060000000000002</v>
      </c>
      <c r="L42" s="7">
        <f t="shared" si="2"/>
        <v>23.470000000000027</v>
      </c>
    </row>
    <row r="43" spans="1:14">
      <c r="A43" s="1" t="s">
        <v>1453</v>
      </c>
      <c r="B43" s="2" t="s">
        <v>1452</v>
      </c>
      <c r="C43" s="2" t="s">
        <v>1392</v>
      </c>
      <c r="D43" s="2" t="s">
        <v>1435</v>
      </c>
      <c r="E43" s="3" t="s">
        <v>136</v>
      </c>
      <c r="F43" s="4">
        <v>310.14999999999998</v>
      </c>
      <c r="G43" s="7">
        <v>336.1</v>
      </c>
      <c r="H43">
        <v>301.95999999999998</v>
      </c>
      <c r="I43">
        <v>315.87</v>
      </c>
      <c r="J43" s="7">
        <f t="shared" si="3"/>
        <v>25.950000000000045</v>
      </c>
      <c r="K43" s="7">
        <f t="shared" si="1"/>
        <v>8.1899999999999977</v>
      </c>
      <c r="L43" s="7">
        <f t="shared" si="2"/>
        <v>5.7200000000000273</v>
      </c>
      <c r="M43"/>
      <c r="N43"/>
    </row>
    <row r="44" spans="1:14">
      <c r="A44" s="1" t="s">
        <v>201</v>
      </c>
      <c r="B44" s="2" t="s">
        <v>202</v>
      </c>
      <c r="C44" s="2" t="s">
        <v>1393</v>
      </c>
      <c r="D44" s="2" t="s">
        <v>203</v>
      </c>
      <c r="E44" s="3" t="s">
        <v>191</v>
      </c>
      <c r="F44" s="4">
        <v>310.85000000000002</v>
      </c>
      <c r="G44">
        <v>330.71</v>
      </c>
      <c r="H44">
        <v>339.84</v>
      </c>
      <c r="I44">
        <v>323.57</v>
      </c>
      <c r="J44" s="7">
        <f t="shared" si="3"/>
        <v>19.859999999999957</v>
      </c>
      <c r="K44" s="7">
        <f t="shared" si="1"/>
        <v>28.989999999999952</v>
      </c>
      <c r="L44" s="7">
        <f t="shared" si="2"/>
        <v>12.71999999999997</v>
      </c>
    </row>
    <row r="45" spans="1:14">
      <c r="A45" s="1" t="s">
        <v>146</v>
      </c>
      <c r="B45" s="2" t="s">
        <v>147</v>
      </c>
      <c r="C45" s="2" t="s">
        <v>1394</v>
      </c>
      <c r="D45" s="2" t="s">
        <v>148</v>
      </c>
      <c r="E45" s="3" t="s">
        <v>136</v>
      </c>
      <c r="F45" s="4">
        <v>311.64999999999998</v>
      </c>
      <c r="G45">
        <v>359.17</v>
      </c>
      <c r="H45">
        <v>314.7</v>
      </c>
      <c r="I45">
        <v>317.83999999999997</v>
      </c>
      <c r="J45" s="7">
        <f t="shared" si="3"/>
        <v>47.520000000000039</v>
      </c>
      <c r="K45" s="7">
        <f t="shared" si="1"/>
        <v>3.0500000000000114</v>
      </c>
      <c r="L45" s="7">
        <f t="shared" si="2"/>
        <v>6.1899999999999977</v>
      </c>
    </row>
    <row r="46" spans="1:14">
      <c r="A46" s="1" t="s">
        <v>130</v>
      </c>
      <c r="B46" s="2" t="s">
        <v>131</v>
      </c>
      <c r="C46" s="2" t="s">
        <v>1392</v>
      </c>
      <c r="D46" s="2" t="s">
        <v>132</v>
      </c>
      <c r="E46" s="3" t="s">
        <v>96</v>
      </c>
      <c r="F46" s="4">
        <v>312.14999999999998</v>
      </c>
      <c r="G46">
        <v>315.08</v>
      </c>
      <c r="H46">
        <v>325.89</v>
      </c>
      <c r="I46">
        <v>327.92</v>
      </c>
      <c r="J46" s="7">
        <f t="shared" si="3"/>
        <v>2.9300000000000068</v>
      </c>
      <c r="K46" s="7">
        <f t="shared" si="1"/>
        <v>13.740000000000009</v>
      </c>
      <c r="L46" s="7">
        <f t="shared" si="2"/>
        <v>15.770000000000039</v>
      </c>
    </row>
    <row r="47" spans="1:14">
      <c r="A47" s="1" t="s">
        <v>124</v>
      </c>
      <c r="B47" s="2" t="s">
        <v>125</v>
      </c>
      <c r="C47" s="2" t="s">
        <v>1393</v>
      </c>
      <c r="D47" s="2" t="s">
        <v>126</v>
      </c>
      <c r="E47" s="3" t="s">
        <v>96</v>
      </c>
      <c r="F47" s="4">
        <v>313.25</v>
      </c>
      <c r="G47">
        <v>364.35</v>
      </c>
      <c r="H47">
        <v>333.04</v>
      </c>
      <c r="I47">
        <v>303.92</v>
      </c>
      <c r="J47" s="7">
        <f t="shared" si="3"/>
        <v>51.100000000000023</v>
      </c>
      <c r="K47" s="7">
        <f t="shared" si="1"/>
        <v>19.79000000000002</v>
      </c>
      <c r="L47" s="7">
        <f t="shared" si="2"/>
        <v>9.3299999999999841</v>
      </c>
    </row>
    <row r="48" spans="1:14">
      <c r="A48" s="1" t="s">
        <v>106</v>
      </c>
      <c r="B48" s="2" t="s">
        <v>107</v>
      </c>
      <c r="C48" s="2" t="s">
        <v>1394</v>
      </c>
      <c r="D48" s="2" t="s">
        <v>108</v>
      </c>
      <c r="E48" s="3" t="s">
        <v>96</v>
      </c>
      <c r="F48" s="4">
        <v>313.98</v>
      </c>
      <c r="G48">
        <v>362.71</v>
      </c>
      <c r="H48" s="9" t="s">
        <v>1400</v>
      </c>
      <c r="I48">
        <v>313.63</v>
      </c>
      <c r="J48" s="7">
        <f t="shared" si="3"/>
        <v>48.729999999999961</v>
      </c>
      <c r="L48" s="7">
        <f t="shared" si="2"/>
        <v>0.35000000000002274</v>
      </c>
    </row>
    <row r="49" spans="1:12">
      <c r="A49" s="1" t="s">
        <v>89</v>
      </c>
      <c r="B49" s="2" t="s">
        <v>90</v>
      </c>
      <c r="C49" s="2" t="s">
        <v>1394</v>
      </c>
      <c r="D49" s="2" t="s">
        <v>91</v>
      </c>
      <c r="E49" s="3" t="s">
        <v>92</v>
      </c>
      <c r="F49" s="4">
        <v>314.14999999999998</v>
      </c>
      <c r="G49">
        <v>358.28</v>
      </c>
      <c r="H49">
        <v>320.60000000000002</v>
      </c>
      <c r="I49">
        <v>332.07</v>
      </c>
      <c r="J49" s="7">
        <f t="shared" si="3"/>
        <v>44.129999999999995</v>
      </c>
      <c r="K49" s="7">
        <f t="shared" ref="K49:K57" si="4">ABS(F49-H49)</f>
        <v>6.4500000000000455</v>
      </c>
      <c r="L49" s="7">
        <f t="shared" si="2"/>
        <v>17.920000000000016</v>
      </c>
    </row>
    <row r="50" spans="1:12">
      <c r="A50" s="1" t="s">
        <v>253</v>
      </c>
      <c r="B50" s="2" t="s">
        <v>254</v>
      </c>
      <c r="C50" s="2" t="s">
        <v>1394</v>
      </c>
      <c r="D50" s="2" t="s">
        <v>255</v>
      </c>
      <c r="E50" s="3" t="s">
        <v>249</v>
      </c>
      <c r="F50" s="4">
        <v>314.35000000000002</v>
      </c>
      <c r="G50">
        <v>317.39</v>
      </c>
      <c r="H50">
        <v>317.93</v>
      </c>
      <c r="I50">
        <v>330.13</v>
      </c>
      <c r="J50" s="7">
        <f t="shared" si="3"/>
        <v>3.0399999999999636</v>
      </c>
      <c r="K50" s="7">
        <f t="shared" si="4"/>
        <v>3.5799999999999841</v>
      </c>
      <c r="L50" s="7">
        <f t="shared" si="2"/>
        <v>15.779999999999973</v>
      </c>
    </row>
    <row r="51" spans="1:12">
      <c r="A51" s="1" t="s">
        <v>115</v>
      </c>
      <c r="B51" s="2" t="s">
        <v>116</v>
      </c>
      <c r="C51" s="2" t="s">
        <v>1394</v>
      </c>
      <c r="D51" s="2" t="s">
        <v>117</v>
      </c>
      <c r="E51" s="3" t="s">
        <v>96</v>
      </c>
      <c r="F51" s="4">
        <v>315.14999999999998</v>
      </c>
      <c r="G51">
        <v>366.06</v>
      </c>
      <c r="H51">
        <v>318.04000000000002</v>
      </c>
      <c r="I51">
        <v>314.64</v>
      </c>
      <c r="J51" s="7">
        <f t="shared" si="3"/>
        <v>50.910000000000025</v>
      </c>
      <c r="K51" s="7">
        <f t="shared" si="4"/>
        <v>2.8900000000000432</v>
      </c>
      <c r="L51" s="7">
        <f t="shared" si="2"/>
        <v>0.50999999999999091</v>
      </c>
    </row>
    <row r="52" spans="1:12">
      <c r="A52" s="1" t="s">
        <v>1431</v>
      </c>
      <c r="B52" s="2" t="s">
        <v>1432</v>
      </c>
      <c r="C52" s="2" t="s">
        <v>1394</v>
      </c>
      <c r="D52" s="2" t="s">
        <v>1443</v>
      </c>
      <c r="E52" s="3" t="s">
        <v>96</v>
      </c>
      <c r="F52" s="4">
        <v>315.14999999999998</v>
      </c>
      <c r="G52" s="7">
        <v>366.06</v>
      </c>
      <c r="H52">
        <v>318.04000000000002</v>
      </c>
      <c r="I52">
        <v>314.64</v>
      </c>
      <c r="J52" s="7">
        <f t="shared" si="3"/>
        <v>50.910000000000025</v>
      </c>
      <c r="K52" s="7">
        <f t="shared" si="4"/>
        <v>2.8900000000000432</v>
      </c>
      <c r="L52" s="7">
        <f t="shared" si="2"/>
        <v>0.50999999999999091</v>
      </c>
    </row>
    <row r="53" spans="1:12">
      <c r="A53" s="1" t="s">
        <v>109</v>
      </c>
      <c r="B53" s="2" t="s">
        <v>110</v>
      </c>
      <c r="C53" s="2" t="s">
        <v>1392</v>
      </c>
      <c r="D53" s="2" t="s">
        <v>111</v>
      </c>
      <c r="E53" s="3" t="s">
        <v>96</v>
      </c>
      <c r="F53" s="4">
        <v>315.35000000000002</v>
      </c>
      <c r="G53">
        <v>355.58</v>
      </c>
      <c r="H53">
        <v>322.07</v>
      </c>
      <c r="I53">
        <v>328.64</v>
      </c>
      <c r="J53" s="7">
        <f t="shared" si="3"/>
        <v>40.229999999999961</v>
      </c>
      <c r="K53" s="7">
        <f t="shared" si="4"/>
        <v>6.7199999999999704</v>
      </c>
      <c r="L53" s="7">
        <f t="shared" si="2"/>
        <v>13.289999999999964</v>
      </c>
    </row>
    <row r="54" spans="1:12">
      <c r="A54" s="1" t="s">
        <v>118</v>
      </c>
      <c r="B54" s="2" t="s">
        <v>119</v>
      </c>
      <c r="C54" s="2" t="s">
        <v>1394</v>
      </c>
      <c r="D54" s="2" t="s">
        <v>120</v>
      </c>
      <c r="E54" s="3" t="s">
        <v>96</v>
      </c>
      <c r="F54" s="4">
        <v>317.25</v>
      </c>
      <c r="G54">
        <v>366.06</v>
      </c>
      <c r="H54">
        <v>318.04000000000002</v>
      </c>
      <c r="I54">
        <v>314.64</v>
      </c>
      <c r="J54" s="7">
        <f t="shared" si="3"/>
        <v>48.81</v>
      </c>
      <c r="K54" s="7">
        <f t="shared" si="4"/>
        <v>0.79000000000002046</v>
      </c>
      <c r="L54" s="7">
        <f t="shared" si="2"/>
        <v>2.6100000000000136</v>
      </c>
    </row>
    <row r="55" spans="1:12">
      <c r="A55" s="1" t="s">
        <v>97</v>
      </c>
      <c r="B55" s="2" t="s">
        <v>98</v>
      </c>
      <c r="C55" s="2" t="s">
        <v>1394</v>
      </c>
      <c r="D55" s="2" t="s">
        <v>99</v>
      </c>
      <c r="E55" s="3" t="s">
        <v>96</v>
      </c>
      <c r="F55" s="4">
        <v>317.35000000000002</v>
      </c>
      <c r="G55">
        <v>361.07</v>
      </c>
      <c r="H55">
        <v>320.68</v>
      </c>
      <c r="I55">
        <v>332.91</v>
      </c>
      <c r="J55" s="7">
        <f t="shared" si="3"/>
        <v>43.71999999999997</v>
      </c>
      <c r="K55" s="7">
        <f t="shared" si="4"/>
        <v>3.3299999999999841</v>
      </c>
      <c r="L55" s="7">
        <f t="shared" si="2"/>
        <v>15.560000000000002</v>
      </c>
    </row>
    <row r="56" spans="1:12">
      <c r="A56" s="1" t="s">
        <v>112</v>
      </c>
      <c r="B56" s="2" t="s">
        <v>113</v>
      </c>
      <c r="C56" s="2" t="s">
        <v>1394</v>
      </c>
      <c r="D56" s="2" t="s">
        <v>114</v>
      </c>
      <c r="E56" s="3" t="s">
        <v>96</v>
      </c>
      <c r="F56" s="4">
        <v>318.05</v>
      </c>
      <c r="G56">
        <v>367.24</v>
      </c>
      <c r="H56">
        <v>326.27999999999997</v>
      </c>
      <c r="I56">
        <v>313.75</v>
      </c>
      <c r="J56" s="7">
        <f t="shared" si="3"/>
        <v>49.19</v>
      </c>
      <c r="K56" s="7">
        <f t="shared" si="4"/>
        <v>8.2299999999999613</v>
      </c>
      <c r="L56" s="7">
        <f t="shared" si="2"/>
        <v>4.3000000000000114</v>
      </c>
    </row>
    <row r="57" spans="1:12">
      <c r="A57" s="1" t="s">
        <v>93</v>
      </c>
      <c r="B57" s="2" t="s">
        <v>94</v>
      </c>
      <c r="C57" s="2" t="s">
        <v>1392</v>
      </c>
      <c r="D57" s="2" t="s">
        <v>95</v>
      </c>
      <c r="E57" s="3" t="s">
        <v>96</v>
      </c>
      <c r="F57" s="4">
        <v>318.64999999999998</v>
      </c>
      <c r="G57">
        <v>345.94</v>
      </c>
      <c r="H57">
        <v>320.77</v>
      </c>
      <c r="I57">
        <v>323.01</v>
      </c>
      <c r="J57" s="7">
        <f t="shared" si="3"/>
        <v>27.29000000000002</v>
      </c>
      <c r="K57" s="7">
        <f t="shared" si="4"/>
        <v>2.1200000000000045</v>
      </c>
      <c r="L57" s="7">
        <f t="shared" si="2"/>
        <v>4.3600000000000136</v>
      </c>
    </row>
    <row r="58" spans="1:12">
      <c r="A58" s="1" t="s">
        <v>1464</v>
      </c>
      <c r="B58" s="2" t="s">
        <v>1461</v>
      </c>
      <c r="C58" s="2" t="s">
        <v>1394</v>
      </c>
      <c r="D58" s="2" t="s">
        <v>1462</v>
      </c>
      <c r="E58" s="3" t="s">
        <v>96</v>
      </c>
      <c r="F58" s="4">
        <v>321.35000000000002</v>
      </c>
      <c r="G58" s="7" t="s">
        <v>1400</v>
      </c>
      <c r="H58" t="s">
        <v>1400</v>
      </c>
      <c r="I58">
        <v>321.23</v>
      </c>
      <c r="J58" s="7"/>
      <c r="L58" s="7">
        <f t="shared" si="2"/>
        <v>0.12000000000000455</v>
      </c>
    </row>
    <row r="59" spans="1:12">
      <c r="A59" s="1" t="s">
        <v>133</v>
      </c>
      <c r="B59" s="2" t="s">
        <v>134</v>
      </c>
      <c r="C59" s="2" t="s">
        <v>1392</v>
      </c>
      <c r="D59" s="2" t="s">
        <v>135</v>
      </c>
      <c r="E59" s="3" t="s">
        <v>136</v>
      </c>
      <c r="F59" s="4">
        <v>322.45</v>
      </c>
      <c r="G59">
        <v>324.04000000000002</v>
      </c>
      <c r="H59">
        <v>320.75</v>
      </c>
      <c r="I59">
        <v>333.75</v>
      </c>
      <c r="J59" s="7">
        <f t="shared" ref="J59:J102" si="5">ABS(F59-G59)</f>
        <v>1.5900000000000318</v>
      </c>
      <c r="K59" s="7">
        <f t="shared" ref="K59:K95" si="6">ABS(F59-H59)</f>
        <v>1.6999999999999886</v>
      </c>
      <c r="L59" s="7">
        <f t="shared" si="2"/>
        <v>11.300000000000011</v>
      </c>
    </row>
    <row r="60" spans="1:12">
      <c r="A60" s="1" t="s">
        <v>329</v>
      </c>
      <c r="B60" s="2" t="s">
        <v>330</v>
      </c>
      <c r="C60" s="2" t="s">
        <v>1392</v>
      </c>
      <c r="D60" s="2" t="s">
        <v>331</v>
      </c>
      <c r="E60" s="3" t="s">
        <v>332</v>
      </c>
      <c r="F60" s="4">
        <v>322.85000000000002</v>
      </c>
      <c r="G60">
        <v>371.8</v>
      </c>
      <c r="H60">
        <v>317.08</v>
      </c>
      <c r="I60">
        <v>333.45</v>
      </c>
      <c r="J60" s="7">
        <f t="shared" si="5"/>
        <v>48.949999999999989</v>
      </c>
      <c r="K60" s="7">
        <f t="shared" si="6"/>
        <v>5.7700000000000387</v>
      </c>
      <c r="L60" s="7">
        <f t="shared" si="2"/>
        <v>10.599999999999966</v>
      </c>
    </row>
    <row r="61" spans="1:12">
      <c r="A61" s="1" t="s">
        <v>306</v>
      </c>
      <c r="B61" s="2" t="s">
        <v>307</v>
      </c>
      <c r="C61" s="2" t="s">
        <v>1394</v>
      </c>
      <c r="D61" s="2" t="s">
        <v>308</v>
      </c>
      <c r="E61" s="3" t="s">
        <v>249</v>
      </c>
      <c r="F61" s="4">
        <v>327.05</v>
      </c>
      <c r="G61">
        <v>374.14</v>
      </c>
      <c r="H61">
        <v>321.88</v>
      </c>
      <c r="I61">
        <v>332.92</v>
      </c>
      <c r="J61" s="7">
        <f t="shared" si="5"/>
        <v>47.089999999999975</v>
      </c>
      <c r="K61" s="7">
        <f t="shared" si="6"/>
        <v>5.1700000000000159</v>
      </c>
      <c r="L61" s="7">
        <f t="shared" si="2"/>
        <v>5.8700000000000045</v>
      </c>
    </row>
    <row r="62" spans="1:12">
      <c r="A62" s="1" t="s">
        <v>318</v>
      </c>
      <c r="B62" s="2" t="s">
        <v>319</v>
      </c>
      <c r="C62" s="2" t="s">
        <v>1392</v>
      </c>
      <c r="D62" s="2" t="s">
        <v>320</v>
      </c>
      <c r="E62" s="3" t="s">
        <v>249</v>
      </c>
      <c r="F62" s="4">
        <v>327.14999999999998</v>
      </c>
      <c r="G62">
        <v>317.27</v>
      </c>
      <c r="H62">
        <v>327.11</v>
      </c>
      <c r="I62">
        <v>338.99</v>
      </c>
      <c r="J62" s="7">
        <f t="shared" si="5"/>
        <v>9.8799999999999955</v>
      </c>
      <c r="K62" s="7">
        <f t="shared" si="6"/>
        <v>3.999999999996362E-2</v>
      </c>
      <c r="L62" s="7">
        <f t="shared" si="2"/>
        <v>11.840000000000032</v>
      </c>
    </row>
    <row r="63" spans="1:12">
      <c r="A63" s="1" t="s">
        <v>297</v>
      </c>
      <c r="B63" s="2" t="s">
        <v>298</v>
      </c>
      <c r="C63" s="2" t="s">
        <v>1394</v>
      </c>
      <c r="D63" s="2" t="s">
        <v>299</v>
      </c>
      <c r="E63" s="3" t="s">
        <v>249</v>
      </c>
      <c r="F63" s="4">
        <v>327.35000000000002</v>
      </c>
      <c r="G63">
        <v>374.45</v>
      </c>
      <c r="H63">
        <v>328.79</v>
      </c>
      <c r="I63">
        <v>332.92</v>
      </c>
      <c r="J63" s="7">
        <f t="shared" si="5"/>
        <v>47.099999999999966</v>
      </c>
      <c r="K63" s="7">
        <f t="shared" si="6"/>
        <v>1.4399999999999977</v>
      </c>
      <c r="L63" s="7">
        <f t="shared" si="2"/>
        <v>5.5699999999999932</v>
      </c>
    </row>
    <row r="64" spans="1:12">
      <c r="A64" s="5" t="s">
        <v>250</v>
      </c>
      <c r="B64" s="2" t="s">
        <v>251</v>
      </c>
      <c r="C64" s="2" t="s">
        <v>1394</v>
      </c>
      <c r="D64" s="2" t="s">
        <v>252</v>
      </c>
      <c r="E64" s="3" t="s">
        <v>249</v>
      </c>
      <c r="F64" s="4">
        <v>328.75</v>
      </c>
      <c r="G64">
        <v>371.9</v>
      </c>
      <c r="H64">
        <v>322.44</v>
      </c>
      <c r="I64">
        <v>332.8</v>
      </c>
      <c r="J64" s="7">
        <f t="shared" si="5"/>
        <v>43.149999999999977</v>
      </c>
      <c r="K64" s="7">
        <f t="shared" si="6"/>
        <v>6.3100000000000023</v>
      </c>
      <c r="L64" s="7">
        <f t="shared" si="2"/>
        <v>4.0500000000000114</v>
      </c>
    </row>
    <row r="65" spans="1:12">
      <c r="A65" s="1" t="s">
        <v>237</v>
      </c>
      <c r="B65" s="2" t="s">
        <v>238</v>
      </c>
      <c r="C65" s="2" t="s">
        <v>1394</v>
      </c>
      <c r="D65" s="2" t="s">
        <v>239</v>
      </c>
      <c r="E65" s="3" t="s">
        <v>191</v>
      </c>
      <c r="F65" s="4">
        <v>329.15</v>
      </c>
      <c r="G65">
        <v>329.37</v>
      </c>
      <c r="H65">
        <v>332.63</v>
      </c>
      <c r="I65">
        <v>329.92</v>
      </c>
      <c r="J65" s="7">
        <f t="shared" si="5"/>
        <v>0.22000000000002728</v>
      </c>
      <c r="K65" s="7">
        <f t="shared" si="6"/>
        <v>3.4800000000000182</v>
      </c>
      <c r="L65" s="7">
        <f t="shared" si="2"/>
        <v>0.77000000000003865</v>
      </c>
    </row>
    <row r="66" spans="1:12">
      <c r="A66" s="1" t="s">
        <v>127</v>
      </c>
      <c r="B66" s="2" t="s">
        <v>128</v>
      </c>
      <c r="C66" s="2" t="s">
        <v>1393</v>
      </c>
      <c r="D66" s="2" t="s">
        <v>129</v>
      </c>
      <c r="E66" s="3" t="s">
        <v>96</v>
      </c>
      <c r="F66" s="4">
        <v>329.25</v>
      </c>
      <c r="G66">
        <v>325.88</v>
      </c>
      <c r="H66">
        <v>339.49</v>
      </c>
      <c r="I66">
        <v>322.8</v>
      </c>
      <c r="J66" s="7">
        <f t="shared" si="5"/>
        <v>3.3700000000000045</v>
      </c>
      <c r="K66" s="7">
        <f t="shared" si="6"/>
        <v>10.240000000000009</v>
      </c>
      <c r="L66" s="7">
        <f t="shared" si="2"/>
        <v>6.4499999999999886</v>
      </c>
    </row>
    <row r="67" spans="1:12">
      <c r="A67" s="1" t="s">
        <v>312</v>
      </c>
      <c r="B67" s="2" t="s">
        <v>313</v>
      </c>
      <c r="C67" s="2" t="s">
        <v>1394</v>
      </c>
      <c r="D67" s="2" t="s">
        <v>314</v>
      </c>
      <c r="E67" s="3" t="s">
        <v>249</v>
      </c>
      <c r="F67" s="4">
        <v>329.45</v>
      </c>
      <c r="G67">
        <v>382.78</v>
      </c>
      <c r="H67">
        <v>327.92</v>
      </c>
      <c r="I67">
        <v>340.4</v>
      </c>
      <c r="J67" s="7">
        <f t="shared" si="5"/>
        <v>53.329999999999984</v>
      </c>
      <c r="K67" s="7">
        <f t="shared" si="6"/>
        <v>1.5299999999999727</v>
      </c>
      <c r="L67" s="7">
        <f t="shared" si="2"/>
        <v>10.949999999999989</v>
      </c>
    </row>
    <row r="68" spans="1:12">
      <c r="A68" s="1" t="s">
        <v>267</v>
      </c>
      <c r="B68" s="2" t="s">
        <v>268</v>
      </c>
      <c r="C68" s="2" t="s">
        <v>1392</v>
      </c>
      <c r="D68" s="2" t="s">
        <v>269</v>
      </c>
      <c r="E68" s="3" t="s">
        <v>249</v>
      </c>
      <c r="F68" s="4">
        <v>329.95</v>
      </c>
      <c r="G68">
        <v>376.9</v>
      </c>
      <c r="H68">
        <v>341.14</v>
      </c>
      <c r="I68">
        <v>343.66</v>
      </c>
      <c r="J68" s="7">
        <f t="shared" si="5"/>
        <v>46.949999999999989</v>
      </c>
      <c r="K68" s="7">
        <f t="shared" si="6"/>
        <v>11.189999999999998</v>
      </c>
      <c r="L68" s="7">
        <f t="shared" si="2"/>
        <v>13.710000000000036</v>
      </c>
    </row>
    <row r="69" spans="1:12">
      <c r="A69" s="1" t="s">
        <v>1487</v>
      </c>
      <c r="B69" s="2" t="s">
        <v>1488</v>
      </c>
      <c r="C69" s="2" t="s">
        <v>1393</v>
      </c>
      <c r="D69" s="2" t="s">
        <v>1506</v>
      </c>
      <c r="E69" s="3" t="s">
        <v>191</v>
      </c>
      <c r="F69" s="4">
        <v>330.85</v>
      </c>
      <c r="G69" s="7">
        <v>389.84</v>
      </c>
      <c r="H69">
        <v>354.69</v>
      </c>
      <c r="I69">
        <v>326.36</v>
      </c>
      <c r="J69" s="7">
        <f t="shared" si="5"/>
        <v>58.989999999999952</v>
      </c>
      <c r="K69" s="7">
        <f t="shared" si="6"/>
        <v>23.839999999999975</v>
      </c>
      <c r="L69" s="7">
        <f t="shared" si="2"/>
        <v>4.4900000000000091</v>
      </c>
    </row>
    <row r="70" spans="1:12">
      <c r="A70" s="1" t="s">
        <v>333</v>
      </c>
      <c r="B70" s="2" t="s">
        <v>334</v>
      </c>
      <c r="C70" s="2" t="s">
        <v>1392</v>
      </c>
      <c r="D70" s="2" t="s">
        <v>335</v>
      </c>
      <c r="E70" s="3" t="s">
        <v>332</v>
      </c>
      <c r="F70" s="4">
        <v>331.05</v>
      </c>
      <c r="G70">
        <v>379.76</v>
      </c>
      <c r="H70">
        <v>316.81</v>
      </c>
      <c r="I70">
        <v>335.8</v>
      </c>
      <c r="J70" s="7">
        <f t="shared" si="5"/>
        <v>48.70999999999998</v>
      </c>
      <c r="K70" s="7">
        <f t="shared" si="6"/>
        <v>14.240000000000009</v>
      </c>
      <c r="L70" s="7">
        <f t="shared" si="2"/>
        <v>4.75</v>
      </c>
    </row>
    <row r="71" spans="1:12">
      <c r="A71" s="1" t="s">
        <v>1451</v>
      </c>
      <c r="B71" s="2" t="s">
        <v>1450</v>
      </c>
      <c r="C71" s="2" t="s">
        <v>1392</v>
      </c>
      <c r="D71" s="2" t="s">
        <v>1458</v>
      </c>
      <c r="E71" s="3" t="s">
        <v>249</v>
      </c>
      <c r="F71" s="4">
        <v>331.15</v>
      </c>
      <c r="G71" s="7">
        <v>385.52</v>
      </c>
      <c r="H71">
        <v>336.39</v>
      </c>
      <c r="I71">
        <v>343.02</v>
      </c>
      <c r="J71" s="7">
        <f t="shared" si="5"/>
        <v>54.370000000000005</v>
      </c>
      <c r="K71" s="7">
        <f t="shared" si="6"/>
        <v>5.2400000000000091</v>
      </c>
      <c r="L71" s="7">
        <f t="shared" si="2"/>
        <v>11.870000000000005</v>
      </c>
    </row>
    <row r="72" spans="1:12">
      <c r="A72" s="1" t="s">
        <v>285</v>
      </c>
      <c r="B72" s="2" t="s">
        <v>286</v>
      </c>
      <c r="C72" s="2" t="s">
        <v>1392</v>
      </c>
      <c r="D72" s="2" t="s">
        <v>287</v>
      </c>
      <c r="E72" s="3" t="s">
        <v>249</v>
      </c>
      <c r="F72" s="4">
        <v>331.45</v>
      </c>
      <c r="G72">
        <v>379.53</v>
      </c>
      <c r="H72">
        <v>338.5</v>
      </c>
      <c r="I72">
        <v>342.98</v>
      </c>
      <c r="J72" s="7">
        <f t="shared" si="5"/>
        <v>48.079999999999984</v>
      </c>
      <c r="K72" s="7">
        <f t="shared" si="6"/>
        <v>7.0500000000000114</v>
      </c>
      <c r="L72" s="7">
        <f t="shared" si="2"/>
        <v>11.53000000000003</v>
      </c>
    </row>
    <row r="73" spans="1:12">
      <c r="A73" s="1" t="s">
        <v>309</v>
      </c>
      <c r="B73" s="2" t="s">
        <v>310</v>
      </c>
      <c r="C73" s="2" t="s">
        <v>1394</v>
      </c>
      <c r="D73" s="2" t="s">
        <v>311</v>
      </c>
      <c r="E73" s="3" t="s">
        <v>249</v>
      </c>
      <c r="F73" s="4">
        <v>331.75</v>
      </c>
      <c r="G73">
        <v>382.78</v>
      </c>
      <c r="H73">
        <v>327.92</v>
      </c>
      <c r="I73">
        <v>340.4</v>
      </c>
      <c r="J73" s="7">
        <f t="shared" si="5"/>
        <v>51.029999999999973</v>
      </c>
      <c r="K73" s="7">
        <f t="shared" si="6"/>
        <v>3.8299999999999841</v>
      </c>
      <c r="L73" s="7">
        <f t="shared" ref="L73:L136" si="7">ABS(F73-I73)</f>
        <v>8.6499999999999773</v>
      </c>
    </row>
    <row r="74" spans="1:12">
      <c r="A74" s="1" t="s">
        <v>213</v>
      </c>
      <c r="B74" s="2" t="s">
        <v>214</v>
      </c>
      <c r="C74" s="2" t="s">
        <v>1394</v>
      </c>
      <c r="D74" s="2" t="s">
        <v>215</v>
      </c>
      <c r="E74" s="3" t="s">
        <v>191</v>
      </c>
      <c r="F74" s="4">
        <v>332.55</v>
      </c>
      <c r="G74">
        <v>333.09</v>
      </c>
      <c r="H74">
        <v>334.12</v>
      </c>
      <c r="I74">
        <v>330.04</v>
      </c>
      <c r="J74" s="7">
        <f t="shared" si="5"/>
        <v>0.53999999999996362</v>
      </c>
      <c r="K74" s="7">
        <f t="shared" si="6"/>
        <v>1.5699999999999932</v>
      </c>
      <c r="L74" s="7">
        <f t="shared" si="7"/>
        <v>2.5099999999999909</v>
      </c>
    </row>
    <row r="75" spans="1:12">
      <c r="A75" s="1" t="s">
        <v>339</v>
      </c>
      <c r="B75" s="2" t="s">
        <v>340</v>
      </c>
      <c r="C75" s="2" t="s">
        <v>1392</v>
      </c>
      <c r="D75" s="2" t="s">
        <v>341</v>
      </c>
      <c r="E75" s="3" t="s">
        <v>332</v>
      </c>
      <c r="F75" s="4">
        <v>333.35</v>
      </c>
      <c r="G75">
        <v>377.09</v>
      </c>
      <c r="H75">
        <v>328.94</v>
      </c>
      <c r="I75">
        <v>336.24</v>
      </c>
      <c r="J75" s="7">
        <f t="shared" si="5"/>
        <v>43.739999999999952</v>
      </c>
      <c r="K75" s="7">
        <f t="shared" si="6"/>
        <v>4.410000000000025</v>
      </c>
      <c r="L75" s="7">
        <f t="shared" si="7"/>
        <v>2.8899999999999864</v>
      </c>
    </row>
    <row r="76" spans="1:12">
      <c r="A76" s="1" t="s">
        <v>243</v>
      </c>
      <c r="B76" s="2" t="s">
        <v>244</v>
      </c>
      <c r="C76" s="2" t="s">
        <v>1393</v>
      </c>
      <c r="D76" s="2" t="s">
        <v>245</v>
      </c>
      <c r="E76" s="3" t="s">
        <v>191</v>
      </c>
      <c r="F76" s="4">
        <v>334.35</v>
      </c>
      <c r="G76">
        <v>389.51</v>
      </c>
      <c r="H76">
        <v>350.48</v>
      </c>
      <c r="I76">
        <v>326.36</v>
      </c>
      <c r="J76" s="7">
        <f t="shared" si="5"/>
        <v>55.159999999999968</v>
      </c>
      <c r="K76" s="7">
        <f t="shared" si="6"/>
        <v>16.129999999999995</v>
      </c>
      <c r="L76" s="7">
        <f t="shared" si="7"/>
        <v>7.9900000000000091</v>
      </c>
    </row>
    <row r="77" spans="1:12">
      <c r="A77" s="1" t="s">
        <v>291</v>
      </c>
      <c r="B77" s="2" t="s">
        <v>292</v>
      </c>
      <c r="C77" s="2" t="s">
        <v>1394</v>
      </c>
      <c r="D77" s="2" t="s">
        <v>293</v>
      </c>
      <c r="E77" s="3" t="s">
        <v>249</v>
      </c>
      <c r="F77" s="4">
        <v>335.25</v>
      </c>
      <c r="G77">
        <v>383.6</v>
      </c>
      <c r="H77">
        <v>339.33</v>
      </c>
      <c r="I77">
        <v>333.24</v>
      </c>
      <c r="J77" s="7">
        <f t="shared" si="5"/>
        <v>48.350000000000023</v>
      </c>
      <c r="K77" s="7">
        <f t="shared" si="6"/>
        <v>4.0799999999999841</v>
      </c>
      <c r="L77" s="7">
        <f t="shared" si="7"/>
        <v>2.0099999999999909</v>
      </c>
    </row>
    <row r="78" spans="1:12">
      <c r="A78" s="1" t="s">
        <v>342</v>
      </c>
      <c r="B78" s="2" t="s">
        <v>343</v>
      </c>
      <c r="C78" s="2" t="s">
        <v>1392</v>
      </c>
      <c r="D78" s="2" t="s">
        <v>344</v>
      </c>
      <c r="E78" s="3" t="s">
        <v>332</v>
      </c>
      <c r="F78" s="4">
        <v>336.35</v>
      </c>
      <c r="G78">
        <v>377.44</v>
      </c>
      <c r="H78">
        <v>333.61</v>
      </c>
      <c r="I78">
        <v>336.24</v>
      </c>
      <c r="J78" s="7">
        <f t="shared" si="5"/>
        <v>41.089999999999975</v>
      </c>
      <c r="K78" s="7">
        <f t="shared" si="6"/>
        <v>2.7400000000000091</v>
      </c>
      <c r="L78" s="7">
        <f t="shared" si="7"/>
        <v>0.11000000000001364</v>
      </c>
    </row>
    <row r="79" spans="1:12">
      <c r="A79" s="1" t="s">
        <v>270</v>
      </c>
      <c r="B79" s="2" t="s">
        <v>271</v>
      </c>
      <c r="C79" s="2" t="s">
        <v>1394</v>
      </c>
      <c r="D79" s="6" t="s">
        <v>272</v>
      </c>
      <c r="E79" s="3" t="s">
        <v>249</v>
      </c>
      <c r="F79" s="4">
        <v>336.55</v>
      </c>
      <c r="G79">
        <v>385.7</v>
      </c>
      <c r="H79">
        <v>340.77</v>
      </c>
      <c r="I79">
        <v>333.36</v>
      </c>
      <c r="J79" s="7">
        <f t="shared" si="5"/>
        <v>49.149999999999977</v>
      </c>
      <c r="K79" s="7">
        <f t="shared" si="6"/>
        <v>4.2199999999999704</v>
      </c>
      <c r="L79" s="7">
        <f t="shared" si="7"/>
        <v>3.1899999999999977</v>
      </c>
    </row>
    <row r="80" spans="1:12">
      <c r="A80" s="1" t="s">
        <v>261</v>
      </c>
      <c r="B80" s="2" t="s">
        <v>262</v>
      </c>
      <c r="C80" s="2" t="s">
        <v>1394</v>
      </c>
      <c r="D80" s="2" t="s">
        <v>263</v>
      </c>
      <c r="E80" s="3" t="s">
        <v>249</v>
      </c>
      <c r="F80" s="4">
        <v>337.85</v>
      </c>
      <c r="G80">
        <v>382.52</v>
      </c>
      <c r="H80">
        <v>331.11</v>
      </c>
      <c r="I80">
        <v>333.24</v>
      </c>
      <c r="J80" s="7">
        <f t="shared" si="5"/>
        <v>44.669999999999959</v>
      </c>
      <c r="K80" s="7">
        <f t="shared" si="6"/>
        <v>6.7400000000000091</v>
      </c>
      <c r="L80" s="7">
        <f t="shared" si="7"/>
        <v>4.6100000000000136</v>
      </c>
    </row>
    <row r="81" spans="1:12">
      <c r="A81" s="1" t="s">
        <v>234</v>
      </c>
      <c r="B81" s="2" t="s">
        <v>235</v>
      </c>
      <c r="C81" s="2" t="s">
        <v>1394</v>
      </c>
      <c r="D81" s="2" t="s">
        <v>236</v>
      </c>
      <c r="E81" s="3" t="s">
        <v>191</v>
      </c>
      <c r="F81" s="4">
        <v>338.05</v>
      </c>
      <c r="G81">
        <v>394.83</v>
      </c>
      <c r="H81">
        <v>343.6</v>
      </c>
      <c r="I81">
        <v>351.12</v>
      </c>
      <c r="J81" s="7">
        <f t="shared" si="5"/>
        <v>56.779999999999973</v>
      </c>
      <c r="K81" s="7">
        <f t="shared" si="6"/>
        <v>5.5500000000000114</v>
      </c>
      <c r="L81" s="7">
        <f t="shared" si="7"/>
        <v>13.069999999999993</v>
      </c>
    </row>
    <row r="82" spans="1:12">
      <c r="A82" s="1" t="s">
        <v>210</v>
      </c>
      <c r="B82" s="2" t="s">
        <v>211</v>
      </c>
      <c r="C82" s="2" t="s">
        <v>1394</v>
      </c>
      <c r="D82" s="2" t="s">
        <v>212</v>
      </c>
      <c r="E82" s="3" t="s">
        <v>191</v>
      </c>
      <c r="F82" s="4">
        <v>338.15</v>
      </c>
      <c r="G82">
        <v>391.23</v>
      </c>
      <c r="H82">
        <v>337.84</v>
      </c>
      <c r="I82">
        <v>337.52</v>
      </c>
      <c r="J82" s="7">
        <f t="shared" si="5"/>
        <v>53.080000000000041</v>
      </c>
      <c r="K82" s="7">
        <f t="shared" si="6"/>
        <v>0.31000000000000227</v>
      </c>
      <c r="L82" s="7">
        <f t="shared" si="7"/>
        <v>0.62999999999999545</v>
      </c>
    </row>
    <row r="83" spans="1:12">
      <c r="A83" s="1" t="s">
        <v>1430</v>
      </c>
      <c r="B83" s="2" t="s">
        <v>1429</v>
      </c>
      <c r="C83" s="2" t="s">
        <v>1394</v>
      </c>
      <c r="D83" s="2" t="s">
        <v>1442</v>
      </c>
      <c r="E83" s="3" t="s">
        <v>191</v>
      </c>
      <c r="F83" s="4">
        <v>338.15</v>
      </c>
      <c r="G83" s="7">
        <v>391.23</v>
      </c>
      <c r="H83">
        <v>337.84</v>
      </c>
      <c r="I83">
        <v>337.52</v>
      </c>
      <c r="J83" s="7">
        <f t="shared" si="5"/>
        <v>53.080000000000041</v>
      </c>
      <c r="K83" s="7">
        <f t="shared" si="6"/>
        <v>0.31000000000000227</v>
      </c>
      <c r="L83" s="7">
        <f t="shared" si="7"/>
        <v>0.62999999999999545</v>
      </c>
    </row>
    <row r="84" spans="1:12">
      <c r="A84" s="1" t="s">
        <v>1480</v>
      </c>
      <c r="B84" s="2" t="s">
        <v>1481</v>
      </c>
      <c r="C84" s="2" t="s">
        <v>1394</v>
      </c>
      <c r="D84" s="2" t="s">
        <v>1504</v>
      </c>
      <c r="E84" s="3" t="s">
        <v>191</v>
      </c>
      <c r="F84" s="4">
        <v>338.85</v>
      </c>
      <c r="G84" s="7">
        <v>394.83</v>
      </c>
      <c r="H84">
        <v>343.6</v>
      </c>
      <c r="I84">
        <v>351.12</v>
      </c>
      <c r="J84" s="7">
        <f t="shared" si="5"/>
        <v>55.979999999999961</v>
      </c>
      <c r="K84" s="7">
        <f t="shared" si="6"/>
        <v>4.75</v>
      </c>
      <c r="L84" s="7">
        <f t="shared" si="7"/>
        <v>12.269999999999982</v>
      </c>
    </row>
    <row r="85" spans="1:12">
      <c r="A85" s="1" t="s">
        <v>1470</v>
      </c>
      <c r="B85" s="2" t="s">
        <v>1471</v>
      </c>
      <c r="C85" s="2" t="s">
        <v>1394</v>
      </c>
      <c r="D85" s="2" t="s">
        <v>1499</v>
      </c>
      <c r="E85" s="3" t="s">
        <v>191</v>
      </c>
      <c r="F85" s="4">
        <v>339.45</v>
      </c>
      <c r="G85" s="7">
        <v>391.23</v>
      </c>
      <c r="H85">
        <v>337.84</v>
      </c>
      <c r="I85">
        <v>337.52</v>
      </c>
      <c r="J85" s="7">
        <f t="shared" si="5"/>
        <v>51.78000000000003</v>
      </c>
      <c r="K85" s="7">
        <f t="shared" si="6"/>
        <v>1.6100000000000136</v>
      </c>
      <c r="L85" s="7">
        <f t="shared" si="7"/>
        <v>1.9300000000000068</v>
      </c>
    </row>
    <row r="86" spans="1:12">
      <c r="A86" s="1" t="s">
        <v>282</v>
      </c>
      <c r="B86" s="2" t="s">
        <v>283</v>
      </c>
      <c r="C86" s="2" t="s">
        <v>1394</v>
      </c>
      <c r="D86" s="2" t="s">
        <v>284</v>
      </c>
      <c r="E86" s="3" t="s">
        <v>249</v>
      </c>
      <c r="F86" s="4">
        <v>339.55</v>
      </c>
      <c r="G86">
        <v>392.94</v>
      </c>
      <c r="H86">
        <v>336.36</v>
      </c>
      <c r="I86">
        <v>340.84</v>
      </c>
      <c r="J86" s="7">
        <f t="shared" si="5"/>
        <v>53.389999999999986</v>
      </c>
      <c r="K86" s="7">
        <f t="shared" si="6"/>
        <v>3.1899999999999977</v>
      </c>
      <c r="L86" s="7">
        <f t="shared" si="7"/>
        <v>1.2899999999999636</v>
      </c>
    </row>
    <row r="87" spans="1:12">
      <c r="A87" s="1" t="s">
        <v>279</v>
      </c>
      <c r="B87" s="2" t="s">
        <v>280</v>
      </c>
      <c r="C87" s="2" t="s">
        <v>1394</v>
      </c>
      <c r="D87" s="2" t="s">
        <v>281</v>
      </c>
      <c r="E87" s="3" t="s">
        <v>249</v>
      </c>
      <c r="F87" s="4">
        <v>340.25</v>
      </c>
      <c r="G87">
        <v>392.94</v>
      </c>
      <c r="H87">
        <v>336.36</v>
      </c>
      <c r="I87">
        <v>340.84</v>
      </c>
      <c r="J87" s="7">
        <f t="shared" si="5"/>
        <v>52.69</v>
      </c>
      <c r="K87" s="7">
        <f t="shared" si="6"/>
        <v>3.8899999999999864</v>
      </c>
      <c r="L87" s="7">
        <f t="shared" si="7"/>
        <v>0.58999999999997499</v>
      </c>
    </row>
    <row r="88" spans="1:12">
      <c r="A88" s="1" t="s">
        <v>294</v>
      </c>
      <c r="B88" s="2" t="s">
        <v>295</v>
      </c>
      <c r="C88" s="2" t="s">
        <v>1394</v>
      </c>
      <c r="D88" s="2" t="s">
        <v>296</v>
      </c>
      <c r="E88" s="3" t="s">
        <v>249</v>
      </c>
      <c r="F88" s="4">
        <v>340.45</v>
      </c>
      <c r="G88">
        <v>394.88</v>
      </c>
      <c r="H88">
        <v>343.85</v>
      </c>
      <c r="I88">
        <v>340.72</v>
      </c>
      <c r="J88" s="7">
        <f t="shared" si="5"/>
        <v>54.430000000000007</v>
      </c>
      <c r="K88" s="7">
        <f t="shared" si="6"/>
        <v>3.4000000000000341</v>
      </c>
      <c r="L88" s="7">
        <f t="shared" si="7"/>
        <v>0.27000000000003865</v>
      </c>
    </row>
    <row r="89" spans="1:12">
      <c r="A89" s="1" t="s">
        <v>303</v>
      </c>
      <c r="B89" s="2" t="s">
        <v>304</v>
      </c>
      <c r="C89" s="2" t="s">
        <v>1394</v>
      </c>
      <c r="D89" s="2" t="s">
        <v>305</v>
      </c>
      <c r="E89" s="3" t="s">
        <v>249</v>
      </c>
      <c r="F89" s="4">
        <v>340.85</v>
      </c>
      <c r="G89">
        <v>394.88</v>
      </c>
      <c r="H89">
        <v>343.85</v>
      </c>
      <c r="I89">
        <v>340.72</v>
      </c>
      <c r="J89" s="7">
        <f t="shared" si="5"/>
        <v>54.029999999999973</v>
      </c>
      <c r="K89" s="7">
        <f t="shared" si="6"/>
        <v>3</v>
      </c>
      <c r="L89" s="7">
        <f t="shared" si="7"/>
        <v>0.12999999999999545</v>
      </c>
    </row>
    <row r="90" spans="1:12">
      <c r="A90" s="1" t="s">
        <v>273</v>
      </c>
      <c r="B90" s="2" t="s">
        <v>274</v>
      </c>
      <c r="C90" s="2" t="s">
        <v>1394</v>
      </c>
      <c r="D90" s="2" t="s">
        <v>275</v>
      </c>
      <c r="E90" s="3" t="s">
        <v>249</v>
      </c>
      <c r="F90" s="4">
        <v>341.05</v>
      </c>
      <c r="G90">
        <v>393.98</v>
      </c>
      <c r="H90">
        <v>344.38</v>
      </c>
      <c r="I90">
        <v>340.84</v>
      </c>
      <c r="J90" s="7">
        <f t="shared" si="5"/>
        <v>52.930000000000007</v>
      </c>
      <c r="K90" s="7">
        <f t="shared" si="6"/>
        <v>3.3299999999999841</v>
      </c>
      <c r="L90" s="7">
        <f t="shared" si="7"/>
        <v>0.21000000000003638</v>
      </c>
    </row>
    <row r="91" spans="1:12">
      <c r="A91" s="1" t="s">
        <v>336</v>
      </c>
      <c r="B91" s="2" t="s">
        <v>337</v>
      </c>
      <c r="C91" s="2" t="s">
        <v>1392</v>
      </c>
      <c r="D91" s="2" t="s">
        <v>338</v>
      </c>
      <c r="E91" s="3" t="s">
        <v>332</v>
      </c>
      <c r="F91" s="4">
        <v>341.85</v>
      </c>
      <c r="G91">
        <v>388.51</v>
      </c>
      <c r="H91">
        <v>347.22</v>
      </c>
      <c r="I91">
        <v>336.68</v>
      </c>
      <c r="J91" s="7">
        <f t="shared" si="5"/>
        <v>46.659999999999968</v>
      </c>
      <c r="K91" s="7">
        <f t="shared" si="6"/>
        <v>5.3700000000000045</v>
      </c>
      <c r="L91" s="7">
        <f t="shared" si="7"/>
        <v>5.1700000000000159</v>
      </c>
    </row>
    <row r="92" spans="1:12">
      <c r="A92" s="1" t="s">
        <v>198</v>
      </c>
      <c r="B92" s="2" t="s">
        <v>199</v>
      </c>
      <c r="C92" s="2" t="s">
        <v>1394</v>
      </c>
      <c r="D92" s="2" t="s">
        <v>200</v>
      </c>
      <c r="E92" s="3" t="s">
        <v>191</v>
      </c>
      <c r="F92" s="4">
        <v>341.95</v>
      </c>
      <c r="G92">
        <v>389.77</v>
      </c>
      <c r="H92">
        <v>348.18</v>
      </c>
      <c r="I92">
        <v>329.8</v>
      </c>
      <c r="J92" s="7">
        <f t="shared" si="5"/>
        <v>47.819999999999993</v>
      </c>
      <c r="K92" s="7">
        <f t="shared" si="6"/>
        <v>6.2300000000000182</v>
      </c>
      <c r="L92" s="7">
        <f t="shared" si="7"/>
        <v>12.149999999999977</v>
      </c>
    </row>
    <row r="93" spans="1:12">
      <c r="A93" s="1" t="s">
        <v>276</v>
      </c>
      <c r="B93" s="2" t="s">
        <v>277</v>
      </c>
      <c r="C93" s="2" t="s">
        <v>1394</v>
      </c>
      <c r="D93" s="2" t="s">
        <v>278</v>
      </c>
      <c r="E93" s="3" t="s">
        <v>249</v>
      </c>
      <c r="F93" s="4">
        <v>341.95</v>
      </c>
      <c r="G93">
        <v>393.98</v>
      </c>
      <c r="H93">
        <v>344.38</v>
      </c>
      <c r="I93">
        <v>340.84</v>
      </c>
      <c r="J93" s="7">
        <f t="shared" si="5"/>
        <v>52.03000000000003</v>
      </c>
      <c r="K93" s="7">
        <f t="shared" si="6"/>
        <v>2.4300000000000068</v>
      </c>
      <c r="L93" s="7">
        <f t="shared" si="7"/>
        <v>1.1100000000000136</v>
      </c>
    </row>
    <row r="94" spans="1:12">
      <c r="A94" s="1" t="s">
        <v>315</v>
      </c>
      <c r="B94" s="2" t="s">
        <v>316</v>
      </c>
      <c r="C94" s="2" t="s">
        <v>1392</v>
      </c>
      <c r="D94" s="2" t="s">
        <v>317</v>
      </c>
      <c r="E94" s="3" t="s">
        <v>249</v>
      </c>
      <c r="F94" s="4">
        <v>342.25</v>
      </c>
      <c r="G94">
        <v>385.4</v>
      </c>
      <c r="H94">
        <v>355.98</v>
      </c>
      <c r="I94">
        <v>343.42</v>
      </c>
      <c r="J94" s="7">
        <f t="shared" si="5"/>
        <v>43.149999999999977</v>
      </c>
      <c r="K94" s="7">
        <f t="shared" si="6"/>
        <v>13.730000000000018</v>
      </c>
      <c r="L94" s="7">
        <f t="shared" si="7"/>
        <v>1.1700000000000159</v>
      </c>
    </row>
    <row r="95" spans="1:12">
      <c r="A95" s="1" t="s">
        <v>1495</v>
      </c>
      <c r="B95" s="2" t="s">
        <v>1496</v>
      </c>
      <c r="C95" s="2" t="s">
        <v>1394</v>
      </c>
      <c r="D95" s="2" t="s">
        <v>1510</v>
      </c>
      <c r="E95" s="3" t="s">
        <v>191</v>
      </c>
      <c r="F95" s="4">
        <v>343.15</v>
      </c>
      <c r="G95" s="7">
        <v>392.11</v>
      </c>
      <c r="H95">
        <v>344.28</v>
      </c>
      <c r="I95">
        <v>336.19</v>
      </c>
      <c r="J95" s="7">
        <f t="shared" si="5"/>
        <v>48.960000000000036</v>
      </c>
      <c r="K95" s="7">
        <f t="shared" si="6"/>
        <v>1.1299999999999955</v>
      </c>
      <c r="L95" s="7">
        <f t="shared" si="7"/>
        <v>6.9599999999999795</v>
      </c>
    </row>
    <row r="96" spans="1:12">
      <c r="A96" s="1" t="s">
        <v>240</v>
      </c>
      <c r="B96" s="2" t="s">
        <v>241</v>
      </c>
      <c r="C96" s="2" t="s">
        <v>1394</v>
      </c>
      <c r="D96" s="2" t="s">
        <v>242</v>
      </c>
      <c r="E96" s="3" t="s">
        <v>191</v>
      </c>
      <c r="F96" s="4">
        <v>343.15</v>
      </c>
      <c r="G96">
        <v>398.96</v>
      </c>
      <c r="H96" s="9" t="s">
        <v>1400</v>
      </c>
      <c r="I96">
        <v>336.51</v>
      </c>
      <c r="J96" s="7">
        <f t="shared" si="5"/>
        <v>55.81</v>
      </c>
      <c r="L96" s="7">
        <f t="shared" si="7"/>
        <v>6.6399999999999864</v>
      </c>
    </row>
    <row r="97" spans="1:12">
      <c r="A97" s="1" t="s">
        <v>1491</v>
      </c>
      <c r="B97" s="2" t="s">
        <v>1492</v>
      </c>
      <c r="C97" s="2" t="s">
        <v>1394</v>
      </c>
      <c r="D97" s="2" t="s">
        <v>1508</v>
      </c>
      <c r="E97" s="3" t="s">
        <v>191</v>
      </c>
      <c r="F97" s="4">
        <v>343.15</v>
      </c>
      <c r="G97" s="7">
        <v>395.02</v>
      </c>
      <c r="H97">
        <v>351.72</v>
      </c>
      <c r="I97">
        <v>339.98</v>
      </c>
      <c r="J97" s="7">
        <f t="shared" si="5"/>
        <v>51.870000000000005</v>
      </c>
      <c r="K97" s="7">
        <f t="shared" ref="K97:K102" si="8">ABS(F97-H97)</f>
        <v>8.57000000000005</v>
      </c>
      <c r="L97" s="7">
        <f t="shared" si="7"/>
        <v>3.1699999999999591</v>
      </c>
    </row>
    <row r="98" spans="1:12">
      <c r="A98" s="1" t="s">
        <v>1546</v>
      </c>
      <c r="B98" s="2" t="s">
        <v>1547</v>
      </c>
      <c r="C98" s="2" t="s">
        <v>1393</v>
      </c>
      <c r="D98" s="2" t="s">
        <v>1564</v>
      </c>
      <c r="E98" s="3" t="s">
        <v>365</v>
      </c>
      <c r="F98" s="4">
        <v>343.15</v>
      </c>
      <c r="G98" s="7">
        <v>418.64</v>
      </c>
      <c r="H98">
        <v>374.38</v>
      </c>
      <c r="I98">
        <v>346.45</v>
      </c>
      <c r="J98" s="7">
        <f t="shared" si="5"/>
        <v>75.490000000000009</v>
      </c>
      <c r="K98" s="7">
        <f t="shared" si="8"/>
        <v>31.230000000000018</v>
      </c>
      <c r="L98" s="7">
        <f t="shared" si="7"/>
        <v>3.3000000000000114</v>
      </c>
    </row>
    <row r="99" spans="1:12">
      <c r="A99" s="1" t="s">
        <v>300</v>
      </c>
      <c r="B99" s="2" t="s">
        <v>301</v>
      </c>
      <c r="C99" s="2" t="s">
        <v>1394</v>
      </c>
      <c r="D99" s="2" t="s">
        <v>302</v>
      </c>
      <c r="E99" s="3" t="s">
        <v>249</v>
      </c>
      <c r="F99" s="4">
        <v>343.55</v>
      </c>
      <c r="G99">
        <v>394.88</v>
      </c>
      <c r="H99">
        <v>343.85</v>
      </c>
      <c r="I99">
        <v>340.72</v>
      </c>
      <c r="J99" s="7">
        <f t="shared" si="5"/>
        <v>51.329999999999984</v>
      </c>
      <c r="K99" s="7">
        <f t="shared" si="8"/>
        <v>0.30000000000001137</v>
      </c>
      <c r="L99" s="7">
        <f t="shared" si="7"/>
        <v>2.8299999999999841</v>
      </c>
    </row>
    <row r="100" spans="1:12">
      <c r="A100" s="1" t="s">
        <v>264</v>
      </c>
      <c r="B100" s="2" t="s">
        <v>265</v>
      </c>
      <c r="C100" s="2" t="s">
        <v>1392</v>
      </c>
      <c r="D100" s="2" t="s">
        <v>266</v>
      </c>
      <c r="E100" s="3" t="s">
        <v>249</v>
      </c>
      <c r="F100" s="4">
        <v>343.95</v>
      </c>
      <c r="G100">
        <v>394.39</v>
      </c>
      <c r="H100">
        <v>351.7</v>
      </c>
      <c r="I100">
        <v>347.69</v>
      </c>
      <c r="J100" s="7">
        <f t="shared" si="5"/>
        <v>50.44</v>
      </c>
      <c r="K100" s="7">
        <f t="shared" si="8"/>
        <v>7.75</v>
      </c>
      <c r="L100" s="7">
        <f t="shared" si="7"/>
        <v>3.7400000000000091</v>
      </c>
    </row>
    <row r="101" spans="1:12">
      <c r="A101" s="1" t="s">
        <v>222</v>
      </c>
      <c r="B101" s="2" t="s">
        <v>223</v>
      </c>
      <c r="C101" s="2" t="s">
        <v>1393</v>
      </c>
      <c r="D101" s="2" t="s">
        <v>224</v>
      </c>
      <c r="E101" s="3" t="s">
        <v>191</v>
      </c>
      <c r="F101" s="4">
        <v>344.45</v>
      </c>
      <c r="G101">
        <v>400.37</v>
      </c>
      <c r="H101">
        <v>367</v>
      </c>
      <c r="I101">
        <v>326.8</v>
      </c>
      <c r="J101" s="7">
        <f t="shared" si="5"/>
        <v>55.920000000000016</v>
      </c>
      <c r="K101" s="7">
        <f t="shared" si="8"/>
        <v>22.550000000000011</v>
      </c>
      <c r="L101" s="7">
        <f t="shared" si="7"/>
        <v>17.649999999999977</v>
      </c>
    </row>
    <row r="102" spans="1:12">
      <c r="A102" s="1" t="s">
        <v>288</v>
      </c>
      <c r="B102" s="2" t="s">
        <v>289</v>
      </c>
      <c r="C102" s="2" t="s">
        <v>1392</v>
      </c>
      <c r="D102" s="2" t="s">
        <v>290</v>
      </c>
      <c r="E102" s="3" t="s">
        <v>249</v>
      </c>
      <c r="F102" s="4">
        <v>344.95</v>
      </c>
      <c r="G102">
        <v>397.23</v>
      </c>
      <c r="H102">
        <v>343.67</v>
      </c>
      <c r="I102">
        <v>351.96</v>
      </c>
      <c r="J102" s="7">
        <f t="shared" si="5"/>
        <v>52.28000000000003</v>
      </c>
      <c r="K102" s="7">
        <f t="shared" si="8"/>
        <v>1.2799999999999727</v>
      </c>
      <c r="L102" s="7">
        <f t="shared" si="7"/>
        <v>7.0099999999999909</v>
      </c>
    </row>
    <row r="103" spans="1:12">
      <c r="A103" s="1" t="s">
        <v>1485</v>
      </c>
      <c r="B103" s="2" t="s">
        <v>1486</v>
      </c>
      <c r="C103" s="2" t="s">
        <v>1394</v>
      </c>
      <c r="D103" s="2" t="s">
        <v>1505</v>
      </c>
      <c r="E103" s="3" t="s">
        <v>191</v>
      </c>
      <c r="F103" s="4">
        <v>345.15</v>
      </c>
      <c r="G103" s="17" t="s">
        <v>1400</v>
      </c>
      <c r="H103" s="9" t="s">
        <v>1400</v>
      </c>
      <c r="I103">
        <v>343.99</v>
      </c>
      <c r="J103" s="7"/>
      <c r="L103" s="7">
        <f t="shared" si="7"/>
        <v>1.1599999999999682</v>
      </c>
    </row>
    <row r="104" spans="1:12">
      <c r="A104" s="1" t="s">
        <v>451</v>
      </c>
      <c r="B104" s="2" t="s">
        <v>452</v>
      </c>
      <c r="C104" s="2" t="s">
        <v>1394</v>
      </c>
      <c r="D104" s="2" t="s">
        <v>453</v>
      </c>
      <c r="E104" s="3" t="s">
        <v>423</v>
      </c>
      <c r="F104" s="4">
        <v>345.65</v>
      </c>
      <c r="G104">
        <v>349.13</v>
      </c>
      <c r="H104">
        <v>347.33</v>
      </c>
      <c r="I104">
        <v>353.01</v>
      </c>
      <c r="J104" s="7">
        <f t="shared" ref="J104:J121" si="9">ABS(F104-G104)</f>
        <v>3.4800000000000182</v>
      </c>
      <c r="K104" s="7">
        <f t="shared" ref="K104:K121" si="10">ABS(F104-H104)</f>
        <v>1.6800000000000068</v>
      </c>
      <c r="L104" s="7">
        <f t="shared" si="7"/>
        <v>7.3600000000000136</v>
      </c>
    </row>
    <row r="105" spans="1:12">
      <c r="A105" s="1" t="s">
        <v>1493</v>
      </c>
      <c r="B105" s="2" t="s">
        <v>1494</v>
      </c>
      <c r="C105" s="2" t="s">
        <v>1394</v>
      </c>
      <c r="D105" s="2" t="s">
        <v>1509</v>
      </c>
      <c r="E105" s="3" t="s">
        <v>191</v>
      </c>
      <c r="F105" s="4">
        <v>346.25</v>
      </c>
      <c r="G105" s="7">
        <v>400.85</v>
      </c>
      <c r="H105">
        <v>346.75</v>
      </c>
      <c r="I105">
        <v>337.52</v>
      </c>
      <c r="J105" s="7">
        <f t="shared" si="9"/>
        <v>54.600000000000023</v>
      </c>
      <c r="K105" s="7">
        <f t="shared" si="10"/>
        <v>0.5</v>
      </c>
      <c r="L105" s="7">
        <f t="shared" si="7"/>
        <v>8.7300000000000182</v>
      </c>
    </row>
    <row r="106" spans="1:12">
      <c r="A106" s="1" t="s">
        <v>1472</v>
      </c>
      <c r="B106" s="2" t="s">
        <v>1473</v>
      </c>
      <c r="C106" s="2" t="s">
        <v>1393</v>
      </c>
      <c r="D106" s="2" t="s">
        <v>1500</v>
      </c>
      <c r="E106" s="3" t="s">
        <v>191</v>
      </c>
      <c r="F106" s="4">
        <v>346.25</v>
      </c>
      <c r="G106" s="7">
        <v>401.2</v>
      </c>
      <c r="H106">
        <v>356.41</v>
      </c>
      <c r="I106">
        <v>345.24</v>
      </c>
      <c r="J106" s="7">
        <f t="shared" si="9"/>
        <v>54.949999999999989</v>
      </c>
      <c r="K106" s="7">
        <f t="shared" si="10"/>
        <v>10.160000000000025</v>
      </c>
      <c r="L106" s="7">
        <f t="shared" si="7"/>
        <v>1.0099999999999909</v>
      </c>
    </row>
    <row r="107" spans="1:12">
      <c r="A107" s="1" t="s">
        <v>207</v>
      </c>
      <c r="B107" s="2" t="s">
        <v>208</v>
      </c>
      <c r="C107" s="2" t="s">
        <v>1394</v>
      </c>
      <c r="D107" s="2" t="s">
        <v>209</v>
      </c>
      <c r="E107" s="3" t="s">
        <v>191</v>
      </c>
      <c r="F107" s="4">
        <v>346.35</v>
      </c>
      <c r="G107">
        <v>400.85</v>
      </c>
      <c r="H107">
        <v>346.75</v>
      </c>
      <c r="I107">
        <v>337.52</v>
      </c>
      <c r="J107" s="7">
        <f t="shared" si="9"/>
        <v>54.5</v>
      </c>
      <c r="K107" s="7">
        <f t="shared" si="10"/>
        <v>0.39999999999997726</v>
      </c>
      <c r="L107" s="7">
        <f t="shared" si="7"/>
        <v>8.8300000000000409</v>
      </c>
    </row>
    <row r="108" spans="1:12">
      <c r="A108" s="1" t="s">
        <v>1447</v>
      </c>
      <c r="B108" s="2" t="s">
        <v>1445</v>
      </c>
      <c r="C108" s="2" t="s">
        <v>1394</v>
      </c>
      <c r="D108" s="2" t="s">
        <v>1457</v>
      </c>
      <c r="E108" s="3" t="s">
        <v>249</v>
      </c>
      <c r="F108" s="4">
        <v>346.45</v>
      </c>
      <c r="G108" s="7">
        <v>397.66</v>
      </c>
      <c r="H108">
        <v>356.14</v>
      </c>
      <c r="I108">
        <v>340.6</v>
      </c>
      <c r="J108" s="7">
        <f t="shared" si="9"/>
        <v>51.210000000000036</v>
      </c>
      <c r="K108" s="7">
        <f t="shared" si="10"/>
        <v>9.6899999999999977</v>
      </c>
      <c r="L108" s="7">
        <f t="shared" si="7"/>
        <v>5.8499999999999659</v>
      </c>
    </row>
    <row r="109" spans="1:12">
      <c r="A109" s="1" t="s">
        <v>204</v>
      </c>
      <c r="B109" s="5" t="s">
        <v>205</v>
      </c>
      <c r="C109" s="2" t="s">
        <v>1394</v>
      </c>
      <c r="D109" s="5" t="s">
        <v>206</v>
      </c>
      <c r="E109" s="3" t="s">
        <v>191</v>
      </c>
      <c r="F109" s="4">
        <v>346.65</v>
      </c>
      <c r="G109">
        <v>400.85</v>
      </c>
      <c r="H109">
        <v>346.75</v>
      </c>
      <c r="I109">
        <v>337.52</v>
      </c>
      <c r="J109" s="7">
        <f t="shared" si="9"/>
        <v>54.200000000000045</v>
      </c>
      <c r="K109" s="7">
        <f t="shared" si="10"/>
        <v>0.10000000000002274</v>
      </c>
      <c r="L109" s="7">
        <f t="shared" si="7"/>
        <v>9.1299999999999955</v>
      </c>
    </row>
    <row r="110" spans="1:12">
      <c r="A110" s="1" t="s">
        <v>1474</v>
      </c>
      <c r="B110" s="2" t="s">
        <v>1475</v>
      </c>
      <c r="C110" s="2" t="s">
        <v>1394</v>
      </c>
      <c r="D110" s="2" t="s">
        <v>1501</v>
      </c>
      <c r="E110" s="3" t="s">
        <v>191</v>
      </c>
      <c r="F110" s="4">
        <v>348.15</v>
      </c>
      <c r="G110" s="7">
        <v>390.77</v>
      </c>
      <c r="H110">
        <v>341.76</v>
      </c>
      <c r="I110">
        <v>329.92</v>
      </c>
      <c r="J110" s="7">
        <f t="shared" si="9"/>
        <v>42.620000000000005</v>
      </c>
      <c r="K110" s="7">
        <f t="shared" si="10"/>
        <v>6.3899999999999864</v>
      </c>
      <c r="L110" s="7">
        <f t="shared" si="7"/>
        <v>18.229999999999961</v>
      </c>
    </row>
    <row r="111" spans="1:12">
      <c r="A111" s="1" t="s">
        <v>231</v>
      </c>
      <c r="B111" s="2" t="s">
        <v>232</v>
      </c>
      <c r="C111" s="2" t="s">
        <v>1394</v>
      </c>
      <c r="D111" s="2" t="s">
        <v>233</v>
      </c>
      <c r="E111" s="3" t="s">
        <v>191</v>
      </c>
      <c r="F111" s="4">
        <v>348.65</v>
      </c>
      <c r="G111">
        <v>396.27</v>
      </c>
      <c r="H111">
        <v>353.68</v>
      </c>
      <c r="I111">
        <v>360.77</v>
      </c>
      <c r="J111" s="7">
        <f t="shared" si="9"/>
        <v>47.620000000000005</v>
      </c>
      <c r="K111" s="7">
        <f t="shared" si="10"/>
        <v>5.0300000000000296</v>
      </c>
      <c r="L111" s="7">
        <f t="shared" si="7"/>
        <v>12.120000000000005</v>
      </c>
    </row>
    <row r="112" spans="1:12">
      <c r="A112" s="1" t="s">
        <v>1468</v>
      </c>
      <c r="B112" s="2" t="s">
        <v>1469</v>
      </c>
      <c r="C112" s="2" t="s">
        <v>1394</v>
      </c>
      <c r="D112" s="2" t="s">
        <v>1498</v>
      </c>
      <c r="E112" s="3" t="s">
        <v>191</v>
      </c>
      <c r="F112" s="4">
        <v>348.65</v>
      </c>
      <c r="G112" s="7">
        <v>401.56</v>
      </c>
      <c r="H112">
        <v>351.83</v>
      </c>
      <c r="I112">
        <v>355.79</v>
      </c>
      <c r="J112" s="7">
        <f t="shared" si="9"/>
        <v>52.910000000000025</v>
      </c>
      <c r="K112" s="7">
        <f t="shared" si="10"/>
        <v>3.1800000000000068</v>
      </c>
      <c r="L112" s="7">
        <f t="shared" si="7"/>
        <v>7.1400000000000432</v>
      </c>
    </row>
    <row r="113" spans="1:12">
      <c r="A113" s="1" t="s">
        <v>1466</v>
      </c>
      <c r="B113" s="2" t="s">
        <v>1467</v>
      </c>
      <c r="C113" s="2" t="s">
        <v>1394</v>
      </c>
      <c r="D113" s="2" t="s">
        <v>1497</v>
      </c>
      <c r="E113" s="3" t="s">
        <v>191</v>
      </c>
      <c r="F113" s="4">
        <v>349.15</v>
      </c>
      <c r="G113" s="7">
        <v>402.72</v>
      </c>
      <c r="H113">
        <v>353.87</v>
      </c>
      <c r="I113">
        <v>337.4</v>
      </c>
      <c r="J113" s="7">
        <f t="shared" si="9"/>
        <v>53.57000000000005</v>
      </c>
      <c r="K113" s="7">
        <f t="shared" si="10"/>
        <v>4.7200000000000273</v>
      </c>
      <c r="L113" s="7">
        <f t="shared" si="7"/>
        <v>11.75</v>
      </c>
    </row>
    <row r="114" spans="1:12">
      <c r="A114" s="1" t="s">
        <v>1478</v>
      </c>
      <c r="B114" s="2" t="s">
        <v>1479</v>
      </c>
      <c r="C114" s="2" t="s">
        <v>1394</v>
      </c>
      <c r="D114" s="2" t="s">
        <v>1503</v>
      </c>
      <c r="E114" s="3" t="s">
        <v>191</v>
      </c>
      <c r="F114" s="4">
        <v>349.15</v>
      </c>
      <c r="G114" s="7">
        <v>402.86</v>
      </c>
      <c r="H114">
        <v>361.29</v>
      </c>
      <c r="I114">
        <v>336.63</v>
      </c>
      <c r="J114" s="7">
        <f t="shared" si="9"/>
        <v>53.710000000000036</v>
      </c>
      <c r="K114" s="7">
        <f t="shared" si="10"/>
        <v>12.140000000000043</v>
      </c>
      <c r="L114" s="7">
        <f t="shared" si="7"/>
        <v>12.519999999999982</v>
      </c>
    </row>
    <row r="115" spans="1:12">
      <c r="A115" s="1" t="s">
        <v>1544</v>
      </c>
      <c r="B115" s="2" t="s">
        <v>1545</v>
      </c>
      <c r="C115" s="2" t="s">
        <v>1393</v>
      </c>
      <c r="D115" s="2" t="s">
        <v>1563</v>
      </c>
      <c r="E115" s="3" t="s">
        <v>365</v>
      </c>
      <c r="F115" s="4">
        <v>349.25</v>
      </c>
      <c r="G115" s="7">
        <v>417.85</v>
      </c>
      <c r="H115">
        <v>372.78</v>
      </c>
      <c r="I115">
        <v>346.45</v>
      </c>
      <c r="J115" s="7">
        <f t="shared" si="9"/>
        <v>68.600000000000023</v>
      </c>
      <c r="K115" s="7">
        <f t="shared" si="10"/>
        <v>23.529999999999973</v>
      </c>
      <c r="L115" s="7">
        <f t="shared" si="7"/>
        <v>2.8000000000000114</v>
      </c>
    </row>
    <row r="116" spans="1:12">
      <c r="A116" s="1" t="s">
        <v>195</v>
      </c>
      <c r="B116" s="2" t="s">
        <v>196</v>
      </c>
      <c r="C116" s="2" t="s">
        <v>1394</v>
      </c>
      <c r="D116" s="2" t="s">
        <v>197</v>
      </c>
      <c r="E116" s="3" t="s">
        <v>191</v>
      </c>
      <c r="F116" s="4">
        <v>349.65</v>
      </c>
      <c r="G116">
        <v>402.72</v>
      </c>
      <c r="H116">
        <v>353.87</v>
      </c>
      <c r="I116">
        <v>337.4</v>
      </c>
      <c r="J116" s="7">
        <f t="shared" si="9"/>
        <v>53.07000000000005</v>
      </c>
      <c r="K116" s="7">
        <f t="shared" si="10"/>
        <v>4.2200000000000273</v>
      </c>
      <c r="L116" s="7">
        <f t="shared" si="7"/>
        <v>12.25</v>
      </c>
    </row>
    <row r="117" spans="1:12">
      <c r="A117" s="1" t="s">
        <v>454</v>
      </c>
      <c r="B117" s="2" t="s">
        <v>455</v>
      </c>
      <c r="C117" s="2" t="s">
        <v>1394</v>
      </c>
      <c r="D117" s="2" t="s">
        <v>456</v>
      </c>
      <c r="E117" s="3" t="s">
        <v>423</v>
      </c>
      <c r="F117" s="4">
        <v>349.85</v>
      </c>
      <c r="G117">
        <v>355.02</v>
      </c>
      <c r="H117">
        <v>352.67</v>
      </c>
      <c r="I117">
        <v>360.49</v>
      </c>
      <c r="J117" s="7">
        <f t="shared" si="9"/>
        <v>5.1699999999999591</v>
      </c>
      <c r="K117" s="7">
        <f t="shared" si="10"/>
        <v>2.8199999999999932</v>
      </c>
      <c r="L117" s="7">
        <f t="shared" si="7"/>
        <v>10.639999999999986</v>
      </c>
    </row>
    <row r="118" spans="1:12">
      <c r="A118" s="1" t="s">
        <v>1482</v>
      </c>
      <c r="B118" s="2" t="s">
        <v>1483</v>
      </c>
      <c r="C118" s="2" t="s">
        <v>1394</v>
      </c>
      <c r="D118" s="2" t="s">
        <v>1484</v>
      </c>
      <c r="E118" s="3" t="s">
        <v>191</v>
      </c>
      <c r="F118" s="4">
        <v>350.15</v>
      </c>
      <c r="G118" s="7">
        <v>402.72</v>
      </c>
      <c r="H118">
        <v>353.87</v>
      </c>
      <c r="I118">
        <v>337.4</v>
      </c>
      <c r="J118" s="7">
        <f t="shared" si="9"/>
        <v>52.57000000000005</v>
      </c>
      <c r="K118" s="7">
        <f t="shared" si="10"/>
        <v>3.7200000000000273</v>
      </c>
      <c r="L118" s="7">
        <f t="shared" si="7"/>
        <v>12.75</v>
      </c>
    </row>
    <row r="119" spans="1:12">
      <c r="A119" s="1" t="s">
        <v>439</v>
      </c>
      <c r="B119" s="2" t="s">
        <v>440</v>
      </c>
      <c r="C119" s="2" t="s">
        <v>1394</v>
      </c>
      <c r="D119" s="2" t="s">
        <v>441</v>
      </c>
      <c r="E119" s="3" t="s">
        <v>423</v>
      </c>
      <c r="F119" s="4">
        <v>350.65</v>
      </c>
      <c r="G119">
        <v>405.01</v>
      </c>
      <c r="H119">
        <v>351.01</v>
      </c>
      <c r="I119">
        <v>353.01</v>
      </c>
      <c r="J119" s="7">
        <f t="shared" si="9"/>
        <v>54.360000000000014</v>
      </c>
      <c r="K119" s="7">
        <f t="shared" si="10"/>
        <v>0.36000000000001364</v>
      </c>
      <c r="L119" s="7">
        <f t="shared" si="7"/>
        <v>2.3600000000000136</v>
      </c>
    </row>
    <row r="120" spans="1:12">
      <c r="A120" s="1" t="s">
        <v>517</v>
      </c>
      <c r="B120" s="2" t="s">
        <v>518</v>
      </c>
      <c r="C120" s="2" t="s">
        <v>1394</v>
      </c>
      <c r="D120" s="2" t="s">
        <v>519</v>
      </c>
      <c r="E120" s="3" t="s">
        <v>423</v>
      </c>
      <c r="F120" s="4">
        <v>351.05</v>
      </c>
      <c r="G120">
        <v>402.23</v>
      </c>
      <c r="H120">
        <v>347.82</v>
      </c>
      <c r="I120">
        <v>352.89</v>
      </c>
      <c r="J120" s="7">
        <f t="shared" si="9"/>
        <v>51.180000000000007</v>
      </c>
      <c r="K120" s="7">
        <f t="shared" si="10"/>
        <v>3.2300000000000182</v>
      </c>
      <c r="L120" s="7">
        <f t="shared" si="7"/>
        <v>1.839999999999975</v>
      </c>
    </row>
    <row r="121" spans="1:12">
      <c r="A121" s="1" t="s">
        <v>188</v>
      </c>
      <c r="B121" s="2" t="s">
        <v>189</v>
      </c>
      <c r="C121" s="2" t="s">
        <v>1394</v>
      </c>
      <c r="D121" s="2" t="s">
        <v>190</v>
      </c>
      <c r="E121" s="3" t="s">
        <v>184</v>
      </c>
      <c r="F121" s="4">
        <v>351.15</v>
      </c>
      <c r="G121">
        <v>408.51</v>
      </c>
      <c r="H121">
        <v>356.63</v>
      </c>
      <c r="I121">
        <v>334.2</v>
      </c>
      <c r="J121" s="7">
        <f t="shared" si="9"/>
        <v>57.360000000000014</v>
      </c>
      <c r="K121" s="7">
        <f t="shared" si="10"/>
        <v>5.4800000000000182</v>
      </c>
      <c r="L121" s="7">
        <f t="shared" si="7"/>
        <v>16.949999999999989</v>
      </c>
    </row>
    <row r="122" spans="1:12">
      <c r="A122" s="1" t="s">
        <v>1476</v>
      </c>
      <c r="B122" s="2" t="s">
        <v>1477</v>
      </c>
      <c r="C122" s="2" t="s">
        <v>1394</v>
      </c>
      <c r="D122" s="2" t="s">
        <v>1502</v>
      </c>
      <c r="E122" s="3" t="s">
        <v>191</v>
      </c>
      <c r="F122" s="4">
        <v>351.15</v>
      </c>
      <c r="G122" s="7" t="s">
        <v>1400</v>
      </c>
      <c r="H122" t="s">
        <v>1400</v>
      </c>
      <c r="I122">
        <v>344.11</v>
      </c>
      <c r="J122" s="7"/>
      <c r="L122" s="7">
        <f t="shared" si="7"/>
        <v>7.0399999999999636</v>
      </c>
    </row>
    <row r="123" spans="1:12">
      <c r="A123" s="1" t="s">
        <v>1446</v>
      </c>
      <c r="B123" s="2" t="s">
        <v>1444</v>
      </c>
      <c r="C123" s="2" t="s">
        <v>1394</v>
      </c>
      <c r="D123" s="2" t="s">
        <v>190</v>
      </c>
      <c r="E123" s="3" t="s">
        <v>184</v>
      </c>
      <c r="F123" s="4">
        <v>351.65</v>
      </c>
      <c r="G123" s="7">
        <v>408.51</v>
      </c>
      <c r="H123">
        <v>356.63</v>
      </c>
      <c r="I123">
        <v>334.2</v>
      </c>
      <c r="J123" s="7">
        <f t="shared" ref="J123:J186" si="11">ABS(F123-G123)</f>
        <v>56.860000000000014</v>
      </c>
      <c r="K123" s="7">
        <f t="shared" ref="K123:K186" si="12">ABS(F123-H123)</f>
        <v>4.9800000000000182</v>
      </c>
      <c r="L123" s="7">
        <f t="shared" si="7"/>
        <v>17.449999999999989</v>
      </c>
    </row>
    <row r="124" spans="1:12">
      <c r="A124" s="1" t="s">
        <v>520</v>
      </c>
      <c r="B124" s="2" t="s">
        <v>521</v>
      </c>
      <c r="C124" s="2" t="s">
        <v>1392</v>
      </c>
      <c r="D124" s="2" t="s">
        <v>522</v>
      </c>
      <c r="E124" s="3" t="s">
        <v>523</v>
      </c>
      <c r="F124" s="4">
        <v>352.35</v>
      </c>
      <c r="G124">
        <v>406.82</v>
      </c>
      <c r="H124">
        <v>353.57</v>
      </c>
      <c r="I124">
        <v>356.33</v>
      </c>
      <c r="J124" s="7">
        <f t="shared" si="11"/>
        <v>54.46999999999997</v>
      </c>
      <c r="K124" s="7">
        <f t="shared" si="12"/>
        <v>1.2199999999999704</v>
      </c>
      <c r="L124" s="7">
        <f t="shared" si="7"/>
        <v>3.9799999999999613</v>
      </c>
    </row>
    <row r="125" spans="1:12">
      <c r="A125" s="1" t="s">
        <v>1426</v>
      </c>
      <c r="B125" s="2" t="s">
        <v>1427</v>
      </c>
      <c r="C125" s="2" t="s">
        <v>1394</v>
      </c>
      <c r="D125" s="2" t="s">
        <v>1428</v>
      </c>
      <c r="E125" s="3" t="s">
        <v>191</v>
      </c>
      <c r="F125" s="4">
        <v>353.15</v>
      </c>
      <c r="G125" s="7">
        <v>409.61</v>
      </c>
      <c r="H125">
        <v>357.75</v>
      </c>
      <c r="I125">
        <v>345</v>
      </c>
      <c r="J125" s="7">
        <f t="shared" si="11"/>
        <v>56.460000000000036</v>
      </c>
      <c r="K125" s="7">
        <f t="shared" si="12"/>
        <v>4.6000000000000227</v>
      </c>
      <c r="L125" s="7">
        <f t="shared" si="7"/>
        <v>8.1499999999999773</v>
      </c>
    </row>
    <row r="126" spans="1:12">
      <c r="A126" s="1" t="s">
        <v>527</v>
      </c>
      <c r="B126" s="2" t="s">
        <v>528</v>
      </c>
      <c r="C126" s="2" t="s">
        <v>1392</v>
      </c>
      <c r="D126" s="2" t="s">
        <v>529</v>
      </c>
      <c r="E126" s="3" t="s">
        <v>523</v>
      </c>
      <c r="F126" s="4">
        <v>353.55</v>
      </c>
      <c r="G126">
        <v>401.03</v>
      </c>
      <c r="H126">
        <v>346.71</v>
      </c>
      <c r="I126">
        <v>358.68</v>
      </c>
      <c r="J126" s="7">
        <f t="shared" si="11"/>
        <v>47.479999999999961</v>
      </c>
      <c r="K126" s="7">
        <f t="shared" si="12"/>
        <v>6.8400000000000318</v>
      </c>
      <c r="L126" s="7">
        <f t="shared" si="7"/>
        <v>5.1299999999999955</v>
      </c>
    </row>
    <row r="127" spans="1:12">
      <c r="A127" s="1" t="s">
        <v>457</v>
      </c>
      <c r="B127" s="2" t="s">
        <v>458</v>
      </c>
      <c r="C127" s="2" t="s">
        <v>1394</v>
      </c>
      <c r="D127" s="2" t="s">
        <v>459</v>
      </c>
      <c r="E127" s="3" t="s">
        <v>423</v>
      </c>
      <c r="F127" s="4">
        <v>353.55</v>
      </c>
      <c r="G127">
        <v>411.86</v>
      </c>
      <c r="H127">
        <v>352.67</v>
      </c>
      <c r="I127">
        <v>360.49</v>
      </c>
      <c r="J127" s="7">
        <f t="shared" si="11"/>
        <v>58.31</v>
      </c>
      <c r="K127" s="7">
        <f t="shared" si="12"/>
        <v>0.87999999999999545</v>
      </c>
      <c r="L127" s="7">
        <f t="shared" si="7"/>
        <v>6.9399999999999977</v>
      </c>
    </row>
    <row r="128" spans="1:12">
      <c r="A128" s="1" t="s">
        <v>181</v>
      </c>
      <c r="B128" s="2" t="s">
        <v>182</v>
      </c>
      <c r="C128" s="2" t="s">
        <v>1394</v>
      </c>
      <c r="D128" s="2" t="s">
        <v>183</v>
      </c>
      <c r="E128" s="3" t="s">
        <v>184</v>
      </c>
      <c r="F128" s="4">
        <v>353.65</v>
      </c>
      <c r="G128">
        <v>403.8</v>
      </c>
      <c r="H128">
        <v>356.66</v>
      </c>
      <c r="I128">
        <v>359.22</v>
      </c>
      <c r="J128" s="7">
        <f t="shared" si="11"/>
        <v>50.150000000000034</v>
      </c>
      <c r="K128" s="7">
        <f t="shared" si="12"/>
        <v>3.0100000000000477</v>
      </c>
      <c r="L128" s="7">
        <f t="shared" si="7"/>
        <v>5.57000000000005</v>
      </c>
    </row>
    <row r="129" spans="1:12">
      <c r="A129" s="1" t="s">
        <v>246</v>
      </c>
      <c r="B129" s="2" t="s">
        <v>247</v>
      </c>
      <c r="C129" s="2" t="s">
        <v>1392</v>
      </c>
      <c r="D129" s="2" t="s">
        <v>248</v>
      </c>
      <c r="E129" s="3" t="s">
        <v>249</v>
      </c>
      <c r="F129" s="4">
        <v>353.85</v>
      </c>
      <c r="G129">
        <v>363.45</v>
      </c>
      <c r="H129">
        <v>356.78</v>
      </c>
      <c r="I129">
        <v>360.9</v>
      </c>
      <c r="J129" s="7">
        <f t="shared" si="11"/>
        <v>9.5999999999999659</v>
      </c>
      <c r="K129" s="7">
        <f t="shared" si="12"/>
        <v>2.92999999999995</v>
      </c>
      <c r="L129" s="7">
        <f t="shared" si="7"/>
        <v>7.0499999999999545</v>
      </c>
    </row>
    <row r="130" spans="1:12">
      <c r="A130" s="1" t="s">
        <v>442</v>
      </c>
      <c r="B130" s="2" t="s">
        <v>443</v>
      </c>
      <c r="C130" s="2" t="s">
        <v>1394</v>
      </c>
      <c r="D130" s="2" t="s">
        <v>444</v>
      </c>
      <c r="E130" s="3" t="s">
        <v>423</v>
      </c>
      <c r="F130" s="4">
        <v>353.95</v>
      </c>
      <c r="G130">
        <v>411.46</v>
      </c>
      <c r="H130">
        <v>353.21</v>
      </c>
      <c r="I130">
        <v>355.36</v>
      </c>
      <c r="J130" s="7">
        <f t="shared" si="11"/>
        <v>57.509999999999991</v>
      </c>
      <c r="K130" s="7">
        <f t="shared" si="12"/>
        <v>0.74000000000000909</v>
      </c>
      <c r="L130" s="7">
        <f t="shared" si="7"/>
        <v>1.410000000000025</v>
      </c>
    </row>
    <row r="131" spans="1:12">
      <c r="A131" s="1" t="s">
        <v>545</v>
      </c>
      <c r="B131" s="2" t="s">
        <v>546</v>
      </c>
      <c r="C131" s="2" t="s">
        <v>1392</v>
      </c>
      <c r="D131" s="2" t="s">
        <v>547</v>
      </c>
      <c r="E131" s="3" t="s">
        <v>523</v>
      </c>
      <c r="F131" s="4">
        <v>353.95</v>
      </c>
      <c r="G131">
        <v>411.77</v>
      </c>
      <c r="H131">
        <v>348.1</v>
      </c>
      <c r="I131">
        <v>355.89</v>
      </c>
      <c r="J131" s="7">
        <f t="shared" si="11"/>
        <v>57.819999999999993</v>
      </c>
      <c r="K131" s="7">
        <f t="shared" si="12"/>
        <v>5.8499999999999659</v>
      </c>
      <c r="L131" s="7">
        <f t="shared" si="7"/>
        <v>1.9399999999999977</v>
      </c>
    </row>
    <row r="132" spans="1:12">
      <c r="A132" s="1" t="s">
        <v>228</v>
      </c>
      <c r="B132" s="2" t="s">
        <v>229</v>
      </c>
      <c r="C132" s="2" t="s">
        <v>1393</v>
      </c>
      <c r="D132" s="2" t="s">
        <v>230</v>
      </c>
      <c r="E132" s="3" t="s">
        <v>191</v>
      </c>
      <c r="F132" s="4">
        <v>354.15</v>
      </c>
      <c r="G132">
        <v>411.56</v>
      </c>
      <c r="H132">
        <v>372.48</v>
      </c>
      <c r="I132">
        <v>345.68</v>
      </c>
      <c r="J132" s="7">
        <f t="shared" si="11"/>
        <v>57.410000000000025</v>
      </c>
      <c r="K132" s="7">
        <f t="shared" si="12"/>
        <v>18.330000000000041</v>
      </c>
      <c r="L132" s="7">
        <f t="shared" si="7"/>
        <v>8.4699999999999704</v>
      </c>
    </row>
    <row r="133" spans="1:12">
      <c r="A133" s="1" t="s">
        <v>433</v>
      </c>
      <c r="B133" s="2" t="s">
        <v>434</v>
      </c>
      <c r="C133" s="2" t="s">
        <v>1394</v>
      </c>
      <c r="D133" s="2" t="s">
        <v>435</v>
      </c>
      <c r="E133" s="3" t="s">
        <v>423</v>
      </c>
      <c r="F133" s="4">
        <v>354.75</v>
      </c>
      <c r="G133">
        <v>406.94</v>
      </c>
      <c r="H133">
        <v>356.26</v>
      </c>
      <c r="I133">
        <v>355.68</v>
      </c>
      <c r="J133" s="7">
        <f t="shared" si="11"/>
        <v>52.19</v>
      </c>
      <c r="K133" s="7">
        <f t="shared" si="12"/>
        <v>1.5099999999999909</v>
      </c>
      <c r="L133" s="7">
        <f t="shared" si="7"/>
        <v>0.93000000000000682</v>
      </c>
    </row>
    <row r="134" spans="1:12">
      <c r="A134" s="1" t="s">
        <v>216</v>
      </c>
      <c r="B134" s="2" t="s">
        <v>217</v>
      </c>
      <c r="C134" s="2" t="s">
        <v>1394</v>
      </c>
      <c r="D134" s="2" t="s">
        <v>218</v>
      </c>
      <c r="E134" s="3" t="s">
        <v>191</v>
      </c>
      <c r="F134" s="4">
        <v>355.35</v>
      </c>
      <c r="G134">
        <v>354.69</v>
      </c>
      <c r="H134">
        <v>357.75</v>
      </c>
      <c r="I134">
        <v>345</v>
      </c>
      <c r="J134" s="7">
        <f t="shared" si="11"/>
        <v>0.66000000000002501</v>
      </c>
      <c r="K134" s="7">
        <f t="shared" si="12"/>
        <v>2.3999999999999773</v>
      </c>
      <c r="L134" s="7">
        <f t="shared" si="7"/>
        <v>10.350000000000023</v>
      </c>
    </row>
    <row r="135" spans="1:12">
      <c r="A135" s="1" t="s">
        <v>192</v>
      </c>
      <c r="B135" s="2" t="s">
        <v>193</v>
      </c>
      <c r="C135" s="2" t="s">
        <v>1394</v>
      </c>
      <c r="D135" s="2" t="s">
        <v>194</v>
      </c>
      <c r="E135" s="3" t="s">
        <v>191</v>
      </c>
      <c r="F135" s="4">
        <v>356.05</v>
      </c>
      <c r="G135">
        <v>406.11</v>
      </c>
      <c r="H135">
        <v>356.72</v>
      </c>
      <c r="I135">
        <v>360.06</v>
      </c>
      <c r="J135" s="7">
        <f t="shared" si="11"/>
        <v>50.06</v>
      </c>
      <c r="K135" s="7">
        <f t="shared" si="12"/>
        <v>0.67000000000001592</v>
      </c>
      <c r="L135" s="7">
        <f t="shared" si="7"/>
        <v>4.0099999999999909</v>
      </c>
    </row>
    <row r="136" spans="1:12">
      <c r="A136" s="1" t="s">
        <v>1556</v>
      </c>
      <c r="B136" s="2" t="s">
        <v>1557</v>
      </c>
      <c r="C136" s="2" t="s">
        <v>1393</v>
      </c>
      <c r="D136" s="2" t="s">
        <v>1569</v>
      </c>
      <c r="E136" s="3" t="s">
        <v>365</v>
      </c>
      <c r="F136" s="4">
        <v>356.15</v>
      </c>
      <c r="G136" s="7">
        <v>428.28</v>
      </c>
      <c r="H136">
        <v>378.1</v>
      </c>
      <c r="I136">
        <v>365.33</v>
      </c>
      <c r="J136" s="7">
        <f t="shared" si="11"/>
        <v>72.13</v>
      </c>
      <c r="K136" s="7">
        <f t="shared" si="12"/>
        <v>21.950000000000045</v>
      </c>
      <c r="L136" s="7">
        <f t="shared" si="7"/>
        <v>9.1800000000000068</v>
      </c>
    </row>
    <row r="137" spans="1:12">
      <c r="A137" s="1" t="s">
        <v>436</v>
      </c>
      <c r="B137" s="2" t="s">
        <v>437</v>
      </c>
      <c r="C137" s="2" t="s">
        <v>1394</v>
      </c>
      <c r="D137" s="2" t="s">
        <v>438</v>
      </c>
      <c r="E137" s="3" t="s">
        <v>423</v>
      </c>
      <c r="F137" s="4">
        <v>356.55</v>
      </c>
      <c r="G137">
        <v>417.18</v>
      </c>
      <c r="H137">
        <v>362.19</v>
      </c>
      <c r="I137">
        <v>363.16</v>
      </c>
      <c r="J137" s="7">
        <f t="shared" si="11"/>
        <v>60.629999999999995</v>
      </c>
      <c r="K137" s="7">
        <f t="shared" si="12"/>
        <v>5.6399999999999864</v>
      </c>
      <c r="L137" s="7">
        <f t="shared" ref="L137:L200" si="13">ABS(F137-I137)</f>
        <v>6.6100000000000136</v>
      </c>
    </row>
    <row r="138" spans="1:12">
      <c r="A138" s="1" t="s">
        <v>219</v>
      </c>
      <c r="B138" s="2" t="s">
        <v>220</v>
      </c>
      <c r="C138" s="2" t="s">
        <v>1394</v>
      </c>
      <c r="D138" s="2" t="s">
        <v>221</v>
      </c>
      <c r="E138" s="3" t="s">
        <v>191</v>
      </c>
      <c r="F138" s="4">
        <v>356.65</v>
      </c>
      <c r="G138">
        <v>354.69</v>
      </c>
      <c r="H138">
        <v>357.75</v>
      </c>
      <c r="I138">
        <v>345</v>
      </c>
      <c r="J138" s="7">
        <f t="shared" si="11"/>
        <v>1.9599999999999795</v>
      </c>
      <c r="K138" s="7">
        <f t="shared" si="12"/>
        <v>1.1000000000000227</v>
      </c>
      <c r="L138" s="7">
        <f t="shared" si="13"/>
        <v>11.649999999999977</v>
      </c>
    </row>
    <row r="139" spans="1:12">
      <c r="A139" s="1" t="s">
        <v>175</v>
      </c>
      <c r="B139" s="2" t="s">
        <v>176</v>
      </c>
      <c r="C139" s="2" t="s">
        <v>1393</v>
      </c>
      <c r="D139" s="2" t="s">
        <v>177</v>
      </c>
      <c r="E139" s="3" t="s">
        <v>174</v>
      </c>
      <c r="F139" s="4">
        <v>356.65</v>
      </c>
      <c r="G139">
        <v>413.56</v>
      </c>
      <c r="H139">
        <v>371.3</v>
      </c>
      <c r="I139">
        <v>327.64</v>
      </c>
      <c r="J139" s="7">
        <f t="shared" si="11"/>
        <v>56.910000000000025</v>
      </c>
      <c r="K139" s="7">
        <f t="shared" si="12"/>
        <v>14.650000000000034</v>
      </c>
      <c r="L139" s="7">
        <f t="shared" si="13"/>
        <v>29.009999999999991</v>
      </c>
    </row>
    <row r="140" spans="1:12">
      <c r="A140" s="1" t="s">
        <v>499</v>
      </c>
      <c r="B140" s="2" t="s">
        <v>500</v>
      </c>
      <c r="C140" s="2" t="s">
        <v>1394</v>
      </c>
      <c r="D140" s="2" t="s">
        <v>501</v>
      </c>
      <c r="E140" s="3" t="s">
        <v>423</v>
      </c>
      <c r="F140" s="4">
        <v>357.05</v>
      </c>
      <c r="G140">
        <v>409.12</v>
      </c>
      <c r="H140">
        <v>363.41</v>
      </c>
      <c r="I140">
        <v>355.8</v>
      </c>
      <c r="J140" s="7">
        <f t="shared" si="11"/>
        <v>52.069999999999993</v>
      </c>
      <c r="K140" s="7">
        <f t="shared" si="12"/>
        <v>6.3600000000000136</v>
      </c>
      <c r="L140" s="7">
        <f t="shared" si="13"/>
        <v>1.25</v>
      </c>
    </row>
    <row r="141" spans="1:12">
      <c r="A141" s="1" t="s">
        <v>1550</v>
      </c>
      <c r="B141" s="2" t="s">
        <v>1551</v>
      </c>
      <c r="C141" s="2" t="s">
        <v>1393</v>
      </c>
      <c r="D141" s="2" t="s">
        <v>1566</v>
      </c>
      <c r="E141" s="3" t="s">
        <v>365</v>
      </c>
      <c r="F141" s="4">
        <v>357.15</v>
      </c>
      <c r="G141" s="7">
        <v>422.53</v>
      </c>
      <c r="H141">
        <v>385.48</v>
      </c>
      <c r="I141">
        <v>349.24</v>
      </c>
      <c r="J141" s="7">
        <f t="shared" si="11"/>
        <v>65.38</v>
      </c>
      <c r="K141" s="7">
        <f t="shared" si="12"/>
        <v>28.330000000000041</v>
      </c>
      <c r="L141" s="7">
        <f t="shared" si="13"/>
        <v>7.9099999999999682</v>
      </c>
    </row>
    <row r="142" spans="1:12">
      <c r="A142" s="1" t="s">
        <v>469</v>
      </c>
      <c r="B142" s="2" t="s">
        <v>470</v>
      </c>
      <c r="C142" s="2" t="s">
        <v>1394</v>
      </c>
      <c r="D142" s="2" t="s">
        <v>471</v>
      </c>
      <c r="E142" s="3" t="s">
        <v>423</v>
      </c>
      <c r="F142" s="4">
        <v>357.25</v>
      </c>
      <c r="G142">
        <v>409.12</v>
      </c>
      <c r="H142">
        <v>363.41</v>
      </c>
      <c r="I142">
        <v>355.8</v>
      </c>
      <c r="J142" s="7">
        <f t="shared" si="11"/>
        <v>51.870000000000005</v>
      </c>
      <c r="K142" s="7">
        <f t="shared" si="12"/>
        <v>6.160000000000025</v>
      </c>
      <c r="L142" s="7">
        <f t="shared" si="13"/>
        <v>1.4499999999999886</v>
      </c>
    </row>
    <row r="143" spans="1:12">
      <c r="A143" s="1" t="s">
        <v>427</v>
      </c>
      <c r="B143" s="2" t="s">
        <v>428</v>
      </c>
      <c r="C143" s="2" t="s">
        <v>1394</v>
      </c>
      <c r="D143" s="2" t="s">
        <v>429</v>
      </c>
      <c r="E143" s="3" t="s">
        <v>423</v>
      </c>
      <c r="F143" s="4">
        <v>357.45</v>
      </c>
      <c r="G143">
        <v>407.21</v>
      </c>
      <c r="H143">
        <v>362.12</v>
      </c>
      <c r="I143">
        <v>355.68</v>
      </c>
      <c r="J143" s="7">
        <f t="shared" si="11"/>
        <v>49.759999999999991</v>
      </c>
      <c r="K143" s="7">
        <f t="shared" si="12"/>
        <v>4.6700000000000159</v>
      </c>
      <c r="L143" s="7">
        <f t="shared" si="13"/>
        <v>1.7699999999999818</v>
      </c>
    </row>
    <row r="144" spans="1:12">
      <c r="A144" s="1" t="s">
        <v>225</v>
      </c>
      <c r="B144" s="2" t="s">
        <v>226</v>
      </c>
      <c r="C144" s="2" t="s">
        <v>1393</v>
      </c>
      <c r="D144" s="2" t="s">
        <v>227</v>
      </c>
      <c r="E144" s="3" t="s">
        <v>191</v>
      </c>
      <c r="F144" s="4">
        <v>357.65</v>
      </c>
      <c r="G144">
        <v>411.56</v>
      </c>
      <c r="H144">
        <v>372.48</v>
      </c>
      <c r="I144">
        <v>345.68</v>
      </c>
      <c r="J144" s="7">
        <f t="shared" si="11"/>
        <v>53.910000000000025</v>
      </c>
      <c r="K144" s="7">
        <f t="shared" si="12"/>
        <v>14.830000000000041</v>
      </c>
      <c r="L144" s="7">
        <f t="shared" si="13"/>
        <v>11.96999999999997</v>
      </c>
    </row>
    <row r="145" spans="1:12">
      <c r="A145" s="1" t="s">
        <v>178</v>
      </c>
      <c r="B145" s="2" t="s">
        <v>179</v>
      </c>
      <c r="C145" s="2" t="s">
        <v>1393</v>
      </c>
      <c r="D145" s="2" t="s">
        <v>180</v>
      </c>
      <c r="E145" s="3" t="s">
        <v>174</v>
      </c>
      <c r="F145" s="4">
        <v>358.15</v>
      </c>
      <c r="G145">
        <v>409.32</v>
      </c>
      <c r="H145">
        <v>370.54</v>
      </c>
      <c r="I145">
        <v>339.04</v>
      </c>
      <c r="J145" s="7">
        <f t="shared" si="11"/>
        <v>51.170000000000016</v>
      </c>
      <c r="K145" s="7">
        <f t="shared" si="12"/>
        <v>12.390000000000043</v>
      </c>
      <c r="L145" s="7">
        <f t="shared" si="13"/>
        <v>19.109999999999957</v>
      </c>
    </row>
    <row r="146" spans="1:12">
      <c r="A146" s="1" t="s">
        <v>1489</v>
      </c>
      <c r="B146" s="2" t="s">
        <v>1490</v>
      </c>
      <c r="C146" s="2" t="s">
        <v>1394</v>
      </c>
      <c r="D146" s="2" t="s">
        <v>1507</v>
      </c>
      <c r="E146" s="3" t="s">
        <v>191</v>
      </c>
      <c r="F146" s="4">
        <v>358.15</v>
      </c>
      <c r="G146" s="7">
        <v>409.61</v>
      </c>
      <c r="H146">
        <v>357.75</v>
      </c>
      <c r="I146">
        <v>345</v>
      </c>
      <c r="J146" s="7">
        <f t="shared" si="11"/>
        <v>51.460000000000036</v>
      </c>
      <c r="K146" s="7">
        <f t="shared" si="12"/>
        <v>0.39999999999997726</v>
      </c>
      <c r="L146" s="7">
        <f t="shared" si="13"/>
        <v>13.149999999999977</v>
      </c>
    </row>
    <row r="147" spans="1:12">
      <c r="A147" s="1" t="s">
        <v>511</v>
      </c>
      <c r="B147" s="2" t="s">
        <v>512</v>
      </c>
      <c r="C147" s="2" t="s">
        <v>1394</v>
      </c>
      <c r="D147" s="2" t="s">
        <v>513</v>
      </c>
      <c r="E147" s="3" t="s">
        <v>423</v>
      </c>
      <c r="F147" s="4">
        <v>358.45</v>
      </c>
      <c r="G147">
        <v>408.85</v>
      </c>
      <c r="H147">
        <v>357.59</v>
      </c>
      <c r="I147">
        <v>355.8</v>
      </c>
      <c r="J147" s="7">
        <f t="shared" si="11"/>
        <v>50.400000000000034</v>
      </c>
      <c r="K147" s="7">
        <f t="shared" si="12"/>
        <v>0.86000000000001364</v>
      </c>
      <c r="L147" s="7">
        <f t="shared" si="13"/>
        <v>2.6499999999999773</v>
      </c>
    </row>
    <row r="148" spans="1:12">
      <c r="A148" s="1" t="s">
        <v>185</v>
      </c>
      <c r="B148" s="2" t="s">
        <v>186</v>
      </c>
      <c r="C148" s="2" t="s">
        <v>1394</v>
      </c>
      <c r="D148" s="2" t="s">
        <v>187</v>
      </c>
      <c r="E148" s="3" t="s">
        <v>184</v>
      </c>
      <c r="F148" s="4">
        <v>358.65</v>
      </c>
      <c r="G148">
        <v>403.8</v>
      </c>
      <c r="H148">
        <v>356.66</v>
      </c>
      <c r="I148">
        <v>359.22</v>
      </c>
      <c r="J148" s="7">
        <f t="shared" si="11"/>
        <v>45.150000000000034</v>
      </c>
      <c r="K148" s="7">
        <f t="shared" si="12"/>
        <v>1.9899999999999523</v>
      </c>
      <c r="L148" s="7">
        <f t="shared" si="13"/>
        <v>0.57000000000005002</v>
      </c>
    </row>
    <row r="149" spans="1:12">
      <c r="A149" s="1" t="s">
        <v>1513</v>
      </c>
      <c r="B149" s="2" t="s">
        <v>1514</v>
      </c>
      <c r="C149" s="2" t="s">
        <v>1394</v>
      </c>
      <c r="D149" s="2" t="s">
        <v>1529</v>
      </c>
      <c r="E149" s="3" t="s">
        <v>423</v>
      </c>
      <c r="F149" s="4">
        <v>359.05</v>
      </c>
      <c r="G149" s="7">
        <v>415.41</v>
      </c>
      <c r="H149">
        <v>355.36</v>
      </c>
      <c r="I149">
        <v>363.28</v>
      </c>
      <c r="J149" s="7">
        <f t="shared" si="11"/>
        <v>56.360000000000014</v>
      </c>
      <c r="K149" s="7">
        <f t="shared" si="12"/>
        <v>3.6899999999999977</v>
      </c>
      <c r="L149" s="7">
        <f t="shared" si="13"/>
        <v>4.2299999999999613</v>
      </c>
    </row>
    <row r="150" spans="1:12">
      <c r="A150" s="1" t="s">
        <v>530</v>
      </c>
      <c r="B150" s="2" t="s">
        <v>531</v>
      </c>
      <c r="C150" s="2" t="s">
        <v>1392</v>
      </c>
      <c r="D150" s="2" t="s">
        <v>532</v>
      </c>
      <c r="E150" s="3" t="s">
        <v>523</v>
      </c>
      <c r="F150" s="4">
        <v>359.15</v>
      </c>
      <c r="G150">
        <v>407.65</v>
      </c>
      <c r="H150">
        <v>355.34</v>
      </c>
      <c r="I150">
        <v>356.33</v>
      </c>
      <c r="J150" s="7">
        <f t="shared" si="11"/>
        <v>48.5</v>
      </c>
      <c r="K150" s="7">
        <f t="shared" si="12"/>
        <v>3.8100000000000023</v>
      </c>
      <c r="L150" s="7">
        <f t="shared" si="13"/>
        <v>2.8199999999999932</v>
      </c>
    </row>
    <row r="151" spans="1:12">
      <c r="A151" s="1" t="s">
        <v>1511</v>
      </c>
      <c r="B151" s="2" t="s">
        <v>1512</v>
      </c>
      <c r="C151" s="2" t="s">
        <v>1394</v>
      </c>
      <c r="D151" s="2" t="s">
        <v>1528</v>
      </c>
      <c r="E151" s="3" t="s">
        <v>423</v>
      </c>
      <c r="F151" s="4">
        <v>359.15</v>
      </c>
      <c r="G151" s="7">
        <v>415.41</v>
      </c>
      <c r="H151">
        <v>355.36</v>
      </c>
      <c r="I151">
        <v>363.28</v>
      </c>
      <c r="J151" s="7">
        <f t="shared" si="11"/>
        <v>56.260000000000048</v>
      </c>
      <c r="K151" s="7">
        <f t="shared" si="12"/>
        <v>3.7899999999999636</v>
      </c>
      <c r="L151" s="7">
        <f t="shared" si="13"/>
        <v>4.1299999999999955</v>
      </c>
    </row>
    <row r="152" spans="1:12">
      <c r="A152" s="1" t="s">
        <v>1515</v>
      </c>
      <c r="B152" s="2" t="s">
        <v>1516</v>
      </c>
      <c r="C152" s="2" t="s">
        <v>1394</v>
      </c>
      <c r="D152" s="2" t="s">
        <v>1530</v>
      </c>
      <c r="E152" s="3" t="s">
        <v>423</v>
      </c>
      <c r="F152" s="4">
        <v>359.45</v>
      </c>
      <c r="G152" s="7">
        <v>416.66</v>
      </c>
      <c r="H152">
        <v>366.64</v>
      </c>
      <c r="I152">
        <v>363.28</v>
      </c>
      <c r="J152" s="7">
        <f t="shared" si="11"/>
        <v>57.210000000000036</v>
      </c>
      <c r="K152" s="7">
        <f t="shared" si="12"/>
        <v>7.1899999999999977</v>
      </c>
      <c r="L152" s="7">
        <f t="shared" si="13"/>
        <v>3.8299999999999841</v>
      </c>
    </row>
    <row r="153" spans="1:12">
      <c r="A153" s="1" t="s">
        <v>505</v>
      </c>
      <c r="B153" s="2" t="s">
        <v>506</v>
      </c>
      <c r="C153" s="2" t="s">
        <v>1394</v>
      </c>
      <c r="D153" s="2" t="s">
        <v>507</v>
      </c>
      <c r="E153" s="3" t="s">
        <v>423</v>
      </c>
      <c r="F153" s="4">
        <v>359.85</v>
      </c>
      <c r="G153">
        <v>409.16</v>
      </c>
      <c r="H153">
        <v>361.66</v>
      </c>
      <c r="I153">
        <v>355.8</v>
      </c>
      <c r="J153" s="7">
        <f t="shared" si="11"/>
        <v>49.31</v>
      </c>
      <c r="K153" s="7">
        <f t="shared" si="12"/>
        <v>1.8100000000000023</v>
      </c>
      <c r="L153" s="7">
        <f t="shared" si="13"/>
        <v>4.0500000000000114</v>
      </c>
    </row>
    <row r="154" spans="1:12">
      <c r="A154" s="1" t="s">
        <v>424</v>
      </c>
      <c r="B154" s="2" t="s">
        <v>425</v>
      </c>
      <c r="C154" s="2" t="s">
        <v>1392</v>
      </c>
      <c r="D154" s="2" t="s">
        <v>426</v>
      </c>
      <c r="E154" s="3" t="s">
        <v>423</v>
      </c>
      <c r="F154" s="4">
        <v>360.65</v>
      </c>
      <c r="G154">
        <v>425.5</v>
      </c>
      <c r="H154">
        <v>364.4</v>
      </c>
      <c r="I154">
        <v>375.08</v>
      </c>
      <c r="J154" s="7">
        <f t="shared" si="11"/>
        <v>64.850000000000023</v>
      </c>
      <c r="K154" s="7">
        <f t="shared" si="12"/>
        <v>3.75</v>
      </c>
      <c r="L154" s="7">
        <f t="shared" si="13"/>
        <v>14.430000000000007</v>
      </c>
    </row>
    <row r="155" spans="1:12">
      <c r="A155" s="1" t="s">
        <v>508</v>
      </c>
      <c r="B155" s="2" t="s">
        <v>509</v>
      </c>
      <c r="C155" s="2" t="s">
        <v>1394</v>
      </c>
      <c r="D155" s="2" t="s">
        <v>510</v>
      </c>
      <c r="E155" s="3" t="s">
        <v>423</v>
      </c>
      <c r="F155" s="4">
        <v>360.75</v>
      </c>
      <c r="G155">
        <v>416.66</v>
      </c>
      <c r="H155">
        <v>366.64</v>
      </c>
      <c r="I155">
        <v>363.28</v>
      </c>
      <c r="J155" s="7">
        <f t="shared" si="11"/>
        <v>55.910000000000025</v>
      </c>
      <c r="K155" s="7">
        <f t="shared" si="12"/>
        <v>5.8899999999999864</v>
      </c>
      <c r="L155" s="7">
        <f t="shared" si="13"/>
        <v>2.5299999999999727</v>
      </c>
    </row>
    <row r="156" spans="1:12">
      <c r="A156" s="1" t="s">
        <v>381</v>
      </c>
      <c r="B156" s="2" t="s">
        <v>382</v>
      </c>
      <c r="C156" s="2" t="s">
        <v>1394</v>
      </c>
      <c r="D156" s="2" t="s">
        <v>383</v>
      </c>
      <c r="E156" s="3" t="s">
        <v>365</v>
      </c>
      <c r="F156" s="4">
        <v>361.15</v>
      </c>
      <c r="G156">
        <v>363.45</v>
      </c>
      <c r="H156">
        <v>364.34</v>
      </c>
      <c r="I156">
        <v>374.24</v>
      </c>
      <c r="J156" s="7">
        <f t="shared" si="11"/>
        <v>2.3000000000000114</v>
      </c>
      <c r="K156" s="7">
        <f t="shared" si="12"/>
        <v>3.1899999999999977</v>
      </c>
      <c r="L156" s="7">
        <f t="shared" si="13"/>
        <v>13.090000000000032</v>
      </c>
    </row>
    <row r="157" spans="1:12">
      <c r="A157" s="1" t="s">
        <v>514</v>
      </c>
      <c r="B157" s="2" t="s">
        <v>515</v>
      </c>
      <c r="C157" s="2" t="s">
        <v>1394</v>
      </c>
      <c r="D157" s="2" t="s">
        <v>516</v>
      </c>
      <c r="E157" s="3" t="s">
        <v>423</v>
      </c>
      <c r="F157" s="4">
        <v>361.25</v>
      </c>
      <c r="G157">
        <v>416.39</v>
      </c>
      <c r="H157">
        <v>360.91</v>
      </c>
      <c r="I157">
        <v>363.28</v>
      </c>
      <c r="J157" s="7">
        <f t="shared" si="11"/>
        <v>55.139999999999986</v>
      </c>
      <c r="K157" s="7">
        <f t="shared" si="12"/>
        <v>0.33999999999997499</v>
      </c>
      <c r="L157" s="7">
        <f t="shared" si="13"/>
        <v>2.0299999999999727</v>
      </c>
    </row>
    <row r="158" spans="1:12">
      <c r="A158" s="1" t="s">
        <v>1534</v>
      </c>
      <c r="B158" s="2" t="s">
        <v>1535</v>
      </c>
      <c r="C158" s="2" t="s">
        <v>1394</v>
      </c>
      <c r="D158" s="2" t="s">
        <v>1558</v>
      </c>
      <c r="E158" s="3" t="s">
        <v>365</v>
      </c>
      <c r="F158" s="4">
        <v>361.25</v>
      </c>
      <c r="G158" s="7">
        <v>414.57</v>
      </c>
      <c r="H158">
        <v>366.65</v>
      </c>
      <c r="I158">
        <v>352.8</v>
      </c>
      <c r="J158" s="7">
        <f t="shared" si="11"/>
        <v>53.319999999999993</v>
      </c>
      <c r="K158" s="7">
        <f t="shared" si="12"/>
        <v>5.3999999999999773</v>
      </c>
      <c r="L158" s="7">
        <f t="shared" si="13"/>
        <v>8.4499999999999886</v>
      </c>
    </row>
    <row r="159" spans="1:12">
      <c r="A159" s="1" t="s">
        <v>463</v>
      </c>
      <c r="B159" s="2" t="s">
        <v>464</v>
      </c>
      <c r="C159" s="2" t="s">
        <v>1394</v>
      </c>
      <c r="D159" s="2" t="s">
        <v>465</v>
      </c>
      <c r="E159" s="3" t="s">
        <v>423</v>
      </c>
      <c r="F159" s="4">
        <v>362.15</v>
      </c>
      <c r="G159">
        <v>405.92</v>
      </c>
      <c r="H159">
        <v>350.58</v>
      </c>
      <c r="I159">
        <v>355.68</v>
      </c>
      <c r="J159" s="7">
        <f t="shared" si="11"/>
        <v>43.770000000000039</v>
      </c>
      <c r="K159" s="7">
        <f t="shared" si="12"/>
        <v>11.569999999999993</v>
      </c>
      <c r="L159" s="7">
        <f t="shared" si="13"/>
        <v>6.4699999999999704</v>
      </c>
    </row>
    <row r="160" spans="1:12">
      <c r="A160" s="1" t="s">
        <v>1518</v>
      </c>
      <c r="B160" s="2" t="s">
        <v>1519</v>
      </c>
      <c r="C160" s="2" t="s">
        <v>1394</v>
      </c>
      <c r="D160" s="2" t="s">
        <v>1531</v>
      </c>
      <c r="E160" s="3" t="s">
        <v>423</v>
      </c>
      <c r="F160" s="4">
        <v>362.15</v>
      </c>
      <c r="G160" s="7">
        <v>417.18</v>
      </c>
      <c r="H160">
        <v>362.19</v>
      </c>
      <c r="I160">
        <v>363.16</v>
      </c>
      <c r="J160" s="7">
        <f t="shared" si="11"/>
        <v>55.03000000000003</v>
      </c>
      <c r="K160" s="7">
        <f t="shared" si="12"/>
        <v>4.0000000000020464E-2</v>
      </c>
      <c r="L160" s="7">
        <f t="shared" si="13"/>
        <v>1.0100000000000477</v>
      </c>
    </row>
    <row r="161" spans="1:12">
      <c r="A161" s="1" t="s">
        <v>448</v>
      </c>
      <c r="B161" s="2" t="s">
        <v>449</v>
      </c>
      <c r="C161" s="2" t="s">
        <v>1394</v>
      </c>
      <c r="D161" s="2" t="s">
        <v>450</v>
      </c>
      <c r="E161" s="3" t="s">
        <v>423</v>
      </c>
      <c r="F161" s="4">
        <v>362.45</v>
      </c>
      <c r="G161">
        <v>417.18</v>
      </c>
      <c r="H161">
        <v>362.19</v>
      </c>
      <c r="I161">
        <v>363.16</v>
      </c>
      <c r="J161" s="7">
        <f t="shared" si="11"/>
        <v>54.730000000000018</v>
      </c>
      <c r="K161" s="7">
        <f t="shared" si="12"/>
        <v>0.25999999999999091</v>
      </c>
      <c r="L161" s="7">
        <f t="shared" si="13"/>
        <v>0.71000000000003638</v>
      </c>
    </row>
    <row r="162" spans="1:12">
      <c r="A162" s="1" t="s">
        <v>345</v>
      </c>
      <c r="B162" s="2" t="s">
        <v>346</v>
      </c>
      <c r="C162" s="2" t="s">
        <v>1394</v>
      </c>
      <c r="D162" s="2" t="s">
        <v>347</v>
      </c>
      <c r="E162" s="3" t="s">
        <v>348</v>
      </c>
      <c r="F162" s="4">
        <v>362.65</v>
      </c>
      <c r="G162">
        <v>373.28</v>
      </c>
      <c r="H162">
        <v>372.85</v>
      </c>
      <c r="I162">
        <v>375.63</v>
      </c>
      <c r="J162" s="7">
        <f t="shared" si="11"/>
        <v>10.629999999999995</v>
      </c>
      <c r="K162" s="7">
        <f t="shared" si="12"/>
        <v>10.200000000000045</v>
      </c>
      <c r="L162" s="7">
        <f t="shared" si="13"/>
        <v>12.980000000000018</v>
      </c>
    </row>
    <row r="163" spans="1:12">
      <c r="A163" s="1" t="s">
        <v>1532</v>
      </c>
      <c r="B163" s="2" t="s">
        <v>1517</v>
      </c>
      <c r="C163" s="2" t="s">
        <v>1394</v>
      </c>
      <c r="D163" s="2" t="s">
        <v>1533</v>
      </c>
      <c r="E163" s="3" t="s">
        <v>423</v>
      </c>
      <c r="F163" s="4">
        <v>362.65</v>
      </c>
      <c r="G163" s="7">
        <v>416.39</v>
      </c>
      <c r="H163">
        <v>360.91</v>
      </c>
      <c r="I163">
        <v>363.28</v>
      </c>
      <c r="J163" s="7">
        <f t="shared" si="11"/>
        <v>53.740000000000009</v>
      </c>
      <c r="K163" s="7">
        <f t="shared" si="12"/>
        <v>1.7399999999999523</v>
      </c>
      <c r="L163" s="7">
        <f t="shared" si="13"/>
        <v>0.62999999999999545</v>
      </c>
    </row>
    <row r="164" spans="1:12">
      <c r="A164" s="1" t="s">
        <v>524</v>
      </c>
      <c r="B164" s="2" t="s">
        <v>525</v>
      </c>
      <c r="C164" s="2" t="s">
        <v>1392</v>
      </c>
      <c r="D164" s="2" t="s">
        <v>526</v>
      </c>
      <c r="E164" s="3" t="s">
        <v>523</v>
      </c>
      <c r="F164" s="4">
        <v>362.85</v>
      </c>
      <c r="G164">
        <v>414.03</v>
      </c>
      <c r="H164">
        <v>357.49</v>
      </c>
      <c r="I164">
        <v>358.68</v>
      </c>
      <c r="J164" s="7">
        <f t="shared" si="11"/>
        <v>51.17999999999995</v>
      </c>
      <c r="K164" s="7">
        <f t="shared" si="12"/>
        <v>5.3600000000000136</v>
      </c>
      <c r="L164" s="7">
        <f t="shared" si="13"/>
        <v>4.1700000000000159</v>
      </c>
    </row>
    <row r="165" spans="1:12">
      <c r="A165" s="1" t="s">
        <v>539</v>
      </c>
      <c r="B165" s="2" t="s">
        <v>540</v>
      </c>
      <c r="C165" s="2" t="s">
        <v>1392</v>
      </c>
      <c r="D165" s="2" t="s">
        <v>541</v>
      </c>
      <c r="E165" s="3" t="s">
        <v>523</v>
      </c>
      <c r="F165" s="4">
        <v>363.15</v>
      </c>
      <c r="G165">
        <v>411.41</v>
      </c>
      <c r="H165">
        <v>363.53</v>
      </c>
      <c r="I165">
        <v>359.12</v>
      </c>
      <c r="J165" s="7">
        <f t="shared" si="11"/>
        <v>48.260000000000048</v>
      </c>
      <c r="K165" s="7">
        <f t="shared" si="12"/>
        <v>0.37999999999999545</v>
      </c>
      <c r="L165" s="7">
        <f t="shared" si="13"/>
        <v>4.0299999999999727</v>
      </c>
    </row>
    <row r="166" spans="1:12">
      <c r="A166" s="1" t="s">
        <v>1408</v>
      </c>
      <c r="B166" s="2" t="s">
        <v>1520</v>
      </c>
      <c r="C166" s="2" t="s">
        <v>1392</v>
      </c>
      <c r="D166" s="2" t="s">
        <v>1436</v>
      </c>
      <c r="E166" s="3" t="s">
        <v>423</v>
      </c>
      <c r="F166" s="4">
        <v>363.95</v>
      </c>
      <c r="G166" s="7">
        <v>426.62</v>
      </c>
      <c r="H166">
        <v>364.27</v>
      </c>
      <c r="I166">
        <v>370.17</v>
      </c>
      <c r="J166" s="7">
        <f t="shared" si="11"/>
        <v>62.670000000000016</v>
      </c>
      <c r="K166" s="7">
        <f t="shared" si="12"/>
        <v>0.31999999999999318</v>
      </c>
      <c r="L166" s="7">
        <f t="shared" si="13"/>
        <v>6.2200000000000273</v>
      </c>
    </row>
    <row r="167" spans="1:12">
      <c r="A167" s="1" t="s">
        <v>542</v>
      </c>
      <c r="B167" s="2" t="s">
        <v>543</v>
      </c>
      <c r="C167" s="2" t="s">
        <v>1392</v>
      </c>
      <c r="D167" s="2" t="s">
        <v>544</v>
      </c>
      <c r="E167" s="3" t="s">
        <v>523</v>
      </c>
      <c r="F167" s="4">
        <v>364.15</v>
      </c>
      <c r="G167">
        <v>411.71</v>
      </c>
      <c r="H167">
        <v>367.49</v>
      </c>
      <c r="I167">
        <v>359.12</v>
      </c>
      <c r="J167" s="7">
        <f t="shared" si="11"/>
        <v>47.56</v>
      </c>
      <c r="K167" s="7">
        <f t="shared" si="12"/>
        <v>3.3400000000000318</v>
      </c>
      <c r="L167" s="7">
        <f t="shared" si="13"/>
        <v>5.0299999999999727</v>
      </c>
    </row>
    <row r="168" spans="1:12">
      <c r="A168" s="1" t="s">
        <v>445</v>
      </c>
      <c r="B168" s="2" t="s">
        <v>446</v>
      </c>
      <c r="C168" s="2" t="s">
        <v>1394</v>
      </c>
      <c r="D168" s="2" t="s">
        <v>447</v>
      </c>
      <c r="E168" s="3" t="s">
        <v>423</v>
      </c>
      <c r="F168" s="4">
        <v>364.65</v>
      </c>
      <c r="G168">
        <v>417.18</v>
      </c>
      <c r="H168">
        <v>362.19</v>
      </c>
      <c r="I168">
        <v>363.16</v>
      </c>
      <c r="J168" s="7">
        <f t="shared" si="11"/>
        <v>52.53000000000003</v>
      </c>
      <c r="K168" s="7">
        <f t="shared" si="12"/>
        <v>2.4599999999999795</v>
      </c>
      <c r="L168" s="7">
        <f t="shared" si="13"/>
        <v>1.4899999999999523</v>
      </c>
    </row>
    <row r="169" spans="1:12">
      <c r="A169" s="1" t="s">
        <v>1521</v>
      </c>
      <c r="B169" s="2" t="s">
        <v>1522</v>
      </c>
      <c r="C169" s="2" t="s">
        <v>1392</v>
      </c>
      <c r="D169" s="2" t="s">
        <v>1436</v>
      </c>
      <c r="E169" s="3" t="s">
        <v>423</v>
      </c>
      <c r="F169" s="4">
        <v>364.85</v>
      </c>
      <c r="G169" s="7">
        <v>426.62</v>
      </c>
      <c r="H169">
        <v>364.27</v>
      </c>
      <c r="I169">
        <v>370.17</v>
      </c>
      <c r="J169" s="7">
        <f t="shared" si="11"/>
        <v>61.769999999999982</v>
      </c>
      <c r="K169" s="7">
        <f t="shared" si="12"/>
        <v>0.58000000000004093</v>
      </c>
      <c r="L169" s="7">
        <f t="shared" si="13"/>
        <v>5.3199999999999932</v>
      </c>
    </row>
    <row r="170" spans="1:12">
      <c r="A170" s="1" t="s">
        <v>1526</v>
      </c>
      <c r="B170" s="2" t="s">
        <v>1527</v>
      </c>
      <c r="C170" s="2" t="s">
        <v>1392</v>
      </c>
      <c r="D170" s="2" t="s">
        <v>1525</v>
      </c>
      <c r="E170" s="3" t="s">
        <v>423</v>
      </c>
      <c r="F170" s="4">
        <v>365.05</v>
      </c>
      <c r="G170" s="7">
        <v>426.62</v>
      </c>
      <c r="H170">
        <v>364.27</v>
      </c>
      <c r="I170">
        <v>370.17</v>
      </c>
      <c r="J170" s="7">
        <f t="shared" si="11"/>
        <v>61.569999999999993</v>
      </c>
      <c r="K170" s="7">
        <f t="shared" si="12"/>
        <v>0.78000000000002956</v>
      </c>
      <c r="L170" s="7">
        <f t="shared" si="13"/>
        <v>5.1200000000000045</v>
      </c>
    </row>
    <row r="171" spans="1:12">
      <c r="A171" s="1" t="s">
        <v>493</v>
      </c>
      <c r="B171" s="2" t="s">
        <v>494</v>
      </c>
      <c r="C171" s="2" t="s">
        <v>1394</v>
      </c>
      <c r="D171" s="2" t="s">
        <v>495</v>
      </c>
      <c r="E171" s="3" t="s">
        <v>423</v>
      </c>
      <c r="F171" s="4">
        <v>365.15</v>
      </c>
      <c r="G171">
        <v>417.07</v>
      </c>
      <c r="H171">
        <v>372.34</v>
      </c>
      <c r="I171">
        <v>356.12</v>
      </c>
      <c r="J171" s="7">
        <f t="shared" si="11"/>
        <v>51.920000000000016</v>
      </c>
      <c r="K171" s="7">
        <f t="shared" si="12"/>
        <v>7.1899999999999977</v>
      </c>
      <c r="L171" s="7">
        <f t="shared" si="13"/>
        <v>9.0299999999999727</v>
      </c>
    </row>
    <row r="172" spans="1:12">
      <c r="A172" s="1" t="s">
        <v>414</v>
      </c>
      <c r="B172" s="2" t="s">
        <v>415</v>
      </c>
      <c r="C172" s="2" t="s">
        <v>1393</v>
      </c>
      <c r="D172" s="2" t="s">
        <v>416</v>
      </c>
      <c r="E172" s="3" t="s">
        <v>365</v>
      </c>
      <c r="F172" s="4">
        <v>365.15</v>
      </c>
      <c r="G172">
        <v>422.23</v>
      </c>
      <c r="H172">
        <v>381.86</v>
      </c>
      <c r="I172">
        <v>349.24</v>
      </c>
      <c r="J172" s="7">
        <f t="shared" si="11"/>
        <v>57.080000000000041</v>
      </c>
      <c r="K172" s="7">
        <f t="shared" si="12"/>
        <v>16.710000000000036</v>
      </c>
      <c r="L172" s="7">
        <f t="shared" si="13"/>
        <v>15.909999999999968</v>
      </c>
    </row>
    <row r="173" spans="1:12">
      <c r="A173" s="1" t="s">
        <v>1540</v>
      </c>
      <c r="B173" s="2" t="s">
        <v>1541</v>
      </c>
      <c r="C173" s="2" t="s">
        <v>1394</v>
      </c>
      <c r="D173" s="2" t="s">
        <v>1561</v>
      </c>
      <c r="E173" s="3" t="s">
        <v>365</v>
      </c>
      <c r="F173" s="4">
        <v>365.15</v>
      </c>
      <c r="G173" s="7">
        <v>425.76</v>
      </c>
      <c r="H173">
        <v>373.35</v>
      </c>
      <c r="I173">
        <v>378.98</v>
      </c>
      <c r="J173" s="7">
        <f t="shared" si="11"/>
        <v>60.610000000000014</v>
      </c>
      <c r="K173" s="7">
        <f t="shared" si="12"/>
        <v>8.2000000000000455</v>
      </c>
      <c r="L173" s="7">
        <f t="shared" si="13"/>
        <v>13.830000000000041</v>
      </c>
    </row>
    <row r="174" spans="1:12">
      <c r="A174" s="1" t="s">
        <v>1548</v>
      </c>
      <c r="B174" s="2" t="s">
        <v>1549</v>
      </c>
      <c r="C174" s="2" t="s">
        <v>1392</v>
      </c>
      <c r="D174" s="2" t="s">
        <v>1565</v>
      </c>
      <c r="E174" s="3" t="s">
        <v>365</v>
      </c>
      <c r="F174" s="4">
        <v>366.25</v>
      </c>
      <c r="G174" s="7">
        <v>412.24</v>
      </c>
      <c r="H174">
        <v>370.77</v>
      </c>
      <c r="I174">
        <v>373.28</v>
      </c>
      <c r="J174" s="7">
        <f t="shared" si="11"/>
        <v>45.990000000000009</v>
      </c>
      <c r="K174" s="7">
        <f t="shared" si="12"/>
        <v>4.5199999999999818</v>
      </c>
      <c r="L174" s="7">
        <f t="shared" si="13"/>
        <v>7.0299999999999727</v>
      </c>
    </row>
    <row r="175" spans="1:12">
      <c r="A175" s="1" t="s">
        <v>375</v>
      </c>
      <c r="B175" s="2" t="s">
        <v>376</v>
      </c>
      <c r="C175" s="2" t="s">
        <v>1394</v>
      </c>
      <c r="D175" s="2" t="s">
        <v>377</v>
      </c>
      <c r="E175" s="3" t="s">
        <v>365</v>
      </c>
      <c r="F175" s="4">
        <v>366.35</v>
      </c>
      <c r="G175">
        <v>425.76</v>
      </c>
      <c r="H175">
        <v>373.35</v>
      </c>
      <c r="I175">
        <v>378.98</v>
      </c>
      <c r="J175" s="7">
        <f t="shared" si="11"/>
        <v>59.409999999999968</v>
      </c>
      <c r="K175" s="7">
        <f t="shared" si="12"/>
        <v>7</v>
      </c>
      <c r="L175" s="7">
        <f t="shared" si="13"/>
        <v>12.629999999999995</v>
      </c>
    </row>
    <row r="176" spans="1:12">
      <c r="A176" s="1" t="s">
        <v>1542</v>
      </c>
      <c r="B176" s="2" t="s">
        <v>1543</v>
      </c>
      <c r="C176" s="2" t="s">
        <v>1394</v>
      </c>
      <c r="D176" s="2" t="s">
        <v>1562</v>
      </c>
      <c r="E176" s="3" t="s">
        <v>365</v>
      </c>
      <c r="F176" s="4">
        <v>366.35</v>
      </c>
      <c r="G176" s="7">
        <v>432.11</v>
      </c>
      <c r="H176">
        <v>383.61</v>
      </c>
      <c r="I176">
        <v>360.16</v>
      </c>
      <c r="J176" s="7">
        <f t="shared" si="11"/>
        <v>65.759999999999991</v>
      </c>
      <c r="K176" s="7">
        <f t="shared" si="12"/>
        <v>17.259999999999991</v>
      </c>
      <c r="L176" s="7">
        <f t="shared" si="13"/>
        <v>6.1899999999999977</v>
      </c>
    </row>
    <row r="177" spans="1:12">
      <c r="A177" s="1" t="s">
        <v>533</v>
      </c>
      <c r="B177" s="2" t="s">
        <v>534</v>
      </c>
      <c r="C177" s="2" t="s">
        <v>1392</v>
      </c>
      <c r="D177" s="2" t="s">
        <v>535</v>
      </c>
      <c r="E177" s="3" t="s">
        <v>523</v>
      </c>
      <c r="F177" s="4">
        <v>366.65</v>
      </c>
      <c r="G177">
        <v>411.71</v>
      </c>
      <c r="H177">
        <v>367.49</v>
      </c>
      <c r="I177">
        <v>359.12</v>
      </c>
      <c r="J177" s="7">
        <f t="shared" si="11"/>
        <v>45.06</v>
      </c>
      <c r="K177" s="7">
        <f t="shared" si="12"/>
        <v>0.84000000000003183</v>
      </c>
      <c r="L177" s="7">
        <f t="shared" si="13"/>
        <v>7.5299999999999727</v>
      </c>
    </row>
    <row r="178" spans="1:12">
      <c r="A178" s="1" t="s">
        <v>475</v>
      </c>
      <c r="B178" s="2" t="s">
        <v>476</v>
      </c>
      <c r="C178" s="2" t="s">
        <v>1394</v>
      </c>
      <c r="D178" s="2" t="s">
        <v>477</v>
      </c>
      <c r="E178" s="3" t="s">
        <v>423</v>
      </c>
      <c r="F178" s="4">
        <v>366.75</v>
      </c>
      <c r="G178">
        <v>418.9</v>
      </c>
      <c r="H178">
        <v>373.57</v>
      </c>
      <c r="I178">
        <v>356.24</v>
      </c>
      <c r="J178" s="7">
        <f t="shared" si="11"/>
        <v>52.149999999999977</v>
      </c>
      <c r="K178" s="7">
        <f t="shared" si="12"/>
        <v>6.8199999999999932</v>
      </c>
      <c r="L178" s="7">
        <f t="shared" si="13"/>
        <v>10.509999999999991</v>
      </c>
    </row>
    <row r="179" spans="1:12">
      <c r="A179" s="1" t="s">
        <v>466</v>
      </c>
      <c r="B179" s="2" t="s">
        <v>467</v>
      </c>
      <c r="C179" s="2" t="s">
        <v>1394</v>
      </c>
      <c r="D179" s="2" t="s">
        <v>468</v>
      </c>
      <c r="E179" s="3" t="s">
        <v>423</v>
      </c>
      <c r="F179" s="4">
        <v>367.15</v>
      </c>
      <c r="G179">
        <v>416.13</v>
      </c>
      <c r="H179">
        <v>365.37</v>
      </c>
      <c r="I179">
        <v>356.12</v>
      </c>
      <c r="J179" s="7">
        <f t="shared" si="11"/>
        <v>48.980000000000018</v>
      </c>
      <c r="K179" s="7">
        <f t="shared" si="12"/>
        <v>1.7799999999999727</v>
      </c>
      <c r="L179" s="7">
        <f t="shared" si="13"/>
        <v>11.029999999999973</v>
      </c>
    </row>
    <row r="180" spans="1:12">
      <c r="A180" s="1" t="s">
        <v>1552</v>
      </c>
      <c r="B180" s="2" t="s">
        <v>1553</v>
      </c>
      <c r="C180" s="2" t="s">
        <v>1394</v>
      </c>
      <c r="D180" s="2" t="s">
        <v>1567</v>
      </c>
      <c r="E180" s="3" t="s">
        <v>365</v>
      </c>
      <c r="F180" s="4">
        <v>367.15</v>
      </c>
      <c r="G180" s="7">
        <v>423.74</v>
      </c>
      <c r="H180">
        <v>371.08</v>
      </c>
      <c r="I180">
        <v>360.4</v>
      </c>
      <c r="J180" s="7">
        <f t="shared" si="11"/>
        <v>56.590000000000032</v>
      </c>
      <c r="K180" s="7">
        <f t="shared" si="12"/>
        <v>3.9300000000000068</v>
      </c>
      <c r="L180" s="7">
        <f t="shared" si="13"/>
        <v>6.75</v>
      </c>
    </row>
    <row r="181" spans="1:12">
      <c r="A181" s="1" t="s">
        <v>411</v>
      </c>
      <c r="B181" s="2" t="s">
        <v>412</v>
      </c>
      <c r="C181" s="2" t="s">
        <v>1393</v>
      </c>
      <c r="D181" s="2" t="s">
        <v>413</v>
      </c>
      <c r="E181" s="3" t="s">
        <v>365</v>
      </c>
      <c r="F181" s="4">
        <v>368.35</v>
      </c>
      <c r="G181">
        <v>432.49</v>
      </c>
      <c r="H181">
        <v>386.96</v>
      </c>
      <c r="I181">
        <v>368.12</v>
      </c>
      <c r="J181" s="7">
        <f t="shared" si="11"/>
        <v>64.139999999999986</v>
      </c>
      <c r="K181" s="7">
        <f t="shared" si="12"/>
        <v>18.609999999999957</v>
      </c>
      <c r="L181" s="7">
        <f t="shared" si="13"/>
        <v>0.23000000000001819</v>
      </c>
    </row>
    <row r="182" spans="1:12">
      <c r="A182" s="1" t="s">
        <v>496</v>
      </c>
      <c r="B182" s="2" t="s">
        <v>497</v>
      </c>
      <c r="C182" s="2" t="s">
        <v>1394</v>
      </c>
      <c r="D182" s="2" t="s">
        <v>498</v>
      </c>
      <c r="E182" s="3" t="s">
        <v>423</v>
      </c>
      <c r="F182" s="4">
        <v>368.55</v>
      </c>
      <c r="G182">
        <v>426.94</v>
      </c>
      <c r="H182">
        <v>376.19</v>
      </c>
      <c r="I182">
        <v>363.6</v>
      </c>
      <c r="J182" s="7">
        <f t="shared" si="11"/>
        <v>58.389999999999986</v>
      </c>
      <c r="K182" s="7">
        <f t="shared" si="12"/>
        <v>7.6399999999999864</v>
      </c>
      <c r="L182" s="7">
        <f t="shared" si="13"/>
        <v>4.9499999999999886</v>
      </c>
    </row>
    <row r="183" spans="1:12">
      <c r="A183" s="1" t="s">
        <v>502</v>
      </c>
      <c r="B183" s="2" t="s">
        <v>503</v>
      </c>
      <c r="C183" s="2" t="s">
        <v>1394</v>
      </c>
      <c r="D183" s="2" t="s">
        <v>504</v>
      </c>
      <c r="E183" s="3" t="s">
        <v>423</v>
      </c>
      <c r="F183" s="4">
        <v>368.75</v>
      </c>
      <c r="G183">
        <v>426.94</v>
      </c>
      <c r="H183">
        <v>376.19</v>
      </c>
      <c r="I183">
        <v>363.6</v>
      </c>
      <c r="J183" s="7">
        <f t="shared" si="11"/>
        <v>58.19</v>
      </c>
      <c r="K183" s="7">
        <f t="shared" si="12"/>
        <v>7.4399999999999977</v>
      </c>
      <c r="L183" s="7">
        <f t="shared" si="13"/>
        <v>5.1499999999999773</v>
      </c>
    </row>
    <row r="184" spans="1:12">
      <c r="A184" s="1" t="s">
        <v>484</v>
      </c>
      <c r="B184" s="2" t="s">
        <v>485</v>
      </c>
      <c r="C184" s="2" t="s">
        <v>1394</v>
      </c>
      <c r="D184" s="2" t="s">
        <v>486</v>
      </c>
      <c r="E184" s="3" t="s">
        <v>423</v>
      </c>
      <c r="F184" s="4">
        <v>368.85</v>
      </c>
      <c r="G184">
        <v>425.24</v>
      </c>
      <c r="H184">
        <v>369.82</v>
      </c>
      <c r="I184">
        <v>363.72</v>
      </c>
      <c r="J184" s="7">
        <f t="shared" si="11"/>
        <v>56.389999999999986</v>
      </c>
      <c r="K184" s="7">
        <f t="shared" si="12"/>
        <v>0.96999999999997044</v>
      </c>
      <c r="L184" s="7">
        <f t="shared" si="13"/>
        <v>5.1299999999999955</v>
      </c>
    </row>
    <row r="185" spans="1:12">
      <c r="A185" s="1" t="s">
        <v>487</v>
      </c>
      <c r="B185" s="2" t="s">
        <v>488</v>
      </c>
      <c r="C185" s="2" t="s">
        <v>1394</v>
      </c>
      <c r="D185" s="2" t="s">
        <v>489</v>
      </c>
      <c r="E185" s="3" t="s">
        <v>423</v>
      </c>
      <c r="F185" s="4">
        <v>368.95</v>
      </c>
      <c r="G185">
        <v>425.24</v>
      </c>
      <c r="H185">
        <v>369.82</v>
      </c>
      <c r="I185">
        <v>363.72</v>
      </c>
      <c r="J185" s="7">
        <f t="shared" si="11"/>
        <v>56.29000000000002</v>
      </c>
      <c r="K185" s="7">
        <f t="shared" si="12"/>
        <v>0.87000000000000455</v>
      </c>
      <c r="L185" s="7">
        <f t="shared" si="13"/>
        <v>5.2299999999999613</v>
      </c>
    </row>
    <row r="186" spans="1:12">
      <c r="A186" s="1" t="s">
        <v>352</v>
      </c>
      <c r="B186" s="2" t="s">
        <v>353</v>
      </c>
      <c r="C186" s="2" t="s">
        <v>1394</v>
      </c>
      <c r="D186" s="2" t="s">
        <v>354</v>
      </c>
      <c r="E186" s="3" t="s">
        <v>355</v>
      </c>
      <c r="F186" s="4">
        <v>369.15</v>
      </c>
      <c r="G186">
        <v>375.35</v>
      </c>
      <c r="H186">
        <v>372.9</v>
      </c>
      <c r="I186">
        <v>376.47</v>
      </c>
      <c r="J186" s="7">
        <f t="shared" si="11"/>
        <v>6.2000000000000455</v>
      </c>
      <c r="K186" s="7">
        <f t="shared" si="12"/>
        <v>3.75</v>
      </c>
      <c r="L186" s="7">
        <f t="shared" si="13"/>
        <v>7.32000000000005</v>
      </c>
    </row>
    <row r="187" spans="1:12">
      <c r="A187" s="1" t="s">
        <v>472</v>
      </c>
      <c r="B187" s="2" t="s">
        <v>473</v>
      </c>
      <c r="C187" s="2" t="s">
        <v>1394</v>
      </c>
      <c r="D187" s="2" t="s">
        <v>474</v>
      </c>
      <c r="E187" s="3" t="s">
        <v>423</v>
      </c>
      <c r="F187" s="4">
        <v>369.15</v>
      </c>
      <c r="G187">
        <v>426.03</v>
      </c>
      <c r="H187">
        <v>369.36</v>
      </c>
      <c r="I187">
        <v>363.6</v>
      </c>
      <c r="J187" s="7">
        <f t="shared" ref="J187:J250" si="14">ABS(F187-G187)</f>
        <v>56.879999999999995</v>
      </c>
      <c r="K187" s="7">
        <f t="shared" ref="K187:K250" si="15">ABS(F187-H187)</f>
        <v>0.21000000000003638</v>
      </c>
      <c r="L187" s="7">
        <f t="shared" si="13"/>
        <v>5.5499999999999545</v>
      </c>
    </row>
    <row r="188" spans="1:12">
      <c r="A188" s="1" t="s">
        <v>430</v>
      </c>
      <c r="B188" s="2" t="s">
        <v>431</v>
      </c>
      <c r="C188" s="2" t="s">
        <v>1394</v>
      </c>
      <c r="D188" s="2" t="s">
        <v>432</v>
      </c>
      <c r="E188" s="3" t="s">
        <v>423</v>
      </c>
      <c r="F188" s="4">
        <v>370.65</v>
      </c>
      <c r="G188">
        <v>428.49</v>
      </c>
      <c r="H188">
        <v>380.24</v>
      </c>
      <c r="I188">
        <v>363.48</v>
      </c>
      <c r="J188" s="7">
        <f t="shared" si="14"/>
        <v>57.840000000000032</v>
      </c>
      <c r="K188" s="7">
        <f t="shared" si="15"/>
        <v>9.5900000000000318</v>
      </c>
      <c r="L188" s="7">
        <f t="shared" si="13"/>
        <v>7.1699999999999591</v>
      </c>
    </row>
    <row r="189" spans="1:12">
      <c r="A189" s="1" t="s">
        <v>387</v>
      </c>
      <c r="B189" s="2" t="s">
        <v>388</v>
      </c>
      <c r="C189" s="2" t="s">
        <v>1394</v>
      </c>
      <c r="D189" s="2" t="s">
        <v>389</v>
      </c>
      <c r="E189" s="3" t="s">
        <v>365</v>
      </c>
      <c r="F189" s="4">
        <v>370.95</v>
      </c>
      <c r="G189">
        <v>432.07</v>
      </c>
      <c r="H189">
        <v>377.64</v>
      </c>
      <c r="I189">
        <v>374</v>
      </c>
      <c r="J189" s="7">
        <f t="shared" si="14"/>
        <v>61.120000000000005</v>
      </c>
      <c r="K189" s="7">
        <f t="shared" si="15"/>
        <v>6.6899999999999977</v>
      </c>
      <c r="L189" s="7">
        <f t="shared" si="13"/>
        <v>3.0500000000000114</v>
      </c>
    </row>
    <row r="190" spans="1:12">
      <c r="A190" s="1" t="s">
        <v>478</v>
      </c>
      <c r="B190" s="2" t="s">
        <v>479</v>
      </c>
      <c r="C190" s="2" t="s">
        <v>1394</v>
      </c>
      <c r="D190" s="2" t="s">
        <v>480</v>
      </c>
      <c r="E190" s="3" t="s">
        <v>423</v>
      </c>
      <c r="F190" s="4">
        <v>371.15</v>
      </c>
      <c r="G190">
        <v>426.15</v>
      </c>
      <c r="H190">
        <v>376.64</v>
      </c>
      <c r="I190">
        <v>363.72</v>
      </c>
      <c r="J190" s="7">
        <f t="shared" si="14"/>
        <v>55</v>
      </c>
      <c r="K190" s="7">
        <f t="shared" si="15"/>
        <v>5.4900000000000091</v>
      </c>
      <c r="L190" s="7">
        <f t="shared" si="13"/>
        <v>7.42999999999995</v>
      </c>
    </row>
    <row r="191" spans="1:12">
      <c r="A191" s="1" t="s">
        <v>481</v>
      </c>
      <c r="B191" s="2" t="s">
        <v>482</v>
      </c>
      <c r="C191" s="2" t="s">
        <v>1394</v>
      </c>
      <c r="D191" s="2" t="s">
        <v>483</v>
      </c>
      <c r="E191" s="3" t="s">
        <v>423</v>
      </c>
      <c r="F191" s="4">
        <v>371.55</v>
      </c>
      <c r="G191">
        <v>426.15</v>
      </c>
      <c r="H191">
        <v>376.64</v>
      </c>
      <c r="I191">
        <v>363.72</v>
      </c>
      <c r="J191" s="7">
        <f t="shared" si="14"/>
        <v>54.599999999999966</v>
      </c>
      <c r="K191" s="7">
        <f t="shared" si="15"/>
        <v>5.089999999999975</v>
      </c>
      <c r="L191" s="7">
        <f t="shared" si="13"/>
        <v>7.8299999999999841</v>
      </c>
    </row>
    <row r="192" spans="1:12">
      <c r="A192" s="1" t="s">
        <v>536</v>
      </c>
      <c r="B192" s="2" t="s">
        <v>537</v>
      </c>
      <c r="C192" s="2" t="s">
        <v>1392</v>
      </c>
      <c r="D192" s="2" t="s">
        <v>538</v>
      </c>
      <c r="E192" s="3" t="s">
        <v>523</v>
      </c>
      <c r="F192" s="4">
        <v>371.65</v>
      </c>
      <c r="G192">
        <v>421.36</v>
      </c>
      <c r="H192">
        <v>379.07</v>
      </c>
      <c r="I192">
        <v>359.56</v>
      </c>
      <c r="J192" s="7">
        <f t="shared" si="14"/>
        <v>49.710000000000036</v>
      </c>
      <c r="K192" s="7">
        <f t="shared" si="15"/>
        <v>7.4200000000000159</v>
      </c>
      <c r="L192" s="7">
        <f t="shared" si="13"/>
        <v>12.089999999999975</v>
      </c>
    </row>
    <row r="193" spans="1:12">
      <c r="A193" s="1" t="s">
        <v>378</v>
      </c>
      <c r="B193" s="2" t="s">
        <v>379</v>
      </c>
      <c r="C193" s="2" t="s">
        <v>1394</v>
      </c>
      <c r="D193" s="2" t="s">
        <v>380</v>
      </c>
      <c r="E193" s="3" t="s">
        <v>365</v>
      </c>
      <c r="F193" s="4">
        <v>372.15</v>
      </c>
      <c r="G193">
        <v>425.76</v>
      </c>
      <c r="H193">
        <v>373.35</v>
      </c>
      <c r="I193">
        <v>378.98</v>
      </c>
      <c r="J193" s="7">
        <f t="shared" si="14"/>
        <v>53.610000000000014</v>
      </c>
      <c r="K193" s="7">
        <f t="shared" si="15"/>
        <v>1.2000000000000455</v>
      </c>
      <c r="L193" s="7">
        <f t="shared" si="13"/>
        <v>6.8300000000000409</v>
      </c>
    </row>
    <row r="194" spans="1:12">
      <c r="A194" s="1" t="s">
        <v>840</v>
      </c>
      <c r="B194" s="2" t="s">
        <v>841</v>
      </c>
      <c r="C194" s="2" t="s">
        <v>1392</v>
      </c>
      <c r="D194" s="2" t="s">
        <v>842</v>
      </c>
      <c r="E194" s="3" t="s">
        <v>798</v>
      </c>
      <c r="F194" s="4">
        <v>372.35</v>
      </c>
      <c r="G194">
        <v>428.14</v>
      </c>
      <c r="H194">
        <v>369.41</v>
      </c>
      <c r="I194">
        <v>378.77</v>
      </c>
      <c r="J194" s="7">
        <f t="shared" si="14"/>
        <v>55.789999999999964</v>
      </c>
      <c r="K194" s="7">
        <f t="shared" si="15"/>
        <v>2.9399999999999977</v>
      </c>
      <c r="L194" s="7">
        <f t="shared" si="13"/>
        <v>6.4199999999999591</v>
      </c>
    </row>
    <row r="195" spans="1:12">
      <c r="A195" s="1" t="s">
        <v>1523</v>
      </c>
      <c r="B195" s="2" t="s">
        <v>1524</v>
      </c>
      <c r="C195" s="2" t="s">
        <v>1392</v>
      </c>
      <c r="D195" s="2" t="s">
        <v>1525</v>
      </c>
      <c r="E195" s="3" t="s">
        <v>423</v>
      </c>
      <c r="F195" s="4">
        <v>372.65</v>
      </c>
      <c r="G195" s="7">
        <v>426.62</v>
      </c>
      <c r="H195">
        <v>364.27</v>
      </c>
      <c r="I195">
        <v>370.17</v>
      </c>
      <c r="J195" s="7">
        <f t="shared" si="14"/>
        <v>53.970000000000027</v>
      </c>
      <c r="K195" s="7">
        <f t="shared" si="15"/>
        <v>8.3799999999999955</v>
      </c>
      <c r="L195" s="7">
        <f t="shared" si="13"/>
        <v>2.4799999999999613</v>
      </c>
    </row>
    <row r="196" spans="1:12">
      <c r="A196" s="1" t="s">
        <v>390</v>
      </c>
      <c r="B196" s="2" t="s">
        <v>391</v>
      </c>
      <c r="C196" s="2" t="s">
        <v>1393</v>
      </c>
      <c r="D196" s="2" t="s">
        <v>392</v>
      </c>
      <c r="E196" s="3" t="s">
        <v>365</v>
      </c>
      <c r="F196" s="4">
        <v>372.85</v>
      </c>
      <c r="G196">
        <v>431.76</v>
      </c>
      <c r="H196">
        <v>396.12</v>
      </c>
      <c r="I196">
        <v>349.68</v>
      </c>
      <c r="J196" s="7">
        <f t="shared" si="14"/>
        <v>58.909999999999968</v>
      </c>
      <c r="K196" s="7">
        <f t="shared" si="15"/>
        <v>23.269999999999982</v>
      </c>
      <c r="L196" s="7">
        <f t="shared" si="13"/>
        <v>23.170000000000016</v>
      </c>
    </row>
    <row r="197" spans="1:12">
      <c r="A197" s="1" t="s">
        <v>610</v>
      </c>
      <c r="B197" s="2" t="s">
        <v>611</v>
      </c>
      <c r="C197" s="2" t="s">
        <v>1394</v>
      </c>
      <c r="D197" s="2" t="s">
        <v>612</v>
      </c>
      <c r="E197" s="3" t="s">
        <v>600</v>
      </c>
      <c r="F197" s="4">
        <v>373.95</v>
      </c>
      <c r="G197">
        <v>382.01</v>
      </c>
      <c r="H197">
        <v>377.16</v>
      </c>
      <c r="I197">
        <v>383.37</v>
      </c>
      <c r="J197" s="7">
        <f t="shared" si="14"/>
        <v>8.0600000000000023</v>
      </c>
      <c r="K197" s="7">
        <f t="shared" si="15"/>
        <v>3.2100000000000364</v>
      </c>
      <c r="L197" s="7">
        <f t="shared" si="13"/>
        <v>9.4200000000000159</v>
      </c>
    </row>
    <row r="198" spans="1:12">
      <c r="A198" s="1" t="s">
        <v>490</v>
      </c>
      <c r="B198" s="2" t="s">
        <v>491</v>
      </c>
      <c r="C198" s="2" t="s">
        <v>1392</v>
      </c>
      <c r="D198" s="2" t="s">
        <v>492</v>
      </c>
      <c r="E198" s="3" t="s">
        <v>423</v>
      </c>
      <c r="F198" s="4">
        <v>374.05</v>
      </c>
      <c r="G198">
        <v>436.55</v>
      </c>
      <c r="H198">
        <v>376.16</v>
      </c>
      <c r="I198">
        <v>379.11</v>
      </c>
      <c r="J198" s="7">
        <f t="shared" si="14"/>
        <v>62.5</v>
      </c>
      <c r="K198" s="7">
        <f t="shared" si="15"/>
        <v>2.1100000000000136</v>
      </c>
      <c r="L198" s="7">
        <f t="shared" si="13"/>
        <v>5.0600000000000023</v>
      </c>
    </row>
    <row r="199" spans="1:12">
      <c r="A199" s="1" t="s">
        <v>778</v>
      </c>
      <c r="B199" s="2" t="s">
        <v>779</v>
      </c>
      <c r="C199" s="2" t="s">
        <v>1394</v>
      </c>
      <c r="D199" s="2" t="s">
        <v>780</v>
      </c>
      <c r="E199" s="3" t="s">
        <v>600</v>
      </c>
      <c r="F199" s="4">
        <v>374.55</v>
      </c>
      <c r="G199">
        <v>433.43</v>
      </c>
      <c r="H199">
        <v>377.97</v>
      </c>
      <c r="I199">
        <v>375.77</v>
      </c>
      <c r="J199" s="7">
        <f t="shared" si="14"/>
        <v>58.879999999999995</v>
      </c>
      <c r="K199" s="7">
        <f t="shared" si="15"/>
        <v>3.4200000000000159</v>
      </c>
      <c r="L199" s="7">
        <f t="shared" si="13"/>
        <v>1.2199999999999704</v>
      </c>
    </row>
    <row r="200" spans="1:12">
      <c r="A200" s="1" t="s">
        <v>417</v>
      </c>
      <c r="B200" s="2" t="s">
        <v>418</v>
      </c>
      <c r="C200" s="2" t="s">
        <v>1393</v>
      </c>
      <c r="D200" s="2" t="s">
        <v>419</v>
      </c>
      <c r="E200" s="3" t="s">
        <v>365</v>
      </c>
      <c r="F200" s="4">
        <v>375.65</v>
      </c>
      <c r="G200">
        <v>432.49</v>
      </c>
      <c r="H200">
        <v>386.96</v>
      </c>
      <c r="I200">
        <v>368.12</v>
      </c>
      <c r="J200" s="7">
        <f t="shared" si="14"/>
        <v>56.840000000000032</v>
      </c>
      <c r="K200" s="7">
        <f t="shared" si="15"/>
        <v>11.310000000000002</v>
      </c>
      <c r="L200" s="7">
        <f t="shared" si="13"/>
        <v>7.5299999999999727</v>
      </c>
    </row>
    <row r="201" spans="1:12">
      <c r="A201" s="1" t="s">
        <v>408</v>
      </c>
      <c r="B201" s="2" t="s">
        <v>409</v>
      </c>
      <c r="C201" s="2" t="s">
        <v>1392</v>
      </c>
      <c r="D201" s="2" t="s">
        <v>410</v>
      </c>
      <c r="E201" s="3" t="s">
        <v>365</v>
      </c>
      <c r="F201" s="4">
        <v>375.65</v>
      </c>
      <c r="G201">
        <v>440.24</v>
      </c>
      <c r="H201">
        <v>383.14</v>
      </c>
      <c r="I201">
        <v>382.94</v>
      </c>
      <c r="J201" s="7">
        <f t="shared" si="14"/>
        <v>64.590000000000032</v>
      </c>
      <c r="K201" s="7">
        <f t="shared" si="15"/>
        <v>7.4900000000000091</v>
      </c>
      <c r="L201" s="7">
        <f t="shared" ref="L201:L264" si="16">ABS(F201-I201)</f>
        <v>7.2900000000000205</v>
      </c>
    </row>
    <row r="202" spans="1:12">
      <c r="A202" s="1" t="s">
        <v>405</v>
      </c>
      <c r="B202" s="2" t="s">
        <v>406</v>
      </c>
      <c r="C202" s="2" t="s">
        <v>1394</v>
      </c>
      <c r="D202" s="2" t="s">
        <v>407</v>
      </c>
      <c r="E202" s="3" t="s">
        <v>365</v>
      </c>
      <c r="F202" s="4">
        <v>375.85</v>
      </c>
      <c r="G202">
        <v>434.51</v>
      </c>
      <c r="H202">
        <v>376.11</v>
      </c>
      <c r="I202">
        <v>378.27</v>
      </c>
      <c r="J202" s="7">
        <f t="shared" si="14"/>
        <v>58.659999999999968</v>
      </c>
      <c r="K202" s="7">
        <f t="shared" si="15"/>
        <v>0.25999999999999091</v>
      </c>
      <c r="L202" s="7">
        <f t="shared" si="16"/>
        <v>2.4199999999999591</v>
      </c>
    </row>
    <row r="203" spans="1:12">
      <c r="A203" s="1" t="s">
        <v>402</v>
      </c>
      <c r="B203" s="2" t="s">
        <v>403</v>
      </c>
      <c r="C203" s="2" t="s">
        <v>1394</v>
      </c>
      <c r="D203" s="2" t="s">
        <v>404</v>
      </c>
      <c r="E203" s="3" t="s">
        <v>365</v>
      </c>
      <c r="F203" s="4">
        <v>376.15</v>
      </c>
      <c r="G203">
        <v>434.51</v>
      </c>
      <c r="H203">
        <v>376.11</v>
      </c>
      <c r="I203">
        <v>378.27</v>
      </c>
      <c r="J203" s="7">
        <f t="shared" si="14"/>
        <v>58.360000000000014</v>
      </c>
      <c r="K203" s="7">
        <f t="shared" si="15"/>
        <v>3.999999999996362E-2</v>
      </c>
      <c r="L203" s="7">
        <f t="shared" si="16"/>
        <v>2.1200000000000045</v>
      </c>
    </row>
    <row r="204" spans="1:12">
      <c r="A204" s="1" t="s">
        <v>460</v>
      </c>
      <c r="B204" s="2" t="s">
        <v>461</v>
      </c>
      <c r="C204" s="2" t="s">
        <v>1392</v>
      </c>
      <c r="D204" s="2" t="s">
        <v>462</v>
      </c>
      <c r="E204" s="3" t="s">
        <v>423</v>
      </c>
      <c r="F204" s="4">
        <v>376.65</v>
      </c>
      <c r="G204">
        <v>434.14</v>
      </c>
      <c r="H204">
        <v>377.69</v>
      </c>
      <c r="I204">
        <v>374.84</v>
      </c>
      <c r="J204" s="7">
        <f t="shared" si="14"/>
        <v>57.490000000000009</v>
      </c>
      <c r="K204" s="7">
        <f t="shared" si="15"/>
        <v>1.0400000000000205</v>
      </c>
      <c r="L204" s="7">
        <f t="shared" si="16"/>
        <v>1.8100000000000023</v>
      </c>
    </row>
    <row r="205" spans="1:12">
      <c r="A205" s="1" t="s">
        <v>646</v>
      </c>
      <c r="B205" s="2" t="s">
        <v>647</v>
      </c>
      <c r="C205" s="2" t="s">
        <v>1394</v>
      </c>
      <c r="D205" s="2" t="s">
        <v>648</v>
      </c>
      <c r="E205" s="3" t="s">
        <v>600</v>
      </c>
      <c r="F205" s="4">
        <v>377.15</v>
      </c>
      <c r="G205">
        <v>377.35</v>
      </c>
      <c r="H205">
        <v>379.17</v>
      </c>
      <c r="I205">
        <v>375.89</v>
      </c>
      <c r="J205" s="7">
        <f t="shared" si="14"/>
        <v>0.20000000000004547</v>
      </c>
      <c r="K205" s="7">
        <f t="shared" si="15"/>
        <v>2.0200000000000387</v>
      </c>
      <c r="L205" s="7">
        <f t="shared" si="16"/>
        <v>1.2599999999999909</v>
      </c>
    </row>
    <row r="206" spans="1:12">
      <c r="A206" s="1" t="s">
        <v>628</v>
      </c>
      <c r="B206" s="2" t="s">
        <v>629</v>
      </c>
      <c r="C206" s="2" t="s">
        <v>1394</v>
      </c>
      <c r="D206" s="2" t="s">
        <v>630</v>
      </c>
      <c r="E206" s="3" t="s">
        <v>600</v>
      </c>
      <c r="F206" s="4">
        <v>377.15</v>
      </c>
      <c r="G206">
        <v>378.64</v>
      </c>
      <c r="H206">
        <v>382.32</v>
      </c>
      <c r="I206">
        <v>375.89</v>
      </c>
      <c r="J206" s="7">
        <f t="shared" si="14"/>
        <v>1.4900000000000091</v>
      </c>
      <c r="K206" s="7">
        <f t="shared" si="15"/>
        <v>5.1700000000000159</v>
      </c>
      <c r="L206" s="7">
        <f t="shared" si="16"/>
        <v>1.2599999999999909</v>
      </c>
    </row>
    <row r="207" spans="1:12">
      <c r="A207" s="1" t="s">
        <v>763</v>
      </c>
      <c r="B207" s="2" t="s">
        <v>764</v>
      </c>
      <c r="C207" s="2" t="s">
        <v>1392</v>
      </c>
      <c r="D207" s="2" t="s">
        <v>765</v>
      </c>
      <c r="E207" s="3" t="s">
        <v>600</v>
      </c>
      <c r="F207" s="4">
        <v>378.05</v>
      </c>
      <c r="G207">
        <v>386.28</v>
      </c>
      <c r="H207">
        <v>383.11</v>
      </c>
      <c r="I207">
        <v>393.29</v>
      </c>
      <c r="J207" s="7">
        <f t="shared" si="14"/>
        <v>8.2299999999999613</v>
      </c>
      <c r="K207" s="7">
        <f t="shared" si="15"/>
        <v>5.0600000000000023</v>
      </c>
      <c r="L207" s="7">
        <f t="shared" si="16"/>
        <v>15.240000000000009</v>
      </c>
    </row>
    <row r="208" spans="1:12">
      <c r="A208" s="1" t="s">
        <v>781</v>
      </c>
      <c r="B208" s="2" t="s">
        <v>782</v>
      </c>
      <c r="C208" s="2" t="s">
        <v>1394</v>
      </c>
      <c r="D208" s="2" t="s">
        <v>783</v>
      </c>
      <c r="E208" s="3" t="s">
        <v>600</v>
      </c>
      <c r="F208" s="4">
        <v>378.05</v>
      </c>
      <c r="G208">
        <v>442.64</v>
      </c>
      <c r="H208">
        <v>383.31</v>
      </c>
      <c r="I208">
        <v>383.25</v>
      </c>
      <c r="J208" s="7">
        <f t="shared" si="14"/>
        <v>64.589999999999975</v>
      </c>
      <c r="K208" s="7">
        <f t="shared" si="15"/>
        <v>5.2599999999999909</v>
      </c>
      <c r="L208" s="7">
        <f t="shared" si="16"/>
        <v>5.1999999999999886</v>
      </c>
    </row>
    <row r="209" spans="1:12">
      <c r="A209" s="1" t="s">
        <v>359</v>
      </c>
      <c r="B209" s="2" t="s">
        <v>360</v>
      </c>
      <c r="C209" s="2" t="s">
        <v>1392</v>
      </c>
      <c r="D209" s="2" t="s">
        <v>361</v>
      </c>
      <c r="E209" s="3" t="s">
        <v>355</v>
      </c>
      <c r="F209" s="4">
        <v>378.15</v>
      </c>
      <c r="G209">
        <v>420.12</v>
      </c>
      <c r="H209">
        <v>376.83</v>
      </c>
      <c r="I209">
        <v>366.57</v>
      </c>
      <c r="J209" s="7">
        <f t="shared" si="14"/>
        <v>41.970000000000027</v>
      </c>
      <c r="K209" s="7">
        <f t="shared" si="15"/>
        <v>1.3199999999999932</v>
      </c>
      <c r="L209" s="7">
        <f t="shared" si="16"/>
        <v>11.579999999999984</v>
      </c>
    </row>
    <row r="210" spans="1:12">
      <c r="A210" s="1" t="s">
        <v>362</v>
      </c>
      <c r="B210" s="2" t="s">
        <v>363</v>
      </c>
      <c r="C210" s="2" t="s">
        <v>1392</v>
      </c>
      <c r="D210" s="2" t="s">
        <v>364</v>
      </c>
      <c r="E210" s="3" t="s">
        <v>365</v>
      </c>
      <c r="F210" s="4">
        <v>378.45</v>
      </c>
      <c r="G210">
        <v>433.46</v>
      </c>
      <c r="H210">
        <v>372.96</v>
      </c>
      <c r="I210">
        <v>377.31</v>
      </c>
      <c r="J210" s="7">
        <f t="shared" si="14"/>
        <v>55.009999999999991</v>
      </c>
      <c r="K210" s="7">
        <f t="shared" si="15"/>
        <v>5.4900000000000091</v>
      </c>
      <c r="L210" s="7">
        <f t="shared" si="16"/>
        <v>1.1399999999999864</v>
      </c>
    </row>
    <row r="211" spans="1:12">
      <c r="A211" s="1" t="s">
        <v>613</v>
      </c>
      <c r="B211" s="2" t="s">
        <v>614</v>
      </c>
      <c r="C211" s="2" t="s">
        <v>1394</v>
      </c>
      <c r="D211" s="2" t="s">
        <v>615</v>
      </c>
      <c r="E211" s="3" t="s">
        <v>600</v>
      </c>
      <c r="F211" s="4">
        <v>378.65</v>
      </c>
      <c r="G211">
        <v>441.05</v>
      </c>
      <c r="H211">
        <v>377.16</v>
      </c>
      <c r="I211">
        <v>383.37</v>
      </c>
      <c r="J211" s="7">
        <f t="shared" si="14"/>
        <v>62.400000000000034</v>
      </c>
      <c r="K211" s="7">
        <f t="shared" si="15"/>
        <v>1.4899999999999523</v>
      </c>
      <c r="L211" s="7">
        <f t="shared" si="16"/>
        <v>4.7200000000000273</v>
      </c>
    </row>
    <row r="212" spans="1:12">
      <c r="A212" s="1" t="s">
        <v>1538</v>
      </c>
      <c r="B212" s="2" t="s">
        <v>1539</v>
      </c>
      <c r="C212" s="2" t="s">
        <v>1394</v>
      </c>
      <c r="D212" s="2" t="s">
        <v>1560</v>
      </c>
      <c r="E212" s="3" t="s">
        <v>365</v>
      </c>
      <c r="F212" s="4">
        <v>378.65</v>
      </c>
      <c r="G212" s="7">
        <v>433.96</v>
      </c>
      <c r="H212">
        <v>391.17</v>
      </c>
      <c r="I212">
        <v>359.51</v>
      </c>
      <c r="J212" s="7">
        <f t="shared" si="14"/>
        <v>55.31</v>
      </c>
      <c r="K212" s="7">
        <f t="shared" si="15"/>
        <v>12.520000000000039</v>
      </c>
      <c r="L212" s="7">
        <f t="shared" si="16"/>
        <v>19.139999999999986</v>
      </c>
    </row>
    <row r="213" spans="1:12">
      <c r="A213" s="1" t="s">
        <v>372</v>
      </c>
      <c r="B213" s="2" t="s">
        <v>373</v>
      </c>
      <c r="C213" s="2" t="s">
        <v>1394</v>
      </c>
      <c r="D213" s="2" t="s">
        <v>374</v>
      </c>
      <c r="E213" s="3" t="s">
        <v>365</v>
      </c>
      <c r="F213" s="4">
        <v>378.95</v>
      </c>
      <c r="G213">
        <v>439.75</v>
      </c>
      <c r="H213">
        <v>386.45</v>
      </c>
      <c r="I213">
        <v>388.63</v>
      </c>
      <c r="J213" s="7">
        <f t="shared" si="14"/>
        <v>60.800000000000011</v>
      </c>
      <c r="K213" s="7">
        <f t="shared" si="15"/>
        <v>7.5</v>
      </c>
      <c r="L213" s="7">
        <f t="shared" si="16"/>
        <v>9.6800000000000068</v>
      </c>
    </row>
    <row r="214" spans="1:12">
      <c r="A214" s="1" t="s">
        <v>384</v>
      </c>
      <c r="B214" s="2" t="s">
        <v>385</v>
      </c>
      <c r="C214" s="2" t="s">
        <v>1394</v>
      </c>
      <c r="D214" s="2" t="s">
        <v>386</v>
      </c>
      <c r="E214" s="3" t="s">
        <v>365</v>
      </c>
      <c r="F214" s="4">
        <v>379.45</v>
      </c>
      <c r="G214">
        <v>428.87</v>
      </c>
      <c r="H214">
        <v>384.62</v>
      </c>
      <c r="I214">
        <v>383.65</v>
      </c>
      <c r="J214" s="7">
        <f t="shared" si="14"/>
        <v>49.420000000000016</v>
      </c>
      <c r="K214" s="7">
        <f t="shared" si="15"/>
        <v>5.1700000000000159</v>
      </c>
      <c r="L214" s="7">
        <f t="shared" si="16"/>
        <v>4.1999999999999886</v>
      </c>
    </row>
    <row r="215" spans="1:12">
      <c r="A215" s="1" t="s">
        <v>834</v>
      </c>
      <c r="B215" s="2" t="s">
        <v>835</v>
      </c>
      <c r="C215" s="2" t="s">
        <v>1392</v>
      </c>
      <c r="D215" s="2" t="s">
        <v>836</v>
      </c>
      <c r="E215" s="3" t="s">
        <v>798</v>
      </c>
      <c r="F215" s="4">
        <v>379.55</v>
      </c>
      <c r="G215">
        <v>442.27</v>
      </c>
      <c r="H215">
        <v>383.82</v>
      </c>
      <c r="I215">
        <v>375.98</v>
      </c>
      <c r="J215" s="7">
        <f t="shared" si="14"/>
        <v>62.71999999999997</v>
      </c>
      <c r="K215" s="7">
        <f t="shared" si="15"/>
        <v>4.2699999999999818</v>
      </c>
      <c r="L215" s="7">
        <f t="shared" si="16"/>
        <v>3.5699999999999932</v>
      </c>
    </row>
    <row r="216" spans="1:12">
      <c r="A216" s="1" t="s">
        <v>796</v>
      </c>
      <c r="B216" s="2" t="s">
        <v>797</v>
      </c>
      <c r="C216" s="2" t="s">
        <v>1392</v>
      </c>
      <c r="D216" s="2" t="s">
        <v>783</v>
      </c>
      <c r="E216" s="3" t="s">
        <v>798</v>
      </c>
      <c r="F216" s="4">
        <v>379.95</v>
      </c>
      <c r="G216">
        <v>437.44</v>
      </c>
      <c r="H216">
        <v>384.52</v>
      </c>
      <c r="I216">
        <v>379.21</v>
      </c>
      <c r="J216" s="7">
        <f t="shared" si="14"/>
        <v>57.490000000000009</v>
      </c>
      <c r="K216" s="7">
        <f t="shared" si="15"/>
        <v>4.5699999999999932</v>
      </c>
      <c r="L216" s="7">
        <f t="shared" si="16"/>
        <v>0.74000000000000909</v>
      </c>
    </row>
    <row r="217" spans="1:12">
      <c r="A217" s="1" t="s">
        <v>649</v>
      </c>
      <c r="B217" s="2" t="s">
        <v>650</v>
      </c>
      <c r="C217" s="2" t="s">
        <v>1394</v>
      </c>
      <c r="D217" s="2" t="s">
        <v>651</v>
      </c>
      <c r="E217" s="3" t="s">
        <v>600</v>
      </c>
      <c r="F217" s="4">
        <v>380.05</v>
      </c>
      <c r="G217">
        <v>441.93</v>
      </c>
      <c r="H217">
        <v>382.16</v>
      </c>
      <c r="I217">
        <v>383.37</v>
      </c>
      <c r="J217" s="7">
        <f t="shared" si="14"/>
        <v>61.879999999999995</v>
      </c>
      <c r="K217" s="7">
        <f t="shared" si="15"/>
        <v>2.1100000000000136</v>
      </c>
      <c r="L217" s="7">
        <f t="shared" si="16"/>
        <v>3.3199999999999932</v>
      </c>
    </row>
    <row r="218" spans="1:12">
      <c r="A218" s="1" t="s">
        <v>396</v>
      </c>
      <c r="B218" s="2" t="s">
        <v>397</v>
      </c>
      <c r="C218" s="2" t="s">
        <v>1393</v>
      </c>
      <c r="D218" s="2" t="s">
        <v>398</v>
      </c>
      <c r="E218" s="3" t="s">
        <v>365</v>
      </c>
      <c r="F218" s="4">
        <v>380.35</v>
      </c>
      <c r="G218">
        <v>441.63</v>
      </c>
      <c r="H218">
        <v>400.87</v>
      </c>
      <c r="I218">
        <v>368.56</v>
      </c>
      <c r="J218" s="7">
        <f t="shared" si="14"/>
        <v>61.279999999999973</v>
      </c>
      <c r="K218" s="7">
        <f t="shared" si="15"/>
        <v>20.519999999999982</v>
      </c>
      <c r="L218" s="7">
        <f t="shared" si="16"/>
        <v>11.79000000000002</v>
      </c>
    </row>
    <row r="219" spans="1:12">
      <c r="A219" s="1" t="s">
        <v>1554</v>
      </c>
      <c r="B219" s="2" t="s">
        <v>1555</v>
      </c>
      <c r="C219" s="2" t="s">
        <v>1394</v>
      </c>
      <c r="D219" s="2" t="s">
        <v>1568</v>
      </c>
      <c r="E219" s="3" t="s">
        <v>365</v>
      </c>
      <c r="F219" s="4">
        <v>381.15</v>
      </c>
      <c r="G219" s="7">
        <v>439.05</v>
      </c>
      <c r="H219">
        <v>381.67</v>
      </c>
      <c r="I219">
        <v>367.88</v>
      </c>
      <c r="J219" s="7">
        <f t="shared" si="14"/>
        <v>57.900000000000034</v>
      </c>
      <c r="K219" s="7">
        <f t="shared" si="15"/>
        <v>0.52000000000003865</v>
      </c>
      <c r="L219" s="7">
        <f t="shared" si="16"/>
        <v>13.269999999999982</v>
      </c>
    </row>
    <row r="220" spans="1:12">
      <c r="A220" s="1" t="s">
        <v>769</v>
      </c>
      <c r="B220" s="2" t="s">
        <v>770</v>
      </c>
      <c r="C220" s="2" t="s">
        <v>1394</v>
      </c>
      <c r="D220" s="2" t="s">
        <v>771</v>
      </c>
      <c r="E220" s="3" t="s">
        <v>600</v>
      </c>
      <c r="F220" s="4">
        <v>381.45</v>
      </c>
      <c r="G220">
        <v>434.14</v>
      </c>
      <c r="H220">
        <v>381.14</v>
      </c>
      <c r="I220">
        <v>375.77</v>
      </c>
      <c r="J220" s="7">
        <f t="shared" si="14"/>
        <v>52.69</v>
      </c>
      <c r="K220" s="7">
        <f t="shared" si="15"/>
        <v>0.31000000000000227</v>
      </c>
      <c r="L220" s="7">
        <f t="shared" si="16"/>
        <v>5.6800000000000068</v>
      </c>
    </row>
    <row r="221" spans="1:12">
      <c r="A221" s="1" t="s">
        <v>643</v>
      </c>
      <c r="B221" s="2" t="s">
        <v>644</v>
      </c>
      <c r="C221" s="2" t="s">
        <v>1394</v>
      </c>
      <c r="D221" s="2" t="s">
        <v>645</v>
      </c>
      <c r="E221" s="3" t="s">
        <v>600</v>
      </c>
      <c r="F221" s="4">
        <v>382.15</v>
      </c>
      <c r="G221">
        <v>441.58</v>
      </c>
      <c r="H221">
        <v>382.63</v>
      </c>
      <c r="I221">
        <v>378.24</v>
      </c>
      <c r="J221" s="7">
        <f t="shared" si="14"/>
        <v>59.430000000000007</v>
      </c>
      <c r="K221" s="7">
        <f t="shared" si="15"/>
        <v>0.48000000000001819</v>
      </c>
      <c r="L221" s="7">
        <f t="shared" si="16"/>
        <v>3.9099999999999682</v>
      </c>
    </row>
    <row r="222" spans="1:12">
      <c r="A222" s="1" t="s">
        <v>805</v>
      </c>
      <c r="B222" s="2" t="s">
        <v>806</v>
      </c>
      <c r="C222" s="2" t="s">
        <v>1392</v>
      </c>
      <c r="D222" s="2" t="s">
        <v>807</v>
      </c>
      <c r="E222" s="3" t="s">
        <v>798</v>
      </c>
      <c r="F222" s="4">
        <v>382.25</v>
      </c>
      <c r="G222">
        <v>432.34</v>
      </c>
      <c r="H222">
        <v>378.64</v>
      </c>
      <c r="I222">
        <v>381.56</v>
      </c>
      <c r="J222" s="7">
        <f t="shared" si="14"/>
        <v>50.089999999999975</v>
      </c>
      <c r="K222" s="7">
        <f t="shared" si="15"/>
        <v>3.6100000000000136</v>
      </c>
      <c r="L222" s="7">
        <f t="shared" si="16"/>
        <v>0.68999999999999773</v>
      </c>
    </row>
    <row r="223" spans="1:12">
      <c r="A223" s="1" t="s">
        <v>802</v>
      </c>
      <c r="B223" s="2" t="s">
        <v>803</v>
      </c>
      <c r="C223" s="2" t="s">
        <v>1392</v>
      </c>
      <c r="D223" s="2" t="s">
        <v>804</v>
      </c>
      <c r="E223" s="3" t="s">
        <v>798</v>
      </c>
      <c r="F223" s="4">
        <v>382.65</v>
      </c>
      <c r="G223">
        <v>432.62</v>
      </c>
      <c r="H223">
        <v>382.32</v>
      </c>
      <c r="I223">
        <v>381.56</v>
      </c>
      <c r="J223" s="7">
        <f t="shared" si="14"/>
        <v>49.970000000000027</v>
      </c>
      <c r="K223" s="7">
        <f t="shared" si="15"/>
        <v>0.32999999999998408</v>
      </c>
      <c r="L223" s="7">
        <f t="shared" si="16"/>
        <v>1.089999999999975</v>
      </c>
    </row>
    <row r="224" spans="1:12">
      <c r="A224" s="1" t="s">
        <v>667</v>
      </c>
      <c r="B224" s="2" t="s">
        <v>668</v>
      </c>
      <c r="C224" s="2" t="s">
        <v>1394</v>
      </c>
      <c r="D224" s="2" t="s">
        <v>669</v>
      </c>
      <c r="E224" s="3" t="s">
        <v>600</v>
      </c>
      <c r="F224" s="4">
        <v>382.65</v>
      </c>
      <c r="G224">
        <v>437.79</v>
      </c>
      <c r="H224">
        <v>391.89</v>
      </c>
      <c r="I224">
        <v>378.56</v>
      </c>
      <c r="J224" s="7">
        <f t="shared" si="14"/>
        <v>55.140000000000043</v>
      </c>
      <c r="K224" s="7">
        <f t="shared" si="15"/>
        <v>9.2400000000000091</v>
      </c>
      <c r="L224" s="7">
        <f t="shared" si="16"/>
        <v>4.089999999999975</v>
      </c>
    </row>
    <row r="225" spans="1:12">
      <c r="A225" s="1" t="s">
        <v>837</v>
      </c>
      <c r="B225" s="2" t="s">
        <v>838</v>
      </c>
      <c r="C225" s="2" t="s">
        <v>1392</v>
      </c>
      <c r="D225" s="2" t="s">
        <v>839</v>
      </c>
      <c r="E225" s="3" t="s">
        <v>798</v>
      </c>
      <c r="F225" s="4">
        <v>383.15</v>
      </c>
      <c r="G225">
        <v>442.08</v>
      </c>
      <c r="H225">
        <v>383.48</v>
      </c>
      <c r="I225">
        <v>378.77</v>
      </c>
      <c r="J225" s="7">
        <f t="shared" si="14"/>
        <v>58.930000000000007</v>
      </c>
      <c r="K225" s="7">
        <f t="shared" si="15"/>
        <v>0.33000000000004093</v>
      </c>
      <c r="L225" s="7">
        <f t="shared" si="16"/>
        <v>4.3799999999999955</v>
      </c>
    </row>
    <row r="226" spans="1:12">
      <c r="A226" s="1" t="s">
        <v>399</v>
      </c>
      <c r="B226" s="2" t="s">
        <v>400</v>
      </c>
      <c r="C226" s="2" t="s">
        <v>1394</v>
      </c>
      <c r="D226" s="2" t="s">
        <v>401</v>
      </c>
      <c r="E226" s="3" t="s">
        <v>365</v>
      </c>
      <c r="F226" s="4">
        <v>383.45</v>
      </c>
      <c r="G226">
        <v>435.73</v>
      </c>
      <c r="H226">
        <v>384.73</v>
      </c>
      <c r="I226">
        <v>387.92</v>
      </c>
      <c r="J226" s="7">
        <f t="shared" si="14"/>
        <v>52.28000000000003</v>
      </c>
      <c r="K226" s="7">
        <f t="shared" si="15"/>
        <v>1.2800000000000296</v>
      </c>
      <c r="L226" s="7">
        <f t="shared" si="16"/>
        <v>4.4700000000000273</v>
      </c>
    </row>
    <row r="227" spans="1:12">
      <c r="A227" s="1" t="s">
        <v>658</v>
      </c>
      <c r="B227" s="2" t="s">
        <v>659</v>
      </c>
      <c r="C227" s="2" t="s">
        <v>1394</v>
      </c>
      <c r="D227" s="2" t="s">
        <v>660</v>
      </c>
      <c r="E227" s="3" t="s">
        <v>600</v>
      </c>
      <c r="F227" s="4">
        <v>383.45</v>
      </c>
      <c r="G227">
        <v>439.47</v>
      </c>
      <c r="H227">
        <v>393.01</v>
      </c>
      <c r="I227">
        <v>378.68</v>
      </c>
      <c r="J227" s="7">
        <f t="shared" si="14"/>
        <v>56.020000000000039</v>
      </c>
      <c r="K227" s="7">
        <f t="shared" si="15"/>
        <v>9.5600000000000023</v>
      </c>
      <c r="L227" s="7">
        <f t="shared" si="16"/>
        <v>4.7699999999999818</v>
      </c>
    </row>
    <row r="228" spans="1:12">
      <c r="A228" s="1" t="s">
        <v>616</v>
      </c>
      <c r="B228" s="2" t="s">
        <v>617</v>
      </c>
      <c r="C228" s="2" t="s">
        <v>1394</v>
      </c>
      <c r="D228" s="2" t="s">
        <v>618</v>
      </c>
      <c r="E228" s="3" t="s">
        <v>600</v>
      </c>
      <c r="F228" s="4">
        <v>383.65</v>
      </c>
      <c r="G228">
        <v>437.79</v>
      </c>
      <c r="H228">
        <v>391.89</v>
      </c>
      <c r="I228">
        <v>378.56</v>
      </c>
      <c r="J228" s="7">
        <f t="shared" si="14"/>
        <v>54.140000000000043</v>
      </c>
      <c r="K228" s="7">
        <f t="shared" si="15"/>
        <v>8.2400000000000091</v>
      </c>
      <c r="L228" s="7">
        <f t="shared" si="16"/>
        <v>5.089999999999975</v>
      </c>
    </row>
    <row r="229" spans="1:12">
      <c r="A229" s="1" t="s">
        <v>676</v>
      </c>
      <c r="B229" s="2" t="s">
        <v>677</v>
      </c>
      <c r="C229" s="2" t="s">
        <v>1394</v>
      </c>
      <c r="D229" s="2" t="s">
        <v>678</v>
      </c>
      <c r="E229" s="3" t="s">
        <v>600</v>
      </c>
      <c r="F229" s="4">
        <v>384.15</v>
      </c>
      <c r="G229">
        <v>439.47</v>
      </c>
      <c r="H229">
        <v>393.01</v>
      </c>
      <c r="I229">
        <v>378.68</v>
      </c>
      <c r="J229" s="7">
        <f t="shared" si="14"/>
        <v>55.32000000000005</v>
      </c>
      <c r="K229" s="7">
        <f t="shared" si="15"/>
        <v>8.8600000000000136</v>
      </c>
      <c r="L229" s="7">
        <f t="shared" si="16"/>
        <v>5.4699999999999704</v>
      </c>
    </row>
    <row r="230" spans="1:12">
      <c r="A230" s="1" t="s">
        <v>622</v>
      </c>
      <c r="B230" s="2" t="s">
        <v>623</v>
      </c>
      <c r="C230" s="2" t="s">
        <v>1394</v>
      </c>
      <c r="D230" s="2" t="s">
        <v>624</v>
      </c>
      <c r="E230" s="3" t="s">
        <v>600</v>
      </c>
      <c r="F230" s="4">
        <v>384.75</v>
      </c>
      <c r="G230">
        <v>437.55</v>
      </c>
      <c r="H230">
        <v>386.83</v>
      </c>
      <c r="I230">
        <v>378.56</v>
      </c>
      <c r="J230" s="7">
        <f t="shared" si="14"/>
        <v>52.800000000000011</v>
      </c>
      <c r="K230" s="7">
        <f t="shared" si="15"/>
        <v>2.0799999999999841</v>
      </c>
      <c r="L230" s="7">
        <f t="shared" si="16"/>
        <v>6.1899999999999977</v>
      </c>
    </row>
    <row r="231" spans="1:12">
      <c r="A231" s="1" t="s">
        <v>808</v>
      </c>
      <c r="B231" s="2" t="s">
        <v>809</v>
      </c>
      <c r="C231" s="2" t="s">
        <v>1392</v>
      </c>
      <c r="D231" s="2" t="s">
        <v>810</v>
      </c>
      <c r="E231" s="3" t="s">
        <v>798</v>
      </c>
      <c r="F231" s="4">
        <v>385.05</v>
      </c>
      <c r="G231">
        <v>438.18</v>
      </c>
      <c r="H231">
        <v>386.04</v>
      </c>
      <c r="I231">
        <v>379.21</v>
      </c>
      <c r="J231" s="7">
        <f t="shared" si="14"/>
        <v>53.129999999999995</v>
      </c>
      <c r="K231" s="7">
        <f t="shared" si="15"/>
        <v>0.99000000000000909</v>
      </c>
      <c r="L231" s="7">
        <f t="shared" si="16"/>
        <v>5.8400000000000318</v>
      </c>
    </row>
    <row r="232" spans="1:12">
      <c r="A232" s="1" t="s">
        <v>393</v>
      </c>
      <c r="B232" s="2" t="s">
        <v>394</v>
      </c>
      <c r="C232" s="2" t="s">
        <v>1393</v>
      </c>
      <c r="D232" s="2" t="s">
        <v>395</v>
      </c>
      <c r="E232" s="3" t="s">
        <v>365</v>
      </c>
      <c r="F232" s="4">
        <v>385.15</v>
      </c>
      <c r="G232">
        <v>441.63</v>
      </c>
      <c r="H232">
        <v>400.87</v>
      </c>
      <c r="I232">
        <v>368.56</v>
      </c>
      <c r="J232" s="7">
        <f t="shared" si="14"/>
        <v>56.480000000000018</v>
      </c>
      <c r="K232" s="7">
        <f t="shared" si="15"/>
        <v>15.720000000000027</v>
      </c>
      <c r="L232" s="7">
        <f t="shared" si="16"/>
        <v>16.589999999999975</v>
      </c>
    </row>
    <row r="233" spans="1:12">
      <c r="A233" s="1" t="s">
        <v>631</v>
      </c>
      <c r="B233" s="2" t="s">
        <v>632</v>
      </c>
      <c r="C233" s="2" t="s">
        <v>1394</v>
      </c>
      <c r="D233" s="2" t="s">
        <v>633</v>
      </c>
      <c r="E233" s="3" t="s">
        <v>600</v>
      </c>
      <c r="F233" s="4">
        <v>385.15</v>
      </c>
      <c r="G233">
        <v>441.81</v>
      </c>
      <c r="H233">
        <v>387.79</v>
      </c>
      <c r="I233">
        <v>378.24</v>
      </c>
      <c r="J233" s="7">
        <f t="shared" si="14"/>
        <v>56.660000000000025</v>
      </c>
      <c r="K233" s="7">
        <f t="shared" si="15"/>
        <v>2.6400000000000432</v>
      </c>
      <c r="L233" s="7">
        <f t="shared" si="16"/>
        <v>6.9099999999999682</v>
      </c>
    </row>
    <row r="234" spans="1:12">
      <c r="A234" s="1" t="s">
        <v>625</v>
      </c>
      <c r="B234" s="2" t="s">
        <v>626</v>
      </c>
      <c r="C234" s="2" t="s">
        <v>1394</v>
      </c>
      <c r="D234" s="2" t="s">
        <v>627</v>
      </c>
      <c r="E234" s="3" t="s">
        <v>600</v>
      </c>
      <c r="F234" s="4">
        <v>385.35</v>
      </c>
      <c r="G234">
        <v>446.64</v>
      </c>
      <c r="H234">
        <v>390.43</v>
      </c>
      <c r="I234">
        <v>386.04</v>
      </c>
      <c r="J234" s="7">
        <f t="shared" si="14"/>
        <v>61.289999999999964</v>
      </c>
      <c r="K234" s="7">
        <f t="shared" si="15"/>
        <v>5.0799999999999841</v>
      </c>
      <c r="L234" s="7">
        <f t="shared" si="16"/>
        <v>0.68999999999999773</v>
      </c>
    </row>
    <row r="235" spans="1:12">
      <c r="A235" s="1" t="s">
        <v>664</v>
      </c>
      <c r="B235" s="2" t="s">
        <v>665</v>
      </c>
      <c r="C235" s="2" t="s">
        <v>1394</v>
      </c>
      <c r="D235" s="2" t="s">
        <v>666</v>
      </c>
      <c r="E235" s="3" t="s">
        <v>600</v>
      </c>
      <c r="F235" s="4">
        <v>385.65</v>
      </c>
      <c r="G235">
        <v>436.93</v>
      </c>
      <c r="H235">
        <v>385.57</v>
      </c>
      <c r="I235">
        <v>378.56</v>
      </c>
      <c r="J235" s="7">
        <f t="shared" si="14"/>
        <v>51.28000000000003</v>
      </c>
      <c r="K235" s="7">
        <f t="shared" si="15"/>
        <v>7.9999999999984084E-2</v>
      </c>
      <c r="L235" s="7">
        <f t="shared" si="16"/>
        <v>7.089999999999975</v>
      </c>
    </row>
    <row r="236" spans="1:12">
      <c r="A236" s="1" t="s">
        <v>1420</v>
      </c>
      <c r="B236" s="2" t="s">
        <v>1421</v>
      </c>
      <c r="C236" s="2" t="s">
        <v>1394</v>
      </c>
      <c r="D236" s="2" t="s">
        <v>1441</v>
      </c>
      <c r="E236" s="3" t="s">
        <v>555</v>
      </c>
      <c r="F236" s="4">
        <v>385.65</v>
      </c>
      <c r="G236" s="7">
        <v>451.49</v>
      </c>
      <c r="H236">
        <v>396.88</v>
      </c>
      <c r="I236">
        <v>382.14</v>
      </c>
      <c r="J236" s="7">
        <f t="shared" si="14"/>
        <v>65.840000000000032</v>
      </c>
      <c r="K236" s="7">
        <f t="shared" si="15"/>
        <v>11.230000000000018</v>
      </c>
      <c r="L236" s="7">
        <f t="shared" si="16"/>
        <v>3.5099999999999909</v>
      </c>
    </row>
    <row r="237" spans="1:12">
      <c r="A237" s="1" t="s">
        <v>685</v>
      </c>
      <c r="B237" s="2" t="s">
        <v>686</v>
      </c>
      <c r="C237" s="2" t="s">
        <v>1394</v>
      </c>
      <c r="D237" s="2" t="s">
        <v>687</v>
      </c>
      <c r="E237" s="3" t="s">
        <v>600</v>
      </c>
      <c r="F237" s="4">
        <v>385.95</v>
      </c>
      <c r="G237">
        <v>439.51</v>
      </c>
      <c r="H237">
        <v>391.49</v>
      </c>
      <c r="I237">
        <v>378.68</v>
      </c>
      <c r="J237" s="7">
        <f t="shared" si="14"/>
        <v>53.56</v>
      </c>
      <c r="K237" s="7">
        <f t="shared" si="15"/>
        <v>5.5400000000000205</v>
      </c>
      <c r="L237" s="7">
        <f t="shared" si="16"/>
        <v>7.2699999999999818</v>
      </c>
    </row>
    <row r="238" spans="1:12">
      <c r="A238" s="1" t="s">
        <v>715</v>
      </c>
      <c r="B238" s="2" t="s">
        <v>716</v>
      </c>
      <c r="C238" s="2" t="s">
        <v>1394</v>
      </c>
      <c r="D238" s="2" t="s">
        <v>717</v>
      </c>
      <c r="E238" s="3" t="s">
        <v>600</v>
      </c>
      <c r="F238" s="4">
        <v>386.35</v>
      </c>
      <c r="G238">
        <v>439.23</v>
      </c>
      <c r="H238">
        <v>387.98</v>
      </c>
      <c r="I238">
        <v>378.68</v>
      </c>
      <c r="J238" s="7">
        <f t="shared" si="14"/>
        <v>52.879999999999995</v>
      </c>
      <c r="K238" s="7">
        <f t="shared" si="15"/>
        <v>1.6299999999999955</v>
      </c>
      <c r="L238" s="7">
        <f t="shared" si="16"/>
        <v>7.6700000000000159</v>
      </c>
    </row>
    <row r="239" spans="1:12">
      <c r="A239" s="1" t="s">
        <v>700</v>
      </c>
      <c r="B239" s="2" t="s">
        <v>701</v>
      </c>
      <c r="C239" s="2" t="s">
        <v>1394</v>
      </c>
      <c r="D239" s="2" t="s">
        <v>702</v>
      </c>
      <c r="E239" s="3" t="s">
        <v>600</v>
      </c>
      <c r="F239" s="4">
        <v>386.45</v>
      </c>
      <c r="G239">
        <v>439.51</v>
      </c>
      <c r="H239">
        <v>391.49</v>
      </c>
      <c r="I239">
        <v>378.68</v>
      </c>
      <c r="J239" s="7">
        <f t="shared" si="14"/>
        <v>53.06</v>
      </c>
      <c r="K239" s="7">
        <f t="shared" si="15"/>
        <v>5.0400000000000205</v>
      </c>
      <c r="L239" s="7">
        <f t="shared" si="16"/>
        <v>7.7699999999999818</v>
      </c>
    </row>
    <row r="240" spans="1:12">
      <c r="A240" s="1" t="s">
        <v>846</v>
      </c>
      <c r="B240" s="2" t="s">
        <v>847</v>
      </c>
      <c r="C240" s="2" t="s">
        <v>1392</v>
      </c>
      <c r="D240" s="2" t="s">
        <v>848</v>
      </c>
      <c r="E240" s="3" t="s">
        <v>798</v>
      </c>
      <c r="F240" s="4">
        <v>386.65</v>
      </c>
      <c r="G240">
        <v>445.85</v>
      </c>
      <c r="H240">
        <v>378.87</v>
      </c>
      <c r="I240">
        <v>381.12</v>
      </c>
      <c r="J240" s="7">
        <f t="shared" si="14"/>
        <v>59.200000000000045</v>
      </c>
      <c r="K240" s="7">
        <f t="shared" si="15"/>
        <v>7.7799999999999727</v>
      </c>
      <c r="L240" s="7">
        <f t="shared" si="16"/>
        <v>5.5299999999999727</v>
      </c>
    </row>
    <row r="241" spans="1:12">
      <c r="A241" s="1" t="s">
        <v>760</v>
      </c>
      <c r="B241" s="2" t="s">
        <v>761</v>
      </c>
      <c r="C241" s="2" t="s">
        <v>1392</v>
      </c>
      <c r="D241" s="2" t="s">
        <v>762</v>
      </c>
      <c r="E241" s="3" t="s">
        <v>600</v>
      </c>
      <c r="F241" s="4">
        <v>387.15</v>
      </c>
      <c r="G241">
        <v>451.85</v>
      </c>
      <c r="H241">
        <v>383.11</v>
      </c>
      <c r="I241">
        <v>393.29</v>
      </c>
      <c r="J241" s="7">
        <f t="shared" si="14"/>
        <v>64.700000000000045</v>
      </c>
      <c r="K241" s="7">
        <f t="shared" si="15"/>
        <v>4.0399999999999636</v>
      </c>
      <c r="L241" s="7">
        <f t="shared" si="16"/>
        <v>6.1400000000000432</v>
      </c>
    </row>
    <row r="242" spans="1:12">
      <c r="A242" s="1" t="s">
        <v>576</v>
      </c>
      <c r="B242" s="2" t="s">
        <v>577</v>
      </c>
      <c r="C242" s="2" t="s">
        <v>1394</v>
      </c>
      <c r="D242" s="2" t="s">
        <v>578</v>
      </c>
      <c r="E242" s="3" t="s">
        <v>260</v>
      </c>
      <c r="F242" s="4">
        <v>387.45</v>
      </c>
      <c r="G242">
        <v>442.65</v>
      </c>
      <c r="H242">
        <v>394.71</v>
      </c>
      <c r="I242">
        <v>375.56</v>
      </c>
      <c r="J242" s="7">
        <f t="shared" si="14"/>
        <v>55.199999999999989</v>
      </c>
      <c r="K242" s="7">
        <f t="shared" si="15"/>
        <v>7.2599999999999909</v>
      </c>
      <c r="L242" s="7">
        <f t="shared" si="16"/>
        <v>11.889999999999986</v>
      </c>
    </row>
    <row r="243" spans="1:12">
      <c r="A243" s="1" t="s">
        <v>843</v>
      </c>
      <c r="B243" s="2" t="s">
        <v>844</v>
      </c>
      <c r="C243" s="2" t="s">
        <v>1392</v>
      </c>
      <c r="D243" s="2" t="s">
        <v>845</v>
      </c>
      <c r="E243" s="3" t="s">
        <v>798</v>
      </c>
      <c r="F243" s="4">
        <v>387.95</v>
      </c>
      <c r="G243">
        <v>442.53</v>
      </c>
      <c r="H243">
        <v>381.38</v>
      </c>
      <c r="I243">
        <v>378.77</v>
      </c>
      <c r="J243" s="7">
        <f t="shared" si="14"/>
        <v>54.579999999999984</v>
      </c>
      <c r="K243" s="7">
        <f t="shared" si="15"/>
        <v>6.5699999999999932</v>
      </c>
      <c r="L243" s="7">
        <f t="shared" si="16"/>
        <v>9.1800000000000068</v>
      </c>
    </row>
    <row r="244" spans="1:12">
      <c r="A244" s="1" t="s">
        <v>369</v>
      </c>
      <c r="B244" s="2" t="s">
        <v>370</v>
      </c>
      <c r="C244" s="2" t="s">
        <v>1394</v>
      </c>
      <c r="D244" s="2" t="s">
        <v>371</v>
      </c>
      <c r="E244" s="3" t="s">
        <v>365</v>
      </c>
      <c r="F244" s="4">
        <v>388.15</v>
      </c>
      <c r="G244">
        <v>444.13</v>
      </c>
      <c r="H244">
        <v>391.88</v>
      </c>
      <c r="I244">
        <v>387.21</v>
      </c>
      <c r="J244" s="7">
        <f t="shared" si="14"/>
        <v>55.980000000000018</v>
      </c>
      <c r="K244" s="7">
        <f t="shared" si="15"/>
        <v>3.7300000000000182</v>
      </c>
      <c r="L244" s="7">
        <f t="shared" si="16"/>
        <v>0.93999999999999773</v>
      </c>
    </row>
    <row r="245" spans="1:12">
      <c r="A245" s="1" t="s">
        <v>1536</v>
      </c>
      <c r="B245" s="2" t="s">
        <v>1537</v>
      </c>
      <c r="C245" s="2" t="s">
        <v>1394</v>
      </c>
      <c r="D245" s="2" t="s">
        <v>1559</v>
      </c>
      <c r="E245" s="3" t="s">
        <v>365</v>
      </c>
      <c r="F245" s="4">
        <v>388.15</v>
      </c>
      <c r="G245" s="7">
        <v>439.26</v>
      </c>
      <c r="H245">
        <v>384.62</v>
      </c>
      <c r="I245">
        <v>386.15</v>
      </c>
      <c r="J245" s="7">
        <f t="shared" si="14"/>
        <v>51.110000000000014</v>
      </c>
      <c r="K245" s="7">
        <f t="shared" si="15"/>
        <v>3.5299999999999727</v>
      </c>
      <c r="L245" s="7">
        <f t="shared" si="16"/>
        <v>2</v>
      </c>
    </row>
    <row r="246" spans="1:12">
      <c r="A246" s="1" t="s">
        <v>582</v>
      </c>
      <c r="B246" s="2" t="s">
        <v>583</v>
      </c>
      <c r="C246" s="2" t="s">
        <v>1394</v>
      </c>
      <c r="D246" s="2" t="s">
        <v>584</v>
      </c>
      <c r="E246" s="3" t="s">
        <v>260</v>
      </c>
      <c r="F246" s="4">
        <v>388.65</v>
      </c>
      <c r="G246">
        <v>391.06</v>
      </c>
      <c r="H246">
        <v>396.91</v>
      </c>
      <c r="I246">
        <v>375.8</v>
      </c>
      <c r="J246" s="7">
        <f t="shared" si="14"/>
        <v>2.410000000000025</v>
      </c>
      <c r="K246" s="7">
        <f t="shared" si="15"/>
        <v>8.2600000000000477</v>
      </c>
      <c r="L246" s="7">
        <f t="shared" si="16"/>
        <v>12.849999999999966</v>
      </c>
    </row>
    <row r="247" spans="1:12">
      <c r="A247" s="1" t="s">
        <v>816</v>
      </c>
      <c r="B247" s="2" t="s">
        <v>817</v>
      </c>
      <c r="C247" s="2" t="s">
        <v>1392</v>
      </c>
      <c r="D247" s="2" t="s">
        <v>818</v>
      </c>
      <c r="E247" s="3" t="s">
        <v>798</v>
      </c>
      <c r="F247" s="4">
        <v>388.75</v>
      </c>
      <c r="G247">
        <v>432.62</v>
      </c>
      <c r="H247">
        <v>382.32</v>
      </c>
      <c r="I247">
        <v>381.56</v>
      </c>
      <c r="J247" s="7">
        <f t="shared" si="14"/>
        <v>43.870000000000005</v>
      </c>
      <c r="K247" s="7">
        <f t="shared" si="15"/>
        <v>6.4300000000000068</v>
      </c>
      <c r="L247" s="7">
        <f t="shared" si="16"/>
        <v>7.1899999999999977</v>
      </c>
    </row>
    <row r="248" spans="1:12">
      <c r="A248" s="1" t="s">
        <v>799</v>
      </c>
      <c r="B248" s="2" t="s">
        <v>800</v>
      </c>
      <c r="C248" s="2" t="s">
        <v>1392</v>
      </c>
      <c r="D248" s="2" t="s">
        <v>801</v>
      </c>
      <c r="E248" s="3" t="s">
        <v>798</v>
      </c>
      <c r="F248" s="4">
        <v>388.75</v>
      </c>
      <c r="G248">
        <v>443.82</v>
      </c>
      <c r="H248">
        <v>387.9</v>
      </c>
      <c r="I248">
        <v>381.56</v>
      </c>
      <c r="J248" s="7">
        <f t="shared" si="14"/>
        <v>55.069999999999993</v>
      </c>
      <c r="K248" s="7">
        <f t="shared" si="15"/>
        <v>0.85000000000002274</v>
      </c>
      <c r="L248" s="7">
        <f t="shared" si="16"/>
        <v>7.1899999999999977</v>
      </c>
    </row>
    <row r="249" spans="1:12">
      <c r="A249" s="1" t="s">
        <v>366</v>
      </c>
      <c r="B249" s="2" t="s">
        <v>367</v>
      </c>
      <c r="C249" s="2" t="s">
        <v>1392</v>
      </c>
      <c r="D249" s="2" t="s">
        <v>368</v>
      </c>
      <c r="E249" s="3" t="s">
        <v>365</v>
      </c>
      <c r="F249" s="4">
        <v>389.65</v>
      </c>
      <c r="G249">
        <v>433.46</v>
      </c>
      <c r="H249">
        <v>382.18</v>
      </c>
      <c r="I249">
        <v>377.31</v>
      </c>
      <c r="J249" s="7">
        <f t="shared" si="14"/>
        <v>43.81</v>
      </c>
      <c r="K249" s="7">
        <f t="shared" si="15"/>
        <v>7.4699999999999704</v>
      </c>
      <c r="L249" s="7">
        <f t="shared" si="16"/>
        <v>12.339999999999975</v>
      </c>
    </row>
    <row r="250" spans="1:12">
      <c r="A250" s="1" t="s">
        <v>775</v>
      </c>
      <c r="B250" s="2" t="s">
        <v>776</v>
      </c>
      <c r="C250" s="2" t="s">
        <v>1394</v>
      </c>
      <c r="D250" s="2" t="s">
        <v>777</v>
      </c>
      <c r="E250" s="3" t="s">
        <v>600</v>
      </c>
      <c r="F250" s="4">
        <v>389.65</v>
      </c>
      <c r="G250">
        <v>448.03</v>
      </c>
      <c r="H250">
        <v>395.7</v>
      </c>
      <c r="I250">
        <v>385.92</v>
      </c>
      <c r="J250" s="7">
        <f t="shared" si="14"/>
        <v>58.379999999999995</v>
      </c>
      <c r="K250" s="7">
        <f t="shared" si="15"/>
        <v>6.0500000000000114</v>
      </c>
      <c r="L250" s="7">
        <f t="shared" si="16"/>
        <v>3.7299999999999613</v>
      </c>
    </row>
    <row r="251" spans="1:12">
      <c r="A251" s="1" t="s">
        <v>705</v>
      </c>
      <c r="B251" s="2" t="s">
        <v>706</v>
      </c>
      <c r="C251" s="2" t="s">
        <v>1392</v>
      </c>
      <c r="D251" s="2" t="s">
        <v>707</v>
      </c>
      <c r="E251" s="3" t="s">
        <v>600</v>
      </c>
      <c r="F251" s="4">
        <v>389.95</v>
      </c>
      <c r="G251">
        <v>452.85</v>
      </c>
      <c r="H251">
        <v>382.99</v>
      </c>
      <c r="I251">
        <v>388.38</v>
      </c>
      <c r="J251" s="7">
        <f t="shared" ref="J251:J314" si="17">ABS(F251-G251)</f>
        <v>62.900000000000034</v>
      </c>
      <c r="K251" s="7">
        <f t="shared" ref="K251:K314" si="18">ABS(F251-H251)</f>
        <v>6.9599999999999795</v>
      </c>
      <c r="L251" s="7">
        <f t="shared" si="16"/>
        <v>1.5699999999999932</v>
      </c>
    </row>
    <row r="252" spans="1:12">
      <c r="A252" s="1" t="s">
        <v>349</v>
      </c>
      <c r="B252" s="2" t="s">
        <v>350</v>
      </c>
      <c r="C252" s="2" t="s">
        <v>1394</v>
      </c>
      <c r="D252" s="2" t="s">
        <v>351</v>
      </c>
      <c r="E252" s="3" t="s">
        <v>348</v>
      </c>
      <c r="F252" s="4">
        <v>390.15</v>
      </c>
      <c r="G252">
        <v>440.15</v>
      </c>
      <c r="H252">
        <v>391.78</v>
      </c>
      <c r="I252">
        <v>385.53</v>
      </c>
      <c r="J252" s="7">
        <f t="shared" si="17"/>
        <v>50</v>
      </c>
      <c r="K252" s="7">
        <f t="shared" si="18"/>
        <v>1.6299999999999955</v>
      </c>
      <c r="L252" s="7">
        <f t="shared" si="16"/>
        <v>4.6200000000000045</v>
      </c>
    </row>
    <row r="253" spans="1:12">
      <c r="A253" s="1" t="s">
        <v>822</v>
      </c>
      <c r="B253" s="2" t="s">
        <v>823</v>
      </c>
      <c r="C253" s="2" t="s">
        <v>1392</v>
      </c>
      <c r="D253" s="2" t="s">
        <v>824</v>
      </c>
      <c r="E253" s="3" t="s">
        <v>798</v>
      </c>
      <c r="F253" s="4">
        <v>390.75</v>
      </c>
      <c r="G253">
        <v>441.49</v>
      </c>
      <c r="H253">
        <v>393.11</v>
      </c>
      <c r="I253">
        <v>382</v>
      </c>
      <c r="J253" s="7">
        <f t="shared" si="17"/>
        <v>50.740000000000009</v>
      </c>
      <c r="K253" s="7">
        <f t="shared" si="18"/>
        <v>2.3600000000000136</v>
      </c>
      <c r="L253" s="7">
        <f t="shared" si="16"/>
        <v>8.75</v>
      </c>
    </row>
    <row r="254" spans="1:12">
      <c r="A254" s="1" t="s">
        <v>828</v>
      </c>
      <c r="B254" s="2" t="s">
        <v>829</v>
      </c>
      <c r="C254" s="2" t="s">
        <v>1392</v>
      </c>
      <c r="D254" s="2" t="s">
        <v>830</v>
      </c>
      <c r="E254" s="3" t="s">
        <v>798</v>
      </c>
      <c r="F254" s="4">
        <v>390.85</v>
      </c>
      <c r="G254">
        <v>441.76</v>
      </c>
      <c r="H254">
        <v>396.54</v>
      </c>
      <c r="I254">
        <v>382</v>
      </c>
      <c r="J254" s="7">
        <f t="shared" si="17"/>
        <v>50.909999999999968</v>
      </c>
      <c r="K254" s="7">
        <f t="shared" si="18"/>
        <v>5.6899999999999977</v>
      </c>
      <c r="L254" s="7">
        <f t="shared" si="16"/>
        <v>8.8500000000000227</v>
      </c>
    </row>
    <row r="255" spans="1:12">
      <c r="A255" s="1" t="s">
        <v>811</v>
      </c>
      <c r="B255" s="2" t="s">
        <v>1726</v>
      </c>
      <c r="C255" s="2" t="s">
        <v>1392</v>
      </c>
      <c r="D255" s="2" t="s">
        <v>812</v>
      </c>
      <c r="E255" s="3" t="s">
        <v>798</v>
      </c>
      <c r="F255" s="4">
        <v>390.85</v>
      </c>
      <c r="G255">
        <v>444.09</v>
      </c>
      <c r="H255">
        <v>391.41</v>
      </c>
      <c r="I255">
        <v>381.56</v>
      </c>
      <c r="J255" s="7">
        <f t="shared" si="17"/>
        <v>53.239999999999952</v>
      </c>
      <c r="K255" s="7">
        <f t="shared" si="18"/>
        <v>0.56000000000000227</v>
      </c>
      <c r="L255" s="7">
        <f t="shared" si="16"/>
        <v>9.2900000000000205</v>
      </c>
    </row>
    <row r="256" spans="1:12">
      <c r="A256" s="1" t="s">
        <v>757</v>
      </c>
      <c r="B256" s="2" t="s">
        <v>758</v>
      </c>
      <c r="C256" s="2" t="s">
        <v>1394</v>
      </c>
      <c r="D256" s="2" t="s">
        <v>759</v>
      </c>
      <c r="E256" s="3" t="s">
        <v>600</v>
      </c>
      <c r="F256" s="4">
        <v>390.85</v>
      </c>
      <c r="G256">
        <v>445.68</v>
      </c>
      <c r="H256">
        <v>394.7</v>
      </c>
      <c r="I256">
        <v>379</v>
      </c>
      <c r="J256" s="7">
        <f t="shared" si="17"/>
        <v>54.829999999999984</v>
      </c>
      <c r="K256" s="7">
        <f t="shared" si="18"/>
        <v>3.8499999999999659</v>
      </c>
      <c r="L256" s="7">
        <f t="shared" si="16"/>
        <v>11.850000000000023</v>
      </c>
    </row>
    <row r="257" spans="1:12">
      <c r="A257" s="1" t="s">
        <v>1024</v>
      </c>
      <c r="B257" s="2" t="s">
        <v>1025</v>
      </c>
      <c r="C257" s="2" t="s">
        <v>1392</v>
      </c>
      <c r="D257" s="2" t="s">
        <v>1026</v>
      </c>
      <c r="E257" s="3" t="s">
        <v>711</v>
      </c>
      <c r="F257" s="4">
        <v>391.15</v>
      </c>
      <c r="G257">
        <v>403.65</v>
      </c>
      <c r="H257">
        <v>400.35</v>
      </c>
      <c r="I257">
        <v>416.41</v>
      </c>
      <c r="J257" s="7">
        <f t="shared" si="17"/>
        <v>12.5</v>
      </c>
      <c r="K257" s="7">
        <f t="shared" si="18"/>
        <v>9.2000000000000455</v>
      </c>
      <c r="L257" s="7">
        <f t="shared" si="16"/>
        <v>25.260000000000048</v>
      </c>
    </row>
    <row r="258" spans="1:12">
      <c r="A258" s="1" t="s">
        <v>825</v>
      </c>
      <c r="B258" s="2" t="s">
        <v>826</v>
      </c>
      <c r="C258" s="2" t="s">
        <v>1392</v>
      </c>
      <c r="D258" s="2" t="s">
        <v>827</v>
      </c>
      <c r="E258" s="3" t="s">
        <v>798</v>
      </c>
      <c r="F258" s="14">
        <v>391.15</v>
      </c>
      <c r="G258">
        <v>441.76</v>
      </c>
      <c r="H258">
        <v>396.54</v>
      </c>
      <c r="I258">
        <v>382</v>
      </c>
      <c r="J258" s="7">
        <f t="shared" si="17"/>
        <v>50.610000000000014</v>
      </c>
      <c r="K258" s="7">
        <f t="shared" si="18"/>
        <v>5.3900000000000432</v>
      </c>
      <c r="L258" s="7">
        <f t="shared" si="16"/>
        <v>9.1499999999999773</v>
      </c>
    </row>
    <row r="259" spans="1:12">
      <c r="A259" s="1" t="s">
        <v>819</v>
      </c>
      <c r="B259" s="2" t="s">
        <v>820</v>
      </c>
      <c r="C259" s="2" t="s">
        <v>1392</v>
      </c>
      <c r="D259" s="2" t="s">
        <v>821</v>
      </c>
      <c r="E259" s="3" t="s">
        <v>798</v>
      </c>
      <c r="F259" s="4">
        <v>391.35</v>
      </c>
      <c r="G259">
        <v>438.18</v>
      </c>
      <c r="H259">
        <v>386.04</v>
      </c>
      <c r="I259">
        <v>379.21</v>
      </c>
      <c r="J259" s="7">
        <f t="shared" si="17"/>
        <v>46.829999999999984</v>
      </c>
      <c r="K259" s="7">
        <f t="shared" si="18"/>
        <v>5.3100000000000023</v>
      </c>
      <c r="L259" s="7">
        <f t="shared" si="16"/>
        <v>12.140000000000043</v>
      </c>
    </row>
    <row r="260" spans="1:12">
      <c r="A260" s="1" t="s">
        <v>420</v>
      </c>
      <c r="B260" s="2" t="s">
        <v>421</v>
      </c>
      <c r="C260" s="2" t="s">
        <v>1392</v>
      </c>
      <c r="D260" s="2" t="s">
        <v>422</v>
      </c>
      <c r="E260" s="3" t="s">
        <v>423</v>
      </c>
      <c r="F260" s="4">
        <v>391.55</v>
      </c>
      <c r="G260">
        <v>391.06</v>
      </c>
      <c r="H260">
        <v>391.93</v>
      </c>
      <c r="I260">
        <v>388.05</v>
      </c>
      <c r="J260" s="7">
        <f t="shared" si="17"/>
        <v>0.49000000000000909</v>
      </c>
      <c r="K260" s="7">
        <f t="shared" si="18"/>
        <v>0.37999999999999545</v>
      </c>
      <c r="L260" s="7">
        <f t="shared" si="16"/>
        <v>3.5</v>
      </c>
    </row>
    <row r="261" spans="1:12">
      <c r="A261" s="1" t="s">
        <v>813</v>
      </c>
      <c r="B261" s="2" t="s">
        <v>814</v>
      </c>
      <c r="C261" s="2" t="s">
        <v>1392</v>
      </c>
      <c r="D261" s="2" t="s">
        <v>815</v>
      </c>
      <c r="E261" s="3" t="s">
        <v>798</v>
      </c>
      <c r="F261" s="4">
        <v>391.75</v>
      </c>
      <c r="G261">
        <v>441.76</v>
      </c>
      <c r="H261">
        <v>396.54</v>
      </c>
      <c r="I261">
        <v>382</v>
      </c>
      <c r="J261" s="7">
        <f t="shared" si="17"/>
        <v>50.009999999999991</v>
      </c>
      <c r="K261" s="7">
        <f t="shared" si="18"/>
        <v>4.7900000000000205</v>
      </c>
      <c r="L261" s="7">
        <f t="shared" si="16"/>
        <v>9.75</v>
      </c>
    </row>
    <row r="262" spans="1:12">
      <c r="A262" s="1" t="s">
        <v>670</v>
      </c>
      <c r="B262" s="2" t="s">
        <v>671</v>
      </c>
      <c r="C262" s="2" t="s">
        <v>1394</v>
      </c>
      <c r="D262" s="2" t="s">
        <v>672</v>
      </c>
      <c r="E262" s="3" t="s">
        <v>600</v>
      </c>
      <c r="F262" s="4">
        <v>392.45</v>
      </c>
      <c r="G262">
        <v>446.51</v>
      </c>
      <c r="H262">
        <v>400.76</v>
      </c>
      <c r="I262">
        <v>379</v>
      </c>
      <c r="J262" s="7">
        <f t="shared" si="17"/>
        <v>54.06</v>
      </c>
      <c r="K262" s="7">
        <f t="shared" si="18"/>
        <v>8.3100000000000023</v>
      </c>
      <c r="L262" s="7">
        <f t="shared" si="16"/>
        <v>13.449999999999989</v>
      </c>
    </row>
    <row r="263" spans="1:12">
      <c r="A263" s="1" t="s">
        <v>712</v>
      </c>
      <c r="B263" s="2" t="s">
        <v>713</v>
      </c>
      <c r="C263" s="2" t="s">
        <v>1392</v>
      </c>
      <c r="D263" s="2" t="s">
        <v>714</v>
      </c>
      <c r="E263" s="3" t="s">
        <v>600</v>
      </c>
      <c r="F263" s="4">
        <v>392.55</v>
      </c>
      <c r="G263">
        <v>461.79</v>
      </c>
      <c r="H263">
        <v>393.87</v>
      </c>
      <c r="I263">
        <v>397.32</v>
      </c>
      <c r="J263" s="7">
        <f t="shared" si="17"/>
        <v>69.240000000000009</v>
      </c>
      <c r="K263" s="7">
        <f t="shared" si="18"/>
        <v>1.3199999999999932</v>
      </c>
      <c r="L263" s="7">
        <f t="shared" si="16"/>
        <v>4.7699999999999818</v>
      </c>
    </row>
    <row r="264" spans="1:12">
      <c r="A264" s="1" t="s">
        <v>604</v>
      </c>
      <c r="B264" s="2" t="s">
        <v>605</v>
      </c>
      <c r="C264" s="2" t="s">
        <v>1392</v>
      </c>
      <c r="D264" s="2" t="s">
        <v>606</v>
      </c>
      <c r="E264" s="3" t="s">
        <v>600</v>
      </c>
      <c r="F264" s="4">
        <v>392.75</v>
      </c>
      <c r="G264">
        <v>460.83</v>
      </c>
      <c r="H264">
        <v>393.98</v>
      </c>
      <c r="I264">
        <v>402.23</v>
      </c>
      <c r="J264" s="7">
        <f t="shared" si="17"/>
        <v>68.079999999999984</v>
      </c>
      <c r="K264" s="7">
        <f t="shared" si="18"/>
        <v>1.2300000000000182</v>
      </c>
      <c r="L264" s="7">
        <f t="shared" si="16"/>
        <v>9.4800000000000182</v>
      </c>
    </row>
    <row r="265" spans="1:12">
      <c r="A265" s="1" t="s">
        <v>655</v>
      </c>
      <c r="B265" s="2" t="s">
        <v>656</v>
      </c>
      <c r="C265" s="2" t="s">
        <v>1394</v>
      </c>
      <c r="D265" s="2" t="s">
        <v>657</v>
      </c>
      <c r="E265" s="3" t="s">
        <v>600</v>
      </c>
      <c r="F265" s="4">
        <v>393.15</v>
      </c>
      <c r="G265">
        <v>445.68</v>
      </c>
      <c r="H265">
        <v>394.7</v>
      </c>
      <c r="I265">
        <v>379</v>
      </c>
      <c r="J265" s="7">
        <f t="shared" si="17"/>
        <v>52.53000000000003</v>
      </c>
      <c r="K265" s="7">
        <f t="shared" si="18"/>
        <v>1.5500000000000114</v>
      </c>
      <c r="L265" s="7">
        <f t="shared" ref="L265:L328" si="19">ABS(F265-I265)</f>
        <v>14.149999999999977</v>
      </c>
    </row>
    <row r="266" spans="1:12">
      <c r="A266" s="1" t="s">
        <v>1418</v>
      </c>
      <c r="B266" s="2" t="s">
        <v>1419</v>
      </c>
      <c r="C266" s="2" t="s">
        <v>1392</v>
      </c>
      <c r="D266" s="2" t="s">
        <v>1434</v>
      </c>
      <c r="E266" s="3" t="s">
        <v>600</v>
      </c>
      <c r="F266" s="4">
        <v>393.25</v>
      </c>
      <c r="G266" s="7">
        <v>461.79</v>
      </c>
      <c r="H266">
        <v>393.87</v>
      </c>
      <c r="I266">
        <v>397.32</v>
      </c>
      <c r="J266" s="7">
        <f t="shared" si="17"/>
        <v>68.54000000000002</v>
      </c>
      <c r="K266" s="7">
        <f t="shared" si="18"/>
        <v>0.62000000000000455</v>
      </c>
      <c r="L266" s="7">
        <f t="shared" si="19"/>
        <v>4.0699999999999932</v>
      </c>
    </row>
    <row r="267" spans="1:12">
      <c r="A267" s="1" t="s">
        <v>1411</v>
      </c>
      <c r="B267" s="2" t="s">
        <v>1412</v>
      </c>
      <c r="C267" s="2" t="s">
        <v>1392</v>
      </c>
      <c r="D267" s="2" t="s">
        <v>1437</v>
      </c>
      <c r="E267" s="3" t="s">
        <v>600</v>
      </c>
      <c r="F267" s="4">
        <v>394.15</v>
      </c>
      <c r="G267" s="7">
        <v>459.61</v>
      </c>
      <c r="H267">
        <v>395.27</v>
      </c>
      <c r="I267">
        <v>393.05</v>
      </c>
      <c r="J267" s="7">
        <f t="shared" si="17"/>
        <v>65.460000000000036</v>
      </c>
      <c r="K267" s="7">
        <f t="shared" si="18"/>
        <v>1.1200000000000045</v>
      </c>
      <c r="L267" s="7">
        <f t="shared" si="19"/>
        <v>1.0999999999999659</v>
      </c>
    </row>
    <row r="268" spans="1:12">
      <c r="A268" s="1" t="s">
        <v>1409</v>
      </c>
      <c r="B268" s="2" t="s">
        <v>1410</v>
      </c>
      <c r="C268" s="2" t="s">
        <v>1392</v>
      </c>
      <c r="D268" s="2" t="s">
        <v>1437</v>
      </c>
      <c r="E268" s="3" t="s">
        <v>600</v>
      </c>
      <c r="F268" s="4">
        <v>394.15</v>
      </c>
      <c r="G268" s="7">
        <v>459.61</v>
      </c>
      <c r="H268">
        <v>395.27</v>
      </c>
      <c r="I268">
        <v>393.05</v>
      </c>
      <c r="J268" s="7">
        <f t="shared" si="17"/>
        <v>65.460000000000036</v>
      </c>
      <c r="K268" s="7">
        <f t="shared" si="18"/>
        <v>1.1200000000000045</v>
      </c>
      <c r="L268" s="7">
        <f t="shared" si="19"/>
        <v>1.0999999999999659</v>
      </c>
    </row>
    <row r="269" spans="1:12">
      <c r="A269" s="1" t="s">
        <v>730</v>
      </c>
      <c r="B269" s="2" t="s">
        <v>731</v>
      </c>
      <c r="C269" s="2" t="s">
        <v>1394</v>
      </c>
      <c r="D269" s="2" t="s">
        <v>732</v>
      </c>
      <c r="E269" s="3" t="s">
        <v>600</v>
      </c>
      <c r="F269" s="4">
        <v>394.35</v>
      </c>
      <c r="G269">
        <v>448.13</v>
      </c>
      <c r="H269">
        <v>401.83</v>
      </c>
      <c r="I269">
        <v>379.12</v>
      </c>
      <c r="J269" s="7">
        <f t="shared" si="17"/>
        <v>53.779999999999973</v>
      </c>
      <c r="K269" s="7">
        <f t="shared" si="18"/>
        <v>7.4799999999999613</v>
      </c>
      <c r="L269" s="7">
        <f t="shared" si="19"/>
        <v>15.230000000000018</v>
      </c>
    </row>
    <row r="270" spans="1:12">
      <c r="A270" s="1" t="s">
        <v>661</v>
      </c>
      <c r="B270" s="2" t="s">
        <v>662</v>
      </c>
      <c r="C270" s="2" t="s">
        <v>1392</v>
      </c>
      <c r="D270" s="2" t="s">
        <v>663</v>
      </c>
      <c r="E270" s="3" t="s">
        <v>600</v>
      </c>
      <c r="F270" s="4">
        <v>394.75</v>
      </c>
      <c r="G270">
        <v>455.51</v>
      </c>
      <c r="H270">
        <v>393.86</v>
      </c>
      <c r="I270">
        <v>397.96</v>
      </c>
      <c r="J270" s="7">
        <f t="shared" si="17"/>
        <v>60.759999999999991</v>
      </c>
      <c r="K270" s="7">
        <f t="shared" si="18"/>
        <v>0.88999999999998636</v>
      </c>
      <c r="L270" s="7">
        <f t="shared" si="19"/>
        <v>3.2099999999999795</v>
      </c>
    </row>
    <row r="271" spans="1:12">
      <c r="A271" s="1" t="s">
        <v>619</v>
      </c>
      <c r="B271" s="2" t="s">
        <v>620</v>
      </c>
      <c r="C271" s="2" t="s">
        <v>1394</v>
      </c>
      <c r="D271" s="2" t="s">
        <v>621</v>
      </c>
      <c r="E271" s="3" t="s">
        <v>600</v>
      </c>
      <c r="F271" s="4">
        <v>394.95</v>
      </c>
      <c r="G271">
        <v>456.66</v>
      </c>
      <c r="H271">
        <v>407.65</v>
      </c>
      <c r="I271">
        <v>386.36</v>
      </c>
      <c r="J271" s="7">
        <f t="shared" si="17"/>
        <v>61.710000000000036</v>
      </c>
      <c r="K271" s="7">
        <f t="shared" si="18"/>
        <v>12.699999999999989</v>
      </c>
      <c r="L271" s="7">
        <f t="shared" si="19"/>
        <v>8.589999999999975</v>
      </c>
    </row>
    <row r="272" spans="1:12">
      <c r="A272" s="1" t="s">
        <v>1112</v>
      </c>
      <c r="B272" s="2" t="s">
        <v>1113</v>
      </c>
      <c r="C272" s="2" t="s">
        <v>1392</v>
      </c>
      <c r="D272" s="2" t="s">
        <v>1114</v>
      </c>
      <c r="E272" s="3" t="s">
        <v>1039</v>
      </c>
      <c r="F272" s="4">
        <v>395.35</v>
      </c>
      <c r="G272">
        <v>452.53</v>
      </c>
      <c r="H272">
        <v>389.83</v>
      </c>
      <c r="I272">
        <v>398.86</v>
      </c>
      <c r="J272" s="7">
        <f t="shared" si="17"/>
        <v>57.17999999999995</v>
      </c>
      <c r="K272" s="7">
        <f t="shared" si="18"/>
        <v>5.5200000000000387</v>
      </c>
      <c r="L272" s="7">
        <f t="shared" si="19"/>
        <v>3.5099999999999909</v>
      </c>
    </row>
    <row r="273" spans="1:12">
      <c r="A273" s="1" t="s">
        <v>748</v>
      </c>
      <c r="B273" s="2" t="s">
        <v>749</v>
      </c>
      <c r="C273" s="2" t="s">
        <v>1394</v>
      </c>
      <c r="D273" s="2" t="s">
        <v>750</v>
      </c>
      <c r="E273" s="3" t="s">
        <v>600</v>
      </c>
      <c r="F273" s="4">
        <v>395.45</v>
      </c>
      <c r="G273">
        <v>453.77</v>
      </c>
      <c r="H273">
        <v>398.56</v>
      </c>
      <c r="I273">
        <v>386.6</v>
      </c>
      <c r="J273" s="7">
        <f t="shared" si="17"/>
        <v>58.319999999999993</v>
      </c>
      <c r="K273" s="7">
        <f t="shared" si="18"/>
        <v>3.1100000000000136</v>
      </c>
      <c r="L273" s="7">
        <f t="shared" si="19"/>
        <v>8.8499999999999659</v>
      </c>
    </row>
    <row r="274" spans="1:12">
      <c r="A274" s="1" t="s">
        <v>745</v>
      </c>
      <c r="B274" s="2" t="s">
        <v>746</v>
      </c>
      <c r="C274" s="2" t="s">
        <v>1394</v>
      </c>
      <c r="D274" s="2" t="s">
        <v>747</v>
      </c>
      <c r="E274" s="3" t="s">
        <v>600</v>
      </c>
      <c r="F274" s="4">
        <v>395.65</v>
      </c>
      <c r="G274">
        <v>453.77</v>
      </c>
      <c r="H274">
        <v>398.56</v>
      </c>
      <c r="I274">
        <v>386.6</v>
      </c>
      <c r="J274" s="7">
        <f t="shared" si="17"/>
        <v>58.120000000000005</v>
      </c>
      <c r="K274" s="7">
        <f t="shared" si="18"/>
        <v>2.910000000000025</v>
      </c>
      <c r="L274" s="7">
        <f t="shared" si="19"/>
        <v>9.0499999999999545</v>
      </c>
    </row>
    <row r="275" spans="1:12">
      <c r="A275" s="1" t="s">
        <v>673</v>
      </c>
      <c r="B275" s="2" t="s">
        <v>674</v>
      </c>
      <c r="C275" s="2" t="s">
        <v>1394</v>
      </c>
      <c r="D275" s="2" t="s">
        <v>675</v>
      </c>
      <c r="E275" s="3" t="s">
        <v>600</v>
      </c>
      <c r="F275" s="4">
        <v>395.75</v>
      </c>
      <c r="G275">
        <v>455.28</v>
      </c>
      <c r="H275">
        <v>404.11</v>
      </c>
      <c r="I275">
        <v>386.48</v>
      </c>
      <c r="J275" s="7">
        <f t="shared" si="17"/>
        <v>59.529999999999973</v>
      </c>
      <c r="K275" s="7">
        <f t="shared" si="18"/>
        <v>8.3600000000000136</v>
      </c>
      <c r="L275" s="7">
        <f t="shared" si="19"/>
        <v>9.2699999999999818</v>
      </c>
    </row>
    <row r="276" spans="1:12">
      <c r="A276" s="1" t="s">
        <v>739</v>
      </c>
      <c r="B276" s="2" t="s">
        <v>740</v>
      </c>
      <c r="C276" s="2" t="s">
        <v>1394</v>
      </c>
      <c r="D276" s="2" t="s">
        <v>741</v>
      </c>
      <c r="E276" s="3" t="s">
        <v>600</v>
      </c>
      <c r="F276" s="4">
        <v>396.05</v>
      </c>
      <c r="G276">
        <v>453.77</v>
      </c>
      <c r="H276">
        <v>398.56</v>
      </c>
      <c r="I276">
        <v>386.6</v>
      </c>
      <c r="J276" s="7">
        <f t="shared" si="17"/>
        <v>57.71999999999997</v>
      </c>
      <c r="K276" s="7">
        <f t="shared" si="18"/>
        <v>2.5099999999999909</v>
      </c>
      <c r="L276" s="7">
        <f t="shared" si="19"/>
        <v>9.4499999999999886</v>
      </c>
    </row>
    <row r="277" spans="1:12">
      <c r="A277" s="1" t="s">
        <v>1413</v>
      </c>
      <c r="B277" s="2" t="s">
        <v>1438</v>
      </c>
      <c r="C277" s="2" t="s">
        <v>1392</v>
      </c>
      <c r="D277" s="2" t="s">
        <v>1439</v>
      </c>
      <c r="E277" s="3" t="s">
        <v>600</v>
      </c>
      <c r="F277" s="4">
        <v>396.15</v>
      </c>
      <c r="G277" s="7">
        <v>452.85</v>
      </c>
      <c r="H277">
        <v>382.99</v>
      </c>
      <c r="I277">
        <v>388.38</v>
      </c>
      <c r="J277" s="7">
        <f t="shared" si="17"/>
        <v>56.700000000000045</v>
      </c>
      <c r="K277" s="7">
        <f t="shared" si="18"/>
        <v>13.159999999999968</v>
      </c>
      <c r="L277" s="7">
        <f t="shared" si="19"/>
        <v>7.7699999999999818</v>
      </c>
    </row>
    <row r="278" spans="1:12">
      <c r="A278" s="1" t="s">
        <v>742</v>
      </c>
      <c r="B278" s="2" t="s">
        <v>743</v>
      </c>
      <c r="C278" s="2" t="s">
        <v>1394</v>
      </c>
      <c r="D278" s="2" t="s">
        <v>744</v>
      </c>
      <c r="E278" s="3" t="s">
        <v>600</v>
      </c>
      <c r="F278" s="4">
        <v>396.45</v>
      </c>
      <c r="G278">
        <v>453.77</v>
      </c>
      <c r="H278">
        <v>398.56</v>
      </c>
      <c r="I278">
        <v>386.6</v>
      </c>
      <c r="J278" s="7">
        <f t="shared" si="17"/>
        <v>57.319999999999993</v>
      </c>
      <c r="K278" s="7">
        <f t="shared" si="18"/>
        <v>2.1100000000000136</v>
      </c>
      <c r="L278" s="7">
        <f t="shared" si="19"/>
        <v>9.8499999999999659</v>
      </c>
    </row>
    <row r="279" spans="1:12">
      <c r="A279" s="1" t="s">
        <v>1422</v>
      </c>
      <c r="B279" s="2" t="s">
        <v>1423</v>
      </c>
      <c r="C279" s="2" t="s">
        <v>1392</v>
      </c>
      <c r="D279" s="2" t="s">
        <v>1433</v>
      </c>
      <c r="E279" s="3" t="s">
        <v>600</v>
      </c>
      <c r="F279" s="4">
        <v>396.65</v>
      </c>
      <c r="G279" s="7">
        <v>461.79</v>
      </c>
      <c r="H279">
        <v>393.87</v>
      </c>
      <c r="I279">
        <v>397.32</v>
      </c>
      <c r="J279" s="7">
        <f t="shared" si="17"/>
        <v>65.140000000000043</v>
      </c>
      <c r="K279" s="7">
        <f t="shared" si="18"/>
        <v>2.7799999999999727</v>
      </c>
      <c r="L279" s="7">
        <f t="shared" si="19"/>
        <v>0.67000000000001592</v>
      </c>
    </row>
    <row r="280" spans="1:12">
      <c r="A280" s="1" t="s">
        <v>1124</v>
      </c>
      <c r="B280" s="2" t="s">
        <v>1125</v>
      </c>
      <c r="C280" s="2" t="s">
        <v>1392</v>
      </c>
      <c r="D280" s="2" t="s">
        <v>1126</v>
      </c>
      <c r="E280" s="3" t="s">
        <v>1039</v>
      </c>
      <c r="F280" s="4">
        <v>397.15</v>
      </c>
      <c r="G280">
        <v>456.34</v>
      </c>
      <c r="H280">
        <v>398.2</v>
      </c>
      <c r="I280">
        <v>401.65</v>
      </c>
      <c r="J280" s="7">
        <f t="shared" si="17"/>
        <v>59.19</v>
      </c>
      <c r="K280" s="7">
        <f t="shared" si="18"/>
        <v>1.0500000000000114</v>
      </c>
      <c r="L280" s="7">
        <f t="shared" si="19"/>
        <v>4.5</v>
      </c>
    </row>
    <row r="281" spans="1:12">
      <c r="A281" s="1" t="s">
        <v>1404</v>
      </c>
      <c r="B281" s="2" t="s">
        <v>1405</v>
      </c>
      <c r="C281" s="2" t="s">
        <v>1392</v>
      </c>
      <c r="D281" s="2" t="s">
        <v>1434</v>
      </c>
      <c r="E281" s="3" t="s">
        <v>600</v>
      </c>
      <c r="F281" s="4">
        <v>397.65</v>
      </c>
      <c r="G281" s="7">
        <v>461.79</v>
      </c>
      <c r="H281">
        <v>393.87</v>
      </c>
      <c r="I281">
        <v>397.32</v>
      </c>
      <c r="J281" s="7">
        <f t="shared" si="17"/>
        <v>64.140000000000043</v>
      </c>
      <c r="K281" s="7">
        <f t="shared" si="18"/>
        <v>3.7799999999999727</v>
      </c>
      <c r="L281" s="7">
        <f t="shared" si="19"/>
        <v>0.32999999999998408</v>
      </c>
    </row>
    <row r="282" spans="1:12">
      <c r="A282" s="1" t="s">
        <v>356</v>
      </c>
      <c r="B282" s="2" t="s">
        <v>357</v>
      </c>
      <c r="C282" s="2" t="s">
        <v>1394</v>
      </c>
      <c r="D282" s="2" t="s">
        <v>358</v>
      </c>
      <c r="E282" s="3" t="s">
        <v>355</v>
      </c>
      <c r="F282" s="4">
        <v>398.15</v>
      </c>
      <c r="G282">
        <v>377.3</v>
      </c>
      <c r="H282">
        <v>382.13</v>
      </c>
      <c r="I282">
        <v>376.47</v>
      </c>
      <c r="J282" s="7">
        <f t="shared" si="17"/>
        <v>20.849999999999966</v>
      </c>
      <c r="K282" s="7">
        <f t="shared" si="18"/>
        <v>16.019999999999982</v>
      </c>
      <c r="L282" s="7">
        <f t="shared" si="19"/>
        <v>21.67999999999995</v>
      </c>
    </row>
    <row r="283" spans="1:12">
      <c r="A283" s="1" t="s">
        <v>736</v>
      </c>
      <c r="B283" s="2" t="s">
        <v>737</v>
      </c>
      <c r="C283" s="2" t="s">
        <v>1394</v>
      </c>
      <c r="D283" s="2" t="s">
        <v>738</v>
      </c>
      <c r="E283" s="3" t="s">
        <v>600</v>
      </c>
      <c r="F283" s="4">
        <v>398.15</v>
      </c>
      <c r="G283">
        <v>454.57</v>
      </c>
      <c r="H283">
        <v>404.51</v>
      </c>
      <c r="I283">
        <v>386.6</v>
      </c>
      <c r="J283" s="7">
        <f t="shared" si="17"/>
        <v>56.420000000000016</v>
      </c>
      <c r="K283" s="7">
        <f t="shared" si="18"/>
        <v>6.3600000000000136</v>
      </c>
      <c r="L283" s="7">
        <f t="shared" si="19"/>
        <v>11.549999999999955</v>
      </c>
    </row>
    <row r="284" spans="1:12">
      <c r="A284" s="1" t="s">
        <v>831</v>
      </c>
      <c r="B284" s="2" t="s">
        <v>832</v>
      </c>
      <c r="C284" s="2" t="s">
        <v>1392</v>
      </c>
      <c r="D284" s="2" t="s">
        <v>833</v>
      </c>
      <c r="E284" s="3" t="s">
        <v>798</v>
      </c>
      <c r="F284" s="4">
        <v>398.75</v>
      </c>
      <c r="G284">
        <v>450.31</v>
      </c>
      <c r="H284">
        <v>406.63</v>
      </c>
      <c r="I284">
        <v>382.44</v>
      </c>
      <c r="J284" s="7">
        <f t="shared" si="17"/>
        <v>51.56</v>
      </c>
      <c r="K284" s="7">
        <f t="shared" si="18"/>
        <v>7.8799999999999955</v>
      </c>
      <c r="L284" s="7">
        <f t="shared" si="19"/>
        <v>16.310000000000002</v>
      </c>
    </row>
    <row r="285" spans="1:12">
      <c r="A285" s="1" t="s">
        <v>733</v>
      </c>
      <c r="B285" s="2" t="s">
        <v>734</v>
      </c>
      <c r="C285" s="2" t="s">
        <v>1394</v>
      </c>
      <c r="D285" s="2" t="s">
        <v>735</v>
      </c>
      <c r="E285" s="3" t="s">
        <v>600</v>
      </c>
      <c r="F285" s="4">
        <v>398.75</v>
      </c>
      <c r="G285">
        <v>454.57</v>
      </c>
      <c r="H285">
        <v>404.51</v>
      </c>
      <c r="I285">
        <v>386.6</v>
      </c>
      <c r="J285" s="7">
        <f t="shared" si="17"/>
        <v>55.819999999999993</v>
      </c>
      <c r="K285" s="7">
        <f t="shared" si="18"/>
        <v>5.7599999999999909</v>
      </c>
      <c r="L285" s="7">
        <f t="shared" si="19"/>
        <v>12.149999999999977</v>
      </c>
    </row>
    <row r="286" spans="1:12">
      <c r="A286" s="1" t="s">
        <v>585</v>
      </c>
      <c r="B286" s="2" t="s">
        <v>586</v>
      </c>
      <c r="C286" s="2" t="s">
        <v>1393</v>
      </c>
      <c r="D286" s="2" t="s">
        <v>587</v>
      </c>
      <c r="E286" s="3" t="s">
        <v>260</v>
      </c>
      <c r="F286" s="4">
        <v>399.45</v>
      </c>
      <c r="G286">
        <v>459.58</v>
      </c>
      <c r="H286">
        <v>421.6</v>
      </c>
      <c r="I286">
        <v>372.56</v>
      </c>
      <c r="J286" s="7">
        <f t="shared" si="17"/>
        <v>60.129999999999995</v>
      </c>
      <c r="K286" s="7">
        <f t="shared" si="18"/>
        <v>22.150000000000034</v>
      </c>
      <c r="L286" s="7">
        <f t="shared" si="19"/>
        <v>26.889999999999986</v>
      </c>
    </row>
    <row r="287" spans="1:12">
      <c r="A287" s="1" t="s">
        <v>1121</v>
      </c>
      <c r="B287" s="2" t="s">
        <v>1122</v>
      </c>
      <c r="C287" s="2" t="s">
        <v>1392</v>
      </c>
      <c r="D287" s="2" t="s">
        <v>1123</v>
      </c>
      <c r="E287" s="3" t="s">
        <v>1039</v>
      </c>
      <c r="F287" s="4">
        <v>399.65</v>
      </c>
      <c r="G287">
        <v>456.6</v>
      </c>
      <c r="H287">
        <v>401.55</v>
      </c>
      <c r="I287">
        <v>401.65</v>
      </c>
      <c r="J287" s="7">
        <f t="shared" si="17"/>
        <v>56.950000000000045</v>
      </c>
      <c r="K287" s="7">
        <f t="shared" si="18"/>
        <v>1.9000000000000341</v>
      </c>
      <c r="L287" s="7">
        <f t="shared" si="19"/>
        <v>2</v>
      </c>
    </row>
    <row r="288" spans="1:12">
      <c r="A288" s="1" t="s">
        <v>601</v>
      </c>
      <c r="B288" s="2" t="s">
        <v>602</v>
      </c>
      <c r="C288" s="2" t="s">
        <v>1392</v>
      </c>
      <c r="D288" s="2" t="s">
        <v>603</v>
      </c>
      <c r="E288" s="3" t="s">
        <v>600</v>
      </c>
      <c r="F288" s="4">
        <v>399.65</v>
      </c>
      <c r="G288">
        <v>457.42</v>
      </c>
      <c r="H288">
        <v>391.82</v>
      </c>
      <c r="I288">
        <v>397.28</v>
      </c>
      <c r="J288" s="7">
        <f t="shared" si="17"/>
        <v>57.770000000000039</v>
      </c>
      <c r="K288" s="7">
        <f t="shared" si="18"/>
        <v>7.8299999999999841</v>
      </c>
      <c r="L288" s="7">
        <f t="shared" si="19"/>
        <v>2.3700000000000045</v>
      </c>
    </row>
    <row r="289" spans="1:12">
      <c r="A289" s="1" t="s">
        <v>556</v>
      </c>
      <c r="B289" s="2" t="s">
        <v>557</v>
      </c>
      <c r="C289" s="2" t="s">
        <v>1394</v>
      </c>
      <c r="D289" s="2" t="s">
        <v>558</v>
      </c>
      <c r="E289" s="3" t="s">
        <v>555</v>
      </c>
      <c r="F289" s="4">
        <v>401.15</v>
      </c>
      <c r="G289">
        <v>463.68</v>
      </c>
      <c r="H289">
        <v>403.21</v>
      </c>
      <c r="I289">
        <v>397.83</v>
      </c>
      <c r="J289" s="7">
        <f t="shared" si="17"/>
        <v>62.53000000000003</v>
      </c>
      <c r="K289" s="7">
        <f t="shared" si="18"/>
        <v>2.0600000000000023</v>
      </c>
      <c r="L289" s="7">
        <f t="shared" si="19"/>
        <v>3.3199999999999932</v>
      </c>
    </row>
    <row r="290" spans="1:12">
      <c r="A290" s="1" t="s">
        <v>1402</v>
      </c>
      <c r="B290" s="2" t="s">
        <v>1403</v>
      </c>
      <c r="C290" s="2" t="s">
        <v>1392</v>
      </c>
      <c r="D290" s="2" t="s">
        <v>1433</v>
      </c>
      <c r="E290" s="3" t="s">
        <v>600</v>
      </c>
      <c r="F290" s="4">
        <v>402.95</v>
      </c>
      <c r="G290" s="7">
        <v>461.79</v>
      </c>
      <c r="H290">
        <v>393.87</v>
      </c>
      <c r="I290">
        <v>397.32</v>
      </c>
      <c r="J290" s="7">
        <f t="shared" si="17"/>
        <v>58.840000000000032</v>
      </c>
      <c r="K290" s="7">
        <f t="shared" si="18"/>
        <v>9.0799999999999841</v>
      </c>
      <c r="L290" s="7">
        <f t="shared" si="19"/>
        <v>5.6299999999999955</v>
      </c>
    </row>
    <row r="291" spans="1:12">
      <c r="A291" s="1" t="s">
        <v>1595</v>
      </c>
      <c r="B291" s="2" t="s">
        <v>1596</v>
      </c>
      <c r="C291" s="2" t="s">
        <v>1393</v>
      </c>
      <c r="D291" s="2" t="s">
        <v>1626</v>
      </c>
      <c r="E291" s="3" t="s">
        <v>915</v>
      </c>
      <c r="F291" s="4">
        <v>403.75</v>
      </c>
      <c r="G291" s="7">
        <v>477.5</v>
      </c>
      <c r="H291">
        <v>425.46</v>
      </c>
      <c r="I291">
        <v>413.44</v>
      </c>
      <c r="J291" s="7">
        <f t="shared" si="17"/>
        <v>73.75</v>
      </c>
      <c r="K291" s="7">
        <f t="shared" si="18"/>
        <v>21.70999999999998</v>
      </c>
      <c r="L291" s="7">
        <f t="shared" si="19"/>
        <v>9.6899999999999977</v>
      </c>
    </row>
    <row r="292" spans="1:12">
      <c r="A292" s="1" t="s">
        <v>1136</v>
      </c>
      <c r="B292" s="2" t="s">
        <v>1137</v>
      </c>
      <c r="C292" s="2" t="s">
        <v>1392</v>
      </c>
      <c r="D292" s="2" t="s">
        <v>1138</v>
      </c>
      <c r="E292" s="3" t="s">
        <v>1039</v>
      </c>
      <c r="F292" s="4">
        <v>403.85</v>
      </c>
      <c r="G292">
        <v>457.02</v>
      </c>
      <c r="H292">
        <v>399.62</v>
      </c>
      <c r="I292">
        <v>401.65</v>
      </c>
      <c r="J292" s="7">
        <f t="shared" si="17"/>
        <v>53.169999999999959</v>
      </c>
      <c r="K292" s="7">
        <f t="shared" si="18"/>
        <v>4.2300000000000182</v>
      </c>
      <c r="L292" s="7">
        <f t="shared" si="19"/>
        <v>2.2000000000000455</v>
      </c>
    </row>
    <row r="293" spans="1:12">
      <c r="A293" s="1" t="s">
        <v>754</v>
      </c>
      <c r="B293" s="2" t="s">
        <v>755</v>
      </c>
      <c r="C293" s="2" t="s">
        <v>1392</v>
      </c>
      <c r="D293" s="2" t="s">
        <v>756</v>
      </c>
      <c r="E293" s="3" t="s">
        <v>600</v>
      </c>
      <c r="F293" s="4">
        <v>404.15</v>
      </c>
      <c r="G293">
        <v>461.7</v>
      </c>
      <c r="H293">
        <v>405.42</v>
      </c>
      <c r="I293">
        <v>397.72</v>
      </c>
      <c r="J293" s="7">
        <f t="shared" si="17"/>
        <v>57.550000000000011</v>
      </c>
      <c r="K293" s="7">
        <f t="shared" si="18"/>
        <v>1.2700000000000387</v>
      </c>
      <c r="L293" s="7">
        <f t="shared" si="19"/>
        <v>6.42999999999995</v>
      </c>
    </row>
    <row r="294" spans="1:12">
      <c r="A294" s="1" t="s">
        <v>1133</v>
      </c>
      <c r="B294" s="2" t="s">
        <v>1134</v>
      </c>
      <c r="C294" s="2" t="s">
        <v>1392</v>
      </c>
      <c r="D294" s="2" t="s">
        <v>1135</v>
      </c>
      <c r="E294" s="3" t="s">
        <v>1039</v>
      </c>
      <c r="F294" s="4">
        <v>404.55</v>
      </c>
      <c r="G294">
        <v>462.25</v>
      </c>
      <c r="H294">
        <v>401.36</v>
      </c>
      <c r="I294">
        <v>404</v>
      </c>
      <c r="J294" s="7">
        <f t="shared" si="17"/>
        <v>57.699999999999989</v>
      </c>
      <c r="K294" s="7">
        <f t="shared" si="18"/>
        <v>3.1899999999999977</v>
      </c>
      <c r="L294" s="7">
        <f t="shared" si="19"/>
        <v>0.55000000000001137</v>
      </c>
    </row>
    <row r="295" spans="1:12">
      <c r="A295" s="1" t="s">
        <v>594</v>
      </c>
      <c r="B295" s="2" t="s">
        <v>595</v>
      </c>
      <c r="C295" s="2" t="s">
        <v>1393</v>
      </c>
      <c r="D295" s="2" t="s">
        <v>596</v>
      </c>
      <c r="E295" s="3" t="s">
        <v>260</v>
      </c>
      <c r="F295" s="4">
        <v>404.75</v>
      </c>
      <c r="G295">
        <v>468.41</v>
      </c>
      <c r="H295">
        <v>425.8</v>
      </c>
      <c r="I295">
        <v>391.44</v>
      </c>
      <c r="J295" s="7">
        <f t="shared" si="17"/>
        <v>63.660000000000025</v>
      </c>
      <c r="K295" s="7">
        <f t="shared" si="18"/>
        <v>21.050000000000011</v>
      </c>
      <c r="L295" s="7">
        <f t="shared" si="19"/>
        <v>13.310000000000002</v>
      </c>
    </row>
    <row r="296" spans="1:12">
      <c r="A296" s="1" t="s">
        <v>652</v>
      </c>
      <c r="B296" s="2" t="s">
        <v>653</v>
      </c>
      <c r="C296" s="2" t="s">
        <v>1392</v>
      </c>
      <c r="D296" s="2" t="s">
        <v>654</v>
      </c>
      <c r="E296" s="3" t="s">
        <v>600</v>
      </c>
      <c r="F296" s="4">
        <v>405.05</v>
      </c>
      <c r="G296">
        <v>468.32</v>
      </c>
      <c r="H296">
        <v>405.52</v>
      </c>
      <c r="I296">
        <v>401.99</v>
      </c>
      <c r="J296" s="7">
        <f t="shared" si="17"/>
        <v>63.269999999999982</v>
      </c>
      <c r="K296" s="7">
        <f t="shared" si="18"/>
        <v>0.46999999999997044</v>
      </c>
      <c r="L296" s="7">
        <f t="shared" si="19"/>
        <v>3.0600000000000023</v>
      </c>
    </row>
    <row r="297" spans="1:12">
      <c r="A297" s="1" t="s">
        <v>1609</v>
      </c>
      <c r="B297" s="2" t="s">
        <v>1610</v>
      </c>
      <c r="C297" s="2" t="s">
        <v>1394</v>
      </c>
      <c r="D297" s="2" t="s">
        <v>1633</v>
      </c>
      <c r="E297" s="3" t="s">
        <v>915</v>
      </c>
      <c r="F297" s="4">
        <v>405.15</v>
      </c>
      <c r="G297" s="7">
        <v>490.62</v>
      </c>
      <c r="H297">
        <v>425.65</v>
      </c>
      <c r="I297">
        <v>421.55</v>
      </c>
      <c r="J297" s="7">
        <f t="shared" si="17"/>
        <v>85.470000000000027</v>
      </c>
      <c r="K297" s="7">
        <f t="shared" si="18"/>
        <v>20.5</v>
      </c>
      <c r="L297" s="7">
        <f t="shared" si="19"/>
        <v>16.400000000000034</v>
      </c>
    </row>
    <row r="298" spans="1:12">
      <c r="A298" s="1" t="s">
        <v>1040</v>
      </c>
      <c r="B298" s="2" t="s">
        <v>1041</v>
      </c>
      <c r="C298" s="2" t="s">
        <v>1392</v>
      </c>
      <c r="D298" s="2" t="s">
        <v>1042</v>
      </c>
      <c r="E298" s="3" t="s">
        <v>1039</v>
      </c>
      <c r="F298" s="4">
        <v>405.85</v>
      </c>
      <c r="G298">
        <v>464.65</v>
      </c>
      <c r="H298">
        <v>411.4</v>
      </c>
      <c r="I298">
        <v>402.09</v>
      </c>
      <c r="J298" s="7">
        <f t="shared" si="17"/>
        <v>58.799999999999955</v>
      </c>
      <c r="K298" s="7">
        <f t="shared" si="18"/>
        <v>5.5499999999999545</v>
      </c>
      <c r="L298" s="7">
        <f t="shared" si="19"/>
        <v>3.7600000000000477</v>
      </c>
    </row>
    <row r="299" spans="1:12">
      <c r="A299" s="1" t="s">
        <v>1046</v>
      </c>
      <c r="B299" s="2" t="s">
        <v>1047</v>
      </c>
      <c r="C299" s="2" t="s">
        <v>1392</v>
      </c>
      <c r="D299" s="2" t="s">
        <v>1048</v>
      </c>
      <c r="E299" s="3" t="s">
        <v>1039</v>
      </c>
      <c r="F299" s="4">
        <v>406.05</v>
      </c>
      <c r="G299">
        <v>460.35</v>
      </c>
      <c r="H299">
        <v>409.46</v>
      </c>
      <c r="I299">
        <v>404.44</v>
      </c>
      <c r="J299" s="7">
        <f t="shared" si="17"/>
        <v>54.300000000000011</v>
      </c>
      <c r="K299" s="7">
        <f t="shared" si="18"/>
        <v>3.4099999999999682</v>
      </c>
      <c r="L299" s="7">
        <f t="shared" si="19"/>
        <v>1.6100000000000136</v>
      </c>
    </row>
    <row r="300" spans="1:12">
      <c r="A300" s="1" t="s">
        <v>1109</v>
      </c>
      <c r="B300" s="2" t="s">
        <v>1110</v>
      </c>
      <c r="C300" s="2" t="s">
        <v>1392</v>
      </c>
      <c r="D300" s="2" t="s">
        <v>1111</v>
      </c>
      <c r="E300" s="3" t="s">
        <v>1039</v>
      </c>
      <c r="F300" s="4">
        <v>406.15</v>
      </c>
      <c r="G300">
        <v>470.65</v>
      </c>
      <c r="H300">
        <v>402.42</v>
      </c>
      <c r="I300">
        <v>401.21</v>
      </c>
      <c r="J300" s="7">
        <f t="shared" si="17"/>
        <v>64.5</v>
      </c>
      <c r="K300" s="7">
        <f t="shared" si="18"/>
        <v>3.7299999999999613</v>
      </c>
      <c r="L300" s="7">
        <f t="shared" si="19"/>
        <v>4.9399999999999977</v>
      </c>
    </row>
    <row r="301" spans="1:12">
      <c r="A301" s="1" t="s">
        <v>591</v>
      </c>
      <c r="B301" s="2" t="s">
        <v>592</v>
      </c>
      <c r="C301" s="2" t="s">
        <v>1393</v>
      </c>
      <c r="D301" s="2" t="s">
        <v>593</v>
      </c>
      <c r="E301" s="3" t="s">
        <v>260</v>
      </c>
      <c r="F301" s="4">
        <v>406.25</v>
      </c>
      <c r="G301">
        <v>468.41</v>
      </c>
      <c r="H301">
        <v>425.8</v>
      </c>
      <c r="I301">
        <v>391.44</v>
      </c>
      <c r="J301" s="7">
        <f t="shared" si="17"/>
        <v>62.160000000000025</v>
      </c>
      <c r="K301" s="7">
        <f t="shared" si="18"/>
        <v>19.550000000000011</v>
      </c>
      <c r="L301" s="7">
        <f t="shared" si="19"/>
        <v>14.810000000000002</v>
      </c>
    </row>
    <row r="302" spans="1:12">
      <c r="A302" s="1" t="s">
        <v>1118</v>
      </c>
      <c r="B302" s="2" t="s">
        <v>1119</v>
      </c>
      <c r="C302" s="2" t="s">
        <v>1392</v>
      </c>
      <c r="D302" s="2" t="s">
        <v>1120</v>
      </c>
      <c r="E302" s="3" t="s">
        <v>1039</v>
      </c>
      <c r="F302" s="4">
        <v>406.75</v>
      </c>
      <c r="G302">
        <v>468.81</v>
      </c>
      <c r="H302">
        <v>410.48</v>
      </c>
      <c r="I302">
        <v>401.65</v>
      </c>
      <c r="J302" s="7">
        <f t="shared" si="17"/>
        <v>62.06</v>
      </c>
      <c r="K302" s="7">
        <f t="shared" si="18"/>
        <v>3.7300000000000182</v>
      </c>
      <c r="L302" s="7">
        <f t="shared" si="19"/>
        <v>5.1000000000000227</v>
      </c>
    </row>
    <row r="303" spans="1:12">
      <c r="A303" s="1" t="s">
        <v>1067</v>
      </c>
      <c r="B303" s="2" t="s">
        <v>1068</v>
      </c>
      <c r="C303" s="2" t="s">
        <v>1392</v>
      </c>
      <c r="D303" s="2" t="s">
        <v>1069</v>
      </c>
      <c r="E303" s="3" t="s">
        <v>1039</v>
      </c>
      <c r="F303" s="4">
        <v>406.95</v>
      </c>
      <c r="G303">
        <v>456.6</v>
      </c>
      <c r="H303">
        <v>401.55</v>
      </c>
      <c r="I303">
        <v>401.65</v>
      </c>
      <c r="J303" s="7">
        <f t="shared" si="17"/>
        <v>49.650000000000034</v>
      </c>
      <c r="K303" s="7">
        <f t="shared" si="18"/>
        <v>5.3999999999999773</v>
      </c>
      <c r="L303" s="7">
        <f t="shared" si="19"/>
        <v>5.3000000000000114</v>
      </c>
    </row>
    <row r="304" spans="1:12">
      <c r="A304" s="1" t="s">
        <v>1091</v>
      </c>
      <c r="B304" s="2" t="s">
        <v>1092</v>
      </c>
      <c r="C304" s="2" t="s">
        <v>1392</v>
      </c>
      <c r="D304" s="2" t="s">
        <v>1093</v>
      </c>
      <c r="E304" s="3" t="s">
        <v>1039</v>
      </c>
      <c r="F304" s="4">
        <v>406.95</v>
      </c>
      <c r="G304">
        <v>460.35</v>
      </c>
      <c r="H304">
        <v>409.46</v>
      </c>
      <c r="I304">
        <v>404.44</v>
      </c>
      <c r="J304" s="7">
        <f t="shared" si="17"/>
        <v>53.400000000000034</v>
      </c>
      <c r="K304" s="7">
        <f t="shared" si="18"/>
        <v>2.5099999999999909</v>
      </c>
      <c r="L304" s="7">
        <f t="shared" si="19"/>
        <v>2.5099999999999909</v>
      </c>
    </row>
    <row r="305" spans="1:12">
      <c r="A305" s="1" t="s">
        <v>1052</v>
      </c>
      <c r="B305" s="2" t="s">
        <v>1053</v>
      </c>
      <c r="C305" s="2" t="s">
        <v>1392</v>
      </c>
      <c r="D305" s="2" t="s">
        <v>1054</v>
      </c>
      <c r="E305" s="3" t="s">
        <v>1039</v>
      </c>
      <c r="F305" s="4">
        <v>408.35</v>
      </c>
      <c r="G305">
        <v>460.1</v>
      </c>
      <c r="H305">
        <v>406.25</v>
      </c>
      <c r="I305">
        <v>404.44</v>
      </c>
      <c r="J305" s="7">
        <f t="shared" si="17"/>
        <v>51.75</v>
      </c>
      <c r="K305" s="7">
        <f t="shared" si="18"/>
        <v>2.1000000000000227</v>
      </c>
      <c r="L305" s="7">
        <f t="shared" si="19"/>
        <v>3.910000000000025</v>
      </c>
    </row>
    <row r="306" spans="1:12">
      <c r="A306" s="1" t="s">
        <v>1064</v>
      </c>
      <c r="B306" s="2" t="s">
        <v>1065</v>
      </c>
      <c r="C306" s="2" t="s">
        <v>1392</v>
      </c>
      <c r="D306" s="2" t="s">
        <v>1066</v>
      </c>
      <c r="E306" s="3" t="s">
        <v>1039</v>
      </c>
      <c r="F306" s="4">
        <v>408.35</v>
      </c>
      <c r="G306">
        <v>465.31</v>
      </c>
      <c r="H306">
        <v>412.73</v>
      </c>
      <c r="I306">
        <v>402.09</v>
      </c>
      <c r="J306" s="7">
        <f t="shared" si="17"/>
        <v>56.95999999999998</v>
      </c>
      <c r="K306" s="7">
        <f t="shared" si="18"/>
        <v>4.3799999999999955</v>
      </c>
      <c r="L306" s="7">
        <f t="shared" si="19"/>
        <v>6.2600000000000477</v>
      </c>
    </row>
    <row r="307" spans="1:12">
      <c r="A307" s="1" t="s">
        <v>1049</v>
      </c>
      <c r="B307" s="2" t="s">
        <v>1050</v>
      </c>
      <c r="C307" s="2" t="s">
        <v>1392</v>
      </c>
      <c r="D307" s="2" t="s">
        <v>1051</v>
      </c>
      <c r="E307" s="3" t="s">
        <v>1039</v>
      </c>
      <c r="F307" s="4">
        <v>409.15</v>
      </c>
      <c r="G307">
        <v>460.35</v>
      </c>
      <c r="H307">
        <v>409.46</v>
      </c>
      <c r="I307">
        <v>404.44</v>
      </c>
      <c r="J307" s="7">
        <f t="shared" si="17"/>
        <v>51.200000000000045</v>
      </c>
      <c r="K307" s="7">
        <f t="shared" si="18"/>
        <v>0.31000000000000227</v>
      </c>
      <c r="L307" s="7">
        <f t="shared" si="19"/>
        <v>4.7099999999999795</v>
      </c>
    </row>
    <row r="308" spans="1:12">
      <c r="A308" s="1" t="s">
        <v>1061</v>
      </c>
      <c r="B308" s="2" t="s">
        <v>1062</v>
      </c>
      <c r="C308" s="2" t="s">
        <v>1392</v>
      </c>
      <c r="D308" s="2" t="s">
        <v>1063</v>
      </c>
      <c r="E308" s="3" t="s">
        <v>1039</v>
      </c>
      <c r="F308" s="4">
        <v>409.15</v>
      </c>
      <c r="G308">
        <v>460.6</v>
      </c>
      <c r="H308">
        <v>412.63</v>
      </c>
      <c r="I308">
        <v>404.44</v>
      </c>
      <c r="J308" s="7">
        <f t="shared" si="17"/>
        <v>51.450000000000045</v>
      </c>
      <c r="K308" s="7">
        <f t="shared" si="18"/>
        <v>3.4800000000000182</v>
      </c>
      <c r="L308" s="7">
        <f t="shared" si="19"/>
        <v>4.7099999999999795</v>
      </c>
    </row>
    <row r="309" spans="1:12">
      <c r="A309" s="1" t="s">
        <v>1030</v>
      </c>
      <c r="B309" s="2" t="s">
        <v>1031</v>
      </c>
      <c r="C309" s="2" t="s">
        <v>1392</v>
      </c>
      <c r="D309" s="2" t="s">
        <v>1032</v>
      </c>
      <c r="E309" s="3" t="s">
        <v>711</v>
      </c>
      <c r="F309" s="4">
        <v>409.75</v>
      </c>
      <c r="G309">
        <v>410.26</v>
      </c>
      <c r="H309">
        <v>410.26</v>
      </c>
      <c r="I309">
        <v>420.44</v>
      </c>
      <c r="J309" s="7">
        <f t="shared" si="17"/>
        <v>0.50999999999999091</v>
      </c>
      <c r="K309" s="7">
        <f t="shared" si="18"/>
        <v>0.50999999999999091</v>
      </c>
      <c r="L309" s="7">
        <f t="shared" si="19"/>
        <v>10.689999999999998</v>
      </c>
    </row>
    <row r="310" spans="1:12">
      <c r="A310" s="1" t="s">
        <v>1073</v>
      </c>
      <c r="B310" s="2" t="s">
        <v>1074</v>
      </c>
      <c r="C310" s="2" t="s">
        <v>1392</v>
      </c>
      <c r="D310" s="2" t="s">
        <v>1075</v>
      </c>
      <c r="E310" s="3" t="s">
        <v>1039</v>
      </c>
      <c r="F310" s="4">
        <v>409.85</v>
      </c>
      <c r="G310">
        <v>451.89</v>
      </c>
      <c r="H310">
        <v>396.14</v>
      </c>
      <c r="I310">
        <v>404</v>
      </c>
      <c r="J310" s="7">
        <f t="shared" si="17"/>
        <v>42.039999999999964</v>
      </c>
      <c r="K310" s="7">
        <f t="shared" si="18"/>
        <v>13.710000000000036</v>
      </c>
      <c r="L310" s="7">
        <f t="shared" si="19"/>
        <v>5.8500000000000227</v>
      </c>
    </row>
    <row r="311" spans="1:12">
      <c r="A311" s="1" t="s">
        <v>579</v>
      </c>
      <c r="B311" s="2" t="s">
        <v>580</v>
      </c>
      <c r="C311" s="2" t="s">
        <v>1394</v>
      </c>
      <c r="D311" s="2" t="s">
        <v>581</v>
      </c>
      <c r="E311" s="3" t="s">
        <v>260</v>
      </c>
      <c r="F311" s="4">
        <v>410.15</v>
      </c>
      <c r="G311">
        <v>463.74</v>
      </c>
      <c r="H311">
        <v>411.58</v>
      </c>
      <c r="I311">
        <v>410.8</v>
      </c>
      <c r="J311" s="7">
        <f t="shared" si="17"/>
        <v>53.590000000000032</v>
      </c>
      <c r="K311" s="7">
        <f t="shared" si="18"/>
        <v>1.4300000000000068</v>
      </c>
      <c r="L311" s="7">
        <f t="shared" si="19"/>
        <v>0.65000000000003411</v>
      </c>
    </row>
    <row r="312" spans="1:12">
      <c r="A312" s="1" t="s">
        <v>1055</v>
      </c>
      <c r="B312" s="2" t="s">
        <v>1056</v>
      </c>
      <c r="C312" s="2" t="s">
        <v>1392</v>
      </c>
      <c r="D312" s="2" t="s">
        <v>1057</v>
      </c>
      <c r="E312" s="3" t="s">
        <v>1039</v>
      </c>
      <c r="F312" s="4">
        <v>410.45</v>
      </c>
      <c r="G312">
        <v>465.31</v>
      </c>
      <c r="H312">
        <v>412.73</v>
      </c>
      <c r="I312">
        <v>402.09</v>
      </c>
      <c r="J312" s="7">
        <f t="shared" si="17"/>
        <v>54.860000000000014</v>
      </c>
      <c r="K312" s="7">
        <f t="shared" si="18"/>
        <v>2.2800000000000296</v>
      </c>
      <c r="L312" s="7">
        <f t="shared" si="19"/>
        <v>8.3600000000000136</v>
      </c>
    </row>
    <row r="313" spans="1:12">
      <c r="A313" s="1" t="s">
        <v>570</v>
      </c>
      <c r="B313" s="2" t="s">
        <v>571</v>
      </c>
      <c r="C313" s="2" t="s">
        <v>1392</v>
      </c>
      <c r="D313" s="2" t="s">
        <v>572</v>
      </c>
      <c r="E313" s="3" t="s">
        <v>566</v>
      </c>
      <c r="F313" s="4">
        <v>410.55</v>
      </c>
      <c r="G313">
        <v>415.92</v>
      </c>
      <c r="H313">
        <v>416.06</v>
      </c>
      <c r="I313">
        <v>421.74</v>
      </c>
      <c r="J313" s="7">
        <f t="shared" si="17"/>
        <v>5.3700000000000045</v>
      </c>
      <c r="K313" s="7">
        <f t="shared" si="18"/>
        <v>5.5099999999999909</v>
      </c>
      <c r="L313" s="7">
        <f t="shared" si="19"/>
        <v>11.189999999999998</v>
      </c>
    </row>
    <row r="314" spans="1:12">
      <c r="A314" s="1" t="s">
        <v>588</v>
      </c>
      <c r="B314" s="2" t="s">
        <v>589</v>
      </c>
      <c r="C314" s="2" t="s">
        <v>1393</v>
      </c>
      <c r="D314" s="2" t="s">
        <v>590</v>
      </c>
      <c r="E314" s="3" t="s">
        <v>260</v>
      </c>
      <c r="F314" s="4">
        <v>410.75</v>
      </c>
      <c r="G314">
        <v>468.41</v>
      </c>
      <c r="H314">
        <v>425.8</v>
      </c>
      <c r="I314">
        <v>391.44</v>
      </c>
      <c r="J314" s="7">
        <f t="shared" si="17"/>
        <v>57.660000000000025</v>
      </c>
      <c r="K314" s="7">
        <f t="shared" si="18"/>
        <v>15.050000000000011</v>
      </c>
      <c r="L314" s="7">
        <f t="shared" si="19"/>
        <v>19.310000000000002</v>
      </c>
    </row>
    <row r="315" spans="1:12">
      <c r="A315" s="1" t="s">
        <v>1127</v>
      </c>
      <c r="B315" s="2" t="s">
        <v>1128</v>
      </c>
      <c r="C315" s="2" t="s">
        <v>1392</v>
      </c>
      <c r="D315" s="2" t="s">
        <v>1129</v>
      </c>
      <c r="E315" s="3" t="s">
        <v>1039</v>
      </c>
      <c r="F315" s="4">
        <v>410.85</v>
      </c>
      <c r="G315">
        <v>469.21</v>
      </c>
      <c r="H315">
        <v>408.64</v>
      </c>
      <c r="I315">
        <v>401.65</v>
      </c>
      <c r="J315" s="7">
        <f t="shared" ref="J315:J378" si="20">ABS(F315-G315)</f>
        <v>58.359999999999957</v>
      </c>
      <c r="K315" s="7">
        <f t="shared" ref="K315:K378" si="21">ABS(F315-H315)</f>
        <v>2.2100000000000364</v>
      </c>
      <c r="L315" s="7">
        <f t="shared" si="19"/>
        <v>9.2000000000000455</v>
      </c>
    </row>
    <row r="316" spans="1:12">
      <c r="A316" s="1" t="s">
        <v>1082</v>
      </c>
      <c r="B316" s="2" t="s">
        <v>1083</v>
      </c>
      <c r="C316" s="2" t="s">
        <v>1392</v>
      </c>
      <c r="D316" s="2" t="s">
        <v>1084</v>
      </c>
      <c r="E316" s="3" t="s">
        <v>1039</v>
      </c>
      <c r="F316" s="4">
        <v>411.15</v>
      </c>
      <c r="G316">
        <v>460.35</v>
      </c>
      <c r="H316">
        <v>409.46</v>
      </c>
      <c r="I316">
        <v>404.44</v>
      </c>
      <c r="J316" s="7">
        <f t="shared" si="20"/>
        <v>49.200000000000045</v>
      </c>
      <c r="K316" s="7">
        <f t="shared" si="21"/>
        <v>1.6899999999999977</v>
      </c>
      <c r="L316" s="7">
        <f t="shared" si="19"/>
        <v>6.7099999999999795</v>
      </c>
    </row>
    <row r="317" spans="1:12">
      <c r="A317" s="1" t="s">
        <v>1637</v>
      </c>
      <c r="B317" s="2" t="s">
        <v>1638</v>
      </c>
      <c r="C317" s="2" t="s">
        <v>1392</v>
      </c>
      <c r="D317" s="2" t="s">
        <v>1643</v>
      </c>
      <c r="E317" s="3" t="s">
        <v>1573</v>
      </c>
      <c r="F317" s="4">
        <v>411.15</v>
      </c>
      <c r="G317" s="7">
        <v>470.33</v>
      </c>
      <c r="H317">
        <v>408.33</v>
      </c>
      <c r="I317">
        <v>407.9</v>
      </c>
      <c r="J317" s="7">
        <f t="shared" si="20"/>
        <v>59.180000000000007</v>
      </c>
      <c r="K317" s="7">
        <f t="shared" si="21"/>
        <v>2.8199999999999932</v>
      </c>
      <c r="L317" s="7">
        <f t="shared" si="19"/>
        <v>3.25</v>
      </c>
    </row>
    <row r="318" spans="1:12">
      <c r="A318" s="1" t="s">
        <v>1576</v>
      </c>
      <c r="B318" s="2" t="s">
        <v>1577</v>
      </c>
      <c r="C318" s="2" t="s">
        <v>1394</v>
      </c>
      <c r="D318" s="2" t="s">
        <v>1618</v>
      </c>
      <c r="E318" s="3" t="s">
        <v>915</v>
      </c>
      <c r="F318" s="4">
        <v>411.15</v>
      </c>
      <c r="G318" s="7">
        <v>491.65</v>
      </c>
      <c r="H318">
        <v>432.23</v>
      </c>
      <c r="I318">
        <v>413.4</v>
      </c>
      <c r="J318" s="7">
        <f t="shared" si="20"/>
        <v>80.5</v>
      </c>
      <c r="K318" s="7">
        <f t="shared" si="21"/>
        <v>21.080000000000041</v>
      </c>
      <c r="L318" s="7">
        <f t="shared" si="19"/>
        <v>2.25</v>
      </c>
    </row>
    <row r="319" spans="1:12">
      <c r="A319" s="1" t="s">
        <v>708</v>
      </c>
      <c r="B319" s="2" t="s">
        <v>709</v>
      </c>
      <c r="C319" s="2" t="s">
        <v>1392</v>
      </c>
      <c r="D319" s="2" t="s">
        <v>710</v>
      </c>
      <c r="E319" s="3" t="s">
        <v>711</v>
      </c>
      <c r="F319" s="4">
        <v>411.65</v>
      </c>
      <c r="G319">
        <v>484.66</v>
      </c>
      <c r="H319">
        <v>410.16</v>
      </c>
      <c r="I319">
        <v>415.53</v>
      </c>
      <c r="J319" s="7">
        <f t="shared" si="20"/>
        <v>73.010000000000048</v>
      </c>
      <c r="K319" s="7">
        <f t="shared" si="21"/>
        <v>1.4899999999999523</v>
      </c>
      <c r="L319" s="7">
        <f t="shared" si="19"/>
        <v>3.8799999999999955</v>
      </c>
    </row>
    <row r="320" spans="1:12">
      <c r="A320" s="1" t="s">
        <v>257</v>
      </c>
      <c r="B320" s="2" t="s">
        <v>258</v>
      </c>
      <c r="C320" s="2" t="s">
        <v>1392</v>
      </c>
      <c r="D320" s="2" t="s">
        <v>259</v>
      </c>
      <c r="E320" s="3" t="s">
        <v>260</v>
      </c>
      <c r="F320" s="4">
        <v>412.15</v>
      </c>
      <c r="G320">
        <v>467.72</v>
      </c>
      <c r="H320">
        <v>401.29</v>
      </c>
      <c r="I320">
        <v>404.46</v>
      </c>
      <c r="J320" s="7">
        <f t="shared" si="20"/>
        <v>55.57000000000005</v>
      </c>
      <c r="K320" s="7">
        <f t="shared" si="21"/>
        <v>10.859999999999957</v>
      </c>
      <c r="L320" s="7">
        <f t="shared" si="19"/>
        <v>7.6899999999999977</v>
      </c>
    </row>
    <row r="321" spans="1:12">
      <c r="A321" s="1" t="s">
        <v>1455</v>
      </c>
      <c r="B321" s="2" t="s">
        <v>1454</v>
      </c>
      <c r="C321" s="2" t="s">
        <v>1394</v>
      </c>
      <c r="D321" s="2" t="s">
        <v>1459</v>
      </c>
      <c r="E321" s="3" t="s">
        <v>711</v>
      </c>
      <c r="F321" s="4">
        <v>412.15</v>
      </c>
      <c r="G321" s="7">
        <v>471.49</v>
      </c>
      <c r="H321">
        <v>411.37</v>
      </c>
      <c r="I321">
        <v>409.04</v>
      </c>
      <c r="J321" s="7">
        <f t="shared" si="20"/>
        <v>59.340000000000032</v>
      </c>
      <c r="K321" s="7">
        <f t="shared" si="21"/>
        <v>0.77999999999997272</v>
      </c>
      <c r="L321" s="7">
        <f t="shared" si="19"/>
        <v>3.1099999999999568</v>
      </c>
    </row>
    <row r="322" spans="1:12">
      <c r="A322" s="1" t="s">
        <v>1130</v>
      </c>
      <c r="B322" s="2" t="s">
        <v>1131</v>
      </c>
      <c r="C322" s="2" t="s">
        <v>1392</v>
      </c>
      <c r="D322" s="2" t="s">
        <v>1132</v>
      </c>
      <c r="E322" s="3" t="s">
        <v>1039</v>
      </c>
      <c r="F322" s="4">
        <v>412.25</v>
      </c>
      <c r="G322">
        <v>472.43</v>
      </c>
      <c r="H322">
        <v>409.66</v>
      </c>
      <c r="I322">
        <v>404</v>
      </c>
      <c r="J322" s="7">
        <f t="shared" si="20"/>
        <v>60.180000000000007</v>
      </c>
      <c r="K322" s="7">
        <f t="shared" si="21"/>
        <v>2.589999999999975</v>
      </c>
      <c r="L322" s="7">
        <f t="shared" si="19"/>
        <v>8.25</v>
      </c>
    </row>
    <row r="323" spans="1:12">
      <c r="A323" s="1" t="s">
        <v>1088</v>
      </c>
      <c r="B323" s="2" t="s">
        <v>1089</v>
      </c>
      <c r="C323" s="2" t="s">
        <v>1392</v>
      </c>
      <c r="D323" s="2" t="s">
        <v>1090</v>
      </c>
      <c r="E323" s="3" t="s">
        <v>1039</v>
      </c>
      <c r="F323" s="4">
        <v>413.15</v>
      </c>
      <c r="G323">
        <v>460.6</v>
      </c>
      <c r="H323">
        <v>412.63</v>
      </c>
      <c r="I323">
        <v>404.44</v>
      </c>
      <c r="J323" s="7">
        <f t="shared" si="20"/>
        <v>47.450000000000045</v>
      </c>
      <c r="K323" s="7">
        <f t="shared" si="21"/>
        <v>0.51999999999998181</v>
      </c>
      <c r="L323" s="7">
        <f t="shared" si="19"/>
        <v>8.7099999999999795</v>
      </c>
    </row>
    <row r="324" spans="1:12">
      <c r="A324" s="1" t="s">
        <v>1580</v>
      </c>
      <c r="B324" s="2" t="s">
        <v>1581</v>
      </c>
      <c r="C324" s="2" t="s">
        <v>1394</v>
      </c>
      <c r="D324" s="2" t="s">
        <v>1620</v>
      </c>
      <c r="E324" s="3" t="s">
        <v>915</v>
      </c>
      <c r="F324" s="4">
        <v>413.15</v>
      </c>
      <c r="G324" s="7">
        <v>483.11</v>
      </c>
      <c r="H324">
        <v>417.54</v>
      </c>
      <c r="I324">
        <v>429.25</v>
      </c>
      <c r="J324" s="7">
        <f t="shared" si="20"/>
        <v>69.960000000000036</v>
      </c>
      <c r="K324" s="7">
        <f t="shared" si="21"/>
        <v>4.3900000000000432</v>
      </c>
      <c r="L324" s="7">
        <f t="shared" si="19"/>
        <v>16.100000000000023</v>
      </c>
    </row>
    <row r="325" spans="1:12">
      <c r="A325" s="1" t="s">
        <v>1585</v>
      </c>
      <c r="B325" s="2" t="s">
        <v>1586</v>
      </c>
      <c r="C325" s="2" t="s">
        <v>1394</v>
      </c>
      <c r="D325" s="2" t="s">
        <v>1621</v>
      </c>
      <c r="E325" s="3" t="s">
        <v>915</v>
      </c>
      <c r="F325" s="4">
        <v>413.15</v>
      </c>
      <c r="G325" s="7">
        <v>483.99</v>
      </c>
      <c r="H325">
        <v>417.44</v>
      </c>
      <c r="I325">
        <v>424.34</v>
      </c>
      <c r="J325" s="7">
        <f t="shared" si="20"/>
        <v>70.840000000000032</v>
      </c>
      <c r="K325" s="7">
        <f t="shared" si="21"/>
        <v>4.2900000000000205</v>
      </c>
      <c r="L325" s="7">
        <f t="shared" si="19"/>
        <v>11.189999999999998</v>
      </c>
    </row>
    <row r="326" spans="1:12">
      <c r="A326" s="1" t="s">
        <v>1597</v>
      </c>
      <c r="B326" s="2" t="s">
        <v>1598</v>
      </c>
      <c r="C326" s="2" t="s">
        <v>1394</v>
      </c>
      <c r="D326" s="2" t="s">
        <v>1627</v>
      </c>
      <c r="E326" s="3" t="s">
        <v>915</v>
      </c>
      <c r="F326" s="4">
        <v>413.15</v>
      </c>
      <c r="G326" s="7">
        <v>483.11</v>
      </c>
      <c r="H326">
        <v>417.54</v>
      </c>
      <c r="I326">
        <v>429.25</v>
      </c>
      <c r="J326" s="7">
        <f t="shared" si="20"/>
        <v>69.960000000000036</v>
      </c>
      <c r="K326" s="7">
        <f t="shared" si="21"/>
        <v>4.3900000000000432</v>
      </c>
      <c r="L326" s="7">
        <f t="shared" si="19"/>
        <v>16.100000000000023</v>
      </c>
    </row>
    <row r="327" spans="1:12">
      <c r="A327" s="1" t="s">
        <v>1106</v>
      </c>
      <c r="B327" s="2" t="s">
        <v>1107</v>
      </c>
      <c r="C327" s="2" t="s">
        <v>1392</v>
      </c>
      <c r="D327" s="2" t="s">
        <v>1108</v>
      </c>
      <c r="E327" s="3" t="s">
        <v>1039</v>
      </c>
      <c r="F327" s="4">
        <v>413.35</v>
      </c>
      <c r="G327">
        <v>407.84</v>
      </c>
      <c r="H327">
        <v>412.11</v>
      </c>
      <c r="I327">
        <v>398.86</v>
      </c>
      <c r="J327" s="7">
        <f t="shared" si="20"/>
        <v>5.5100000000000477</v>
      </c>
      <c r="K327" s="7">
        <f t="shared" si="21"/>
        <v>1.2400000000000091</v>
      </c>
      <c r="L327" s="7">
        <f t="shared" si="19"/>
        <v>14.490000000000009</v>
      </c>
    </row>
    <row r="328" spans="1:12">
      <c r="A328" s="1" t="s">
        <v>1139</v>
      </c>
      <c r="B328" s="2" t="s">
        <v>1140</v>
      </c>
      <c r="C328" s="2" t="s">
        <v>1392</v>
      </c>
      <c r="D328" s="2" t="s">
        <v>1141</v>
      </c>
      <c r="E328" s="3" t="s">
        <v>1039</v>
      </c>
      <c r="F328" s="4">
        <v>413.65</v>
      </c>
      <c r="G328">
        <v>469.46</v>
      </c>
      <c r="H328">
        <v>411.82</v>
      </c>
      <c r="I328">
        <v>401.65</v>
      </c>
      <c r="J328" s="7">
        <f t="shared" si="20"/>
        <v>55.81</v>
      </c>
      <c r="K328" s="7">
        <f t="shared" si="21"/>
        <v>1.8299999999999841</v>
      </c>
      <c r="L328" s="7">
        <f t="shared" si="19"/>
        <v>12</v>
      </c>
    </row>
    <row r="329" spans="1:12">
      <c r="A329" s="1" t="s">
        <v>1043</v>
      </c>
      <c r="B329" s="2" t="s">
        <v>1044</v>
      </c>
      <c r="C329" s="2" t="s">
        <v>1392</v>
      </c>
      <c r="D329" s="2" t="s">
        <v>1045</v>
      </c>
      <c r="E329" s="3" t="s">
        <v>1039</v>
      </c>
      <c r="F329" s="4">
        <v>413.65</v>
      </c>
      <c r="G329">
        <v>470.36</v>
      </c>
      <c r="H329">
        <v>414.36</v>
      </c>
      <c r="I329">
        <v>404.44</v>
      </c>
      <c r="J329" s="7">
        <f t="shared" si="20"/>
        <v>56.710000000000036</v>
      </c>
      <c r="K329" s="7">
        <f t="shared" si="21"/>
        <v>0.71000000000003638</v>
      </c>
      <c r="L329" s="7">
        <f t="shared" ref="L329:L392" si="22">ABS(F329-I329)</f>
        <v>9.2099999999999795</v>
      </c>
    </row>
    <row r="330" spans="1:12">
      <c r="A330" s="1" t="s">
        <v>548</v>
      </c>
      <c r="B330" s="2" t="s">
        <v>549</v>
      </c>
      <c r="C330" s="2" t="s">
        <v>1394</v>
      </c>
      <c r="D330" s="2" t="s">
        <v>550</v>
      </c>
      <c r="E330" s="3" t="s">
        <v>551</v>
      </c>
      <c r="F330" s="4">
        <v>413.65</v>
      </c>
      <c r="G330">
        <v>471.8</v>
      </c>
      <c r="H330">
        <v>408.28</v>
      </c>
      <c r="I330">
        <v>411.84</v>
      </c>
      <c r="J330" s="7">
        <f t="shared" si="20"/>
        <v>58.150000000000034</v>
      </c>
      <c r="K330" s="7">
        <f t="shared" si="21"/>
        <v>5.3700000000000045</v>
      </c>
      <c r="L330" s="7">
        <f t="shared" si="22"/>
        <v>1.8100000000000023</v>
      </c>
    </row>
    <row r="331" spans="1:12">
      <c r="A331" s="1" t="s">
        <v>1641</v>
      </c>
      <c r="B331" s="2" t="s">
        <v>1642</v>
      </c>
      <c r="C331" s="2" t="s">
        <v>1394</v>
      </c>
      <c r="D331" s="2" t="s">
        <v>1645</v>
      </c>
      <c r="E331" s="3" t="s">
        <v>1573</v>
      </c>
      <c r="F331" s="4">
        <v>413.65</v>
      </c>
      <c r="G331" s="7">
        <v>492.65</v>
      </c>
      <c r="H331">
        <v>425.59</v>
      </c>
      <c r="I331">
        <v>432.19</v>
      </c>
      <c r="J331" s="7">
        <f t="shared" si="20"/>
        <v>79</v>
      </c>
      <c r="K331" s="7">
        <f t="shared" si="21"/>
        <v>11.939999999999998</v>
      </c>
      <c r="L331" s="7">
        <f t="shared" si="22"/>
        <v>18.54000000000002</v>
      </c>
    </row>
    <row r="332" spans="1:12">
      <c r="A332" s="1" t="s">
        <v>1085</v>
      </c>
      <c r="B332" s="2" t="s">
        <v>1086</v>
      </c>
      <c r="C332" s="2" t="s">
        <v>1392</v>
      </c>
      <c r="D332" s="2" t="s">
        <v>1087</v>
      </c>
      <c r="E332" s="3" t="s">
        <v>1039</v>
      </c>
      <c r="F332" s="4">
        <v>413.75</v>
      </c>
      <c r="G332">
        <v>465.31</v>
      </c>
      <c r="H332">
        <v>412.73</v>
      </c>
      <c r="I332">
        <v>402.09</v>
      </c>
      <c r="J332" s="7">
        <f t="shared" si="20"/>
        <v>51.56</v>
      </c>
      <c r="K332" s="7">
        <f t="shared" si="21"/>
        <v>1.0199999999999818</v>
      </c>
      <c r="L332" s="7">
        <f t="shared" si="22"/>
        <v>11.660000000000025</v>
      </c>
    </row>
    <row r="333" spans="1:12">
      <c r="A333" s="1" t="s">
        <v>1058</v>
      </c>
      <c r="B333" s="2" t="s">
        <v>1059</v>
      </c>
      <c r="C333" s="2" t="s">
        <v>1392</v>
      </c>
      <c r="D333" s="2" t="s">
        <v>1060</v>
      </c>
      <c r="E333" s="3" t="s">
        <v>1039</v>
      </c>
      <c r="F333" s="4">
        <v>413.75</v>
      </c>
      <c r="G333">
        <v>470.61</v>
      </c>
      <c r="H333">
        <v>417.45</v>
      </c>
      <c r="I333">
        <v>404.44</v>
      </c>
      <c r="J333" s="7">
        <f t="shared" si="20"/>
        <v>56.860000000000014</v>
      </c>
      <c r="K333" s="7">
        <f t="shared" si="21"/>
        <v>3.6999999999999886</v>
      </c>
      <c r="L333" s="7">
        <f t="shared" si="22"/>
        <v>9.3100000000000023</v>
      </c>
    </row>
    <row r="334" spans="1:12">
      <c r="A334" s="1" t="s">
        <v>1574</v>
      </c>
      <c r="B334" s="2" t="s">
        <v>1575</v>
      </c>
      <c r="C334" s="2" t="s">
        <v>1394</v>
      </c>
      <c r="D334" s="2" t="s">
        <v>1617</v>
      </c>
      <c r="E334" s="3" t="s">
        <v>915</v>
      </c>
      <c r="F334" s="4">
        <v>414.15</v>
      </c>
      <c r="G334" s="7">
        <v>483.99</v>
      </c>
      <c r="H334">
        <v>417.44</v>
      </c>
      <c r="I334">
        <v>424.34</v>
      </c>
      <c r="J334" s="7">
        <f t="shared" si="20"/>
        <v>69.840000000000032</v>
      </c>
      <c r="K334" s="7">
        <f t="shared" si="21"/>
        <v>3.2900000000000205</v>
      </c>
      <c r="L334" s="7">
        <f t="shared" si="22"/>
        <v>10.189999999999998</v>
      </c>
    </row>
    <row r="335" spans="1:12">
      <c r="A335" s="1" t="s">
        <v>1079</v>
      </c>
      <c r="B335" s="2" t="s">
        <v>1080</v>
      </c>
      <c r="C335" s="2" t="s">
        <v>1392</v>
      </c>
      <c r="D335" s="2" t="s">
        <v>1081</v>
      </c>
      <c r="E335" s="3" t="s">
        <v>1039</v>
      </c>
      <c r="F335" s="4">
        <v>414.35</v>
      </c>
      <c r="G335">
        <v>468.52</v>
      </c>
      <c r="H335">
        <v>421.97</v>
      </c>
      <c r="I335">
        <v>404.88</v>
      </c>
      <c r="J335" s="7">
        <f t="shared" si="20"/>
        <v>54.169999999999959</v>
      </c>
      <c r="K335" s="7">
        <f t="shared" si="21"/>
        <v>7.6200000000000045</v>
      </c>
      <c r="L335" s="7">
        <f t="shared" si="22"/>
        <v>9.4700000000000273</v>
      </c>
    </row>
    <row r="336" spans="1:12">
      <c r="A336" s="1" t="s">
        <v>1115</v>
      </c>
      <c r="B336" s="2" t="s">
        <v>1116</v>
      </c>
      <c r="C336" s="2" t="s">
        <v>1392</v>
      </c>
      <c r="D336" s="2" t="s">
        <v>1117</v>
      </c>
      <c r="E336" s="3" t="s">
        <v>1039</v>
      </c>
      <c r="F336" s="4">
        <v>414.65</v>
      </c>
      <c r="G336">
        <v>409.1</v>
      </c>
      <c r="H336">
        <v>404.47</v>
      </c>
      <c r="I336">
        <v>401.21</v>
      </c>
      <c r="J336" s="7">
        <f t="shared" si="20"/>
        <v>5.5499999999999545</v>
      </c>
      <c r="K336" s="7">
        <f t="shared" si="21"/>
        <v>10.17999999999995</v>
      </c>
      <c r="L336" s="7">
        <f t="shared" si="22"/>
        <v>13.439999999999998</v>
      </c>
    </row>
    <row r="337" spans="1:12">
      <c r="A337" s="1" t="s">
        <v>1593</v>
      </c>
      <c r="B337" s="2" t="s">
        <v>1594</v>
      </c>
      <c r="C337" s="2" t="s">
        <v>1394</v>
      </c>
      <c r="D337" s="2" t="s">
        <v>1625</v>
      </c>
      <c r="E337" s="3" t="s">
        <v>915</v>
      </c>
      <c r="F337" s="4">
        <v>415.15</v>
      </c>
      <c r="G337" s="7">
        <v>491.65</v>
      </c>
      <c r="H337">
        <v>432.23</v>
      </c>
      <c r="I337">
        <v>413.4</v>
      </c>
      <c r="J337" s="7">
        <f t="shared" si="20"/>
        <v>76.5</v>
      </c>
      <c r="K337" s="7">
        <f t="shared" si="21"/>
        <v>17.080000000000041</v>
      </c>
      <c r="L337" s="7">
        <f t="shared" si="22"/>
        <v>1.75</v>
      </c>
    </row>
    <row r="338" spans="1:12">
      <c r="A338" s="1" t="s">
        <v>1100</v>
      </c>
      <c r="B338" s="2" t="s">
        <v>1101</v>
      </c>
      <c r="C338" s="2" t="s">
        <v>1392</v>
      </c>
      <c r="D338" s="2" t="s">
        <v>1102</v>
      </c>
      <c r="E338" s="3" t="s">
        <v>1039</v>
      </c>
      <c r="F338" s="4">
        <v>415.55</v>
      </c>
      <c r="G338">
        <v>468.52</v>
      </c>
      <c r="H338">
        <v>421.97</v>
      </c>
      <c r="I338">
        <v>404.88</v>
      </c>
      <c r="J338" s="7">
        <f t="shared" si="20"/>
        <v>52.96999999999997</v>
      </c>
      <c r="K338" s="7">
        <f t="shared" si="21"/>
        <v>6.4200000000000159</v>
      </c>
      <c r="L338" s="7">
        <f t="shared" si="22"/>
        <v>10.670000000000016</v>
      </c>
    </row>
    <row r="339" spans="1:12">
      <c r="A339" s="1" t="s">
        <v>1607</v>
      </c>
      <c r="B339" s="2" t="s">
        <v>1608</v>
      </c>
      <c r="C339" s="2" t="s">
        <v>1394</v>
      </c>
      <c r="D339" s="2" t="s">
        <v>1632</v>
      </c>
      <c r="E339" s="3" t="s">
        <v>915</v>
      </c>
      <c r="F339" s="4">
        <v>415.65</v>
      </c>
      <c r="G339" s="7">
        <v>472.26</v>
      </c>
      <c r="H339">
        <v>422.3</v>
      </c>
      <c r="I339">
        <v>398.68</v>
      </c>
      <c r="J339" s="7">
        <f t="shared" si="20"/>
        <v>56.610000000000014</v>
      </c>
      <c r="K339" s="7">
        <f t="shared" si="21"/>
        <v>6.6500000000000341</v>
      </c>
      <c r="L339" s="7">
        <f t="shared" si="22"/>
        <v>16.96999999999997</v>
      </c>
    </row>
    <row r="340" spans="1:12">
      <c r="A340" s="1" t="s">
        <v>1033</v>
      </c>
      <c r="B340" s="2" t="s">
        <v>1034</v>
      </c>
      <c r="C340" s="2" t="s">
        <v>1392</v>
      </c>
      <c r="D340" s="2" t="s">
        <v>1035</v>
      </c>
      <c r="E340" s="3" t="s">
        <v>711</v>
      </c>
      <c r="F340" s="4">
        <v>416.05</v>
      </c>
      <c r="G340">
        <v>484.66</v>
      </c>
      <c r="H340">
        <v>410.16</v>
      </c>
      <c r="I340">
        <v>415.53</v>
      </c>
      <c r="J340" s="7">
        <f t="shared" si="20"/>
        <v>68.610000000000014</v>
      </c>
      <c r="K340" s="7">
        <f t="shared" si="21"/>
        <v>5.8899999999999864</v>
      </c>
      <c r="L340" s="7">
        <f t="shared" si="22"/>
        <v>0.52000000000003865</v>
      </c>
    </row>
    <row r="341" spans="1:12">
      <c r="A341" s="1" t="s">
        <v>1076</v>
      </c>
      <c r="B341" s="2" t="s">
        <v>1077</v>
      </c>
      <c r="C341" s="2" t="s">
        <v>1392</v>
      </c>
      <c r="D341" s="2" t="s">
        <v>1078</v>
      </c>
      <c r="E341" s="3" t="s">
        <v>1039</v>
      </c>
      <c r="F341" s="4">
        <v>416.15</v>
      </c>
      <c r="G341">
        <v>468.52</v>
      </c>
      <c r="H341">
        <v>421.97</v>
      </c>
      <c r="I341">
        <v>404.88</v>
      </c>
      <c r="J341" s="7">
        <f t="shared" si="20"/>
        <v>52.370000000000005</v>
      </c>
      <c r="K341" s="7">
        <f t="shared" si="21"/>
        <v>5.82000000000005</v>
      </c>
      <c r="L341" s="7">
        <f t="shared" si="22"/>
        <v>11.269999999999982</v>
      </c>
    </row>
    <row r="342" spans="1:12">
      <c r="A342" s="1" t="s">
        <v>1589</v>
      </c>
      <c r="B342" s="2" t="s">
        <v>1590</v>
      </c>
      <c r="C342" s="2" t="s">
        <v>1394</v>
      </c>
      <c r="D342" s="2" t="s">
        <v>1623</v>
      </c>
      <c r="E342" s="3" t="s">
        <v>915</v>
      </c>
      <c r="F342" s="4">
        <v>416.15</v>
      </c>
      <c r="G342" s="7">
        <v>477.32</v>
      </c>
      <c r="H342">
        <v>423.41</v>
      </c>
      <c r="I342">
        <v>405.92</v>
      </c>
      <c r="J342" s="7">
        <f t="shared" si="20"/>
        <v>61.170000000000016</v>
      </c>
      <c r="K342" s="7">
        <f t="shared" si="21"/>
        <v>7.2600000000000477</v>
      </c>
      <c r="L342" s="7">
        <f t="shared" si="22"/>
        <v>10.229999999999961</v>
      </c>
    </row>
    <row r="343" spans="1:12">
      <c r="A343" s="1" t="s">
        <v>1094</v>
      </c>
      <c r="B343" s="2" t="s">
        <v>1095</v>
      </c>
      <c r="C343" s="2" t="s">
        <v>1392</v>
      </c>
      <c r="D343" s="2" t="s">
        <v>1096</v>
      </c>
      <c r="E343" s="3" t="s">
        <v>1039</v>
      </c>
      <c r="F343" s="4">
        <v>416.35</v>
      </c>
      <c r="G343">
        <v>468.28</v>
      </c>
      <c r="H343">
        <v>418.95</v>
      </c>
      <c r="I343">
        <v>404.88</v>
      </c>
      <c r="J343" s="7">
        <f t="shared" si="20"/>
        <v>51.92999999999995</v>
      </c>
      <c r="K343" s="7">
        <f t="shared" si="21"/>
        <v>2.5999999999999659</v>
      </c>
      <c r="L343" s="7">
        <f t="shared" si="22"/>
        <v>11.470000000000027</v>
      </c>
    </row>
    <row r="344" spans="1:12">
      <c r="A344" s="1" t="s">
        <v>1097</v>
      </c>
      <c r="B344" s="2" t="s">
        <v>1098</v>
      </c>
      <c r="C344" s="2" t="s">
        <v>1392</v>
      </c>
      <c r="D344" s="2" t="s">
        <v>1099</v>
      </c>
      <c r="E344" s="3" t="s">
        <v>1039</v>
      </c>
      <c r="F344" s="14">
        <v>417.35</v>
      </c>
      <c r="G344">
        <v>468.52</v>
      </c>
      <c r="H344">
        <v>421.97</v>
      </c>
      <c r="I344">
        <v>404.88</v>
      </c>
      <c r="J344" s="7">
        <f t="shared" si="20"/>
        <v>51.169999999999959</v>
      </c>
      <c r="K344" s="7">
        <f t="shared" si="21"/>
        <v>4.6200000000000045</v>
      </c>
      <c r="L344" s="7">
        <f t="shared" si="22"/>
        <v>12.470000000000027</v>
      </c>
    </row>
    <row r="345" spans="1:12">
      <c r="A345" s="1" t="s">
        <v>1070</v>
      </c>
      <c r="B345" s="2" t="s">
        <v>1071</v>
      </c>
      <c r="C345" s="2" t="s">
        <v>1392</v>
      </c>
      <c r="D345" s="2" t="s">
        <v>1072</v>
      </c>
      <c r="E345" s="3" t="s">
        <v>1039</v>
      </c>
      <c r="F345" s="4">
        <v>417.85</v>
      </c>
      <c r="G345">
        <v>400.56</v>
      </c>
      <c r="H345">
        <v>399.62</v>
      </c>
      <c r="I345">
        <v>401.65</v>
      </c>
      <c r="J345" s="7">
        <f t="shared" si="20"/>
        <v>17.29000000000002</v>
      </c>
      <c r="K345" s="7">
        <f t="shared" si="21"/>
        <v>18.230000000000018</v>
      </c>
      <c r="L345" s="7">
        <f t="shared" si="22"/>
        <v>16.200000000000045</v>
      </c>
    </row>
    <row r="346" spans="1:12">
      <c r="A346" s="1" t="s">
        <v>991</v>
      </c>
      <c r="B346" s="2" t="s">
        <v>992</v>
      </c>
      <c r="C346" s="2" t="s">
        <v>1394</v>
      </c>
      <c r="D346" s="2" t="s">
        <v>993</v>
      </c>
      <c r="E346" s="3" t="s">
        <v>711</v>
      </c>
      <c r="F346" s="4">
        <v>417.95</v>
      </c>
      <c r="G346">
        <v>472.78</v>
      </c>
      <c r="H346">
        <v>425.7</v>
      </c>
      <c r="I346">
        <v>401.88</v>
      </c>
      <c r="J346" s="7">
        <f t="shared" si="20"/>
        <v>54.829999999999984</v>
      </c>
      <c r="K346" s="7">
        <f t="shared" si="21"/>
        <v>7.75</v>
      </c>
      <c r="L346" s="7">
        <f t="shared" si="22"/>
        <v>16.069999999999993</v>
      </c>
    </row>
    <row r="347" spans="1:12">
      <c r="A347" s="1" t="s">
        <v>1599</v>
      </c>
      <c r="B347" s="2" t="s">
        <v>1600</v>
      </c>
      <c r="C347" s="2" t="s">
        <v>1394</v>
      </c>
      <c r="D347" s="2" t="s">
        <v>1628</v>
      </c>
      <c r="E347" s="3" t="s">
        <v>915</v>
      </c>
      <c r="F347" s="4">
        <v>418.15</v>
      </c>
      <c r="G347" s="7">
        <v>483.99</v>
      </c>
      <c r="H347">
        <v>417.44</v>
      </c>
      <c r="I347">
        <v>424.34</v>
      </c>
      <c r="J347" s="7">
        <f t="shared" si="20"/>
        <v>65.840000000000032</v>
      </c>
      <c r="K347" s="7">
        <f t="shared" si="21"/>
        <v>0.70999999999997954</v>
      </c>
      <c r="L347" s="7">
        <f t="shared" si="22"/>
        <v>6.1899999999999977</v>
      </c>
    </row>
    <row r="348" spans="1:12">
      <c r="A348" s="1" t="s">
        <v>1603</v>
      </c>
      <c r="B348" s="2" t="s">
        <v>1604</v>
      </c>
      <c r="C348" s="2" t="s">
        <v>1394</v>
      </c>
      <c r="D348" s="2" t="s">
        <v>1630</v>
      </c>
      <c r="E348" s="3" t="s">
        <v>915</v>
      </c>
      <c r="F348" s="4">
        <v>418.15</v>
      </c>
      <c r="G348" s="7">
        <v>462.91</v>
      </c>
      <c r="H348">
        <v>413.33</v>
      </c>
      <c r="I348">
        <v>398.12</v>
      </c>
      <c r="J348" s="7">
        <f t="shared" si="20"/>
        <v>44.760000000000048</v>
      </c>
      <c r="K348" s="7">
        <f t="shared" si="21"/>
        <v>4.8199999999999932</v>
      </c>
      <c r="L348" s="7">
        <f t="shared" si="22"/>
        <v>20.029999999999973</v>
      </c>
    </row>
    <row r="349" spans="1:12">
      <c r="A349" s="1" t="s">
        <v>1027</v>
      </c>
      <c r="B349" s="2" t="s">
        <v>1028</v>
      </c>
      <c r="C349" s="2" t="s">
        <v>1392</v>
      </c>
      <c r="D349" s="2" t="s">
        <v>1029</v>
      </c>
      <c r="E349" s="3" t="s">
        <v>711</v>
      </c>
      <c r="F349" s="4">
        <v>418.35</v>
      </c>
      <c r="G349">
        <v>483.79</v>
      </c>
      <c r="H349">
        <v>410.26</v>
      </c>
      <c r="I349">
        <v>420.44</v>
      </c>
      <c r="J349" s="7">
        <f t="shared" si="20"/>
        <v>65.44</v>
      </c>
      <c r="K349" s="7">
        <f t="shared" si="21"/>
        <v>8.0900000000000318</v>
      </c>
      <c r="L349" s="7">
        <f t="shared" si="22"/>
        <v>2.089999999999975</v>
      </c>
    </row>
    <row r="350" spans="1:12">
      <c r="A350" s="1" t="s">
        <v>879</v>
      </c>
      <c r="B350" s="2" t="s">
        <v>880</v>
      </c>
      <c r="C350" s="2" t="s">
        <v>1394</v>
      </c>
      <c r="D350" s="2" t="s">
        <v>881</v>
      </c>
      <c r="E350" s="3" t="s">
        <v>863</v>
      </c>
      <c r="F350" s="4">
        <v>419.15</v>
      </c>
      <c r="G350">
        <v>427.26</v>
      </c>
      <c r="H350">
        <v>424.03</v>
      </c>
      <c r="I350">
        <v>428.87</v>
      </c>
      <c r="J350" s="7">
        <f t="shared" si="20"/>
        <v>8.1100000000000136</v>
      </c>
      <c r="K350" s="7">
        <f t="shared" si="21"/>
        <v>4.8799999999999955</v>
      </c>
      <c r="L350" s="7">
        <f t="shared" si="22"/>
        <v>9.7200000000000273</v>
      </c>
    </row>
    <row r="351" spans="1:12">
      <c r="A351" s="1" t="s">
        <v>1036</v>
      </c>
      <c r="B351" s="2" t="s">
        <v>1037</v>
      </c>
      <c r="C351" s="2" t="s">
        <v>1392</v>
      </c>
      <c r="D351" s="2" t="s">
        <v>1038</v>
      </c>
      <c r="E351" s="3" t="s">
        <v>1039</v>
      </c>
      <c r="F351" s="4">
        <v>419.45</v>
      </c>
      <c r="G351">
        <v>465.31</v>
      </c>
      <c r="H351">
        <v>412.73</v>
      </c>
      <c r="I351">
        <v>402.09</v>
      </c>
      <c r="J351" s="7">
        <f t="shared" si="20"/>
        <v>45.860000000000014</v>
      </c>
      <c r="K351" s="7">
        <f t="shared" si="21"/>
        <v>6.7199999999999704</v>
      </c>
      <c r="L351" s="7">
        <f t="shared" si="22"/>
        <v>17.360000000000014</v>
      </c>
    </row>
    <row r="352" spans="1:12">
      <c r="A352" s="1" t="s">
        <v>1015</v>
      </c>
      <c r="B352" s="2" t="s">
        <v>1016</v>
      </c>
      <c r="C352" s="2" t="s">
        <v>1394</v>
      </c>
      <c r="D352" s="2" t="s">
        <v>1017</v>
      </c>
      <c r="E352" s="3" t="s">
        <v>711</v>
      </c>
      <c r="F352" s="4">
        <v>420.05</v>
      </c>
      <c r="G352">
        <v>474.24</v>
      </c>
      <c r="H352">
        <v>426.64</v>
      </c>
      <c r="I352">
        <v>402</v>
      </c>
      <c r="J352" s="7">
        <f t="shared" si="20"/>
        <v>54.19</v>
      </c>
      <c r="K352" s="7">
        <f t="shared" si="21"/>
        <v>6.589999999999975</v>
      </c>
      <c r="L352" s="7">
        <f t="shared" si="22"/>
        <v>18.050000000000011</v>
      </c>
    </row>
    <row r="353" spans="1:12">
      <c r="A353" s="1" t="s">
        <v>891</v>
      </c>
      <c r="B353" s="2" t="s">
        <v>892</v>
      </c>
      <c r="C353" s="2" t="s">
        <v>1392</v>
      </c>
      <c r="D353" s="2" t="s">
        <v>893</v>
      </c>
      <c r="E353" s="3" t="s">
        <v>566</v>
      </c>
      <c r="F353" s="4">
        <v>420.15</v>
      </c>
      <c r="G353">
        <v>481.86</v>
      </c>
      <c r="H353">
        <v>426.4</v>
      </c>
      <c r="I353">
        <v>424.53</v>
      </c>
      <c r="J353" s="7">
        <f t="shared" si="20"/>
        <v>61.710000000000036</v>
      </c>
      <c r="K353" s="7">
        <f t="shared" si="21"/>
        <v>6.25</v>
      </c>
      <c r="L353" s="7">
        <f t="shared" si="22"/>
        <v>4.3799999999999955</v>
      </c>
    </row>
    <row r="354" spans="1:12">
      <c r="A354" s="1" t="s">
        <v>1601</v>
      </c>
      <c r="B354" s="2" t="s">
        <v>1602</v>
      </c>
      <c r="C354" s="2" t="s">
        <v>1394</v>
      </c>
      <c r="D354" s="2" t="s">
        <v>1629</v>
      </c>
      <c r="E354" s="3" t="s">
        <v>915</v>
      </c>
      <c r="F354" s="4">
        <v>420.15</v>
      </c>
      <c r="G354" s="7">
        <v>483.11</v>
      </c>
      <c r="H354">
        <v>417.54</v>
      </c>
      <c r="I354">
        <v>429.25</v>
      </c>
      <c r="J354" s="7">
        <f t="shared" si="20"/>
        <v>62.960000000000036</v>
      </c>
      <c r="K354" s="7">
        <f t="shared" si="21"/>
        <v>2.6099999999999568</v>
      </c>
      <c r="L354" s="7">
        <f t="shared" si="22"/>
        <v>9.1000000000000227</v>
      </c>
    </row>
    <row r="355" spans="1:12">
      <c r="A355" s="1" t="s">
        <v>1018</v>
      </c>
      <c r="B355" s="2" t="s">
        <v>1019</v>
      </c>
      <c r="C355" s="2" t="s">
        <v>1394</v>
      </c>
      <c r="D355" s="2" t="s">
        <v>1020</v>
      </c>
      <c r="E355" s="3" t="s">
        <v>711</v>
      </c>
      <c r="F355" s="4">
        <v>420.65</v>
      </c>
      <c r="G355">
        <v>479.31</v>
      </c>
      <c r="H355">
        <v>423.76</v>
      </c>
      <c r="I355">
        <v>409.48</v>
      </c>
      <c r="J355" s="7">
        <f t="shared" si="20"/>
        <v>58.660000000000025</v>
      </c>
      <c r="K355" s="7">
        <f t="shared" si="21"/>
        <v>3.1100000000000136</v>
      </c>
      <c r="L355" s="7">
        <f t="shared" si="22"/>
        <v>11.169999999999959</v>
      </c>
    </row>
    <row r="356" spans="1:12">
      <c r="A356" s="1" t="s">
        <v>1231</v>
      </c>
      <c r="B356" s="2" t="s">
        <v>1232</v>
      </c>
      <c r="C356" s="2" t="s">
        <v>1392</v>
      </c>
      <c r="D356" s="2" t="s">
        <v>1233</v>
      </c>
      <c r="E356" s="3" t="s">
        <v>566</v>
      </c>
      <c r="F356" s="4">
        <v>420.75</v>
      </c>
      <c r="G356">
        <v>477.62</v>
      </c>
      <c r="H356">
        <v>421.62</v>
      </c>
      <c r="I356">
        <v>426.88</v>
      </c>
      <c r="J356" s="7">
        <f t="shared" si="20"/>
        <v>56.870000000000005</v>
      </c>
      <c r="K356" s="7">
        <f t="shared" si="21"/>
        <v>0.87000000000000455</v>
      </c>
      <c r="L356" s="7">
        <f t="shared" si="22"/>
        <v>6.1299999999999955</v>
      </c>
    </row>
    <row r="357" spans="1:12">
      <c r="A357" s="1" t="s">
        <v>637</v>
      </c>
      <c r="B357" s="2" t="s">
        <v>638</v>
      </c>
      <c r="C357" s="2" t="s">
        <v>1392</v>
      </c>
      <c r="D357" s="2" t="s">
        <v>639</v>
      </c>
      <c r="E357" s="3" t="s">
        <v>566</v>
      </c>
      <c r="F357" s="4">
        <v>421.05</v>
      </c>
      <c r="G357">
        <v>483.6</v>
      </c>
      <c r="H357">
        <v>418.95</v>
      </c>
      <c r="I357">
        <v>424.09</v>
      </c>
      <c r="J357" s="7">
        <f t="shared" si="20"/>
        <v>62.550000000000011</v>
      </c>
      <c r="K357" s="7">
        <f t="shared" si="21"/>
        <v>2.1000000000000227</v>
      </c>
      <c r="L357" s="7">
        <f t="shared" si="22"/>
        <v>3.0399999999999636</v>
      </c>
    </row>
    <row r="358" spans="1:12">
      <c r="A358" s="1" t="s">
        <v>931</v>
      </c>
      <c r="B358" s="2" t="s">
        <v>932</v>
      </c>
      <c r="C358" s="2" t="s">
        <v>1392</v>
      </c>
      <c r="D358" s="2" t="s">
        <v>933</v>
      </c>
      <c r="E358" s="3" t="s">
        <v>711</v>
      </c>
      <c r="F358" s="4">
        <v>421.15</v>
      </c>
      <c r="G358">
        <v>478.88</v>
      </c>
      <c r="H358">
        <v>417.81</v>
      </c>
      <c r="I358">
        <v>420.16</v>
      </c>
      <c r="J358" s="7">
        <f t="shared" si="20"/>
        <v>57.730000000000018</v>
      </c>
      <c r="K358" s="7">
        <f t="shared" si="21"/>
        <v>3.339999999999975</v>
      </c>
      <c r="L358" s="7">
        <f t="shared" si="22"/>
        <v>0.98999999999995225</v>
      </c>
    </row>
    <row r="359" spans="1:12">
      <c r="A359" s="1" t="s">
        <v>934</v>
      </c>
      <c r="B359" s="2" t="s">
        <v>935</v>
      </c>
      <c r="C359" s="2" t="s">
        <v>1392</v>
      </c>
      <c r="D359" s="2" t="s">
        <v>936</v>
      </c>
      <c r="E359" s="3" t="s">
        <v>566</v>
      </c>
      <c r="F359" s="4">
        <v>421.45</v>
      </c>
      <c r="G359">
        <v>481.86</v>
      </c>
      <c r="H359">
        <v>426.4</v>
      </c>
      <c r="I359">
        <v>424.53</v>
      </c>
      <c r="J359" s="7">
        <f t="shared" si="20"/>
        <v>60.410000000000025</v>
      </c>
      <c r="K359" s="7">
        <f t="shared" si="21"/>
        <v>4.9499999999999886</v>
      </c>
      <c r="L359" s="7">
        <f t="shared" si="22"/>
        <v>3.0799999999999841</v>
      </c>
    </row>
    <row r="360" spans="1:12">
      <c r="A360" s="1" t="s">
        <v>679</v>
      </c>
      <c r="B360" s="2" t="s">
        <v>680</v>
      </c>
      <c r="C360" s="2" t="s">
        <v>1392</v>
      </c>
      <c r="D360" s="2" t="s">
        <v>681</v>
      </c>
      <c r="E360" s="3" t="s">
        <v>566</v>
      </c>
      <c r="F360" s="4">
        <v>421.55</v>
      </c>
      <c r="G360">
        <v>485.51</v>
      </c>
      <c r="H360">
        <v>422.58</v>
      </c>
      <c r="I360">
        <v>424.09</v>
      </c>
      <c r="J360" s="7">
        <f t="shared" si="20"/>
        <v>63.95999999999998</v>
      </c>
      <c r="K360" s="7">
        <f t="shared" si="21"/>
        <v>1.0299999999999727</v>
      </c>
      <c r="L360" s="7">
        <f t="shared" si="22"/>
        <v>2.5399999999999636</v>
      </c>
    </row>
    <row r="361" spans="1:12">
      <c r="A361" s="1" t="s">
        <v>688</v>
      </c>
      <c r="B361" s="2" t="s">
        <v>689</v>
      </c>
      <c r="C361" s="2" t="s">
        <v>1392</v>
      </c>
      <c r="D361" s="2" t="s">
        <v>690</v>
      </c>
      <c r="E361" s="3" t="s">
        <v>566</v>
      </c>
      <c r="F361" s="4">
        <v>422.05</v>
      </c>
      <c r="G361">
        <v>481.63</v>
      </c>
      <c r="H361">
        <v>423.44</v>
      </c>
      <c r="I361">
        <v>424.53</v>
      </c>
      <c r="J361" s="7">
        <f t="shared" si="20"/>
        <v>59.579999999999984</v>
      </c>
      <c r="K361" s="7">
        <f t="shared" si="21"/>
        <v>1.3899999999999864</v>
      </c>
      <c r="L361" s="7">
        <f t="shared" si="22"/>
        <v>2.4799999999999613</v>
      </c>
    </row>
    <row r="362" spans="1:12">
      <c r="A362" s="1" t="s">
        <v>597</v>
      </c>
      <c r="B362" s="2" t="s">
        <v>598</v>
      </c>
      <c r="C362" s="2" t="s">
        <v>1392</v>
      </c>
      <c r="D362" s="2" t="s">
        <v>599</v>
      </c>
      <c r="E362" s="3" t="s">
        <v>600</v>
      </c>
      <c r="F362" s="4">
        <v>422.15</v>
      </c>
      <c r="G362">
        <v>417.68</v>
      </c>
      <c r="H362">
        <v>408.47</v>
      </c>
      <c r="I362">
        <v>415.2</v>
      </c>
      <c r="J362" s="7">
        <f t="shared" si="20"/>
        <v>4.4699999999999704</v>
      </c>
      <c r="K362" s="7">
        <f t="shared" si="21"/>
        <v>13.67999999999995</v>
      </c>
      <c r="L362" s="7">
        <f t="shared" si="22"/>
        <v>6.9499999999999886</v>
      </c>
    </row>
    <row r="363" spans="1:12">
      <c r="A363" s="1" t="s">
        <v>1578</v>
      </c>
      <c r="B363" s="2" t="s">
        <v>1579</v>
      </c>
      <c r="C363" s="2" t="s">
        <v>1394</v>
      </c>
      <c r="D363" s="2" t="s">
        <v>1619</v>
      </c>
      <c r="E363" s="3" t="s">
        <v>915</v>
      </c>
      <c r="F363" s="4">
        <v>422.15</v>
      </c>
      <c r="G363" s="7">
        <v>482.98</v>
      </c>
      <c r="H363">
        <v>421.08</v>
      </c>
      <c r="I363">
        <v>413.2</v>
      </c>
      <c r="J363" s="7">
        <f t="shared" si="20"/>
        <v>60.830000000000041</v>
      </c>
      <c r="K363" s="7">
        <f t="shared" si="21"/>
        <v>1.0699999999999932</v>
      </c>
      <c r="L363" s="7">
        <f t="shared" si="22"/>
        <v>8.9499999999999886</v>
      </c>
    </row>
    <row r="364" spans="1:12">
      <c r="A364" s="1" t="s">
        <v>1605</v>
      </c>
      <c r="B364" s="2" t="s">
        <v>1606</v>
      </c>
      <c r="C364" s="2" t="s">
        <v>1394</v>
      </c>
      <c r="D364" s="2" t="s">
        <v>1631</v>
      </c>
      <c r="E364" s="3" t="s">
        <v>915</v>
      </c>
      <c r="F364" s="4">
        <v>422.65</v>
      </c>
      <c r="G364" s="7">
        <v>490.35</v>
      </c>
      <c r="H364">
        <v>427.41</v>
      </c>
      <c r="I364">
        <v>413.52</v>
      </c>
      <c r="J364" s="7">
        <f t="shared" si="20"/>
        <v>67.700000000000045</v>
      </c>
      <c r="K364" s="7">
        <f t="shared" si="21"/>
        <v>4.7600000000000477</v>
      </c>
      <c r="L364" s="7">
        <f t="shared" si="22"/>
        <v>9.1299999999999955</v>
      </c>
    </row>
    <row r="365" spans="1:12">
      <c r="A365" s="1" t="s">
        <v>1587</v>
      </c>
      <c r="B365" s="2" t="s">
        <v>1588</v>
      </c>
      <c r="C365" s="2" t="s">
        <v>1394</v>
      </c>
      <c r="D365" s="2" t="s">
        <v>1622</v>
      </c>
      <c r="E365" s="3" t="s">
        <v>915</v>
      </c>
      <c r="F365" s="4">
        <v>423.15</v>
      </c>
      <c r="G365" s="7">
        <v>495.08</v>
      </c>
      <c r="H365">
        <v>428.07</v>
      </c>
      <c r="I365">
        <v>433.99</v>
      </c>
      <c r="J365" s="7">
        <f t="shared" si="20"/>
        <v>71.930000000000007</v>
      </c>
      <c r="K365" s="7">
        <f t="shared" si="21"/>
        <v>4.9200000000000159</v>
      </c>
      <c r="L365" s="7">
        <f t="shared" si="22"/>
        <v>10.840000000000032</v>
      </c>
    </row>
    <row r="366" spans="1:12">
      <c r="A366" s="1" t="s">
        <v>552</v>
      </c>
      <c r="B366" s="2" t="s">
        <v>553</v>
      </c>
      <c r="C366" s="2" t="s">
        <v>1394</v>
      </c>
      <c r="D366" s="2" t="s">
        <v>554</v>
      </c>
      <c r="E366" s="3" t="s">
        <v>555</v>
      </c>
      <c r="F366" s="4">
        <v>423.95</v>
      </c>
      <c r="G366">
        <v>415.9</v>
      </c>
      <c r="H366">
        <v>408.37</v>
      </c>
      <c r="I366">
        <v>413.52</v>
      </c>
      <c r="J366" s="7">
        <f t="shared" si="20"/>
        <v>8.0500000000000114</v>
      </c>
      <c r="K366" s="7">
        <f t="shared" si="21"/>
        <v>15.579999999999984</v>
      </c>
      <c r="L366" s="7">
        <f t="shared" si="22"/>
        <v>10.430000000000007</v>
      </c>
    </row>
    <row r="367" spans="1:12">
      <c r="A367" s="1" t="s">
        <v>1103</v>
      </c>
      <c r="B367" s="2" t="s">
        <v>1104</v>
      </c>
      <c r="C367" s="2" t="s">
        <v>1392</v>
      </c>
      <c r="D367" s="2" t="s">
        <v>1105</v>
      </c>
      <c r="E367" s="3" t="s">
        <v>1039</v>
      </c>
      <c r="F367" s="4">
        <v>423.95</v>
      </c>
      <c r="G367">
        <v>476.2</v>
      </c>
      <c r="H367">
        <v>430.9</v>
      </c>
      <c r="I367">
        <v>405.32</v>
      </c>
      <c r="J367" s="7">
        <f t="shared" si="20"/>
        <v>52.25</v>
      </c>
      <c r="K367" s="7">
        <f t="shared" si="21"/>
        <v>6.9499999999999886</v>
      </c>
      <c r="L367" s="7">
        <f t="shared" si="22"/>
        <v>18.629999999999995</v>
      </c>
    </row>
    <row r="368" spans="1:12">
      <c r="A368" s="1" t="s">
        <v>864</v>
      </c>
      <c r="B368" s="2" t="s">
        <v>865</v>
      </c>
      <c r="C368" s="2" t="s">
        <v>1392</v>
      </c>
      <c r="D368" s="2" t="s">
        <v>866</v>
      </c>
      <c r="E368" s="3" t="s">
        <v>566</v>
      </c>
      <c r="F368" s="4">
        <v>423.95</v>
      </c>
      <c r="G368">
        <v>481.86</v>
      </c>
      <c r="H368">
        <v>426.4</v>
      </c>
      <c r="I368">
        <v>424.53</v>
      </c>
      <c r="J368" s="7">
        <f t="shared" si="20"/>
        <v>57.910000000000025</v>
      </c>
      <c r="K368" s="7">
        <f t="shared" si="21"/>
        <v>2.4499999999999886</v>
      </c>
      <c r="L368" s="7">
        <f t="shared" si="22"/>
        <v>0.57999999999998408</v>
      </c>
    </row>
    <row r="369" spans="1:12">
      <c r="A369" s="1" t="s">
        <v>912</v>
      </c>
      <c r="B369" s="2" t="s">
        <v>913</v>
      </c>
      <c r="C369" s="2" t="s">
        <v>1393</v>
      </c>
      <c r="D369" s="2" t="s">
        <v>914</v>
      </c>
      <c r="E369" s="3" t="s">
        <v>915</v>
      </c>
      <c r="F369" s="4">
        <v>423.95</v>
      </c>
      <c r="G369">
        <v>484.55</v>
      </c>
      <c r="H369">
        <v>444.25</v>
      </c>
      <c r="I369">
        <v>395.44</v>
      </c>
      <c r="J369" s="7">
        <f t="shared" si="20"/>
        <v>60.600000000000023</v>
      </c>
      <c r="K369" s="7">
        <f t="shared" si="21"/>
        <v>20.300000000000011</v>
      </c>
      <c r="L369" s="7">
        <f t="shared" si="22"/>
        <v>28.509999999999991</v>
      </c>
    </row>
    <row r="370" spans="1:12">
      <c r="A370" s="1" t="s">
        <v>1225</v>
      </c>
      <c r="B370" s="2" t="s">
        <v>1226</v>
      </c>
      <c r="C370" s="2" t="s">
        <v>1392</v>
      </c>
      <c r="D370" s="2" t="s">
        <v>1227</v>
      </c>
      <c r="E370" s="3" t="s">
        <v>566</v>
      </c>
      <c r="F370" s="4">
        <v>424.15</v>
      </c>
      <c r="G370">
        <v>482.25</v>
      </c>
      <c r="H370">
        <v>424.69</v>
      </c>
      <c r="I370">
        <v>424.53</v>
      </c>
      <c r="J370" s="7">
        <f t="shared" si="20"/>
        <v>58.100000000000023</v>
      </c>
      <c r="K370" s="7">
        <f t="shared" si="21"/>
        <v>0.54000000000002046</v>
      </c>
      <c r="L370" s="7">
        <f t="shared" si="22"/>
        <v>0.37999999999999545</v>
      </c>
    </row>
    <row r="371" spans="1:12">
      <c r="A371" s="1" t="s">
        <v>1613</v>
      </c>
      <c r="B371" s="2" t="s">
        <v>1614</v>
      </c>
      <c r="C371" s="2" t="s">
        <v>1394</v>
      </c>
      <c r="D371" s="2" t="s">
        <v>1635</v>
      </c>
      <c r="E371" s="3" t="s">
        <v>915</v>
      </c>
      <c r="F371" s="4">
        <v>424.65</v>
      </c>
      <c r="G371" s="7">
        <v>483.81</v>
      </c>
      <c r="H371">
        <v>427.12</v>
      </c>
      <c r="I371">
        <v>413.64</v>
      </c>
      <c r="J371" s="7">
        <f t="shared" si="20"/>
        <v>59.160000000000025</v>
      </c>
      <c r="K371" s="7">
        <f t="shared" si="21"/>
        <v>2.4700000000000273</v>
      </c>
      <c r="L371" s="7">
        <f t="shared" si="22"/>
        <v>11.009999999999991</v>
      </c>
    </row>
    <row r="372" spans="1:12">
      <c r="A372" s="1" t="s">
        <v>1416</v>
      </c>
      <c r="B372" s="2" t="s">
        <v>1417</v>
      </c>
      <c r="C372" s="2" t="s">
        <v>1392</v>
      </c>
      <c r="D372" s="2" t="s">
        <v>1440</v>
      </c>
      <c r="E372" s="3" t="s">
        <v>711</v>
      </c>
      <c r="F372" s="4">
        <v>424.85</v>
      </c>
      <c r="G372" s="7">
        <v>490.61</v>
      </c>
      <c r="H372">
        <v>420.95</v>
      </c>
      <c r="I372">
        <v>420.2</v>
      </c>
      <c r="J372" s="7">
        <f t="shared" si="20"/>
        <v>65.759999999999991</v>
      </c>
      <c r="K372" s="7">
        <f t="shared" si="21"/>
        <v>3.9000000000000341</v>
      </c>
      <c r="L372" s="7">
        <f t="shared" si="22"/>
        <v>4.6500000000000341</v>
      </c>
    </row>
    <row r="373" spans="1:12">
      <c r="A373" s="1" t="s">
        <v>922</v>
      </c>
      <c r="B373" s="2" t="s">
        <v>923</v>
      </c>
      <c r="C373" s="2" t="s">
        <v>1393</v>
      </c>
      <c r="D373" s="2" t="s">
        <v>924</v>
      </c>
      <c r="E373" s="3" t="s">
        <v>915</v>
      </c>
      <c r="F373" s="4">
        <v>425.15</v>
      </c>
      <c r="G373">
        <v>492.53</v>
      </c>
      <c r="H373">
        <v>448.02</v>
      </c>
      <c r="I373">
        <v>414.32</v>
      </c>
      <c r="J373" s="7">
        <f t="shared" si="20"/>
        <v>67.38</v>
      </c>
      <c r="K373" s="7">
        <f t="shared" si="21"/>
        <v>22.870000000000005</v>
      </c>
      <c r="L373" s="7">
        <f t="shared" si="22"/>
        <v>10.829999999999984</v>
      </c>
    </row>
    <row r="374" spans="1:12">
      <c r="A374" s="1" t="s">
        <v>979</v>
      </c>
      <c r="B374" s="2" t="s">
        <v>980</v>
      </c>
      <c r="C374" s="2" t="s">
        <v>1392</v>
      </c>
      <c r="D374" s="2" t="s">
        <v>981</v>
      </c>
      <c r="E374" s="3" t="s">
        <v>711</v>
      </c>
      <c r="F374" s="4">
        <v>425.35</v>
      </c>
      <c r="G374">
        <v>487</v>
      </c>
      <c r="H374">
        <v>419.71</v>
      </c>
      <c r="I374">
        <v>425.11</v>
      </c>
      <c r="J374" s="7">
        <f t="shared" si="20"/>
        <v>61.649999999999977</v>
      </c>
      <c r="K374" s="7">
        <f t="shared" si="21"/>
        <v>5.6400000000000432</v>
      </c>
      <c r="L374" s="7">
        <f t="shared" si="22"/>
        <v>0.24000000000000909</v>
      </c>
    </row>
    <row r="375" spans="1:12">
      <c r="A375" s="1" t="s">
        <v>1196</v>
      </c>
      <c r="B375" s="2" t="s">
        <v>1197</v>
      </c>
      <c r="C375" s="2" t="s">
        <v>1392</v>
      </c>
      <c r="D375" s="2" t="s">
        <v>1386</v>
      </c>
      <c r="E375" s="3" t="s">
        <v>711</v>
      </c>
      <c r="F375" s="3">
        <v>425.75</v>
      </c>
      <c r="G375">
        <v>490.61</v>
      </c>
      <c r="H375">
        <v>420.95</v>
      </c>
      <c r="I375">
        <v>420.2</v>
      </c>
      <c r="J375" s="7">
        <f t="shared" si="20"/>
        <v>64.860000000000014</v>
      </c>
      <c r="K375" s="7">
        <f t="shared" si="21"/>
        <v>4.8000000000000114</v>
      </c>
      <c r="L375" s="7">
        <f t="shared" si="22"/>
        <v>5.5500000000000114</v>
      </c>
    </row>
    <row r="376" spans="1:12">
      <c r="A376" s="1" t="s">
        <v>1234</v>
      </c>
      <c r="B376" s="2" t="s">
        <v>1235</v>
      </c>
      <c r="C376" s="2" t="s">
        <v>1392</v>
      </c>
      <c r="D376" s="2" t="s">
        <v>1236</v>
      </c>
      <c r="E376" s="3" t="s">
        <v>566</v>
      </c>
      <c r="F376" s="4">
        <v>425.95</v>
      </c>
      <c r="G376">
        <v>482.25</v>
      </c>
      <c r="H376">
        <v>424.69</v>
      </c>
      <c r="I376">
        <v>424.53</v>
      </c>
      <c r="J376" s="7">
        <f t="shared" si="20"/>
        <v>56.300000000000011</v>
      </c>
      <c r="K376" s="7">
        <f t="shared" si="21"/>
        <v>1.2599999999999909</v>
      </c>
      <c r="L376" s="7">
        <f t="shared" si="22"/>
        <v>1.4200000000000159</v>
      </c>
    </row>
    <row r="377" spans="1:12">
      <c r="A377" s="1" t="s">
        <v>640</v>
      </c>
      <c r="B377" s="2" t="s">
        <v>641</v>
      </c>
      <c r="C377" s="2" t="s">
        <v>1392</v>
      </c>
      <c r="D377" s="2" t="s">
        <v>642</v>
      </c>
      <c r="E377" s="3" t="s">
        <v>566</v>
      </c>
      <c r="F377" s="4">
        <v>426.25</v>
      </c>
      <c r="G377">
        <v>485.89</v>
      </c>
      <c r="H377">
        <v>420.84</v>
      </c>
      <c r="I377">
        <v>424.09</v>
      </c>
      <c r="J377" s="7">
        <f t="shared" si="20"/>
        <v>59.639999999999986</v>
      </c>
      <c r="K377" s="7">
        <f t="shared" si="21"/>
        <v>5.410000000000025</v>
      </c>
      <c r="L377" s="7">
        <f t="shared" si="22"/>
        <v>2.160000000000025</v>
      </c>
    </row>
    <row r="378" spans="1:12">
      <c r="A378" s="1" t="s">
        <v>1679</v>
      </c>
      <c r="B378" s="2" t="s">
        <v>1680</v>
      </c>
      <c r="C378" s="2" t="s">
        <v>1394</v>
      </c>
      <c r="D378" s="2" t="s">
        <v>1703</v>
      </c>
      <c r="E378" s="3" t="s">
        <v>324</v>
      </c>
      <c r="F378" s="4">
        <v>426.65</v>
      </c>
      <c r="G378" s="7">
        <v>501.54</v>
      </c>
      <c r="H378">
        <v>439.36</v>
      </c>
      <c r="I378">
        <v>435.64</v>
      </c>
      <c r="J378" s="7">
        <f t="shared" si="20"/>
        <v>74.890000000000043</v>
      </c>
      <c r="K378" s="7">
        <f t="shared" si="21"/>
        <v>12.710000000000036</v>
      </c>
      <c r="L378" s="7">
        <f t="shared" si="22"/>
        <v>8.9900000000000091</v>
      </c>
    </row>
    <row r="379" spans="1:12">
      <c r="A379" s="1" t="s">
        <v>727</v>
      </c>
      <c r="B379" s="2" t="s">
        <v>728</v>
      </c>
      <c r="C379" s="2" t="s">
        <v>1392</v>
      </c>
      <c r="D379" s="2" t="s">
        <v>729</v>
      </c>
      <c r="E379" s="3" t="s">
        <v>566</v>
      </c>
      <c r="F379" s="4">
        <v>426.95</v>
      </c>
      <c r="G379">
        <v>478.82</v>
      </c>
      <c r="H379">
        <v>417.36</v>
      </c>
      <c r="I379">
        <v>421.74</v>
      </c>
      <c r="J379" s="7">
        <f t="shared" ref="J379:J442" si="23">ABS(F379-G379)</f>
        <v>51.870000000000005</v>
      </c>
      <c r="K379" s="7">
        <f t="shared" ref="K379:K442" si="24">ABS(F379-H379)</f>
        <v>9.589999999999975</v>
      </c>
      <c r="L379" s="7">
        <f t="shared" si="22"/>
        <v>5.2099999999999795</v>
      </c>
    </row>
    <row r="380" spans="1:12">
      <c r="A380" s="1" t="s">
        <v>1657</v>
      </c>
      <c r="B380" s="2" t="s">
        <v>1658</v>
      </c>
      <c r="C380" s="2" t="s">
        <v>1394</v>
      </c>
      <c r="D380" s="2" t="s">
        <v>1693</v>
      </c>
      <c r="E380" s="3" t="s">
        <v>324</v>
      </c>
      <c r="F380" s="4">
        <v>427.15</v>
      </c>
      <c r="G380" s="7">
        <v>507.67</v>
      </c>
      <c r="H380">
        <v>448.57</v>
      </c>
      <c r="I380">
        <v>436.28</v>
      </c>
      <c r="J380" s="7">
        <f t="shared" si="23"/>
        <v>80.520000000000039</v>
      </c>
      <c r="K380" s="7">
        <f t="shared" si="24"/>
        <v>21.420000000000016</v>
      </c>
      <c r="L380" s="7">
        <f t="shared" si="22"/>
        <v>9.1299999999999955</v>
      </c>
    </row>
    <row r="381" spans="1:12">
      <c r="A381" s="1" t="s">
        <v>873</v>
      </c>
      <c r="B381" s="2" t="s">
        <v>874</v>
      </c>
      <c r="C381" s="2" t="s">
        <v>1392</v>
      </c>
      <c r="D381" s="2" t="s">
        <v>875</v>
      </c>
      <c r="E381" s="3" t="s">
        <v>566</v>
      </c>
      <c r="F381" s="4">
        <v>427.25</v>
      </c>
      <c r="G381">
        <v>477.62</v>
      </c>
      <c r="H381">
        <v>421.62</v>
      </c>
      <c r="I381">
        <v>426.88</v>
      </c>
      <c r="J381" s="7">
        <f t="shared" si="23"/>
        <v>50.370000000000005</v>
      </c>
      <c r="K381" s="7">
        <f t="shared" si="24"/>
        <v>5.6299999999999955</v>
      </c>
      <c r="L381" s="7">
        <f t="shared" si="22"/>
        <v>0.37000000000000455</v>
      </c>
    </row>
    <row r="382" spans="1:12">
      <c r="A382" s="1" t="s">
        <v>988</v>
      </c>
      <c r="B382" s="2" t="s">
        <v>989</v>
      </c>
      <c r="C382" s="2" t="s">
        <v>1392</v>
      </c>
      <c r="D382" s="2" t="s">
        <v>990</v>
      </c>
      <c r="E382" s="3" t="s">
        <v>711</v>
      </c>
      <c r="F382" s="4">
        <v>427.95</v>
      </c>
      <c r="G382">
        <v>488.68</v>
      </c>
      <c r="H382">
        <v>417.91</v>
      </c>
      <c r="I382">
        <v>424.43</v>
      </c>
      <c r="J382" s="7">
        <f t="shared" si="23"/>
        <v>60.730000000000018</v>
      </c>
      <c r="K382" s="7">
        <f t="shared" si="24"/>
        <v>10.039999999999964</v>
      </c>
      <c r="L382" s="7">
        <f t="shared" si="22"/>
        <v>3.5199999999999818</v>
      </c>
    </row>
    <row r="383" spans="1:12">
      <c r="A383" s="1" t="s">
        <v>697</v>
      </c>
      <c r="B383" s="2" t="s">
        <v>698</v>
      </c>
      <c r="C383" s="2" t="s">
        <v>1394</v>
      </c>
      <c r="D383" s="2" t="s">
        <v>699</v>
      </c>
      <c r="E383" s="3" t="s">
        <v>562</v>
      </c>
      <c r="F383" s="4">
        <v>428.15</v>
      </c>
      <c r="G383">
        <v>431.84</v>
      </c>
      <c r="H383">
        <v>438.56</v>
      </c>
      <c r="I383">
        <v>445.66</v>
      </c>
      <c r="J383" s="7">
        <f t="shared" si="23"/>
        <v>3.6899999999999977</v>
      </c>
      <c r="K383" s="7">
        <f t="shared" si="24"/>
        <v>10.410000000000025</v>
      </c>
      <c r="L383" s="7">
        <f t="shared" si="22"/>
        <v>17.510000000000048</v>
      </c>
    </row>
    <row r="384" spans="1:12">
      <c r="A384" s="1" t="s">
        <v>1006</v>
      </c>
      <c r="B384" s="2" t="s">
        <v>1007</v>
      </c>
      <c r="C384" s="2" t="s">
        <v>1392</v>
      </c>
      <c r="D384" s="2" t="s">
        <v>1008</v>
      </c>
      <c r="E384" s="3" t="s">
        <v>566</v>
      </c>
      <c r="F384" s="4">
        <v>428.15</v>
      </c>
      <c r="G384">
        <v>489.14</v>
      </c>
      <c r="H384">
        <v>435.14</v>
      </c>
      <c r="I384">
        <v>424.97</v>
      </c>
      <c r="J384" s="7">
        <f t="shared" si="23"/>
        <v>60.990000000000009</v>
      </c>
      <c r="K384" s="7">
        <f t="shared" si="24"/>
        <v>6.9900000000000091</v>
      </c>
      <c r="L384" s="7">
        <f t="shared" si="22"/>
        <v>3.17999999999995</v>
      </c>
    </row>
    <row r="385" spans="1:12">
      <c r="A385" s="1" t="s">
        <v>1655</v>
      </c>
      <c r="B385" s="2" t="s">
        <v>1656</v>
      </c>
      <c r="C385" s="2" t="s">
        <v>1392</v>
      </c>
      <c r="D385" s="2" t="s">
        <v>323</v>
      </c>
      <c r="E385" s="3" t="s">
        <v>324</v>
      </c>
      <c r="F385" s="4">
        <v>428.65</v>
      </c>
      <c r="G385" s="7">
        <v>524.53</v>
      </c>
      <c r="H385">
        <v>448.52</v>
      </c>
      <c r="I385">
        <v>458.76</v>
      </c>
      <c r="J385" s="7">
        <f t="shared" si="23"/>
        <v>95.88</v>
      </c>
      <c r="K385" s="7">
        <f t="shared" si="24"/>
        <v>19.870000000000005</v>
      </c>
      <c r="L385" s="7">
        <f t="shared" si="22"/>
        <v>30.110000000000014</v>
      </c>
    </row>
    <row r="386" spans="1:12">
      <c r="A386" s="1" t="s">
        <v>1240</v>
      </c>
      <c r="B386" s="2" t="s">
        <v>1241</v>
      </c>
      <c r="C386" s="2" t="s">
        <v>1392</v>
      </c>
      <c r="D386" s="2" t="s">
        <v>1242</v>
      </c>
      <c r="E386" s="3" t="s">
        <v>566</v>
      </c>
      <c r="F386" s="4">
        <v>428.85</v>
      </c>
      <c r="G386">
        <v>482.48</v>
      </c>
      <c r="H386">
        <v>427.63</v>
      </c>
      <c r="I386">
        <v>424.53</v>
      </c>
      <c r="J386" s="7">
        <f t="shared" si="23"/>
        <v>53.629999999999995</v>
      </c>
      <c r="K386" s="7">
        <f t="shared" si="24"/>
        <v>1.2200000000000273</v>
      </c>
      <c r="L386" s="7">
        <f t="shared" si="22"/>
        <v>4.32000000000005</v>
      </c>
    </row>
    <row r="387" spans="1:12">
      <c r="A387" s="1" t="s">
        <v>703</v>
      </c>
      <c r="B387" s="2" t="s">
        <v>704</v>
      </c>
      <c r="C387" s="2" t="s">
        <v>1394</v>
      </c>
      <c r="D387" s="2" t="s">
        <v>699</v>
      </c>
      <c r="E387" s="3" t="s">
        <v>562</v>
      </c>
      <c r="F387" s="4">
        <v>429.05</v>
      </c>
      <c r="G387">
        <v>431.84</v>
      </c>
      <c r="H387">
        <v>438.56</v>
      </c>
      <c r="I387">
        <v>445.66</v>
      </c>
      <c r="J387" s="7">
        <f t="shared" si="23"/>
        <v>2.7899999999999636</v>
      </c>
      <c r="K387" s="7">
        <f t="shared" si="24"/>
        <v>9.5099999999999909</v>
      </c>
      <c r="L387" s="7">
        <f t="shared" si="22"/>
        <v>16.610000000000014</v>
      </c>
    </row>
    <row r="388" spans="1:12">
      <c r="A388" s="1" t="s">
        <v>985</v>
      </c>
      <c r="B388" s="2" t="s">
        <v>986</v>
      </c>
      <c r="C388" s="2" t="s">
        <v>1392</v>
      </c>
      <c r="D388" s="2" t="s">
        <v>987</v>
      </c>
      <c r="E388" s="3" t="s">
        <v>566</v>
      </c>
      <c r="F388" s="4">
        <v>429.15</v>
      </c>
      <c r="G388">
        <v>485.24</v>
      </c>
      <c r="H388">
        <v>433.42</v>
      </c>
      <c r="I388">
        <v>427.32</v>
      </c>
      <c r="J388" s="7">
        <f t="shared" si="23"/>
        <v>56.090000000000032</v>
      </c>
      <c r="K388" s="7">
        <f t="shared" si="24"/>
        <v>4.2700000000000387</v>
      </c>
      <c r="L388" s="7">
        <f t="shared" si="22"/>
        <v>1.8299999999999841</v>
      </c>
    </row>
    <row r="389" spans="1:12">
      <c r="A389" s="1" t="s">
        <v>1222</v>
      </c>
      <c r="B389" s="2" t="s">
        <v>1223</v>
      </c>
      <c r="C389" s="2" t="s">
        <v>1392</v>
      </c>
      <c r="D389" s="2" t="s">
        <v>1224</v>
      </c>
      <c r="E389" s="3" t="s">
        <v>566</v>
      </c>
      <c r="F389" s="4">
        <v>429.15</v>
      </c>
      <c r="G389">
        <v>486.96</v>
      </c>
      <c r="H389">
        <v>426.23</v>
      </c>
      <c r="I389">
        <v>426.88</v>
      </c>
      <c r="J389" s="7">
        <f t="shared" si="23"/>
        <v>57.81</v>
      </c>
      <c r="K389" s="7">
        <f t="shared" si="24"/>
        <v>2.9199999999999591</v>
      </c>
      <c r="L389" s="7">
        <f t="shared" si="22"/>
        <v>2.2699999999999818</v>
      </c>
    </row>
    <row r="390" spans="1:12">
      <c r="A390" s="1" t="s">
        <v>1414</v>
      </c>
      <c r="B390" s="2" t="s">
        <v>1415</v>
      </c>
      <c r="C390" s="2" t="s">
        <v>1392</v>
      </c>
      <c r="D390" s="2" t="s">
        <v>1440</v>
      </c>
      <c r="E390" s="3" t="s">
        <v>711</v>
      </c>
      <c r="F390" s="4">
        <v>429.15</v>
      </c>
      <c r="G390" s="7">
        <v>490.61</v>
      </c>
      <c r="H390">
        <v>420.95</v>
      </c>
      <c r="I390">
        <v>420.2</v>
      </c>
      <c r="J390" s="7">
        <f t="shared" si="23"/>
        <v>61.460000000000036</v>
      </c>
      <c r="K390" s="7">
        <f t="shared" si="24"/>
        <v>8.1999999999999886</v>
      </c>
      <c r="L390" s="7">
        <f t="shared" si="22"/>
        <v>8.9499999999999886</v>
      </c>
    </row>
    <row r="391" spans="1:12">
      <c r="A391" s="1" t="s">
        <v>946</v>
      </c>
      <c r="B391" s="2" t="s">
        <v>947</v>
      </c>
      <c r="C391" s="2" t="s">
        <v>1392</v>
      </c>
      <c r="D391" s="2" t="s">
        <v>948</v>
      </c>
      <c r="E391" s="3" t="s">
        <v>566</v>
      </c>
      <c r="F391" s="4">
        <v>429.25</v>
      </c>
      <c r="G391">
        <v>481.86</v>
      </c>
      <c r="H391">
        <v>426.4</v>
      </c>
      <c r="I391">
        <v>424.53</v>
      </c>
      <c r="J391" s="7">
        <f t="shared" si="23"/>
        <v>52.610000000000014</v>
      </c>
      <c r="K391" s="7">
        <f t="shared" si="24"/>
        <v>2.8500000000000227</v>
      </c>
      <c r="L391" s="7">
        <f t="shared" si="22"/>
        <v>4.7200000000000273</v>
      </c>
    </row>
    <row r="392" spans="1:12">
      <c r="A392" s="1" t="s">
        <v>634</v>
      </c>
      <c r="B392" s="2" t="s">
        <v>635</v>
      </c>
      <c r="C392" s="2" t="s">
        <v>1392</v>
      </c>
      <c r="D392" s="2" t="s">
        <v>636</v>
      </c>
      <c r="E392" s="3" t="s">
        <v>566</v>
      </c>
      <c r="F392" s="4">
        <v>429.35</v>
      </c>
      <c r="G392">
        <v>497.83</v>
      </c>
      <c r="H392">
        <v>426.42</v>
      </c>
      <c r="I392">
        <v>426.44</v>
      </c>
      <c r="J392" s="7">
        <f t="shared" si="23"/>
        <v>68.479999999999961</v>
      </c>
      <c r="K392" s="7">
        <f t="shared" si="24"/>
        <v>2.9300000000000068</v>
      </c>
      <c r="L392" s="7">
        <f t="shared" si="22"/>
        <v>2.910000000000025</v>
      </c>
    </row>
    <row r="393" spans="1:12">
      <c r="A393" s="1" t="s">
        <v>1228</v>
      </c>
      <c r="B393" s="2" t="s">
        <v>1229</v>
      </c>
      <c r="C393" s="2" t="s">
        <v>1392</v>
      </c>
      <c r="D393" s="2" t="s">
        <v>1230</v>
      </c>
      <c r="E393" s="3" t="s">
        <v>566</v>
      </c>
      <c r="F393" s="4">
        <v>429.65</v>
      </c>
      <c r="G393">
        <v>487.19</v>
      </c>
      <c r="H393">
        <v>429.15</v>
      </c>
      <c r="I393">
        <v>426.88</v>
      </c>
      <c r="J393" s="7">
        <f t="shared" si="23"/>
        <v>57.54000000000002</v>
      </c>
      <c r="K393" s="7">
        <f t="shared" si="24"/>
        <v>0.5</v>
      </c>
      <c r="L393" s="7">
        <f t="shared" ref="L393:L456" si="25">ABS(F393-I393)</f>
        <v>2.7699999999999818</v>
      </c>
    </row>
    <row r="394" spans="1:12">
      <c r="A394" s="1" t="s">
        <v>925</v>
      </c>
      <c r="B394" s="2" t="s">
        <v>926</v>
      </c>
      <c r="C394" s="2" t="s">
        <v>1392</v>
      </c>
      <c r="D394" s="2" t="s">
        <v>927</v>
      </c>
      <c r="E394" s="3" t="s">
        <v>711</v>
      </c>
      <c r="F394" s="4">
        <v>429.75</v>
      </c>
      <c r="G394">
        <v>486.47</v>
      </c>
      <c r="H394">
        <v>429.83</v>
      </c>
      <c r="I394">
        <v>420.6</v>
      </c>
      <c r="J394" s="7">
        <f t="shared" si="23"/>
        <v>56.720000000000027</v>
      </c>
      <c r="K394" s="7">
        <f t="shared" si="24"/>
        <v>7.9999999999984084E-2</v>
      </c>
      <c r="L394" s="7">
        <f t="shared" si="25"/>
        <v>9.1499999999999773</v>
      </c>
    </row>
    <row r="395" spans="1:12">
      <c r="A395" s="1" t="s">
        <v>1021</v>
      </c>
      <c r="B395" s="2" t="s">
        <v>1022</v>
      </c>
      <c r="C395" s="2" t="s">
        <v>1392</v>
      </c>
      <c r="D395" s="2" t="s">
        <v>1023</v>
      </c>
      <c r="E395" s="3" t="s">
        <v>711</v>
      </c>
      <c r="F395" s="4">
        <v>429.85</v>
      </c>
      <c r="G395">
        <v>492.45</v>
      </c>
      <c r="H395">
        <v>429.92</v>
      </c>
      <c r="I395">
        <v>424.87</v>
      </c>
      <c r="J395" s="7">
        <f t="shared" si="23"/>
        <v>62.599999999999966</v>
      </c>
      <c r="K395" s="7">
        <f t="shared" si="24"/>
        <v>6.9999999999993179E-2</v>
      </c>
      <c r="L395" s="7">
        <f t="shared" si="25"/>
        <v>4.9800000000000182</v>
      </c>
    </row>
    <row r="396" spans="1:12">
      <c r="A396" s="1" t="s">
        <v>787</v>
      </c>
      <c r="B396" s="2" t="s">
        <v>788</v>
      </c>
      <c r="C396" s="2" t="s">
        <v>1392</v>
      </c>
      <c r="D396" s="2" t="s">
        <v>789</v>
      </c>
      <c r="E396" s="3" t="s">
        <v>566</v>
      </c>
      <c r="F396" s="4">
        <v>430.15</v>
      </c>
      <c r="G396">
        <v>494.78</v>
      </c>
      <c r="H396">
        <v>430.08</v>
      </c>
      <c r="I396">
        <v>424.09</v>
      </c>
      <c r="J396" s="7">
        <f t="shared" si="23"/>
        <v>64.63</v>
      </c>
      <c r="K396" s="7">
        <f t="shared" si="24"/>
        <v>6.9999999999993179E-2</v>
      </c>
      <c r="L396" s="7">
        <f t="shared" si="25"/>
        <v>6.0600000000000023</v>
      </c>
    </row>
    <row r="397" spans="1:12">
      <c r="A397" s="1" t="s">
        <v>1651</v>
      </c>
      <c r="B397" s="2" t="s">
        <v>1652</v>
      </c>
      <c r="C397" s="2" t="s">
        <v>1392</v>
      </c>
      <c r="D397" s="2" t="s">
        <v>1691</v>
      </c>
      <c r="E397" s="3" t="s">
        <v>324</v>
      </c>
      <c r="F397" s="4">
        <v>430.15</v>
      </c>
      <c r="G397" s="7">
        <v>483.74</v>
      </c>
      <c r="H397">
        <v>427.09</v>
      </c>
      <c r="I397">
        <v>436.81</v>
      </c>
      <c r="J397" s="7">
        <f t="shared" si="23"/>
        <v>53.590000000000032</v>
      </c>
      <c r="K397" s="7">
        <f t="shared" si="24"/>
        <v>3.0600000000000023</v>
      </c>
      <c r="L397" s="7">
        <f t="shared" si="25"/>
        <v>6.660000000000025</v>
      </c>
    </row>
    <row r="398" spans="1:12">
      <c r="A398" s="1" t="s">
        <v>573</v>
      </c>
      <c r="B398" s="2" t="s">
        <v>574</v>
      </c>
      <c r="C398" s="2" t="s">
        <v>1392</v>
      </c>
      <c r="D398" s="2" t="s">
        <v>575</v>
      </c>
      <c r="E398" s="3" t="s">
        <v>566</v>
      </c>
      <c r="F398" s="4">
        <v>430.25</v>
      </c>
      <c r="G398">
        <v>469.74</v>
      </c>
      <c r="H398">
        <v>409.09</v>
      </c>
      <c r="I398">
        <v>426.44</v>
      </c>
      <c r="J398" s="7">
        <f t="shared" si="23"/>
        <v>39.490000000000009</v>
      </c>
      <c r="K398" s="7">
        <f t="shared" si="24"/>
        <v>21.160000000000025</v>
      </c>
      <c r="L398" s="7">
        <f t="shared" si="25"/>
        <v>3.8100000000000023</v>
      </c>
    </row>
    <row r="399" spans="1:12">
      <c r="A399" s="1" t="s">
        <v>919</v>
      </c>
      <c r="B399" s="2" t="s">
        <v>920</v>
      </c>
      <c r="C399" s="2" t="s">
        <v>1393</v>
      </c>
      <c r="D399" s="2" t="s">
        <v>921</v>
      </c>
      <c r="E399" s="3" t="s">
        <v>915</v>
      </c>
      <c r="F399" s="4">
        <v>430.25</v>
      </c>
      <c r="G399">
        <v>492.53</v>
      </c>
      <c r="H399">
        <v>448.02</v>
      </c>
      <c r="I399">
        <v>414.32</v>
      </c>
      <c r="J399" s="7">
        <f t="shared" si="23"/>
        <v>62.279999999999973</v>
      </c>
      <c r="K399" s="7">
        <f t="shared" si="24"/>
        <v>17.769999999999982</v>
      </c>
      <c r="L399" s="7">
        <f t="shared" si="25"/>
        <v>15.930000000000007</v>
      </c>
    </row>
    <row r="400" spans="1:12">
      <c r="A400" s="1" t="s">
        <v>970</v>
      </c>
      <c r="B400" s="2" t="s">
        <v>971</v>
      </c>
      <c r="C400" s="2" t="s">
        <v>1392</v>
      </c>
      <c r="D400" s="2" t="s">
        <v>972</v>
      </c>
      <c r="E400" s="3" t="s">
        <v>566</v>
      </c>
      <c r="F400" s="4">
        <v>430.65</v>
      </c>
      <c r="G400">
        <v>489.73</v>
      </c>
      <c r="H400">
        <v>436.33</v>
      </c>
      <c r="I400">
        <v>424.97</v>
      </c>
      <c r="J400" s="7">
        <f t="shared" si="23"/>
        <v>59.080000000000041</v>
      </c>
      <c r="K400" s="7">
        <f t="shared" si="24"/>
        <v>5.6800000000000068</v>
      </c>
      <c r="L400" s="7">
        <f t="shared" si="25"/>
        <v>5.67999999999995</v>
      </c>
    </row>
    <row r="401" spans="1:12">
      <c r="A401" s="1" t="s">
        <v>1219</v>
      </c>
      <c r="B401" s="2" t="s">
        <v>1220</v>
      </c>
      <c r="C401" s="2" t="s">
        <v>1392</v>
      </c>
      <c r="D401" s="2" t="s">
        <v>1221</v>
      </c>
      <c r="E401" s="3" t="s">
        <v>566</v>
      </c>
      <c r="F401" s="4">
        <v>430.65</v>
      </c>
      <c r="G401">
        <v>492.64</v>
      </c>
      <c r="H401">
        <v>444.58</v>
      </c>
      <c r="I401">
        <v>427.76</v>
      </c>
      <c r="J401" s="7">
        <f t="shared" si="23"/>
        <v>61.990000000000009</v>
      </c>
      <c r="K401" s="7">
        <f t="shared" si="24"/>
        <v>13.930000000000007</v>
      </c>
      <c r="L401" s="7">
        <f t="shared" si="25"/>
        <v>2.8899999999999864</v>
      </c>
    </row>
    <row r="402" spans="1:12">
      <c r="A402" s="1" t="s">
        <v>1639</v>
      </c>
      <c r="B402" s="2" t="s">
        <v>1640</v>
      </c>
      <c r="C402" s="2" t="s">
        <v>1393</v>
      </c>
      <c r="D402" s="2" t="s">
        <v>1644</v>
      </c>
      <c r="E402" s="3" t="s">
        <v>1573</v>
      </c>
      <c r="F402" s="4">
        <v>430.65</v>
      </c>
      <c r="G402" s="7">
        <v>500.27</v>
      </c>
      <c r="H402">
        <v>443.33</v>
      </c>
      <c r="I402">
        <v>414.99</v>
      </c>
      <c r="J402" s="7">
        <f t="shared" si="23"/>
        <v>69.62</v>
      </c>
      <c r="K402" s="7">
        <f t="shared" si="24"/>
        <v>12.680000000000007</v>
      </c>
      <c r="L402" s="7">
        <f t="shared" si="25"/>
        <v>15.659999999999968</v>
      </c>
    </row>
    <row r="403" spans="1:12">
      <c r="A403" s="1" t="s">
        <v>976</v>
      </c>
      <c r="B403" s="2" t="s">
        <v>977</v>
      </c>
      <c r="C403" s="2" t="s">
        <v>1392</v>
      </c>
      <c r="D403" s="2" t="s">
        <v>978</v>
      </c>
      <c r="E403" s="3" t="s">
        <v>566</v>
      </c>
      <c r="F403" s="4">
        <v>430.95</v>
      </c>
      <c r="G403">
        <v>492.9</v>
      </c>
      <c r="H403">
        <v>434.33</v>
      </c>
      <c r="I403">
        <v>424.53</v>
      </c>
      <c r="J403" s="7">
        <f t="shared" si="23"/>
        <v>61.949999999999989</v>
      </c>
      <c r="K403" s="7">
        <f t="shared" si="24"/>
        <v>3.3799999999999955</v>
      </c>
      <c r="L403" s="7">
        <f t="shared" si="25"/>
        <v>6.4200000000000159</v>
      </c>
    </row>
    <row r="404" spans="1:12">
      <c r="A404" s="1" t="s">
        <v>952</v>
      </c>
      <c r="B404" s="2" t="s">
        <v>953</v>
      </c>
      <c r="C404" s="2" t="s">
        <v>1392</v>
      </c>
      <c r="D404" s="2" t="s">
        <v>954</v>
      </c>
      <c r="E404" s="3" t="s">
        <v>566</v>
      </c>
      <c r="F404" s="4">
        <v>431.15</v>
      </c>
      <c r="G404">
        <v>485.24</v>
      </c>
      <c r="H404">
        <v>433.42</v>
      </c>
      <c r="I404">
        <v>427.32</v>
      </c>
      <c r="J404" s="7">
        <f t="shared" si="23"/>
        <v>54.090000000000032</v>
      </c>
      <c r="K404" s="7">
        <f t="shared" si="24"/>
        <v>2.2700000000000387</v>
      </c>
      <c r="L404" s="7">
        <f t="shared" si="25"/>
        <v>3.8299999999999841</v>
      </c>
    </row>
    <row r="405" spans="1:12">
      <c r="A405" s="1" t="s">
        <v>860</v>
      </c>
      <c r="B405" s="2" t="s">
        <v>861</v>
      </c>
      <c r="C405" s="2" t="s">
        <v>1392</v>
      </c>
      <c r="D405" s="2" t="s">
        <v>862</v>
      </c>
      <c r="E405" s="3" t="s">
        <v>566</v>
      </c>
      <c r="F405" s="4">
        <v>431.35</v>
      </c>
      <c r="G405">
        <v>485.47</v>
      </c>
      <c r="H405">
        <v>436.24</v>
      </c>
      <c r="I405">
        <v>427.32</v>
      </c>
      <c r="J405" s="7">
        <f t="shared" si="23"/>
        <v>54.120000000000005</v>
      </c>
      <c r="K405" s="7">
        <f t="shared" si="24"/>
        <v>4.8899999999999864</v>
      </c>
      <c r="L405" s="7">
        <f t="shared" si="25"/>
        <v>4.0300000000000296</v>
      </c>
    </row>
    <row r="406" spans="1:12">
      <c r="A406" s="1" t="s">
        <v>940</v>
      </c>
      <c r="B406" s="2" t="s">
        <v>941</v>
      </c>
      <c r="C406" s="2" t="s">
        <v>1392</v>
      </c>
      <c r="D406" s="2" t="s">
        <v>942</v>
      </c>
      <c r="E406" s="3" t="s">
        <v>566</v>
      </c>
      <c r="F406" s="4">
        <v>431.65</v>
      </c>
      <c r="G406">
        <v>485.24</v>
      </c>
      <c r="H406">
        <v>433.42</v>
      </c>
      <c r="I406">
        <v>427.32</v>
      </c>
      <c r="J406" s="7">
        <f t="shared" si="23"/>
        <v>53.590000000000032</v>
      </c>
      <c r="K406" s="7">
        <f t="shared" si="24"/>
        <v>1.7700000000000387</v>
      </c>
      <c r="L406" s="7">
        <f t="shared" si="25"/>
        <v>4.3299999999999841</v>
      </c>
    </row>
    <row r="407" spans="1:12">
      <c r="A407" s="1" t="s">
        <v>955</v>
      </c>
      <c r="B407" s="2" t="s">
        <v>956</v>
      </c>
      <c r="C407" s="2" t="s">
        <v>1392</v>
      </c>
      <c r="D407" s="2" t="s">
        <v>957</v>
      </c>
      <c r="E407" s="3" t="s">
        <v>566</v>
      </c>
      <c r="F407" s="4">
        <v>432.05</v>
      </c>
      <c r="G407">
        <v>485.24</v>
      </c>
      <c r="H407">
        <v>433.42</v>
      </c>
      <c r="I407">
        <v>427.32</v>
      </c>
      <c r="J407" s="7">
        <f t="shared" si="23"/>
        <v>53.19</v>
      </c>
      <c r="K407" s="7">
        <f t="shared" si="24"/>
        <v>1.3700000000000045</v>
      </c>
      <c r="L407" s="7">
        <f t="shared" si="25"/>
        <v>4.7300000000000182</v>
      </c>
    </row>
    <row r="408" spans="1:12">
      <c r="A408" s="1" t="s">
        <v>563</v>
      </c>
      <c r="B408" s="2" t="s">
        <v>564</v>
      </c>
      <c r="C408" s="2" t="s">
        <v>1392</v>
      </c>
      <c r="D408" s="2" t="s">
        <v>565</v>
      </c>
      <c r="E408" s="3" t="s">
        <v>566</v>
      </c>
      <c r="F408" s="4">
        <v>432.45</v>
      </c>
      <c r="G408">
        <v>493.16</v>
      </c>
      <c r="H408">
        <v>423.54</v>
      </c>
      <c r="I408">
        <v>421.3</v>
      </c>
      <c r="J408" s="7">
        <f t="shared" si="23"/>
        <v>60.710000000000036</v>
      </c>
      <c r="K408" s="7">
        <f t="shared" si="24"/>
        <v>8.9099999999999682</v>
      </c>
      <c r="L408" s="7">
        <f t="shared" si="25"/>
        <v>11.149999999999977</v>
      </c>
    </row>
    <row r="409" spans="1:12">
      <c r="A409" s="1" t="s">
        <v>937</v>
      </c>
      <c r="B409" s="2" t="s">
        <v>938</v>
      </c>
      <c r="C409" s="2" t="s">
        <v>1392</v>
      </c>
      <c r="D409" s="2" t="s">
        <v>939</v>
      </c>
      <c r="E409" s="3" t="s">
        <v>566</v>
      </c>
      <c r="F409" s="4">
        <v>432.55</v>
      </c>
      <c r="G409">
        <v>485.47</v>
      </c>
      <c r="H409">
        <v>436.24</v>
      </c>
      <c r="I409">
        <v>427.32</v>
      </c>
      <c r="J409" s="7">
        <f t="shared" si="23"/>
        <v>52.920000000000016</v>
      </c>
      <c r="K409" s="7">
        <f t="shared" si="24"/>
        <v>3.6899999999999977</v>
      </c>
      <c r="L409" s="7">
        <f t="shared" si="25"/>
        <v>5.2300000000000182</v>
      </c>
    </row>
    <row r="410" spans="1:12">
      <c r="A410" s="1" t="s">
        <v>894</v>
      </c>
      <c r="B410" s="2" t="s">
        <v>895</v>
      </c>
      <c r="C410" s="2" t="s">
        <v>1392</v>
      </c>
      <c r="D410" s="2" t="s">
        <v>896</v>
      </c>
      <c r="E410" s="3" t="s">
        <v>566</v>
      </c>
      <c r="F410" s="4">
        <v>432.85</v>
      </c>
      <c r="G410">
        <v>485.24</v>
      </c>
      <c r="H410">
        <v>433.42</v>
      </c>
      <c r="I410">
        <v>427.32</v>
      </c>
      <c r="J410" s="7">
        <f t="shared" si="23"/>
        <v>52.389999999999986</v>
      </c>
      <c r="K410" s="7">
        <f t="shared" si="24"/>
        <v>0.56999999999999318</v>
      </c>
      <c r="L410" s="7">
        <f t="shared" si="25"/>
        <v>5.5300000000000296</v>
      </c>
    </row>
    <row r="411" spans="1:12">
      <c r="A411" s="1" t="s">
        <v>691</v>
      </c>
      <c r="B411" s="2" t="s">
        <v>692</v>
      </c>
      <c r="C411" s="2" t="s">
        <v>1392</v>
      </c>
      <c r="D411" s="2" t="s">
        <v>693</v>
      </c>
      <c r="E411" s="3" t="s">
        <v>566</v>
      </c>
      <c r="F411" s="4">
        <v>433.05</v>
      </c>
      <c r="G411">
        <v>485.02</v>
      </c>
      <c r="H411">
        <v>430.57</v>
      </c>
      <c r="I411">
        <v>427.32</v>
      </c>
      <c r="J411" s="7">
        <f t="shared" si="23"/>
        <v>51.96999999999997</v>
      </c>
      <c r="K411" s="7">
        <f t="shared" si="24"/>
        <v>2.4800000000000182</v>
      </c>
      <c r="L411" s="7">
        <f t="shared" si="25"/>
        <v>5.7300000000000182</v>
      </c>
    </row>
    <row r="412" spans="1:12">
      <c r="A412" s="1" t="s">
        <v>1181</v>
      </c>
      <c r="B412" s="2" t="s">
        <v>1182</v>
      </c>
      <c r="C412" s="2" t="s">
        <v>1394</v>
      </c>
      <c r="D412" s="2" t="s">
        <v>1183</v>
      </c>
      <c r="E412" s="3" t="s">
        <v>562</v>
      </c>
      <c r="F412" s="4">
        <v>433.15</v>
      </c>
      <c r="G412">
        <v>434.69</v>
      </c>
      <c r="H412">
        <v>428.4</v>
      </c>
      <c r="I412">
        <v>440.68</v>
      </c>
      <c r="J412" s="7">
        <f t="shared" si="23"/>
        <v>1.5400000000000205</v>
      </c>
      <c r="K412" s="7">
        <f t="shared" si="24"/>
        <v>4.75</v>
      </c>
      <c r="L412" s="7">
        <f t="shared" si="25"/>
        <v>7.5300000000000296</v>
      </c>
    </row>
    <row r="413" spans="1:12">
      <c r="A413" s="1" t="s">
        <v>967</v>
      </c>
      <c r="B413" s="2" t="s">
        <v>968</v>
      </c>
      <c r="C413" s="2" t="s">
        <v>1392</v>
      </c>
      <c r="D413" s="2" t="s">
        <v>969</v>
      </c>
      <c r="E413" s="3" t="s">
        <v>566</v>
      </c>
      <c r="F413" s="4">
        <v>433.35</v>
      </c>
      <c r="G413">
        <v>493.27</v>
      </c>
      <c r="H413">
        <v>432.69</v>
      </c>
      <c r="I413">
        <v>424.53</v>
      </c>
      <c r="J413" s="7">
        <f t="shared" si="23"/>
        <v>59.919999999999959</v>
      </c>
      <c r="K413" s="7">
        <f t="shared" si="24"/>
        <v>0.66000000000002501</v>
      </c>
      <c r="L413" s="7">
        <f t="shared" si="25"/>
        <v>8.82000000000005</v>
      </c>
    </row>
    <row r="414" spans="1:12">
      <c r="A414" s="1" t="s">
        <v>897</v>
      </c>
      <c r="B414" s="2" t="s">
        <v>898</v>
      </c>
      <c r="C414" s="2" t="s">
        <v>1392</v>
      </c>
      <c r="D414" s="2" t="s">
        <v>899</v>
      </c>
      <c r="E414" s="3" t="s">
        <v>566</v>
      </c>
      <c r="F414" s="4">
        <v>433.45</v>
      </c>
      <c r="G414">
        <v>493.64</v>
      </c>
      <c r="H414">
        <v>435.78</v>
      </c>
      <c r="I414">
        <v>421.74</v>
      </c>
      <c r="J414" s="7">
        <f t="shared" si="23"/>
        <v>60.19</v>
      </c>
      <c r="K414" s="7">
        <f t="shared" si="24"/>
        <v>2.3299999999999841</v>
      </c>
      <c r="L414" s="7">
        <f t="shared" si="25"/>
        <v>11.70999999999998</v>
      </c>
    </row>
    <row r="415" spans="1:12">
      <c r="A415" s="1" t="s">
        <v>870</v>
      </c>
      <c r="B415" s="2" t="s">
        <v>871</v>
      </c>
      <c r="C415" s="2" t="s">
        <v>1392</v>
      </c>
      <c r="D415" s="2" t="s">
        <v>872</v>
      </c>
      <c r="E415" s="3" t="s">
        <v>566</v>
      </c>
      <c r="F415" s="4">
        <v>433.55</v>
      </c>
      <c r="G415">
        <v>485.24</v>
      </c>
      <c r="H415">
        <v>433.42</v>
      </c>
      <c r="I415">
        <v>427.32</v>
      </c>
      <c r="J415" s="7">
        <f t="shared" si="23"/>
        <v>51.69</v>
      </c>
      <c r="K415" s="7">
        <f t="shared" si="24"/>
        <v>0.12999999999999545</v>
      </c>
      <c r="L415" s="7">
        <f t="shared" si="25"/>
        <v>6.2300000000000182</v>
      </c>
    </row>
    <row r="416" spans="1:12">
      <c r="A416" s="1" t="s">
        <v>854</v>
      </c>
      <c r="B416" s="2" t="s">
        <v>855</v>
      </c>
      <c r="C416" s="2" t="s">
        <v>1392</v>
      </c>
      <c r="D416" s="2" t="s">
        <v>856</v>
      </c>
      <c r="E416" s="3" t="s">
        <v>566</v>
      </c>
      <c r="F416" s="4">
        <v>433.85</v>
      </c>
      <c r="G416">
        <v>487.19</v>
      </c>
      <c r="H416">
        <v>429.15</v>
      </c>
      <c r="I416">
        <v>426.88</v>
      </c>
      <c r="J416" s="7">
        <f t="shared" si="23"/>
        <v>53.339999999999975</v>
      </c>
      <c r="K416" s="7">
        <f t="shared" si="24"/>
        <v>4.7000000000000455</v>
      </c>
      <c r="L416" s="7">
        <f t="shared" si="25"/>
        <v>6.9700000000000273</v>
      </c>
    </row>
    <row r="417" spans="1:12">
      <c r="A417" s="1" t="s">
        <v>867</v>
      </c>
      <c r="B417" s="2" t="s">
        <v>868</v>
      </c>
      <c r="C417" s="2" t="s">
        <v>1392</v>
      </c>
      <c r="D417" s="2" t="s">
        <v>869</v>
      </c>
      <c r="E417" s="3" t="s">
        <v>566</v>
      </c>
      <c r="F417" s="4">
        <v>433.95</v>
      </c>
      <c r="G417">
        <v>485.47</v>
      </c>
      <c r="H417">
        <v>436.24</v>
      </c>
      <c r="I417">
        <v>427.32</v>
      </c>
      <c r="J417" s="7">
        <f t="shared" si="23"/>
        <v>51.520000000000039</v>
      </c>
      <c r="K417" s="7">
        <f t="shared" si="24"/>
        <v>2.2900000000000205</v>
      </c>
      <c r="L417" s="7">
        <f t="shared" si="25"/>
        <v>6.6299999999999955</v>
      </c>
    </row>
    <row r="418" spans="1:12">
      <c r="A418" s="1" t="s">
        <v>903</v>
      </c>
      <c r="B418" s="2" t="s">
        <v>904</v>
      </c>
      <c r="C418" s="2" t="s">
        <v>1392</v>
      </c>
      <c r="D418" s="2" t="s">
        <v>905</v>
      </c>
      <c r="E418" s="3" t="s">
        <v>566</v>
      </c>
      <c r="F418" s="4">
        <v>433.95</v>
      </c>
      <c r="G418">
        <v>489.73</v>
      </c>
      <c r="H418">
        <v>436.33</v>
      </c>
      <c r="I418">
        <v>424.97</v>
      </c>
      <c r="J418" s="7">
        <f t="shared" si="23"/>
        <v>55.78000000000003</v>
      </c>
      <c r="K418" s="7">
        <f t="shared" si="24"/>
        <v>2.3799999999999955</v>
      </c>
      <c r="L418" s="7">
        <f t="shared" si="25"/>
        <v>8.9799999999999613</v>
      </c>
    </row>
    <row r="419" spans="1:12">
      <c r="A419" s="1" t="s">
        <v>906</v>
      </c>
      <c r="B419" s="2" t="s">
        <v>907</v>
      </c>
      <c r="C419" s="2" t="s">
        <v>1392</v>
      </c>
      <c r="D419" s="2" t="s">
        <v>908</v>
      </c>
      <c r="E419" s="3" t="s">
        <v>566</v>
      </c>
      <c r="F419" s="4">
        <v>434.15</v>
      </c>
      <c r="G419">
        <v>496.18</v>
      </c>
      <c r="H419">
        <v>433.6</v>
      </c>
      <c r="I419">
        <v>426.88</v>
      </c>
      <c r="J419" s="7">
        <f t="shared" si="23"/>
        <v>62.03000000000003</v>
      </c>
      <c r="K419" s="7">
        <f t="shared" si="24"/>
        <v>0.54999999999995453</v>
      </c>
      <c r="L419" s="7">
        <f t="shared" si="25"/>
        <v>7.2699999999999818</v>
      </c>
    </row>
    <row r="420" spans="1:12">
      <c r="A420" s="1" t="s">
        <v>766</v>
      </c>
      <c r="B420" s="2" t="s">
        <v>767</v>
      </c>
      <c r="C420" s="2" t="s">
        <v>1392</v>
      </c>
      <c r="D420" s="2" t="s">
        <v>768</v>
      </c>
      <c r="E420" s="3" t="s">
        <v>566</v>
      </c>
      <c r="F420" s="4">
        <v>434.25</v>
      </c>
      <c r="G420">
        <v>482.25</v>
      </c>
      <c r="H420">
        <v>424.69</v>
      </c>
      <c r="I420">
        <v>424.53</v>
      </c>
      <c r="J420" s="7">
        <f t="shared" si="23"/>
        <v>48</v>
      </c>
      <c r="K420" s="7">
        <f t="shared" si="24"/>
        <v>9.5600000000000023</v>
      </c>
      <c r="L420" s="7">
        <f t="shared" si="25"/>
        <v>9.7200000000000273</v>
      </c>
    </row>
    <row r="421" spans="1:12">
      <c r="A421" s="1" t="s">
        <v>1243</v>
      </c>
      <c r="B421" s="2" t="s">
        <v>1244</v>
      </c>
      <c r="C421" s="2" t="s">
        <v>1392</v>
      </c>
      <c r="D421" s="2" t="s">
        <v>1245</v>
      </c>
      <c r="E421" s="3" t="s">
        <v>566</v>
      </c>
      <c r="F421" s="4">
        <v>434.25</v>
      </c>
      <c r="G421">
        <v>493.49</v>
      </c>
      <c r="H421">
        <v>435.52</v>
      </c>
      <c r="I421">
        <v>424.53</v>
      </c>
      <c r="J421" s="7">
        <f t="shared" si="23"/>
        <v>59.240000000000009</v>
      </c>
      <c r="K421" s="7">
        <f t="shared" si="24"/>
        <v>1.2699999999999818</v>
      </c>
      <c r="L421" s="7">
        <f t="shared" si="25"/>
        <v>9.7200000000000273</v>
      </c>
    </row>
    <row r="422" spans="1:12">
      <c r="A422" s="1" t="s">
        <v>1000</v>
      </c>
      <c r="B422" s="2" t="s">
        <v>1001</v>
      </c>
      <c r="C422" s="2" t="s">
        <v>1392</v>
      </c>
      <c r="D422" s="2" t="s">
        <v>1002</v>
      </c>
      <c r="E422" s="3" t="s">
        <v>566</v>
      </c>
      <c r="F422" s="4">
        <v>434.35</v>
      </c>
      <c r="G422">
        <v>489.73</v>
      </c>
      <c r="H422">
        <v>436.33</v>
      </c>
      <c r="I422">
        <v>424.97</v>
      </c>
      <c r="J422" s="7">
        <f t="shared" si="23"/>
        <v>55.379999999999995</v>
      </c>
      <c r="K422" s="7">
        <f t="shared" si="24"/>
        <v>1.9799999999999613</v>
      </c>
      <c r="L422" s="7">
        <f t="shared" si="25"/>
        <v>9.3799999999999955</v>
      </c>
    </row>
    <row r="423" spans="1:12">
      <c r="A423" s="1" t="s">
        <v>724</v>
      </c>
      <c r="B423" s="2" t="s">
        <v>725</v>
      </c>
      <c r="C423" s="2" t="s">
        <v>1392</v>
      </c>
      <c r="D423" s="2" t="s">
        <v>726</v>
      </c>
      <c r="E423" s="3" t="s">
        <v>566</v>
      </c>
      <c r="F423" s="4">
        <v>434.75</v>
      </c>
      <c r="G423">
        <v>495.15</v>
      </c>
      <c r="H423">
        <v>428.41</v>
      </c>
      <c r="I423">
        <v>424.09</v>
      </c>
      <c r="J423" s="7">
        <f t="shared" si="23"/>
        <v>60.399999999999977</v>
      </c>
      <c r="K423" s="7">
        <f t="shared" si="24"/>
        <v>6.339999999999975</v>
      </c>
      <c r="L423" s="7">
        <f t="shared" si="25"/>
        <v>10.660000000000025</v>
      </c>
    </row>
    <row r="424" spans="1:12">
      <c r="A424" s="1" t="s">
        <v>916</v>
      </c>
      <c r="B424" s="2" t="s">
        <v>917</v>
      </c>
      <c r="C424" s="2" t="s">
        <v>1393</v>
      </c>
      <c r="D424" s="2" t="s">
        <v>918</v>
      </c>
      <c r="E424" s="3" t="s">
        <v>915</v>
      </c>
      <c r="F424" s="4">
        <v>435.05</v>
      </c>
      <c r="G424">
        <v>492.53</v>
      </c>
      <c r="H424">
        <v>448.02</v>
      </c>
      <c r="I424">
        <v>414.32</v>
      </c>
      <c r="J424" s="7">
        <f t="shared" si="23"/>
        <v>57.479999999999961</v>
      </c>
      <c r="K424" s="7">
        <f t="shared" si="24"/>
        <v>12.96999999999997</v>
      </c>
      <c r="L424" s="7">
        <f t="shared" si="25"/>
        <v>20.730000000000018</v>
      </c>
    </row>
    <row r="425" spans="1:12">
      <c r="A425" s="1" t="s">
        <v>1237</v>
      </c>
      <c r="B425" s="2" t="s">
        <v>1238</v>
      </c>
      <c r="C425" s="2" t="s">
        <v>1392</v>
      </c>
      <c r="D425" s="2" t="s">
        <v>1239</v>
      </c>
      <c r="E425" s="3" t="s">
        <v>566</v>
      </c>
      <c r="F425" s="4">
        <v>435.05</v>
      </c>
      <c r="G425">
        <v>493.49</v>
      </c>
      <c r="H425">
        <v>435.52</v>
      </c>
      <c r="I425">
        <v>424.53</v>
      </c>
      <c r="J425" s="7">
        <f t="shared" si="23"/>
        <v>58.44</v>
      </c>
      <c r="K425" s="7">
        <f t="shared" si="24"/>
        <v>0.46999999999997044</v>
      </c>
      <c r="L425" s="7">
        <f t="shared" si="25"/>
        <v>10.520000000000039</v>
      </c>
    </row>
    <row r="426" spans="1:12">
      <c r="A426" s="1" t="s">
        <v>790</v>
      </c>
      <c r="B426" s="2" t="s">
        <v>791</v>
      </c>
      <c r="C426" s="2" t="s">
        <v>1392</v>
      </c>
      <c r="D426" s="2" t="s">
        <v>792</v>
      </c>
      <c r="E426" s="3" t="s">
        <v>566</v>
      </c>
      <c r="F426" s="4">
        <v>435.15</v>
      </c>
      <c r="G426">
        <v>477.85</v>
      </c>
      <c r="H426">
        <v>424.6</v>
      </c>
      <c r="I426">
        <v>426.88</v>
      </c>
      <c r="J426" s="7">
        <f t="shared" si="23"/>
        <v>42.700000000000045</v>
      </c>
      <c r="K426" s="7">
        <f t="shared" si="24"/>
        <v>10.549999999999955</v>
      </c>
      <c r="L426" s="7">
        <f t="shared" si="25"/>
        <v>8.2699999999999818</v>
      </c>
    </row>
    <row r="427" spans="1:12">
      <c r="A427" s="1" t="s">
        <v>885</v>
      </c>
      <c r="B427" s="2" t="s">
        <v>886</v>
      </c>
      <c r="C427" s="2" t="s">
        <v>1392</v>
      </c>
      <c r="D427" s="2" t="s">
        <v>887</v>
      </c>
      <c r="E427" s="3" t="s">
        <v>566</v>
      </c>
      <c r="F427" s="4">
        <v>435.15</v>
      </c>
      <c r="G427">
        <v>487.19</v>
      </c>
      <c r="H427">
        <v>429.15</v>
      </c>
      <c r="I427">
        <v>426.88</v>
      </c>
      <c r="J427" s="7">
        <f t="shared" si="23"/>
        <v>52.04000000000002</v>
      </c>
      <c r="K427" s="7">
        <f t="shared" si="24"/>
        <v>6</v>
      </c>
      <c r="L427" s="7">
        <f t="shared" si="25"/>
        <v>8.2699999999999818</v>
      </c>
    </row>
    <row r="428" spans="1:12">
      <c r="A428" s="1" t="s">
        <v>1615</v>
      </c>
      <c r="B428" s="2" t="s">
        <v>1570</v>
      </c>
      <c r="C428" s="2" t="s">
        <v>1393</v>
      </c>
      <c r="D428" s="2" t="s">
        <v>1571</v>
      </c>
      <c r="E428" s="3" t="s">
        <v>863</v>
      </c>
      <c r="F428" s="4">
        <v>435.15</v>
      </c>
      <c r="G428" s="7">
        <v>492.62</v>
      </c>
      <c r="H428">
        <v>456.78</v>
      </c>
      <c r="I428">
        <v>385.56</v>
      </c>
      <c r="J428" s="7">
        <f t="shared" si="23"/>
        <v>57.470000000000027</v>
      </c>
      <c r="K428" s="7">
        <f t="shared" si="24"/>
        <v>21.629999999999995</v>
      </c>
      <c r="L428" s="7">
        <f t="shared" si="25"/>
        <v>49.589999999999975</v>
      </c>
    </row>
    <row r="429" spans="1:12">
      <c r="A429" s="1" t="s">
        <v>784</v>
      </c>
      <c r="B429" s="2" t="s">
        <v>785</v>
      </c>
      <c r="C429" s="2" t="s">
        <v>1392</v>
      </c>
      <c r="D429" s="2" t="s">
        <v>786</v>
      </c>
      <c r="E429" s="3" t="s">
        <v>566</v>
      </c>
      <c r="F429" s="4">
        <v>435.25</v>
      </c>
      <c r="G429">
        <v>482.48</v>
      </c>
      <c r="H429">
        <v>427.63</v>
      </c>
      <c r="I429">
        <v>424.53</v>
      </c>
      <c r="J429" s="7">
        <f t="shared" si="23"/>
        <v>47.230000000000018</v>
      </c>
      <c r="K429" s="7">
        <f t="shared" si="24"/>
        <v>7.6200000000000045</v>
      </c>
      <c r="L429" s="7">
        <f t="shared" si="25"/>
        <v>10.720000000000027</v>
      </c>
    </row>
    <row r="430" spans="1:12">
      <c r="A430" s="1" t="s">
        <v>909</v>
      </c>
      <c r="B430" s="2" t="s">
        <v>910</v>
      </c>
      <c r="C430" s="2" t="s">
        <v>1392</v>
      </c>
      <c r="D430" s="2" t="s">
        <v>911</v>
      </c>
      <c r="E430" s="3" t="s">
        <v>566</v>
      </c>
      <c r="F430" s="4">
        <v>435.3</v>
      </c>
      <c r="G430">
        <v>494.53</v>
      </c>
      <c r="H430">
        <v>440.54</v>
      </c>
      <c r="I430">
        <v>427.32</v>
      </c>
      <c r="J430" s="7">
        <f t="shared" si="23"/>
        <v>59.229999999999961</v>
      </c>
      <c r="K430" s="7">
        <f t="shared" si="24"/>
        <v>5.2400000000000091</v>
      </c>
      <c r="L430" s="7">
        <f t="shared" si="25"/>
        <v>7.9800000000000182</v>
      </c>
    </row>
    <row r="431" spans="1:12">
      <c r="A431" s="1" t="s">
        <v>1246</v>
      </c>
      <c r="B431" s="2" t="s">
        <v>1247</v>
      </c>
      <c r="C431" s="2" t="s">
        <v>1392</v>
      </c>
      <c r="D431" s="2" t="s">
        <v>1248</v>
      </c>
      <c r="E431" s="3" t="s">
        <v>566</v>
      </c>
      <c r="F431" s="4">
        <v>435.65</v>
      </c>
      <c r="G431">
        <v>496.4</v>
      </c>
      <c r="H431">
        <v>436.41</v>
      </c>
      <c r="I431">
        <v>426.88</v>
      </c>
      <c r="J431" s="7">
        <f t="shared" si="23"/>
        <v>60.75</v>
      </c>
      <c r="K431" s="7">
        <f t="shared" si="24"/>
        <v>0.76000000000004775</v>
      </c>
      <c r="L431" s="7">
        <f t="shared" si="25"/>
        <v>8.7699999999999818</v>
      </c>
    </row>
    <row r="432" spans="1:12">
      <c r="A432" s="1" t="s">
        <v>882</v>
      </c>
      <c r="B432" s="2" t="s">
        <v>883</v>
      </c>
      <c r="C432" s="2" t="s">
        <v>1392</v>
      </c>
      <c r="D432" s="2" t="s">
        <v>884</v>
      </c>
      <c r="E432" s="3" t="s">
        <v>566</v>
      </c>
      <c r="F432" s="4">
        <v>436.05</v>
      </c>
      <c r="G432">
        <v>482.48</v>
      </c>
      <c r="H432">
        <v>427.63</v>
      </c>
      <c r="I432">
        <v>424.53</v>
      </c>
      <c r="J432" s="7">
        <f t="shared" si="23"/>
        <v>46.430000000000007</v>
      </c>
      <c r="K432" s="7">
        <f t="shared" si="24"/>
        <v>8.4200000000000159</v>
      </c>
      <c r="L432" s="7">
        <f t="shared" si="25"/>
        <v>11.520000000000039</v>
      </c>
    </row>
    <row r="433" spans="1:12">
      <c r="A433" s="1" t="s">
        <v>994</v>
      </c>
      <c r="B433" s="2" t="s">
        <v>995</v>
      </c>
      <c r="C433" s="2" t="s">
        <v>1392</v>
      </c>
      <c r="D433" s="2" t="s">
        <v>996</v>
      </c>
      <c r="E433" s="3" t="s">
        <v>566</v>
      </c>
      <c r="F433" s="4">
        <v>436.15</v>
      </c>
      <c r="G433">
        <v>485.24</v>
      </c>
      <c r="H433">
        <v>433.42</v>
      </c>
      <c r="I433">
        <v>427.32</v>
      </c>
      <c r="J433" s="7">
        <f t="shared" si="23"/>
        <v>49.090000000000032</v>
      </c>
      <c r="K433" s="7">
        <f t="shared" si="24"/>
        <v>2.7299999999999613</v>
      </c>
      <c r="L433" s="7">
        <f t="shared" si="25"/>
        <v>8.8299999999999841</v>
      </c>
    </row>
    <row r="434" spans="1:12">
      <c r="A434" s="1" t="s">
        <v>982</v>
      </c>
      <c r="B434" s="2" t="s">
        <v>983</v>
      </c>
      <c r="C434" s="2" t="s">
        <v>1392</v>
      </c>
      <c r="D434" s="2" t="s">
        <v>984</v>
      </c>
      <c r="E434" s="3" t="s">
        <v>566</v>
      </c>
      <c r="F434" s="4">
        <v>436.55</v>
      </c>
      <c r="G434">
        <v>494.53</v>
      </c>
      <c r="H434">
        <v>440.54</v>
      </c>
      <c r="I434">
        <v>427.32</v>
      </c>
      <c r="J434" s="7">
        <f t="shared" si="23"/>
        <v>57.979999999999961</v>
      </c>
      <c r="K434" s="7">
        <f t="shared" si="24"/>
        <v>3.9900000000000091</v>
      </c>
      <c r="L434" s="7">
        <f t="shared" si="25"/>
        <v>9.2300000000000182</v>
      </c>
    </row>
    <row r="435" spans="1:12">
      <c r="A435" s="1" t="s">
        <v>1204</v>
      </c>
      <c r="B435" s="2" t="s">
        <v>1205</v>
      </c>
      <c r="C435" s="2" t="s">
        <v>1392</v>
      </c>
      <c r="D435" s="2" t="s">
        <v>1206</v>
      </c>
      <c r="E435" s="3" t="s">
        <v>566</v>
      </c>
      <c r="F435" s="4">
        <v>436.85</v>
      </c>
      <c r="G435">
        <v>492.64</v>
      </c>
      <c r="H435">
        <v>444.58</v>
      </c>
      <c r="I435">
        <v>427.76</v>
      </c>
      <c r="J435" s="7">
        <f t="shared" si="23"/>
        <v>55.789999999999964</v>
      </c>
      <c r="K435" s="7">
        <f t="shared" si="24"/>
        <v>7.7299999999999613</v>
      </c>
      <c r="L435" s="7">
        <f t="shared" si="25"/>
        <v>9.0900000000000318</v>
      </c>
    </row>
    <row r="436" spans="1:12">
      <c r="A436" s="1" t="s">
        <v>973</v>
      </c>
      <c r="B436" s="2" t="s">
        <v>974</v>
      </c>
      <c r="C436" s="2" t="s">
        <v>1392</v>
      </c>
      <c r="D436" s="2" t="s">
        <v>975</v>
      </c>
      <c r="E436" s="3" t="s">
        <v>566</v>
      </c>
      <c r="F436" s="4">
        <v>436.95</v>
      </c>
      <c r="G436">
        <v>489.73</v>
      </c>
      <c r="H436">
        <v>436.33</v>
      </c>
      <c r="I436">
        <v>424.97</v>
      </c>
      <c r="J436" s="7">
        <f t="shared" si="23"/>
        <v>52.78000000000003</v>
      </c>
      <c r="K436" s="7">
        <f t="shared" si="24"/>
        <v>0.62000000000000455</v>
      </c>
      <c r="L436" s="7">
        <f t="shared" si="25"/>
        <v>11.979999999999961</v>
      </c>
    </row>
    <row r="437" spans="1:12">
      <c r="A437" s="1" t="s">
        <v>888</v>
      </c>
      <c r="B437" s="2" t="s">
        <v>889</v>
      </c>
      <c r="C437" s="2" t="s">
        <v>1392</v>
      </c>
      <c r="D437" s="2" t="s">
        <v>890</v>
      </c>
      <c r="E437" s="3" t="s">
        <v>566</v>
      </c>
      <c r="F437" s="4">
        <v>437.05</v>
      </c>
      <c r="G437">
        <v>485.47</v>
      </c>
      <c r="H437">
        <v>436.24</v>
      </c>
      <c r="I437">
        <v>427.32</v>
      </c>
      <c r="J437" s="7">
        <f t="shared" si="23"/>
        <v>48.420000000000016</v>
      </c>
      <c r="K437" s="7">
        <f t="shared" si="24"/>
        <v>0.81000000000000227</v>
      </c>
      <c r="L437" s="7">
        <f t="shared" si="25"/>
        <v>9.7300000000000182</v>
      </c>
    </row>
    <row r="438" spans="1:12">
      <c r="A438" s="1" t="s">
        <v>1249</v>
      </c>
      <c r="B438" s="2" t="s">
        <v>1250</v>
      </c>
      <c r="C438" s="2" t="s">
        <v>1392</v>
      </c>
      <c r="D438" s="2" t="s">
        <v>1251</v>
      </c>
      <c r="E438" s="3" t="s">
        <v>566</v>
      </c>
      <c r="F438" s="4">
        <v>437.45</v>
      </c>
      <c r="G438">
        <v>494.31</v>
      </c>
      <c r="H438">
        <v>472.21</v>
      </c>
      <c r="I438">
        <v>427.32</v>
      </c>
      <c r="J438" s="7">
        <f t="shared" si="23"/>
        <v>56.860000000000014</v>
      </c>
      <c r="K438" s="7">
        <f t="shared" si="24"/>
        <v>34.759999999999991</v>
      </c>
      <c r="L438" s="7">
        <f t="shared" si="25"/>
        <v>10.129999999999995</v>
      </c>
    </row>
    <row r="439" spans="1:12">
      <c r="A439" s="1" t="s">
        <v>772</v>
      </c>
      <c r="B439" s="2" t="s">
        <v>773</v>
      </c>
      <c r="C439" s="2" t="s">
        <v>1392</v>
      </c>
      <c r="D439" s="2" t="s">
        <v>774</v>
      </c>
      <c r="E439" s="3" t="s">
        <v>566</v>
      </c>
      <c r="F439" s="4">
        <v>437.75</v>
      </c>
      <c r="G439">
        <v>496.97</v>
      </c>
      <c r="H439">
        <v>431.87</v>
      </c>
      <c r="I439">
        <v>424.09</v>
      </c>
      <c r="J439" s="7">
        <f t="shared" si="23"/>
        <v>59.220000000000027</v>
      </c>
      <c r="K439" s="7">
        <f t="shared" si="24"/>
        <v>5.8799999999999955</v>
      </c>
      <c r="L439" s="7">
        <f t="shared" si="25"/>
        <v>13.660000000000025</v>
      </c>
    </row>
    <row r="440" spans="1:12">
      <c r="A440" s="1" t="s">
        <v>928</v>
      </c>
      <c r="B440" s="2" t="s">
        <v>929</v>
      </c>
      <c r="C440" s="2" t="s">
        <v>1392</v>
      </c>
      <c r="D440" s="2" t="s">
        <v>930</v>
      </c>
      <c r="E440" s="3" t="s">
        <v>566</v>
      </c>
      <c r="F440" s="4">
        <v>438.15</v>
      </c>
      <c r="G440">
        <v>485.47</v>
      </c>
      <c r="H440">
        <v>436.24</v>
      </c>
      <c r="I440">
        <v>427.32</v>
      </c>
      <c r="J440" s="7">
        <f t="shared" si="23"/>
        <v>47.32000000000005</v>
      </c>
      <c r="K440" s="7">
        <f t="shared" si="24"/>
        <v>1.9099999999999682</v>
      </c>
      <c r="L440" s="7">
        <f t="shared" si="25"/>
        <v>10.829999999999984</v>
      </c>
    </row>
    <row r="441" spans="1:12">
      <c r="A441" s="1" t="s">
        <v>949</v>
      </c>
      <c r="B441" s="2" t="s">
        <v>950</v>
      </c>
      <c r="C441" s="2" t="s">
        <v>1392</v>
      </c>
      <c r="D441" s="2" t="s">
        <v>951</v>
      </c>
      <c r="E441" s="3" t="s">
        <v>566</v>
      </c>
      <c r="F441" s="4">
        <v>438.15</v>
      </c>
      <c r="G441">
        <v>485.47</v>
      </c>
      <c r="H441">
        <v>436.24</v>
      </c>
      <c r="I441">
        <v>427.32</v>
      </c>
      <c r="J441" s="7">
        <f t="shared" si="23"/>
        <v>47.32000000000005</v>
      </c>
      <c r="K441" s="7">
        <f t="shared" si="24"/>
        <v>1.9099999999999682</v>
      </c>
      <c r="L441" s="7">
        <f t="shared" si="25"/>
        <v>10.829999999999984</v>
      </c>
    </row>
    <row r="442" spans="1:12">
      <c r="A442" s="1" t="s">
        <v>1649</v>
      </c>
      <c r="B442" s="2" t="s">
        <v>1650</v>
      </c>
      <c r="C442" s="2" t="s">
        <v>1394</v>
      </c>
      <c r="D442" s="2" t="s">
        <v>1690</v>
      </c>
      <c r="E442" s="3" t="s">
        <v>324</v>
      </c>
      <c r="F442" s="4">
        <v>438.15</v>
      </c>
      <c r="G442" s="7">
        <v>511.43</v>
      </c>
      <c r="H442">
        <v>444.21</v>
      </c>
      <c r="I442">
        <v>456.4</v>
      </c>
      <c r="J442" s="7">
        <f t="shared" si="23"/>
        <v>73.28000000000003</v>
      </c>
      <c r="K442" s="7">
        <f t="shared" si="24"/>
        <v>6.0600000000000023</v>
      </c>
      <c r="L442" s="7">
        <f t="shared" si="25"/>
        <v>18.25</v>
      </c>
    </row>
    <row r="443" spans="1:12">
      <c r="A443" s="1" t="s">
        <v>1216</v>
      </c>
      <c r="B443" s="2" t="s">
        <v>1217</v>
      </c>
      <c r="C443" s="2" t="s">
        <v>1392</v>
      </c>
      <c r="D443" s="2" t="s">
        <v>1218</v>
      </c>
      <c r="E443" s="3" t="s">
        <v>566</v>
      </c>
      <c r="F443" s="4">
        <v>438.25</v>
      </c>
      <c r="G443">
        <v>492.64</v>
      </c>
      <c r="H443">
        <v>444.58</v>
      </c>
      <c r="I443">
        <v>427.76</v>
      </c>
      <c r="J443" s="7">
        <f t="shared" ref="J443:J486" si="26">ABS(F443-G443)</f>
        <v>54.389999999999986</v>
      </c>
      <c r="K443" s="7">
        <f t="shared" ref="K443:K486" si="27">ABS(F443-H443)</f>
        <v>6.3299999999999841</v>
      </c>
      <c r="L443" s="7">
        <f t="shared" si="25"/>
        <v>10.490000000000009</v>
      </c>
    </row>
    <row r="444" spans="1:12">
      <c r="A444" s="1" t="s">
        <v>1663</v>
      </c>
      <c r="B444" s="2" t="s">
        <v>1664</v>
      </c>
      <c r="C444" s="2" t="s">
        <v>1394</v>
      </c>
      <c r="D444" s="2" t="s">
        <v>1695</v>
      </c>
      <c r="E444" s="3" t="s">
        <v>324</v>
      </c>
      <c r="F444" s="4">
        <v>438.65</v>
      </c>
      <c r="G444" s="7">
        <v>506.34</v>
      </c>
      <c r="H444">
        <v>443.47</v>
      </c>
      <c r="I444">
        <v>435.96</v>
      </c>
      <c r="J444" s="7">
        <f t="shared" si="26"/>
        <v>67.69</v>
      </c>
      <c r="K444" s="7">
        <f t="shared" si="27"/>
        <v>4.82000000000005</v>
      </c>
      <c r="L444" s="7">
        <f t="shared" si="25"/>
        <v>2.6899999999999977</v>
      </c>
    </row>
    <row r="445" spans="1:12">
      <c r="A445" s="1" t="s">
        <v>1213</v>
      </c>
      <c r="B445" s="2" t="s">
        <v>1214</v>
      </c>
      <c r="C445" s="2" t="s">
        <v>1392</v>
      </c>
      <c r="D445" s="2" t="s">
        <v>1215</v>
      </c>
      <c r="E445" s="3" t="s">
        <v>566</v>
      </c>
      <c r="F445" s="4">
        <v>438.85</v>
      </c>
      <c r="G445">
        <v>492.64</v>
      </c>
      <c r="H445">
        <v>444.58</v>
      </c>
      <c r="I445">
        <v>427.76</v>
      </c>
      <c r="J445" s="7">
        <f t="shared" si="26"/>
        <v>53.789999999999964</v>
      </c>
      <c r="K445" s="7">
        <f t="shared" si="27"/>
        <v>5.7299999999999613</v>
      </c>
      <c r="L445" s="7">
        <f t="shared" si="25"/>
        <v>11.090000000000032</v>
      </c>
    </row>
    <row r="446" spans="1:12">
      <c r="A446" s="1" t="s">
        <v>694</v>
      </c>
      <c r="B446" s="2" t="s">
        <v>695</v>
      </c>
      <c r="C446" s="2" t="s">
        <v>1394</v>
      </c>
      <c r="D446" s="2" t="s">
        <v>696</v>
      </c>
      <c r="E446" s="3" t="s">
        <v>562</v>
      </c>
      <c r="F446" s="4">
        <v>439.15</v>
      </c>
      <c r="G446">
        <v>436.12</v>
      </c>
      <c r="H446">
        <v>437.34</v>
      </c>
      <c r="I446">
        <v>440.68</v>
      </c>
      <c r="J446" s="7">
        <f t="shared" si="26"/>
        <v>3.0299999999999727</v>
      </c>
      <c r="K446" s="7">
        <f t="shared" si="27"/>
        <v>1.8100000000000023</v>
      </c>
      <c r="L446" s="7">
        <f t="shared" si="25"/>
        <v>1.5300000000000296</v>
      </c>
    </row>
    <row r="447" spans="1:12">
      <c r="A447" s="1" t="s">
        <v>900</v>
      </c>
      <c r="B447" s="2" t="s">
        <v>901</v>
      </c>
      <c r="C447" s="2" t="s">
        <v>1392</v>
      </c>
      <c r="D447" s="2" t="s">
        <v>902</v>
      </c>
      <c r="E447" s="3" t="s">
        <v>566</v>
      </c>
      <c r="F447" s="4">
        <v>439.15</v>
      </c>
      <c r="G447">
        <v>482.25</v>
      </c>
      <c r="H447">
        <v>424.69</v>
      </c>
      <c r="I447">
        <v>424.53</v>
      </c>
      <c r="J447" s="7">
        <f t="shared" si="26"/>
        <v>43.100000000000023</v>
      </c>
      <c r="K447" s="7">
        <f t="shared" si="27"/>
        <v>14.45999999999998</v>
      </c>
      <c r="L447" s="7">
        <f t="shared" si="25"/>
        <v>14.620000000000005</v>
      </c>
    </row>
    <row r="448" spans="1:12">
      <c r="A448" s="1" t="s">
        <v>1659</v>
      </c>
      <c r="B448" s="2" t="s">
        <v>1660</v>
      </c>
      <c r="C448" s="2" t="s">
        <v>1392</v>
      </c>
      <c r="D448" s="2" t="s">
        <v>1694</v>
      </c>
      <c r="E448" s="3" t="s">
        <v>324</v>
      </c>
      <c r="F448" s="4">
        <v>439.15</v>
      </c>
      <c r="G448" s="7">
        <v>502.44</v>
      </c>
      <c r="H448">
        <v>422.83</v>
      </c>
      <c r="I448">
        <v>436.85</v>
      </c>
      <c r="J448" s="7">
        <f t="shared" si="26"/>
        <v>63.29000000000002</v>
      </c>
      <c r="K448" s="7">
        <f t="shared" si="27"/>
        <v>16.319999999999993</v>
      </c>
      <c r="L448" s="7">
        <f t="shared" si="25"/>
        <v>2.2999999999999545</v>
      </c>
    </row>
    <row r="449" spans="1:12">
      <c r="A449" s="1" t="s">
        <v>1683</v>
      </c>
      <c r="B449" s="2" t="s">
        <v>1684</v>
      </c>
      <c r="C449" s="2" t="s">
        <v>1394</v>
      </c>
      <c r="D449" s="2" t="s">
        <v>1705</v>
      </c>
      <c r="E449" s="3" t="s">
        <v>324</v>
      </c>
      <c r="F449" s="4">
        <v>439.15</v>
      </c>
      <c r="G449" s="7">
        <v>507.67</v>
      </c>
      <c r="H449">
        <v>448.57</v>
      </c>
      <c r="I449">
        <v>436.28</v>
      </c>
      <c r="J449" s="7">
        <f t="shared" si="26"/>
        <v>68.520000000000039</v>
      </c>
      <c r="K449" s="7">
        <f t="shared" si="27"/>
        <v>9.4200000000000159</v>
      </c>
      <c r="L449" s="7">
        <f t="shared" si="25"/>
        <v>2.8700000000000045</v>
      </c>
    </row>
    <row r="450" spans="1:12">
      <c r="A450" s="1" t="s">
        <v>607</v>
      </c>
      <c r="B450" s="2" t="s">
        <v>608</v>
      </c>
      <c r="C450" s="2" t="s">
        <v>1392</v>
      </c>
      <c r="D450" s="2" t="s">
        <v>609</v>
      </c>
      <c r="E450" s="3" t="s">
        <v>566</v>
      </c>
      <c r="F450" s="4">
        <v>439.25</v>
      </c>
      <c r="G450">
        <v>428.44</v>
      </c>
      <c r="H450">
        <v>432.14</v>
      </c>
      <c r="I450">
        <v>421.3</v>
      </c>
      <c r="J450" s="7">
        <f t="shared" si="26"/>
        <v>10.810000000000002</v>
      </c>
      <c r="K450" s="7">
        <f t="shared" si="27"/>
        <v>7.1100000000000136</v>
      </c>
      <c r="L450" s="7">
        <f t="shared" si="25"/>
        <v>17.949999999999989</v>
      </c>
    </row>
    <row r="451" spans="1:12">
      <c r="A451" s="1" t="s">
        <v>943</v>
      </c>
      <c r="B451" s="2" t="s">
        <v>944</v>
      </c>
      <c r="C451" s="2" t="s">
        <v>1392</v>
      </c>
      <c r="D451" s="2" t="s">
        <v>945</v>
      </c>
      <c r="E451" s="3" t="s">
        <v>566</v>
      </c>
      <c r="F451" s="4">
        <v>439.45</v>
      </c>
      <c r="G451">
        <v>489.73</v>
      </c>
      <c r="H451">
        <v>436.33</v>
      </c>
      <c r="I451">
        <v>424.97</v>
      </c>
      <c r="J451" s="7">
        <f t="shared" si="26"/>
        <v>50.28000000000003</v>
      </c>
      <c r="K451" s="7">
        <f t="shared" si="27"/>
        <v>3.1200000000000045</v>
      </c>
      <c r="L451" s="7">
        <f t="shared" si="25"/>
        <v>14.479999999999961</v>
      </c>
    </row>
    <row r="452" spans="1:12">
      <c r="A452" s="1" t="s">
        <v>1201</v>
      </c>
      <c r="B452" s="2" t="s">
        <v>1202</v>
      </c>
      <c r="C452" s="2" t="s">
        <v>1392</v>
      </c>
      <c r="D452" s="2" t="s">
        <v>1203</v>
      </c>
      <c r="E452" s="3" t="s">
        <v>566</v>
      </c>
      <c r="F452" s="4">
        <v>439.65</v>
      </c>
      <c r="G452">
        <v>492.64</v>
      </c>
      <c r="H452">
        <v>444.58</v>
      </c>
      <c r="I452">
        <v>427.76</v>
      </c>
      <c r="J452" s="7">
        <f t="shared" si="26"/>
        <v>52.990000000000009</v>
      </c>
      <c r="K452" s="7">
        <f t="shared" si="27"/>
        <v>4.9300000000000068</v>
      </c>
      <c r="L452" s="7">
        <f t="shared" si="25"/>
        <v>11.889999999999986</v>
      </c>
    </row>
    <row r="453" spans="1:12">
      <c r="A453" s="1" t="s">
        <v>1582</v>
      </c>
      <c r="B453" s="2" t="s">
        <v>1583</v>
      </c>
      <c r="C453" s="2" t="s">
        <v>1392</v>
      </c>
      <c r="D453" s="2" t="s">
        <v>1584</v>
      </c>
      <c r="E453" s="3" t="s">
        <v>915</v>
      </c>
      <c r="F453" s="4">
        <v>440.15</v>
      </c>
      <c r="G453" s="7">
        <v>497.77</v>
      </c>
      <c r="H453">
        <v>426.27</v>
      </c>
      <c r="I453">
        <v>431.61</v>
      </c>
      <c r="J453" s="7">
        <f t="shared" si="26"/>
        <v>57.620000000000005</v>
      </c>
      <c r="K453" s="7">
        <f t="shared" si="27"/>
        <v>13.879999999999995</v>
      </c>
      <c r="L453" s="7">
        <f t="shared" si="25"/>
        <v>8.5399999999999636</v>
      </c>
    </row>
    <row r="454" spans="1:12">
      <c r="A454" s="1" t="s">
        <v>559</v>
      </c>
      <c r="B454" s="2" t="s">
        <v>560</v>
      </c>
      <c r="C454" s="2" t="s">
        <v>1394</v>
      </c>
      <c r="D454" s="2" t="s">
        <v>561</v>
      </c>
      <c r="E454" s="3" t="s">
        <v>562</v>
      </c>
      <c r="F454" s="4">
        <v>440.15</v>
      </c>
      <c r="G454">
        <v>505.09</v>
      </c>
      <c r="H454">
        <v>447.32</v>
      </c>
      <c r="I454">
        <v>425.48</v>
      </c>
      <c r="J454" s="7">
        <f t="shared" si="26"/>
        <v>64.94</v>
      </c>
      <c r="K454" s="7">
        <f t="shared" si="27"/>
        <v>7.1700000000000159</v>
      </c>
      <c r="L454" s="7">
        <f t="shared" si="25"/>
        <v>14.669999999999959</v>
      </c>
    </row>
    <row r="455" spans="1:12">
      <c r="A455" s="1" t="s">
        <v>1669</v>
      </c>
      <c r="B455" s="2" t="s">
        <v>1670</v>
      </c>
      <c r="C455" s="2" t="s">
        <v>1394</v>
      </c>
      <c r="D455" s="2" t="s">
        <v>1698</v>
      </c>
      <c r="E455" s="3" t="s">
        <v>324</v>
      </c>
      <c r="F455" s="4">
        <v>440.15</v>
      </c>
      <c r="G455" s="7">
        <v>507.76</v>
      </c>
      <c r="H455">
        <v>432.41</v>
      </c>
      <c r="I455">
        <v>441.8</v>
      </c>
      <c r="J455" s="7">
        <f t="shared" si="26"/>
        <v>67.610000000000014</v>
      </c>
      <c r="K455" s="7">
        <f t="shared" si="27"/>
        <v>7.7399999999999523</v>
      </c>
      <c r="L455" s="7">
        <f t="shared" si="25"/>
        <v>1.6500000000000341</v>
      </c>
    </row>
    <row r="456" spans="1:12">
      <c r="A456" s="1" t="s">
        <v>1671</v>
      </c>
      <c r="B456" s="2" t="s">
        <v>1672</v>
      </c>
      <c r="C456" s="2" t="s">
        <v>1394</v>
      </c>
      <c r="D456" s="2" t="s">
        <v>1699</v>
      </c>
      <c r="E456" s="3" t="s">
        <v>324</v>
      </c>
      <c r="F456" s="4">
        <v>440.15</v>
      </c>
      <c r="G456" s="7">
        <v>496.03</v>
      </c>
      <c r="H456">
        <v>444.88</v>
      </c>
      <c r="I456">
        <v>421.56</v>
      </c>
      <c r="J456" s="7">
        <f t="shared" si="26"/>
        <v>55.879999999999995</v>
      </c>
      <c r="K456" s="7">
        <f t="shared" si="27"/>
        <v>4.7300000000000182</v>
      </c>
      <c r="L456" s="7">
        <f t="shared" si="25"/>
        <v>18.589999999999975</v>
      </c>
    </row>
    <row r="457" spans="1:12">
      <c r="A457" s="1" t="s">
        <v>1207</v>
      </c>
      <c r="B457" s="2" t="s">
        <v>1208</v>
      </c>
      <c r="C457" s="2" t="s">
        <v>1392</v>
      </c>
      <c r="D457" s="2" t="s">
        <v>1209</v>
      </c>
      <c r="E457" s="3" t="s">
        <v>566</v>
      </c>
      <c r="F457" s="4">
        <v>440.25</v>
      </c>
      <c r="G457">
        <v>492.42</v>
      </c>
      <c r="H457">
        <v>441.88</v>
      </c>
      <c r="I457">
        <v>427.76</v>
      </c>
      <c r="J457" s="7">
        <f t="shared" si="26"/>
        <v>52.170000000000016</v>
      </c>
      <c r="K457" s="7">
        <f t="shared" si="27"/>
        <v>1.6299999999999955</v>
      </c>
      <c r="L457" s="7">
        <f t="shared" ref="L457:L486" si="28">ABS(F457-I457)</f>
        <v>12.490000000000009</v>
      </c>
    </row>
    <row r="458" spans="1:12">
      <c r="A458" s="1" t="s">
        <v>1667</v>
      </c>
      <c r="B458" s="2" t="s">
        <v>1668</v>
      </c>
      <c r="C458" s="2" t="s">
        <v>1394</v>
      </c>
      <c r="D458" s="2" t="s">
        <v>1697</v>
      </c>
      <c r="E458" s="3" t="s">
        <v>324</v>
      </c>
      <c r="F458" s="4">
        <v>440.65</v>
      </c>
      <c r="G458" s="7">
        <v>503.34</v>
      </c>
      <c r="H458">
        <v>437.77</v>
      </c>
      <c r="I458">
        <v>451.45</v>
      </c>
      <c r="J458" s="7">
        <f t="shared" si="26"/>
        <v>62.69</v>
      </c>
      <c r="K458" s="7">
        <f t="shared" si="27"/>
        <v>2.8799999999999955</v>
      </c>
      <c r="L458" s="7">
        <f t="shared" si="28"/>
        <v>10.800000000000011</v>
      </c>
    </row>
    <row r="459" spans="1:12">
      <c r="A459" s="1" t="s">
        <v>1210</v>
      </c>
      <c r="B459" s="2" t="s">
        <v>1211</v>
      </c>
      <c r="C459" s="2" t="s">
        <v>1392</v>
      </c>
      <c r="D459" s="2" t="s">
        <v>1212</v>
      </c>
      <c r="E459" s="3" t="s">
        <v>566</v>
      </c>
      <c r="F459" s="14">
        <v>441.05</v>
      </c>
      <c r="G459">
        <v>492.64</v>
      </c>
      <c r="H459">
        <v>444.58</v>
      </c>
      <c r="I459">
        <v>427.76</v>
      </c>
      <c r="J459" s="7">
        <f t="shared" si="26"/>
        <v>51.589999999999975</v>
      </c>
      <c r="K459" s="7">
        <f t="shared" si="27"/>
        <v>3.5299999999999727</v>
      </c>
      <c r="L459" s="7">
        <f t="shared" si="28"/>
        <v>13.29000000000002</v>
      </c>
    </row>
    <row r="460" spans="1:12">
      <c r="A460" s="1" t="s">
        <v>1591</v>
      </c>
      <c r="B460" s="2" t="s">
        <v>1592</v>
      </c>
      <c r="C460" s="2" t="s">
        <v>1394</v>
      </c>
      <c r="D460" s="2" t="s">
        <v>1624</v>
      </c>
      <c r="E460" s="3" t="s">
        <v>915</v>
      </c>
      <c r="F460" s="4">
        <v>441.15</v>
      </c>
      <c r="G460" s="7">
        <v>506.02</v>
      </c>
      <c r="H460">
        <v>432.5</v>
      </c>
      <c r="I460">
        <v>441.51</v>
      </c>
      <c r="J460" s="7">
        <f t="shared" si="26"/>
        <v>64.87</v>
      </c>
      <c r="K460" s="7">
        <f t="shared" si="27"/>
        <v>8.6499999999999773</v>
      </c>
      <c r="L460" s="7">
        <f t="shared" si="28"/>
        <v>0.36000000000001364</v>
      </c>
    </row>
    <row r="461" spans="1:12">
      <c r="A461" s="1" t="s">
        <v>1681</v>
      </c>
      <c r="B461" s="2" t="s">
        <v>1682</v>
      </c>
      <c r="C461" s="2" t="s">
        <v>1394</v>
      </c>
      <c r="D461" s="2" t="s">
        <v>1704</v>
      </c>
      <c r="E461" s="3" t="s">
        <v>324</v>
      </c>
      <c r="F461" s="4">
        <v>441.15</v>
      </c>
      <c r="G461" s="7">
        <v>507.67</v>
      </c>
      <c r="H461">
        <v>448.57</v>
      </c>
      <c r="I461">
        <v>436.28</v>
      </c>
      <c r="J461" s="7">
        <f t="shared" si="26"/>
        <v>66.520000000000039</v>
      </c>
      <c r="K461" s="7">
        <f t="shared" si="27"/>
        <v>7.4200000000000159</v>
      </c>
      <c r="L461" s="7">
        <f t="shared" si="28"/>
        <v>4.8700000000000045</v>
      </c>
    </row>
    <row r="462" spans="1:12">
      <c r="A462" s="1" t="s">
        <v>1717</v>
      </c>
      <c r="B462" s="2" t="s">
        <v>1718</v>
      </c>
      <c r="C462" s="2" t="s">
        <v>1392</v>
      </c>
      <c r="D462" s="2" t="s">
        <v>1724</v>
      </c>
      <c r="E462" s="3" t="s">
        <v>1319</v>
      </c>
      <c r="F462" s="4">
        <v>441.25</v>
      </c>
      <c r="G462" s="7">
        <v>500.89</v>
      </c>
      <c r="H462">
        <v>444.27</v>
      </c>
      <c r="I462">
        <v>449.76</v>
      </c>
      <c r="J462" s="7">
        <f t="shared" si="26"/>
        <v>59.639999999999986</v>
      </c>
      <c r="K462" s="7">
        <f t="shared" si="27"/>
        <v>3.0199999999999818</v>
      </c>
      <c r="L462" s="7">
        <f t="shared" si="28"/>
        <v>8.5099999999999909</v>
      </c>
    </row>
    <row r="463" spans="1:12">
      <c r="A463" s="1" t="s">
        <v>1715</v>
      </c>
      <c r="B463" s="2" t="s">
        <v>1716</v>
      </c>
      <c r="C463" s="2" t="s">
        <v>1392</v>
      </c>
      <c r="D463" s="2" t="s">
        <v>1723</v>
      </c>
      <c r="E463" s="3" t="s">
        <v>1319</v>
      </c>
      <c r="F463" s="4">
        <v>441.65</v>
      </c>
      <c r="G463" s="7">
        <v>504.76</v>
      </c>
      <c r="H463">
        <v>448.55</v>
      </c>
      <c r="I463">
        <v>447.41</v>
      </c>
      <c r="J463" s="7">
        <f t="shared" si="26"/>
        <v>63.110000000000014</v>
      </c>
      <c r="K463" s="7">
        <f t="shared" si="27"/>
        <v>6.9000000000000341</v>
      </c>
      <c r="L463" s="7">
        <f t="shared" si="28"/>
        <v>5.7600000000000477</v>
      </c>
    </row>
    <row r="464" spans="1:12">
      <c r="A464" s="1" t="s">
        <v>1665</v>
      </c>
      <c r="B464" s="2" t="s">
        <v>1666</v>
      </c>
      <c r="C464" s="2" t="s">
        <v>1392</v>
      </c>
      <c r="D464" s="2" t="s">
        <v>1696</v>
      </c>
      <c r="E464" s="3" t="s">
        <v>324</v>
      </c>
      <c r="F464" s="4">
        <v>442.15</v>
      </c>
      <c r="G464" s="7">
        <v>502.44</v>
      </c>
      <c r="H464">
        <v>430.09</v>
      </c>
      <c r="I464">
        <v>436.85</v>
      </c>
      <c r="J464" s="7">
        <f t="shared" si="26"/>
        <v>60.29000000000002</v>
      </c>
      <c r="K464" s="7">
        <f t="shared" si="27"/>
        <v>12.060000000000002</v>
      </c>
      <c r="L464" s="7">
        <f t="shared" si="28"/>
        <v>5.2999999999999545</v>
      </c>
    </row>
    <row r="465" spans="1:12">
      <c r="A465" s="1" t="s">
        <v>751</v>
      </c>
      <c r="B465" s="2" t="s">
        <v>752</v>
      </c>
      <c r="C465" s="2" t="s">
        <v>1392</v>
      </c>
      <c r="D465" s="2" t="s">
        <v>753</v>
      </c>
      <c r="E465" s="3" t="s">
        <v>566</v>
      </c>
      <c r="F465" s="4">
        <v>442.65</v>
      </c>
      <c r="G465">
        <v>417.86</v>
      </c>
      <c r="H465">
        <v>417.36</v>
      </c>
      <c r="I465">
        <v>421.74</v>
      </c>
      <c r="J465" s="7">
        <f t="shared" si="26"/>
        <v>24.789999999999964</v>
      </c>
      <c r="K465" s="7">
        <f t="shared" si="27"/>
        <v>25.289999999999964</v>
      </c>
      <c r="L465" s="7">
        <f t="shared" si="28"/>
        <v>20.909999999999968</v>
      </c>
    </row>
    <row r="466" spans="1:12">
      <c r="A466" s="1" t="s">
        <v>1611</v>
      </c>
      <c r="B466" s="2" t="s">
        <v>1612</v>
      </c>
      <c r="C466" s="2" t="s">
        <v>1392</v>
      </c>
      <c r="D466" s="2" t="s">
        <v>1634</v>
      </c>
      <c r="E466" s="3" t="s">
        <v>915</v>
      </c>
      <c r="F466" s="4">
        <v>442.65</v>
      </c>
      <c r="G466" s="7">
        <v>497.77</v>
      </c>
      <c r="H466">
        <v>426.37</v>
      </c>
      <c r="I466">
        <v>431.61</v>
      </c>
      <c r="J466" s="7">
        <f t="shared" si="26"/>
        <v>55.120000000000005</v>
      </c>
      <c r="K466" s="7">
        <f t="shared" si="27"/>
        <v>16.279999999999973</v>
      </c>
      <c r="L466" s="7">
        <f t="shared" si="28"/>
        <v>11.039999999999964</v>
      </c>
    </row>
    <row r="467" spans="1:12">
      <c r="A467" s="1" t="s">
        <v>721</v>
      </c>
      <c r="B467" s="2" t="s">
        <v>722</v>
      </c>
      <c r="C467" s="2" t="s">
        <v>1392</v>
      </c>
      <c r="D467" s="2" t="s">
        <v>723</v>
      </c>
      <c r="E467" s="3" t="s">
        <v>566</v>
      </c>
      <c r="F467" s="4">
        <v>443.15</v>
      </c>
      <c r="G467">
        <v>431.06</v>
      </c>
      <c r="H467">
        <v>436.96</v>
      </c>
      <c r="I467">
        <v>421.74</v>
      </c>
      <c r="J467" s="7">
        <f t="shared" si="26"/>
        <v>12.089999999999975</v>
      </c>
      <c r="K467" s="7">
        <f t="shared" si="27"/>
        <v>6.1899999999999977</v>
      </c>
      <c r="L467" s="7">
        <f t="shared" si="28"/>
        <v>21.409999999999968</v>
      </c>
    </row>
    <row r="468" spans="1:12">
      <c r="A468" s="1" t="s">
        <v>1012</v>
      </c>
      <c r="B468" s="2" t="s">
        <v>1013</v>
      </c>
      <c r="C468" s="2" t="s">
        <v>1394</v>
      </c>
      <c r="D468" s="2" t="s">
        <v>1014</v>
      </c>
      <c r="E468" s="3" t="s">
        <v>328</v>
      </c>
      <c r="F468" s="4">
        <v>443.65</v>
      </c>
      <c r="G468">
        <v>497.83</v>
      </c>
      <c r="H468">
        <v>448.77</v>
      </c>
      <c r="I468">
        <v>424.88</v>
      </c>
      <c r="J468" s="7">
        <f t="shared" si="26"/>
        <v>54.180000000000007</v>
      </c>
      <c r="K468" s="7">
        <f t="shared" si="27"/>
        <v>5.1200000000000045</v>
      </c>
      <c r="L468" s="7">
        <f t="shared" si="28"/>
        <v>18.769999999999982</v>
      </c>
    </row>
    <row r="469" spans="1:12">
      <c r="A469" s="1" t="s">
        <v>718</v>
      </c>
      <c r="B469" s="2" t="s">
        <v>719</v>
      </c>
      <c r="C469" s="2" t="s">
        <v>1392</v>
      </c>
      <c r="D469" s="2" t="s">
        <v>720</v>
      </c>
      <c r="E469" s="3" t="s">
        <v>328</v>
      </c>
      <c r="F469" s="4">
        <v>443.85</v>
      </c>
      <c r="G469">
        <v>509.27</v>
      </c>
      <c r="H469">
        <v>432.46</v>
      </c>
      <c r="I469">
        <v>442.64</v>
      </c>
      <c r="J469" s="7">
        <f t="shared" si="26"/>
        <v>65.419999999999959</v>
      </c>
      <c r="K469" s="7">
        <f t="shared" si="27"/>
        <v>11.390000000000043</v>
      </c>
      <c r="L469" s="7">
        <f t="shared" si="28"/>
        <v>1.2100000000000364</v>
      </c>
    </row>
    <row r="470" spans="1:12">
      <c r="A470" s="1" t="s">
        <v>958</v>
      </c>
      <c r="B470" s="2" t="s">
        <v>959</v>
      </c>
      <c r="C470" s="2" t="s">
        <v>1394</v>
      </c>
      <c r="D470" s="2" t="s">
        <v>960</v>
      </c>
      <c r="E470" s="3" t="s">
        <v>328</v>
      </c>
      <c r="F470" s="4">
        <v>444.15</v>
      </c>
      <c r="G470">
        <v>502.43</v>
      </c>
      <c r="H470">
        <v>446.19</v>
      </c>
      <c r="I470">
        <v>432.36</v>
      </c>
      <c r="J470" s="7">
        <f t="shared" si="26"/>
        <v>58.28000000000003</v>
      </c>
      <c r="K470" s="7">
        <f t="shared" si="27"/>
        <v>2.0400000000000205</v>
      </c>
      <c r="L470" s="7">
        <f t="shared" si="28"/>
        <v>11.789999999999964</v>
      </c>
    </row>
    <row r="471" spans="1:12">
      <c r="A471" s="1" t="s">
        <v>961</v>
      </c>
      <c r="B471" s="2" t="s">
        <v>962</v>
      </c>
      <c r="C471" s="2" t="s">
        <v>1394</v>
      </c>
      <c r="D471" s="2" t="s">
        <v>963</v>
      </c>
      <c r="E471" s="3" t="s">
        <v>328</v>
      </c>
      <c r="F471" s="4">
        <v>444.15</v>
      </c>
      <c r="G471">
        <v>502.43</v>
      </c>
      <c r="H471">
        <v>446.19</v>
      </c>
      <c r="I471">
        <v>432.36</v>
      </c>
      <c r="J471" s="7">
        <f t="shared" si="26"/>
        <v>58.28000000000003</v>
      </c>
      <c r="K471" s="7">
        <f t="shared" si="27"/>
        <v>2.0400000000000205</v>
      </c>
      <c r="L471" s="7">
        <f t="shared" si="28"/>
        <v>11.789999999999964</v>
      </c>
    </row>
    <row r="472" spans="1:12">
      <c r="A472" s="1" t="s">
        <v>682</v>
      </c>
      <c r="B472" s="2" t="s">
        <v>683</v>
      </c>
      <c r="C472" s="2" t="s">
        <v>1392</v>
      </c>
      <c r="D472" s="2" t="s">
        <v>684</v>
      </c>
      <c r="E472" s="3" t="s">
        <v>328</v>
      </c>
      <c r="F472" s="4">
        <v>444.45</v>
      </c>
      <c r="G472">
        <v>507.66</v>
      </c>
      <c r="H472">
        <v>440.95</v>
      </c>
      <c r="I472">
        <v>447.31</v>
      </c>
      <c r="J472" s="7">
        <f t="shared" si="26"/>
        <v>63.210000000000036</v>
      </c>
      <c r="K472" s="7">
        <f t="shared" si="27"/>
        <v>3.5</v>
      </c>
      <c r="L472" s="7">
        <f t="shared" si="28"/>
        <v>2.8600000000000136</v>
      </c>
    </row>
    <row r="473" spans="1:12">
      <c r="A473" s="1" t="s">
        <v>1184</v>
      </c>
      <c r="B473" s="2" t="s">
        <v>1185</v>
      </c>
      <c r="C473" s="2" t="s">
        <v>1394</v>
      </c>
      <c r="D473" s="2" t="s">
        <v>1186</v>
      </c>
      <c r="E473" s="3" t="s">
        <v>562</v>
      </c>
      <c r="F473" s="4">
        <v>444.65</v>
      </c>
      <c r="G473">
        <v>510.51</v>
      </c>
      <c r="H473">
        <v>437.74</v>
      </c>
      <c r="I473">
        <v>445.63</v>
      </c>
      <c r="J473" s="7">
        <f t="shared" si="26"/>
        <v>65.860000000000014</v>
      </c>
      <c r="K473" s="7">
        <f t="shared" si="27"/>
        <v>6.9099999999999682</v>
      </c>
      <c r="L473" s="7">
        <f t="shared" si="28"/>
        <v>0.98000000000001819</v>
      </c>
    </row>
    <row r="474" spans="1:12">
      <c r="A474" s="1" t="s">
        <v>567</v>
      </c>
      <c r="B474" s="2" t="s">
        <v>568</v>
      </c>
      <c r="C474" s="2" t="s">
        <v>1392</v>
      </c>
      <c r="D474" s="2" t="s">
        <v>569</v>
      </c>
      <c r="E474" s="3" t="s">
        <v>328</v>
      </c>
      <c r="F474" s="4">
        <v>444.65</v>
      </c>
      <c r="G474">
        <v>512.91</v>
      </c>
      <c r="H474">
        <v>434.18</v>
      </c>
      <c r="I474">
        <v>444.52</v>
      </c>
      <c r="J474" s="7">
        <f t="shared" si="26"/>
        <v>68.259999999999991</v>
      </c>
      <c r="K474" s="7">
        <f t="shared" si="27"/>
        <v>10.46999999999997</v>
      </c>
      <c r="L474" s="7">
        <f t="shared" si="28"/>
        <v>0.12999999999999545</v>
      </c>
    </row>
    <row r="475" spans="1:12">
      <c r="A475" s="1" t="s">
        <v>876</v>
      </c>
      <c r="B475" s="2" t="s">
        <v>877</v>
      </c>
      <c r="C475" s="2" t="s">
        <v>1392</v>
      </c>
      <c r="D475" s="2" t="s">
        <v>878</v>
      </c>
      <c r="E475" s="3" t="s">
        <v>566</v>
      </c>
      <c r="F475" s="4">
        <v>445.15</v>
      </c>
      <c r="G475">
        <v>424.44</v>
      </c>
      <c r="H475">
        <v>424.69</v>
      </c>
      <c r="I475">
        <v>424.53</v>
      </c>
      <c r="J475" s="7">
        <f t="shared" si="26"/>
        <v>20.70999999999998</v>
      </c>
      <c r="K475" s="7">
        <f t="shared" si="27"/>
        <v>20.45999999999998</v>
      </c>
      <c r="L475" s="7">
        <f t="shared" si="28"/>
        <v>20.620000000000005</v>
      </c>
    </row>
    <row r="476" spans="1:12">
      <c r="A476" s="1" t="s">
        <v>1190</v>
      </c>
      <c r="B476" s="2" t="s">
        <v>1191</v>
      </c>
      <c r="C476" s="2" t="s">
        <v>1394</v>
      </c>
      <c r="D476" s="2" t="s">
        <v>1192</v>
      </c>
      <c r="E476" s="3" t="s">
        <v>562</v>
      </c>
      <c r="F476" s="4">
        <v>445.15</v>
      </c>
      <c r="G476">
        <v>507.14</v>
      </c>
      <c r="H476">
        <v>438.96</v>
      </c>
      <c r="I476">
        <v>450.61</v>
      </c>
      <c r="J476" s="7">
        <f t="shared" si="26"/>
        <v>61.990000000000009</v>
      </c>
      <c r="K476" s="7">
        <f t="shared" si="27"/>
        <v>6.1899999999999977</v>
      </c>
      <c r="L476" s="7">
        <f t="shared" si="28"/>
        <v>5.4600000000000364</v>
      </c>
    </row>
    <row r="477" spans="1:12">
      <c r="A477" s="1" t="s">
        <v>1685</v>
      </c>
      <c r="B477" s="2" t="s">
        <v>1686</v>
      </c>
      <c r="C477" s="2" t="s">
        <v>1394</v>
      </c>
      <c r="D477" s="2" t="s">
        <v>1706</v>
      </c>
      <c r="E477" s="3" t="s">
        <v>324</v>
      </c>
      <c r="F477" s="4">
        <v>446.15</v>
      </c>
      <c r="G477" s="7">
        <v>516.72</v>
      </c>
      <c r="H477">
        <v>450.05</v>
      </c>
      <c r="I477">
        <v>454.27</v>
      </c>
      <c r="J477" s="7">
        <f t="shared" si="26"/>
        <v>70.57000000000005</v>
      </c>
      <c r="K477" s="7">
        <f t="shared" si="27"/>
        <v>3.9000000000000341</v>
      </c>
      <c r="L477" s="7">
        <f t="shared" si="28"/>
        <v>8.1200000000000045</v>
      </c>
    </row>
    <row r="478" spans="1:12">
      <c r="A478" s="1" t="s">
        <v>1653</v>
      </c>
      <c r="B478" s="2" t="s">
        <v>1654</v>
      </c>
      <c r="C478" s="2" t="s">
        <v>1394</v>
      </c>
      <c r="D478" s="2" t="s">
        <v>1692</v>
      </c>
      <c r="E478" s="3" t="s">
        <v>324</v>
      </c>
      <c r="F478" s="4">
        <v>446.15</v>
      </c>
      <c r="G478" s="7">
        <v>508.66</v>
      </c>
      <c r="H478">
        <v>439</v>
      </c>
      <c r="I478">
        <v>451.45</v>
      </c>
      <c r="J478" s="7">
        <f t="shared" si="26"/>
        <v>62.510000000000048</v>
      </c>
      <c r="K478" s="7">
        <f t="shared" si="27"/>
        <v>7.1499999999999773</v>
      </c>
      <c r="L478" s="7">
        <f t="shared" si="28"/>
        <v>5.3000000000000114</v>
      </c>
    </row>
    <row r="479" spans="1:12">
      <c r="A479" s="1" t="s">
        <v>1009</v>
      </c>
      <c r="B479" s="2" t="s">
        <v>1010</v>
      </c>
      <c r="C479" s="2" t="s">
        <v>1393</v>
      </c>
      <c r="D479" s="2" t="s">
        <v>1011</v>
      </c>
      <c r="E479" s="3" t="s">
        <v>324</v>
      </c>
      <c r="F479" s="4">
        <v>447.15</v>
      </c>
      <c r="G479">
        <v>507.2</v>
      </c>
      <c r="H479">
        <v>464.64</v>
      </c>
      <c r="I479">
        <v>418.32</v>
      </c>
      <c r="J479" s="7">
        <f t="shared" si="26"/>
        <v>60.050000000000011</v>
      </c>
      <c r="K479" s="7">
        <f t="shared" si="27"/>
        <v>17.490000000000009</v>
      </c>
      <c r="L479" s="7">
        <f t="shared" si="28"/>
        <v>28.829999999999984</v>
      </c>
    </row>
    <row r="480" spans="1:12">
      <c r="A480" s="1" t="s">
        <v>1673</v>
      </c>
      <c r="B480" s="2" t="s">
        <v>1674</v>
      </c>
      <c r="C480" s="2" t="s">
        <v>1394</v>
      </c>
      <c r="D480" s="2" t="s">
        <v>1700</v>
      </c>
      <c r="E480" s="3" t="s">
        <v>324</v>
      </c>
      <c r="F480" s="4">
        <v>447.15</v>
      </c>
      <c r="G480" s="7">
        <v>516.72</v>
      </c>
      <c r="H480">
        <v>450.05</v>
      </c>
      <c r="I480">
        <v>454.27</v>
      </c>
      <c r="J480" s="7">
        <f t="shared" si="26"/>
        <v>69.57000000000005</v>
      </c>
      <c r="K480" s="7">
        <f t="shared" si="27"/>
        <v>2.9000000000000341</v>
      </c>
      <c r="L480" s="7">
        <f t="shared" si="28"/>
        <v>7.1200000000000045</v>
      </c>
    </row>
    <row r="481" spans="1:12">
      <c r="A481" s="1" t="s">
        <v>1198</v>
      </c>
      <c r="B481" s="2" t="s">
        <v>1199</v>
      </c>
      <c r="C481" s="2" t="s">
        <v>1392</v>
      </c>
      <c r="D481" s="2" t="s">
        <v>1200</v>
      </c>
      <c r="E481" s="3" t="s">
        <v>566</v>
      </c>
      <c r="F481" s="4">
        <v>447.25</v>
      </c>
      <c r="G481">
        <v>499.61</v>
      </c>
      <c r="H481">
        <v>452.6</v>
      </c>
      <c r="I481">
        <v>428.2</v>
      </c>
      <c r="J481" s="7">
        <f t="shared" si="26"/>
        <v>52.360000000000014</v>
      </c>
      <c r="K481" s="7">
        <f t="shared" si="27"/>
        <v>5.3500000000000227</v>
      </c>
      <c r="L481" s="7">
        <f t="shared" si="28"/>
        <v>19.050000000000011</v>
      </c>
    </row>
    <row r="482" spans="1:12">
      <c r="A482" s="1" t="s">
        <v>1661</v>
      </c>
      <c r="B482" s="2" t="s">
        <v>1662</v>
      </c>
      <c r="C482" s="2" t="s">
        <v>1394</v>
      </c>
      <c r="D482" s="2" t="s">
        <v>1692</v>
      </c>
      <c r="E482" s="3" t="s">
        <v>324</v>
      </c>
      <c r="F482" s="4">
        <v>447.65</v>
      </c>
      <c r="G482" s="7">
        <v>508.66</v>
      </c>
      <c r="H482">
        <v>439</v>
      </c>
      <c r="I482">
        <v>451.45</v>
      </c>
      <c r="J482" s="7">
        <f t="shared" si="26"/>
        <v>61.010000000000048</v>
      </c>
      <c r="K482" s="7">
        <f t="shared" si="27"/>
        <v>8.6499999999999773</v>
      </c>
      <c r="L482" s="7">
        <f t="shared" si="28"/>
        <v>3.8000000000000114</v>
      </c>
    </row>
    <row r="483" spans="1:12">
      <c r="A483" s="1" t="s">
        <v>1449</v>
      </c>
      <c r="B483" s="2" t="s">
        <v>1448</v>
      </c>
      <c r="C483" s="2" t="s">
        <v>1392</v>
      </c>
      <c r="D483" s="2" t="s">
        <v>1456</v>
      </c>
      <c r="E483" s="3" t="s">
        <v>328</v>
      </c>
      <c r="F483" s="4">
        <v>449.15</v>
      </c>
      <c r="G483" s="7">
        <v>512.74</v>
      </c>
      <c r="H483">
        <v>443.67</v>
      </c>
      <c r="I483">
        <v>443.08</v>
      </c>
      <c r="J483" s="7">
        <f t="shared" si="26"/>
        <v>63.590000000000032</v>
      </c>
      <c r="K483" s="7">
        <f t="shared" si="27"/>
        <v>5.4799999999999613</v>
      </c>
      <c r="L483" s="7">
        <f t="shared" si="28"/>
        <v>6.0699999999999932</v>
      </c>
    </row>
    <row r="484" spans="1:12">
      <c r="A484" s="1" t="s">
        <v>964</v>
      </c>
      <c r="B484" s="2" t="s">
        <v>965</v>
      </c>
      <c r="C484" s="2" t="s">
        <v>1393</v>
      </c>
      <c r="D484" s="2" t="s">
        <v>966</v>
      </c>
      <c r="E484" s="3" t="s">
        <v>324</v>
      </c>
      <c r="F484" s="4">
        <v>450.15</v>
      </c>
      <c r="G484">
        <v>514.49</v>
      </c>
      <c r="H484">
        <v>468.05</v>
      </c>
      <c r="I484">
        <v>437.2</v>
      </c>
      <c r="J484" s="7">
        <f t="shared" si="26"/>
        <v>64.340000000000032</v>
      </c>
      <c r="K484" s="7">
        <f t="shared" si="27"/>
        <v>17.900000000000034</v>
      </c>
      <c r="L484" s="7">
        <f t="shared" si="28"/>
        <v>12.949999999999989</v>
      </c>
    </row>
    <row r="485" spans="1:12">
      <c r="A485" s="1" t="s">
        <v>1003</v>
      </c>
      <c r="B485" s="2" t="s">
        <v>1004</v>
      </c>
      <c r="C485" s="2" t="s">
        <v>1393</v>
      </c>
      <c r="D485" s="2" t="s">
        <v>1005</v>
      </c>
      <c r="E485" s="3" t="s">
        <v>324</v>
      </c>
      <c r="F485" s="4">
        <v>450.15</v>
      </c>
      <c r="G485">
        <v>514.49</v>
      </c>
      <c r="H485">
        <v>468.05</v>
      </c>
      <c r="I485">
        <v>437.2</v>
      </c>
      <c r="J485" s="7">
        <f t="shared" si="26"/>
        <v>64.340000000000032</v>
      </c>
      <c r="K485" s="7">
        <f t="shared" si="27"/>
        <v>17.900000000000034</v>
      </c>
      <c r="L485" s="7">
        <f t="shared" si="28"/>
        <v>12.949999999999989</v>
      </c>
    </row>
    <row r="486" spans="1:12">
      <c r="A486" s="1" t="s">
        <v>1193</v>
      </c>
      <c r="B486" s="2" t="s">
        <v>1194</v>
      </c>
      <c r="C486" s="2" t="s">
        <v>1394</v>
      </c>
      <c r="D486" s="2" t="s">
        <v>1195</v>
      </c>
      <c r="E486" s="3" t="s">
        <v>562</v>
      </c>
      <c r="F486" s="4">
        <v>451.15</v>
      </c>
      <c r="G486">
        <v>517.91999999999996</v>
      </c>
      <c r="H486">
        <v>447.19</v>
      </c>
      <c r="I486">
        <v>448.45</v>
      </c>
      <c r="J486" s="7">
        <f t="shared" si="26"/>
        <v>66.769999999999982</v>
      </c>
      <c r="K486" s="7">
        <f t="shared" si="27"/>
        <v>3.9599999999999795</v>
      </c>
      <c r="L486" s="7">
        <f t="shared" si="28"/>
        <v>2.6999999999999886</v>
      </c>
    </row>
    <row r="487" spans="1:12">
      <c r="A487" s="1" t="s">
        <v>1616</v>
      </c>
      <c r="B487" s="2" t="s">
        <v>1572</v>
      </c>
      <c r="C487" s="2" t="s">
        <v>1393</v>
      </c>
      <c r="D487" s="2" t="s">
        <v>1636</v>
      </c>
      <c r="E487" s="3" t="s">
        <v>1573</v>
      </c>
      <c r="F487" s="4">
        <v>451.15</v>
      </c>
      <c r="G487" s="7" t="s">
        <v>1400</v>
      </c>
      <c r="H487" s="9" t="s">
        <v>1400</v>
      </c>
      <c r="I487" t="s">
        <v>1400</v>
      </c>
      <c r="J487" s="7"/>
    </row>
    <row r="488" spans="1:12">
      <c r="A488" s="1" t="s">
        <v>1647</v>
      </c>
      <c r="B488" s="2" t="s">
        <v>1648</v>
      </c>
      <c r="C488" s="2" t="s">
        <v>1394</v>
      </c>
      <c r="D488" s="2" t="s">
        <v>1195</v>
      </c>
      <c r="E488" s="3" t="s">
        <v>562</v>
      </c>
      <c r="F488" s="4">
        <v>451.15</v>
      </c>
      <c r="G488" s="7">
        <v>517.91999999999996</v>
      </c>
      <c r="H488">
        <v>447.19</v>
      </c>
      <c r="I488">
        <v>448.45</v>
      </c>
      <c r="J488" s="7">
        <f t="shared" ref="J488:J527" si="29">ABS(F488-G488)</f>
        <v>66.769999999999982</v>
      </c>
      <c r="K488" s="7">
        <f t="shared" ref="K488:K527" si="30">ABS(F488-H488)</f>
        <v>3.9599999999999795</v>
      </c>
      <c r="L488" s="7">
        <f t="shared" ref="L488:L527" si="31">ABS(F488-I488)</f>
        <v>2.6999999999999886</v>
      </c>
    </row>
    <row r="489" spans="1:12">
      <c r="A489" s="1" t="s">
        <v>857</v>
      </c>
      <c r="B489" s="2" t="s">
        <v>858</v>
      </c>
      <c r="C489" s="2" t="s">
        <v>1394</v>
      </c>
      <c r="D489" s="2" t="s">
        <v>859</v>
      </c>
      <c r="E489" s="3" t="s">
        <v>853</v>
      </c>
      <c r="F489" s="4">
        <v>451.45</v>
      </c>
      <c r="G489">
        <v>526.41</v>
      </c>
      <c r="H489">
        <v>450.68</v>
      </c>
      <c r="I489">
        <v>436.16</v>
      </c>
      <c r="J489" s="7">
        <f t="shared" si="29"/>
        <v>74.95999999999998</v>
      </c>
      <c r="K489" s="7">
        <f t="shared" si="30"/>
        <v>0.76999999999998181</v>
      </c>
      <c r="L489" s="7">
        <f t="shared" si="31"/>
        <v>15.289999999999964</v>
      </c>
    </row>
    <row r="490" spans="1:12">
      <c r="A490" s="1" t="s">
        <v>1677</v>
      </c>
      <c r="B490" s="2" t="s">
        <v>1678</v>
      </c>
      <c r="C490" s="2" t="s">
        <v>1394</v>
      </c>
      <c r="D490" s="2" t="s">
        <v>1702</v>
      </c>
      <c r="E490" s="3" t="s">
        <v>324</v>
      </c>
      <c r="F490" s="4">
        <v>452.15</v>
      </c>
      <c r="G490" s="7">
        <v>505.09</v>
      </c>
      <c r="H490">
        <v>456.48</v>
      </c>
      <c r="I490">
        <v>452.29</v>
      </c>
      <c r="J490" s="7">
        <f t="shared" si="29"/>
        <v>52.94</v>
      </c>
      <c r="K490" s="7">
        <f t="shared" si="30"/>
        <v>4.3300000000000409</v>
      </c>
      <c r="L490" s="7">
        <f t="shared" si="31"/>
        <v>0.1400000000000432</v>
      </c>
    </row>
    <row r="491" spans="1:12">
      <c r="A491" s="1" t="s">
        <v>793</v>
      </c>
      <c r="B491" s="2" t="s">
        <v>794</v>
      </c>
      <c r="C491" s="2" t="s">
        <v>1392</v>
      </c>
      <c r="D491" s="2" t="s">
        <v>795</v>
      </c>
      <c r="E491" s="3" t="s">
        <v>328</v>
      </c>
      <c r="F491" s="4">
        <v>452.45</v>
      </c>
      <c r="G491">
        <v>511.18</v>
      </c>
      <c r="H491">
        <v>443.67</v>
      </c>
      <c r="I491">
        <v>447.31</v>
      </c>
      <c r="J491" s="7">
        <f t="shared" si="29"/>
        <v>58.730000000000018</v>
      </c>
      <c r="K491" s="7">
        <f t="shared" si="30"/>
        <v>8.7799999999999727</v>
      </c>
      <c r="L491" s="7">
        <f t="shared" si="31"/>
        <v>5.1399999999999864</v>
      </c>
    </row>
    <row r="492" spans="1:12">
      <c r="A492" s="18" t="s">
        <v>1736</v>
      </c>
      <c r="B492" s="19" t="s">
        <v>1737</v>
      </c>
      <c r="C492" s="2" t="s">
        <v>1394</v>
      </c>
      <c r="D492" s="22" t="s">
        <v>1742</v>
      </c>
      <c r="E492" s="20" t="s">
        <v>1375</v>
      </c>
      <c r="F492" s="24">
        <v>453.15</v>
      </c>
      <c r="G492" s="7">
        <v>526.82000000000005</v>
      </c>
      <c r="H492">
        <v>460.38</v>
      </c>
      <c r="I492">
        <v>471.54</v>
      </c>
      <c r="J492" s="7">
        <f t="shared" si="29"/>
        <v>73.670000000000073</v>
      </c>
      <c r="K492" s="7">
        <f t="shared" si="30"/>
        <v>7.2300000000000182</v>
      </c>
      <c r="L492" s="7">
        <f t="shared" si="31"/>
        <v>18.390000000000043</v>
      </c>
    </row>
    <row r="493" spans="1:12">
      <c r="A493" s="1" t="s">
        <v>997</v>
      </c>
      <c r="B493" s="2" t="s">
        <v>998</v>
      </c>
      <c r="C493" s="2" t="s">
        <v>1392</v>
      </c>
      <c r="D493" s="2" t="s">
        <v>999</v>
      </c>
      <c r="E493" s="3" t="s">
        <v>328</v>
      </c>
      <c r="F493" s="4">
        <v>454.05</v>
      </c>
      <c r="G493">
        <v>514.41999999999996</v>
      </c>
      <c r="H493">
        <v>451.72</v>
      </c>
      <c r="I493">
        <v>447.75</v>
      </c>
      <c r="J493" s="7">
        <f t="shared" si="29"/>
        <v>60.369999999999948</v>
      </c>
      <c r="K493" s="7">
        <f t="shared" si="30"/>
        <v>2.3299999999999841</v>
      </c>
      <c r="L493" s="7">
        <f t="shared" si="31"/>
        <v>6.3000000000000114</v>
      </c>
    </row>
    <row r="494" spans="1:12">
      <c r="A494" s="1" t="s">
        <v>1169</v>
      </c>
      <c r="B494" s="2" t="s">
        <v>1170</v>
      </c>
      <c r="C494" s="2" t="s">
        <v>1394</v>
      </c>
      <c r="D494" s="2" t="s">
        <v>1171</v>
      </c>
      <c r="E494" s="3" t="s">
        <v>1165</v>
      </c>
      <c r="F494" s="4">
        <v>455.15</v>
      </c>
      <c r="G494">
        <v>521.73</v>
      </c>
      <c r="H494">
        <v>463.42</v>
      </c>
      <c r="I494">
        <v>451.44</v>
      </c>
      <c r="J494" s="7">
        <f t="shared" si="29"/>
        <v>66.580000000000041</v>
      </c>
      <c r="K494" s="7">
        <f t="shared" si="30"/>
        <v>8.2700000000000387</v>
      </c>
      <c r="L494" s="7">
        <f t="shared" si="31"/>
        <v>3.7099999999999795</v>
      </c>
    </row>
    <row r="495" spans="1:12">
      <c r="A495" s="1" t="s">
        <v>849</v>
      </c>
      <c r="B495" s="2" t="s">
        <v>850</v>
      </c>
      <c r="C495" s="2" t="s">
        <v>1394</v>
      </c>
      <c r="D495" s="2" t="s">
        <v>851</v>
      </c>
      <c r="E495" s="3" t="s">
        <v>852</v>
      </c>
      <c r="F495" s="4">
        <v>455.15</v>
      </c>
      <c r="G495">
        <v>525.45000000000005</v>
      </c>
      <c r="H495">
        <v>456.32</v>
      </c>
      <c r="I495">
        <v>447.55</v>
      </c>
      <c r="J495" s="7">
        <f t="shared" si="29"/>
        <v>70.300000000000068</v>
      </c>
      <c r="K495" s="7">
        <f t="shared" si="30"/>
        <v>1.1700000000000159</v>
      </c>
      <c r="L495" s="7">
        <f t="shared" si="31"/>
        <v>7.5999999999999659</v>
      </c>
    </row>
    <row r="496" spans="1:12">
      <c r="A496" s="1" t="s">
        <v>1187</v>
      </c>
      <c r="B496" s="2" t="s">
        <v>1188</v>
      </c>
      <c r="C496" s="2" t="s">
        <v>1394</v>
      </c>
      <c r="D496" s="2" t="s">
        <v>1189</v>
      </c>
      <c r="E496" s="3" t="s">
        <v>562</v>
      </c>
      <c r="F496" s="4">
        <v>459.15</v>
      </c>
      <c r="G496">
        <v>516.13</v>
      </c>
      <c r="H496">
        <v>456.06</v>
      </c>
      <c r="I496">
        <v>463.08</v>
      </c>
      <c r="J496" s="7">
        <f t="shared" si="29"/>
        <v>56.980000000000018</v>
      </c>
      <c r="K496" s="7">
        <f t="shared" si="30"/>
        <v>3.089999999999975</v>
      </c>
      <c r="L496" s="7">
        <f t="shared" si="31"/>
        <v>3.9300000000000068</v>
      </c>
    </row>
    <row r="497" spans="1:12">
      <c r="A497" s="1" t="s">
        <v>1326</v>
      </c>
      <c r="B497" s="2" t="s">
        <v>1327</v>
      </c>
      <c r="C497" s="2" t="s">
        <v>1392</v>
      </c>
      <c r="D497" s="2" t="s">
        <v>1328</v>
      </c>
      <c r="E497" s="3" t="s">
        <v>1319</v>
      </c>
      <c r="F497" s="4">
        <v>460.15</v>
      </c>
      <c r="G497">
        <v>514.59</v>
      </c>
      <c r="H497">
        <v>464.94</v>
      </c>
      <c r="I497">
        <v>450.64</v>
      </c>
      <c r="J497" s="7">
        <f t="shared" si="29"/>
        <v>54.440000000000055</v>
      </c>
      <c r="K497" s="7">
        <f t="shared" si="30"/>
        <v>4.7900000000000205</v>
      </c>
      <c r="L497" s="7">
        <f t="shared" si="31"/>
        <v>9.5099999999999909</v>
      </c>
    </row>
    <row r="498" spans="1:12">
      <c r="A498" s="1" t="s">
        <v>1687</v>
      </c>
      <c r="B498" s="2" t="s">
        <v>1688</v>
      </c>
      <c r="C498" s="2" t="s">
        <v>1392</v>
      </c>
      <c r="D498" s="2" t="s">
        <v>323</v>
      </c>
      <c r="E498" s="3" t="s">
        <v>324</v>
      </c>
      <c r="F498" s="4">
        <v>460.45</v>
      </c>
      <c r="G498" s="7">
        <v>524.53</v>
      </c>
      <c r="H498">
        <v>448.52</v>
      </c>
      <c r="I498">
        <v>458.76</v>
      </c>
      <c r="J498" s="7">
        <f t="shared" si="29"/>
        <v>64.079999999999984</v>
      </c>
      <c r="K498" s="7">
        <f t="shared" si="30"/>
        <v>11.930000000000007</v>
      </c>
      <c r="L498" s="7">
        <f t="shared" si="31"/>
        <v>1.6899999999999977</v>
      </c>
    </row>
    <row r="499" spans="1:12">
      <c r="A499" s="1" t="s">
        <v>1323</v>
      </c>
      <c r="B499" s="2" t="s">
        <v>1324</v>
      </c>
      <c r="C499" s="2" t="s">
        <v>1392</v>
      </c>
      <c r="D499" s="2" t="s">
        <v>1325</v>
      </c>
      <c r="E499" s="3" t="s">
        <v>1319</v>
      </c>
      <c r="F499" s="4">
        <v>461.25</v>
      </c>
      <c r="G499">
        <v>514.59</v>
      </c>
      <c r="H499">
        <v>464.94</v>
      </c>
      <c r="I499">
        <v>450.64</v>
      </c>
      <c r="J499" s="7">
        <f t="shared" si="29"/>
        <v>53.340000000000032</v>
      </c>
      <c r="K499" s="7">
        <f t="shared" si="30"/>
        <v>3.6899999999999977</v>
      </c>
      <c r="L499" s="7">
        <f t="shared" si="31"/>
        <v>10.610000000000014</v>
      </c>
    </row>
    <row r="500" spans="1:12">
      <c r="A500" s="1" t="s">
        <v>1320</v>
      </c>
      <c r="B500" s="2" t="s">
        <v>1321</v>
      </c>
      <c r="C500" s="2" t="s">
        <v>1392</v>
      </c>
      <c r="D500" s="2" t="s">
        <v>1322</v>
      </c>
      <c r="E500" s="3" t="s">
        <v>1319</v>
      </c>
      <c r="F500" s="4">
        <v>462.45</v>
      </c>
      <c r="G500">
        <v>514.39</v>
      </c>
      <c r="H500">
        <v>462.49</v>
      </c>
      <c r="I500">
        <v>450.64</v>
      </c>
      <c r="J500" s="7">
        <f t="shared" si="29"/>
        <v>51.94</v>
      </c>
      <c r="K500" s="7">
        <f t="shared" si="30"/>
        <v>4.0000000000020464E-2</v>
      </c>
      <c r="L500" s="7">
        <f t="shared" si="31"/>
        <v>11.810000000000002</v>
      </c>
    </row>
    <row r="501" spans="1:12">
      <c r="A501" s="1" t="s">
        <v>1259</v>
      </c>
      <c r="B501" s="2" t="s">
        <v>1260</v>
      </c>
      <c r="C501" s="2" t="s">
        <v>1392</v>
      </c>
      <c r="D501" s="2" t="s">
        <v>1261</v>
      </c>
      <c r="E501" s="3" t="s">
        <v>256</v>
      </c>
      <c r="F501" s="4">
        <v>464.15</v>
      </c>
      <c r="G501">
        <v>489.32</v>
      </c>
      <c r="H501">
        <v>476.22</v>
      </c>
      <c r="I501">
        <v>489.72</v>
      </c>
      <c r="J501" s="7">
        <f t="shared" si="29"/>
        <v>25.170000000000016</v>
      </c>
      <c r="K501" s="7">
        <f t="shared" si="30"/>
        <v>12.07000000000005</v>
      </c>
      <c r="L501" s="7">
        <f t="shared" si="31"/>
        <v>25.57000000000005</v>
      </c>
    </row>
    <row r="502" spans="1:12">
      <c r="A502" s="1" t="s">
        <v>1269</v>
      </c>
      <c r="B502" s="2" t="s">
        <v>1270</v>
      </c>
      <c r="C502" s="2" t="s">
        <v>1394</v>
      </c>
      <c r="D502" s="2" t="s">
        <v>1271</v>
      </c>
      <c r="E502" s="3" t="s">
        <v>1268</v>
      </c>
      <c r="F502" s="4">
        <v>465.15</v>
      </c>
      <c r="G502">
        <v>469.88</v>
      </c>
      <c r="H502">
        <v>469.81</v>
      </c>
      <c r="I502">
        <v>482.3</v>
      </c>
      <c r="J502" s="7">
        <f t="shared" si="29"/>
        <v>4.7300000000000182</v>
      </c>
      <c r="K502" s="7">
        <f t="shared" si="30"/>
        <v>4.660000000000025</v>
      </c>
      <c r="L502" s="7">
        <f t="shared" si="31"/>
        <v>17.150000000000034</v>
      </c>
    </row>
    <row r="503" spans="1:12">
      <c r="A503" s="1" t="s">
        <v>1316</v>
      </c>
      <c r="B503" s="2" t="s">
        <v>1317</v>
      </c>
      <c r="C503" s="2" t="s">
        <v>1394</v>
      </c>
      <c r="D503" s="2" t="s">
        <v>1318</v>
      </c>
      <c r="E503" s="3" t="s">
        <v>1294</v>
      </c>
      <c r="F503" s="4">
        <v>465.15</v>
      </c>
      <c r="G503">
        <v>523.55999999999995</v>
      </c>
      <c r="H503">
        <v>466.39</v>
      </c>
      <c r="I503">
        <v>455.24</v>
      </c>
      <c r="J503" s="7">
        <f t="shared" si="29"/>
        <v>58.409999999999968</v>
      </c>
      <c r="K503" s="7">
        <f t="shared" si="30"/>
        <v>1.2400000000000091</v>
      </c>
      <c r="L503" s="7">
        <f t="shared" si="31"/>
        <v>9.9099999999999682</v>
      </c>
    </row>
    <row r="504" spans="1:12">
      <c r="A504" s="1" t="s">
        <v>1313</v>
      </c>
      <c r="B504" s="2" t="s">
        <v>1314</v>
      </c>
      <c r="C504" s="2" t="s">
        <v>1394</v>
      </c>
      <c r="D504" s="2" t="s">
        <v>1315</v>
      </c>
      <c r="E504" s="3" t="s">
        <v>1294</v>
      </c>
      <c r="F504" s="4">
        <v>465.45</v>
      </c>
      <c r="G504">
        <v>523.55999999999995</v>
      </c>
      <c r="H504">
        <v>466.39</v>
      </c>
      <c r="I504">
        <v>455.24</v>
      </c>
      <c r="J504" s="7">
        <f t="shared" si="29"/>
        <v>58.109999999999957</v>
      </c>
      <c r="K504" s="7">
        <f t="shared" si="30"/>
        <v>0.93999999999999773</v>
      </c>
      <c r="L504" s="7">
        <f t="shared" si="31"/>
        <v>10.20999999999998</v>
      </c>
    </row>
    <row r="505" spans="1:12">
      <c r="A505" s="1" t="s">
        <v>1304</v>
      </c>
      <c r="B505" s="2" t="s">
        <v>1305</v>
      </c>
      <c r="C505" s="2" t="s">
        <v>1394</v>
      </c>
      <c r="D505" s="2" t="s">
        <v>1306</v>
      </c>
      <c r="E505" s="3" t="s">
        <v>1294</v>
      </c>
      <c r="F505" s="4">
        <v>465.65</v>
      </c>
      <c r="G505">
        <v>524.16999999999996</v>
      </c>
      <c r="H505">
        <v>470.67</v>
      </c>
      <c r="I505">
        <v>455.24</v>
      </c>
      <c r="J505" s="7">
        <f t="shared" si="29"/>
        <v>58.519999999999982</v>
      </c>
      <c r="K505" s="7">
        <f t="shared" si="30"/>
        <v>5.0200000000000387</v>
      </c>
      <c r="L505" s="7">
        <f t="shared" si="31"/>
        <v>10.409999999999968</v>
      </c>
    </row>
    <row r="506" spans="1:12">
      <c r="A506" s="1" t="s">
        <v>1307</v>
      </c>
      <c r="B506" s="2" t="s">
        <v>1308</v>
      </c>
      <c r="C506" s="2" t="s">
        <v>1394</v>
      </c>
      <c r="D506" s="2" t="s">
        <v>1309</v>
      </c>
      <c r="E506" s="3" t="s">
        <v>1294</v>
      </c>
      <c r="F506" s="4">
        <v>465.75</v>
      </c>
      <c r="G506">
        <v>523.55999999999995</v>
      </c>
      <c r="H506">
        <v>466.39</v>
      </c>
      <c r="I506">
        <v>455.24</v>
      </c>
      <c r="J506" s="7">
        <f t="shared" si="29"/>
        <v>57.809999999999945</v>
      </c>
      <c r="K506" s="7">
        <f t="shared" si="30"/>
        <v>0.63999999999998636</v>
      </c>
      <c r="L506" s="7">
        <f t="shared" si="31"/>
        <v>10.509999999999991</v>
      </c>
    </row>
    <row r="507" spans="1:12">
      <c r="A507" s="1" t="s">
        <v>1298</v>
      </c>
      <c r="B507" s="2" t="s">
        <v>1299</v>
      </c>
      <c r="C507" s="2" t="s">
        <v>1394</v>
      </c>
      <c r="D507" s="2" t="s">
        <v>1300</v>
      </c>
      <c r="E507" s="3" t="s">
        <v>1294</v>
      </c>
      <c r="F507" s="4">
        <v>465.85</v>
      </c>
      <c r="G507">
        <v>519.34</v>
      </c>
      <c r="H507">
        <v>468.74</v>
      </c>
      <c r="I507">
        <v>447.76</v>
      </c>
      <c r="J507" s="7">
        <f t="shared" si="29"/>
        <v>53.490000000000009</v>
      </c>
      <c r="K507" s="7">
        <f t="shared" si="30"/>
        <v>2.8899999999999864</v>
      </c>
      <c r="L507" s="7">
        <f t="shared" si="31"/>
        <v>18.090000000000032</v>
      </c>
    </row>
    <row r="508" spans="1:12">
      <c r="A508" s="1" t="s">
        <v>1310</v>
      </c>
      <c r="B508" s="2" t="s">
        <v>1311</v>
      </c>
      <c r="C508" s="2" t="s">
        <v>1394</v>
      </c>
      <c r="D508" s="2" t="s">
        <v>1312</v>
      </c>
      <c r="E508" s="3" t="s">
        <v>1294</v>
      </c>
      <c r="F508" s="4">
        <v>466.15</v>
      </c>
      <c r="G508">
        <v>523.5</v>
      </c>
      <c r="H508">
        <v>466.39</v>
      </c>
      <c r="I508">
        <v>455.24</v>
      </c>
      <c r="J508" s="7">
        <f t="shared" si="29"/>
        <v>57.350000000000023</v>
      </c>
      <c r="K508" s="7">
        <f t="shared" si="30"/>
        <v>0.24000000000000909</v>
      </c>
      <c r="L508" s="7">
        <f t="shared" si="31"/>
        <v>10.909999999999968</v>
      </c>
    </row>
    <row r="509" spans="1:12">
      <c r="A509" s="1" t="s">
        <v>1713</v>
      </c>
      <c r="B509" s="2" t="s">
        <v>1714</v>
      </c>
      <c r="C509" s="2" t="s">
        <v>1394</v>
      </c>
      <c r="D509" s="2" t="s">
        <v>1722</v>
      </c>
      <c r="E509" s="3" t="s">
        <v>1294</v>
      </c>
      <c r="F509" s="4">
        <v>466.65</v>
      </c>
      <c r="G509" s="7">
        <v>523.55999999999995</v>
      </c>
      <c r="H509">
        <v>466.39</v>
      </c>
      <c r="I509">
        <v>455.24</v>
      </c>
      <c r="J509" s="7">
        <f t="shared" si="29"/>
        <v>56.909999999999968</v>
      </c>
      <c r="K509" s="7">
        <f t="shared" si="30"/>
        <v>0.25999999999999091</v>
      </c>
      <c r="L509" s="7">
        <f t="shared" si="31"/>
        <v>11.409999999999968</v>
      </c>
    </row>
    <row r="510" spans="1:12">
      <c r="A510" s="1" t="s">
        <v>1175</v>
      </c>
      <c r="B510" s="2" t="s">
        <v>1176</v>
      </c>
      <c r="C510" s="2" t="s">
        <v>1394</v>
      </c>
      <c r="D510" s="2" t="s">
        <v>1177</v>
      </c>
      <c r="E510" s="3" t="s">
        <v>1165</v>
      </c>
      <c r="F510" s="4">
        <v>467.85</v>
      </c>
      <c r="G510">
        <v>549.53</v>
      </c>
      <c r="H510">
        <v>470.19</v>
      </c>
      <c r="I510">
        <v>458.92</v>
      </c>
      <c r="J510" s="7">
        <f t="shared" si="29"/>
        <v>81.67999999999995</v>
      </c>
      <c r="K510" s="7">
        <f t="shared" si="30"/>
        <v>2.339999999999975</v>
      </c>
      <c r="L510" s="7">
        <f t="shared" si="31"/>
        <v>8.9300000000000068</v>
      </c>
    </row>
    <row r="511" spans="1:12">
      <c r="A511" s="1" t="s">
        <v>1172</v>
      </c>
      <c r="B511" s="2" t="s">
        <v>1173</v>
      </c>
      <c r="C511" s="2" t="s">
        <v>1394</v>
      </c>
      <c r="D511" s="2" t="s">
        <v>1174</v>
      </c>
      <c r="E511" s="3" t="s">
        <v>1165</v>
      </c>
      <c r="F511" s="4">
        <v>467.85</v>
      </c>
      <c r="G511">
        <v>549.53</v>
      </c>
      <c r="H511">
        <v>470.19</v>
      </c>
      <c r="I511">
        <v>458.92</v>
      </c>
      <c r="J511" s="7">
        <f t="shared" si="29"/>
        <v>81.67999999999995</v>
      </c>
      <c r="K511" s="7">
        <f t="shared" si="30"/>
        <v>2.339999999999975</v>
      </c>
      <c r="L511" s="7">
        <f t="shared" si="31"/>
        <v>8.9300000000000068</v>
      </c>
    </row>
    <row r="512" spans="1:12">
      <c r="A512" s="1" t="s">
        <v>1675</v>
      </c>
      <c r="B512" s="2" t="s">
        <v>1676</v>
      </c>
      <c r="C512" s="2" t="s">
        <v>1394</v>
      </c>
      <c r="D512" s="2" t="s">
        <v>1701</v>
      </c>
      <c r="E512" s="3" t="s">
        <v>324</v>
      </c>
      <c r="F512" s="4">
        <v>468.15</v>
      </c>
      <c r="G512" s="7">
        <v>531.94000000000005</v>
      </c>
      <c r="H512">
        <v>454.03</v>
      </c>
      <c r="I512">
        <v>468.66</v>
      </c>
      <c r="J512" s="7">
        <f t="shared" si="29"/>
        <v>63.790000000000077</v>
      </c>
      <c r="K512" s="7">
        <f t="shared" si="30"/>
        <v>14.120000000000005</v>
      </c>
      <c r="L512" s="7">
        <f t="shared" si="31"/>
        <v>0.51000000000004775</v>
      </c>
    </row>
    <row r="513" spans="1:12">
      <c r="A513" s="1" t="s">
        <v>321</v>
      </c>
      <c r="B513" s="2" t="s">
        <v>322</v>
      </c>
      <c r="C513" s="2" t="s">
        <v>1392</v>
      </c>
      <c r="D513" s="2" t="s">
        <v>323</v>
      </c>
      <c r="E513" s="3" t="s">
        <v>324</v>
      </c>
      <c r="F513" s="14">
        <v>468.95</v>
      </c>
      <c r="G513">
        <v>524.53</v>
      </c>
      <c r="H513">
        <v>448.52</v>
      </c>
      <c r="I513">
        <v>458.76</v>
      </c>
      <c r="J513" s="7">
        <f t="shared" si="29"/>
        <v>55.579999999999984</v>
      </c>
      <c r="K513" s="7">
        <f t="shared" si="30"/>
        <v>20.430000000000007</v>
      </c>
      <c r="L513" s="7">
        <f t="shared" si="31"/>
        <v>10.189999999999998</v>
      </c>
    </row>
    <row r="514" spans="1:12">
      <c r="A514" s="1" t="s">
        <v>1329</v>
      </c>
      <c r="B514" s="2" t="s">
        <v>1330</v>
      </c>
      <c r="C514" s="2" t="s">
        <v>1392</v>
      </c>
      <c r="D514" s="2" t="s">
        <v>1331</v>
      </c>
      <c r="E514" s="3" t="s">
        <v>1319</v>
      </c>
      <c r="F514" s="4">
        <v>469.05</v>
      </c>
      <c r="G514">
        <v>520.97</v>
      </c>
      <c r="H514">
        <v>472.21</v>
      </c>
      <c r="I514">
        <v>451.08</v>
      </c>
      <c r="J514" s="7">
        <f t="shared" si="29"/>
        <v>51.920000000000016</v>
      </c>
      <c r="K514" s="7">
        <f t="shared" si="30"/>
        <v>3.1599999999999682</v>
      </c>
      <c r="L514" s="7">
        <f t="shared" si="31"/>
        <v>17.970000000000027</v>
      </c>
    </row>
    <row r="515" spans="1:12">
      <c r="A515" s="1" t="s">
        <v>1282</v>
      </c>
      <c r="B515" s="2" t="s">
        <v>1283</v>
      </c>
      <c r="C515" s="2" t="s">
        <v>1393</v>
      </c>
      <c r="D515" s="2" t="s">
        <v>1284</v>
      </c>
      <c r="E515" s="3" t="s">
        <v>1278</v>
      </c>
      <c r="F515" s="4">
        <v>469.15</v>
      </c>
      <c r="G515">
        <v>527.94000000000005</v>
      </c>
      <c r="H515">
        <v>483.18</v>
      </c>
      <c r="I515">
        <v>441.2</v>
      </c>
      <c r="J515" s="7">
        <f t="shared" si="29"/>
        <v>58.790000000000077</v>
      </c>
      <c r="K515" s="7">
        <f t="shared" si="30"/>
        <v>14.03000000000003</v>
      </c>
      <c r="L515" s="7">
        <f t="shared" si="31"/>
        <v>27.949999999999989</v>
      </c>
    </row>
    <row r="516" spans="1:12">
      <c r="A516" s="1" t="s">
        <v>1301</v>
      </c>
      <c r="B516" s="2" t="s">
        <v>1302</v>
      </c>
      <c r="C516" s="2" t="s">
        <v>1394</v>
      </c>
      <c r="D516" s="2" t="s">
        <v>1303</v>
      </c>
      <c r="E516" s="3" t="s">
        <v>1294</v>
      </c>
      <c r="F516" s="4">
        <v>469.25</v>
      </c>
      <c r="G516">
        <v>524.16999999999996</v>
      </c>
      <c r="H516">
        <v>470.67</v>
      </c>
      <c r="I516">
        <v>455.24</v>
      </c>
      <c r="J516" s="7">
        <f t="shared" si="29"/>
        <v>54.919999999999959</v>
      </c>
      <c r="K516" s="7">
        <f t="shared" si="30"/>
        <v>1.4200000000000159</v>
      </c>
      <c r="L516" s="7">
        <f t="shared" si="31"/>
        <v>14.009999999999991</v>
      </c>
    </row>
    <row r="517" spans="1:12">
      <c r="A517" s="1" t="s">
        <v>1711</v>
      </c>
      <c r="B517" s="2" t="s">
        <v>1712</v>
      </c>
      <c r="C517" s="2" t="s">
        <v>1392</v>
      </c>
      <c r="D517" s="2" t="s">
        <v>1721</v>
      </c>
      <c r="E517" s="3" t="s">
        <v>1294</v>
      </c>
      <c r="F517" s="4">
        <v>469.65</v>
      </c>
      <c r="G517" s="7">
        <v>528.36</v>
      </c>
      <c r="H517">
        <v>461.66</v>
      </c>
      <c r="I517">
        <v>470.19</v>
      </c>
      <c r="J517" s="7">
        <f t="shared" si="29"/>
        <v>58.710000000000036</v>
      </c>
      <c r="K517" s="7">
        <f t="shared" si="30"/>
        <v>7.9899999999999523</v>
      </c>
      <c r="L517" s="7">
        <f t="shared" si="31"/>
        <v>0.54000000000002046</v>
      </c>
    </row>
    <row r="518" spans="1:12">
      <c r="A518" s="1" t="s">
        <v>1272</v>
      </c>
      <c r="B518" s="2" t="s">
        <v>1273</v>
      </c>
      <c r="C518" s="2" t="s">
        <v>1394</v>
      </c>
      <c r="D518" s="2" t="s">
        <v>1274</v>
      </c>
      <c r="E518" s="3" t="s">
        <v>1268</v>
      </c>
      <c r="F518" s="4">
        <v>469.75</v>
      </c>
      <c r="G518">
        <v>539.82000000000005</v>
      </c>
      <c r="H518">
        <v>469.81</v>
      </c>
      <c r="I518">
        <v>482.3</v>
      </c>
      <c r="J518" s="7">
        <f t="shared" si="29"/>
        <v>70.07000000000005</v>
      </c>
      <c r="K518" s="7">
        <f t="shared" si="30"/>
        <v>6.0000000000002274E-2</v>
      </c>
      <c r="L518" s="7">
        <f t="shared" si="31"/>
        <v>12.550000000000011</v>
      </c>
    </row>
    <row r="519" spans="1:12">
      <c r="A519" s="1" t="s">
        <v>1288</v>
      </c>
      <c r="B519" s="2" t="s">
        <v>1289</v>
      </c>
      <c r="C519" s="2" t="s">
        <v>1393</v>
      </c>
      <c r="D519" s="2" t="s">
        <v>1290</v>
      </c>
      <c r="E519" s="3" t="s">
        <v>1278</v>
      </c>
      <c r="F519" s="4">
        <v>471.15</v>
      </c>
      <c r="G519">
        <v>534.64</v>
      </c>
      <c r="H519">
        <v>486.3</v>
      </c>
      <c r="I519">
        <v>460.08</v>
      </c>
      <c r="J519" s="7">
        <f t="shared" si="29"/>
        <v>63.490000000000009</v>
      </c>
      <c r="K519" s="7">
        <f t="shared" si="30"/>
        <v>15.150000000000034</v>
      </c>
      <c r="L519" s="7">
        <f t="shared" si="31"/>
        <v>11.069999999999993</v>
      </c>
    </row>
    <row r="520" spans="1:12">
      <c r="A520" s="1" t="s">
        <v>1156</v>
      </c>
      <c r="B520" s="2" t="s">
        <v>1157</v>
      </c>
      <c r="C520" s="2" t="s">
        <v>1394</v>
      </c>
      <c r="D520" s="2" t="s">
        <v>1158</v>
      </c>
      <c r="E520" s="3" t="s">
        <v>1149</v>
      </c>
      <c r="F520" s="4">
        <v>471.15</v>
      </c>
      <c r="G520">
        <v>544.04999999999995</v>
      </c>
      <c r="H520">
        <v>473.98</v>
      </c>
      <c r="I520">
        <v>475.41</v>
      </c>
      <c r="J520" s="7">
        <f t="shared" si="29"/>
        <v>72.899999999999977</v>
      </c>
      <c r="K520" s="7">
        <f t="shared" si="30"/>
        <v>2.8300000000000409</v>
      </c>
      <c r="L520" s="7">
        <f t="shared" si="31"/>
        <v>4.2600000000000477</v>
      </c>
    </row>
    <row r="521" spans="1:12">
      <c r="A521" s="1" t="s">
        <v>1709</v>
      </c>
      <c r="B521" s="2" t="s">
        <v>1710</v>
      </c>
      <c r="C521" s="2" t="s">
        <v>1393</v>
      </c>
      <c r="D521" s="2" t="s">
        <v>1720</v>
      </c>
      <c r="E521" s="3" t="s">
        <v>1278</v>
      </c>
      <c r="F521" s="4">
        <v>471.65</v>
      </c>
      <c r="G521" s="7">
        <v>534.64</v>
      </c>
      <c r="H521">
        <v>486.3</v>
      </c>
      <c r="I521">
        <v>460.08</v>
      </c>
      <c r="J521" s="7">
        <f t="shared" si="29"/>
        <v>62.990000000000009</v>
      </c>
      <c r="K521" s="7">
        <f t="shared" si="30"/>
        <v>14.650000000000034</v>
      </c>
      <c r="L521" s="7">
        <f t="shared" si="31"/>
        <v>11.569999999999993</v>
      </c>
    </row>
    <row r="522" spans="1:12">
      <c r="A522" s="1" t="s">
        <v>1166</v>
      </c>
      <c r="B522" s="2" t="s">
        <v>1167</v>
      </c>
      <c r="C522" s="2" t="s">
        <v>1394</v>
      </c>
      <c r="D522" s="2" t="s">
        <v>1168</v>
      </c>
      <c r="E522" s="3" t="s">
        <v>1165</v>
      </c>
      <c r="F522" s="4">
        <v>471.85</v>
      </c>
      <c r="G522">
        <v>545.08000000000004</v>
      </c>
      <c r="H522">
        <v>466.19</v>
      </c>
      <c r="I522">
        <v>459.04</v>
      </c>
      <c r="J522" s="7">
        <f t="shared" si="29"/>
        <v>73.230000000000018</v>
      </c>
      <c r="K522" s="7">
        <f t="shared" si="30"/>
        <v>5.660000000000025</v>
      </c>
      <c r="L522" s="7">
        <f t="shared" si="31"/>
        <v>12.810000000000002</v>
      </c>
    </row>
    <row r="523" spans="1:12">
      <c r="A523" s="1" t="s">
        <v>1275</v>
      </c>
      <c r="B523" s="2" t="s">
        <v>1276</v>
      </c>
      <c r="C523" s="2" t="s">
        <v>1392</v>
      </c>
      <c r="D523" s="2" t="s">
        <v>1277</v>
      </c>
      <c r="E523" s="3" t="s">
        <v>1268</v>
      </c>
      <c r="F523" s="4">
        <v>472.15</v>
      </c>
      <c r="G523">
        <v>531.33000000000004</v>
      </c>
      <c r="H523">
        <v>470.89</v>
      </c>
      <c r="I523">
        <v>477.32</v>
      </c>
      <c r="J523" s="7">
        <f t="shared" si="29"/>
        <v>59.180000000000064</v>
      </c>
      <c r="K523" s="7">
        <f t="shared" si="30"/>
        <v>1.2599999999999909</v>
      </c>
      <c r="L523" s="7">
        <f t="shared" si="31"/>
        <v>5.1700000000000159</v>
      </c>
    </row>
    <row r="524" spans="1:12">
      <c r="A524" s="1" t="s">
        <v>1146</v>
      </c>
      <c r="B524" s="2" t="s">
        <v>1147</v>
      </c>
      <c r="C524" s="2" t="s">
        <v>1394</v>
      </c>
      <c r="D524" s="2" t="s">
        <v>1148</v>
      </c>
      <c r="E524" s="3" t="s">
        <v>1149</v>
      </c>
      <c r="F524" s="4">
        <v>472.15</v>
      </c>
      <c r="G524">
        <v>543.27</v>
      </c>
      <c r="H524">
        <v>470.82</v>
      </c>
      <c r="I524">
        <v>465.76</v>
      </c>
      <c r="J524" s="7">
        <f t="shared" si="29"/>
        <v>71.12</v>
      </c>
      <c r="K524" s="7">
        <f t="shared" si="30"/>
        <v>1.3299999999999841</v>
      </c>
      <c r="L524" s="7">
        <f t="shared" si="31"/>
        <v>6.3899999999999864</v>
      </c>
    </row>
    <row r="525" spans="1:12">
      <c r="A525" s="1" t="s">
        <v>325</v>
      </c>
      <c r="B525" s="2" t="s">
        <v>1727</v>
      </c>
      <c r="C525" s="2" t="s">
        <v>1392</v>
      </c>
      <c r="D525" s="2" t="s">
        <v>327</v>
      </c>
      <c r="E525" s="3" t="s">
        <v>328</v>
      </c>
      <c r="F525" s="4">
        <v>475.15</v>
      </c>
      <c r="G525">
        <v>477.66</v>
      </c>
      <c r="H525">
        <v>454.07</v>
      </c>
      <c r="I525">
        <v>469.5</v>
      </c>
      <c r="J525" s="7">
        <f t="shared" si="29"/>
        <v>2.5100000000000477</v>
      </c>
      <c r="K525" s="7">
        <f t="shared" si="30"/>
        <v>21.079999999999984</v>
      </c>
      <c r="L525" s="7">
        <f t="shared" si="31"/>
        <v>5.6499999999999773</v>
      </c>
    </row>
    <row r="526" spans="1:12">
      <c r="A526" s="1" t="s">
        <v>1295</v>
      </c>
      <c r="B526" s="2" t="s">
        <v>1296</v>
      </c>
      <c r="C526" s="2" t="s">
        <v>1392</v>
      </c>
      <c r="D526" s="2" t="s">
        <v>1297</v>
      </c>
      <c r="E526" s="3" t="s">
        <v>1294</v>
      </c>
      <c r="F526" s="4">
        <v>476.15</v>
      </c>
      <c r="G526">
        <v>529.54999999999995</v>
      </c>
      <c r="H526">
        <v>471.33</v>
      </c>
      <c r="I526">
        <v>466.36</v>
      </c>
      <c r="J526" s="7">
        <f t="shared" si="29"/>
        <v>53.399999999999977</v>
      </c>
      <c r="K526" s="7">
        <f t="shared" si="30"/>
        <v>4.8199999999999932</v>
      </c>
      <c r="L526" s="7">
        <f t="shared" si="31"/>
        <v>9.7899999999999636</v>
      </c>
    </row>
    <row r="527" spans="1:12">
      <c r="A527" s="1" t="s">
        <v>1291</v>
      </c>
      <c r="B527" s="2" t="s">
        <v>1292</v>
      </c>
      <c r="C527" s="2" t="s">
        <v>1392</v>
      </c>
      <c r="D527" s="2" t="s">
        <v>1293</v>
      </c>
      <c r="E527" s="3" t="s">
        <v>1294</v>
      </c>
      <c r="F527" s="4">
        <v>476.85</v>
      </c>
      <c r="G527">
        <v>534.58000000000004</v>
      </c>
      <c r="H527">
        <v>471.41</v>
      </c>
      <c r="I527">
        <v>470.63</v>
      </c>
      <c r="J527" s="7">
        <f t="shared" si="29"/>
        <v>57.730000000000018</v>
      </c>
      <c r="K527" s="7">
        <f t="shared" si="30"/>
        <v>5.4399999999999977</v>
      </c>
      <c r="L527" s="7">
        <f t="shared" si="31"/>
        <v>6.2200000000000273</v>
      </c>
    </row>
    <row r="528" spans="1:12">
      <c r="A528" s="1" t="s">
        <v>1646</v>
      </c>
      <c r="B528" s="2" t="s">
        <v>1725</v>
      </c>
      <c r="C528" s="2" t="s">
        <v>1393</v>
      </c>
      <c r="D528" s="2" t="s">
        <v>1689</v>
      </c>
      <c r="E528" s="3" t="s">
        <v>562</v>
      </c>
      <c r="F528" s="4">
        <v>477.15</v>
      </c>
      <c r="G528" s="17" t="s">
        <v>1400</v>
      </c>
      <c r="H528" s="9" t="s">
        <v>1400</v>
      </c>
      <c r="I528" s="9" t="s">
        <v>1400</v>
      </c>
      <c r="J528" s="7"/>
    </row>
    <row r="529" spans="1:12">
      <c r="A529" s="1" t="s">
        <v>1285</v>
      </c>
      <c r="B529" s="2" t="s">
        <v>1286</v>
      </c>
      <c r="C529" s="2" t="s">
        <v>1393</v>
      </c>
      <c r="D529" s="2" t="s">
        <v>1287</v>
      </c>
      <c r="E529" s="3" t="s">
        <v>1278</v>
      </c>
      <c r="F529" s="4">
        <v>477.35</v>
      </c>
      <c r="G529">
        <v>534.64</v>
      </c>
      <c r="H529">
        <v>486.3</v>
      </c>
      <c r="I529">
        <v>460.08</v>
      </c>
      <c r="J529" s="7">
        <f t="shared" ref="J529:J561" si="32">ABS(F529-G529)</f>
        <v>57.289999999999964</v>
      </c>
      <c r="K529" s="7">
        <f t="shared" ref="K529:K561" si="33">ABS(F529-H529)</f>
        <v>8.9499999999999886</v>
      </c>
      <c r="L529" s="7">
        <f t="shared" ref="L529:L561" si="34">ABS(F529-I529)</f>
        <v>17.270000000000039</v>
      </c>
    </row>
    <row r="530" spans="1:12">
      <c r="A530" s="1" t="s">
        <v>1279</v>
      </c>
      <c r="B530" s="2" t="s">
        <v>1280</v>
      </c>
      <c r="C530" s="2" t="s">
        <v>1392</v>
      </c>
      <c r="D530" s="2" t="s">
        <v>1281</v>
      </c>
      <c r="E530" s="3" t="s">
        <v>1278</v>
      </c>
      <c r="F530" s="4">
        <v>480.15</v>
      </c>
      <c r="G530">
        <v>535.65</v>
      </c>
      <c r="H530">
        <v>468.59</v>
      </c>
      <c r="I530">
        <v>490.82</v>
      </c>
      <c r="J530" s="7">
        <f t="shared" si="32"/>
        <v>55.5</v>
      </c>
      <c r="K530" s="7">
        <f t="shared" si="33"/>
        <v>11.560000000000002</v>
      </c>
      <c r="L530" s="7">
        <f t="shared" si="34"/>
        <v>10.670000000000016</v>
      </c>
    </row>
    <row r="531" spans="1:12">
      <c r="A531" s="1" t="s">
        <v>1162</v>
      </c>
      <c r="B531" s="2" t="s">
        <v>1163</v>
      </c>
      <c r="C531" s="2" t="s">
        <v>1394</v>
      </c>
      <c r="D531" s="2" t="s">
        <v>1164</v>
      </c>
      <c r="E531" s="3" t="s">
        <v>1149</v>
      </c>
      <c r="F531" s="4">
        <v>480.15</v>
      </c>
      <c r="G531">
        <v>546.69000000000005</v>
      </c>
      <c r="H531">
        <v>477.87</v>
      </c>
      <c r="I531">
        <v>475.41</v>
      </c>
      <c r="J531" s="7">
        <f t="shared" si="32"/>
        <v>66.540000000000077</v>
      </c>
      <c r="K531" s="7">
        <f t="shared" si="33"/>
        <v>2.2799999999999727</v>
      </c>
      <c r="L531" s="7">
        <f t="shared" si="34"/>
        <v>4.7399999999999523</v>
      </c>
    </row>
    <row r="532" spans="1:12">
      <c r="A532" s="1" t="s">
        <v>1178</v>
      </c>
      <c r="B532" s="2" t="s">
        <v>1179</v>
      </c>
      <c r="C532" s="2" t="s">
        <v>1394</v>
      </c>
      <c r="D532" s="2" t="s">
        <v>1180</v>
      </c>
      <c r="E532" s="3" t="s">
        <v>1165</v>
      </c>
      <c r="F532" s="4">
        <v>480.75</v>
      </c>
      <c r="G532">
        <v>555.07000000000005</v>
      </c>
      <c r="H532">
        <v>463.38</v>
      </c>
      <c r="I532">
        <v>475.54</v>
      </c>
      <c r="J532" s="7">
        <f t="shared" si="32"/>
        <v>74.32000000000005</v>
      </c>
      <c r="K532" s="7">
        <f t="shared" si="33"/>
        <v>17.370000000000005</v>
      </c>
      <c r="L532" s="7">
        <f t="shared" si="34"/>
        <v>5.2099999999999795</v>
      </c>
    </row>
    <row r="533" spans="1:12">
      <c r="A533" s="1" t="s">
        <v>1150</v>
      </c>
      <c r="B533" s="2" t="s">
        <v>1151</v>
      </c>
      <c r="C533" s="2" t="s">
        <v>1394</v>
      </c>
      <c r="D533" s="2" t="s">
        <v>1152</v>
      </c>
      <c r="E533" s="3" t="s">
        <v>1149</v>
      </c>
      <c r="F533" s="4">
        <v>481.15</v>
      </c>
      <c r="G533">
        <v>544.04999999999995</v>
      </c>
      <c r="H533">
        <v>473.98</v>
      </c>
      <c r="I533">
        <v>475.41</v>
      </c>
      <c r="J533" s="7">
        <f t="shared" si="32"/>
        <v>62.899999999999977</v>
      </c>
      <c r="K533" s="7">
        <f t="shared" si="33"/>
        <v>7.1699999999999591</v>
      </c>
      <c r="L533" s="7">
        <f t="shared" si="34"/>
        <v>5.7399999999999523</v>
      </c>
    </row>
    <row r="534" spans="1:12">
      <c r="A534" s="22" t="s">
        <v>1728</v>
      </c>
      <c r="B534" s="22" t="s">
        <v>1729</v>
      </c>
      <c r="C534" s="2" t="s">
        <v>1394</v>
      </c>
      <c r="D534" s="22" t="s">
        <v>1738</v>
      </c>
      <c r="E534" s="24" t="s">
        <v>1369</v>
      </c>
      <c r="F534" s="24">
        <v>481.65</v>
      </c>
      <c r="G534" s="7">
        <v>537.59</v>
      </c>
      <c r="H534">
        <v>483.7</v>
      </c>
      <c r="I534">
        <v>467.32</v>
      </c>
      <c r="J534" s="7">
        <f t="shared" si="32"/>
        <v>55.940000000000055</v>
      </c>
      <c r="K534" s="7">
        <f t="shared" si="33"/>
        <v>2.0500000000000114</v>
      </c>
      <c r="L534" s="7">
        <f t="shared" si="34"/>
        <v>14.329999999999984</v>
      </c>
    </row>
    <row r="535" spans="1:12">
      <c r="A535" s="1" t="s">
        <v>1159</v>
      </c>
      <c r="B535" s="2" t="s">
        <v>1160</v>
      </c>
      <c r="C535" s="2" t="s">
        <v>1394</v>
      </c>
      <c r="D535" s="2" t="s">
        <v>1161</v>
      </c>
      <c r="E535" s="3" t="s">
        <v>1149</v>
      </c>
      <c r="F535" s="4">
        <v>482.15</v>
      </c>
      <c r="G535">
        <v>545.96</v>
      </c>
      <c r="H535">
        <v>477.87</v>
      </c>
      <c r="I535">
        <v>475.41</v>
      </c>
      <c r="J535" s="7">
        <f t="shared" si="32"/>
        <v>63.810000000000059</v>
      </c>
      <c r="K535" s="7">
        <f t="shared" si="33"/>
        <v>4.2799999999999727</v>
      </c>
      <c r="L535" s="7">
        <f t="shared" si="34"/>
        <v>6.7399999999999523</v>
      </c>
    </row>
    <row r="536" spans="1:12">
      <c r="A536" s="1" t="s">
        <v>1153</v>
      </c>
      <c r="B536" s="2" t="s">
        <v>1154</v>
      </c>
      <c r="C536" s="2" t="s">
        <v>1394</v>
      </c>
      <c r="D536" s="2" t="s">
        <v>1155</v>
      </c>
      <c r="E536" s="3" t="s">
        <v>1149</v>
      </c>
      <c r="F536" s="4">
        <v>482.15</v>
      </c>
      <c r="G536">
        <v>545.96</v>
      </c>
      <c r="H536">
        <v>477.87</v>
      </c>
      <c r="I536">
        <v>475.41</v>
      </c>
      <c r="J536" s="7">
        <f t="shared" si="32"/>
        <v>63.810000000000059</v>
      </c>
      <c r="K536" s="7">
        <f t="shared" si="33"/>
        <v>4.2799999999999727</v>
      </c>
      <c r="L536" s="7">
        <f t="shared" si="34"/>
        <v>6.7399999999999523</v>
      </c>
    </row>
    <row r="537" spans="1:12">
      <c r="A537" s="22" t="s">
        <v>1730</v>
      </c>
      <c r="B537" s="22" t="s">
        <v>1731</v>
      </c>
      <c r="C537" s="2" t="s">
        <v>1393</v>
      </c>
      <c r="D537" s="22" t="s">
        <v>1739</v>
      </c>
      <c r="E537" s="24" t="s">
        <v>1369</v>
      </c>
      <c r="F537" s="24">
        <v>483.15</v>
      </c>
      <c r="G537" s="7">
        <v>553.26</v>
      </c>
      <c r="H537">
        <v>503.05</v>
      </c>
      <c r="I537">
        <v>482.96</v>
      </c>
      <c r="J537" s="7">
        <f t="shared" si="32"/>
        <v>70.110000000000014</v>
      </c>
      <c r="K537" s="7">
        <f t="shared" si="33"/>
        <v>19.900000000000034</v>
      </c>
      <c r="L537" s="7">
        <f t="shared" si="34"/>
        <v>0.18999999999999773</v>
      </c>
    </row>
    <row r="538" spans="1:12">
      <c r="A538" s="1" t="s">
        <v>1376</v>
      </c>
      <c r="B538" s="2" t="s">
        <v>1377</v>
      </c>
      <c r="C538" s="2" t="s">
        <v>1394</v>
      </c>
      <c r="D538" s="2" t="s">
        <v>1378</v>
      </c>
      <c r="E538" s="3" t="s">
        <v>1375</v>
      </c>
      <c r="F538" s="4">
        <v>486.95</v>
      </c>
      <c r="G538">
        <v>539.11</v>
      </c>
      <c r="H538">
        <v>486.92</v>
      </c>
      <c r="I538">
        <v>470.64</v>
      </c>
      <c r="J538" s="7">
        <f t="shared" si="32"/>
        <v>52.160000000000025</v>
      </c>
      <c r="K538" s="7">
        <f t="shared" si="33"/>
        <v>2.9999999999972715E-2</v>
      </c>
      <c r="L538" s="7">
        <f t="shared" si="34"/>
        <v>16.310000000000002</v>
      </c>
    </row>
    <row r="539" spans="1:12">
      <c r="A539" s="1" t="s">
        <v>1370</v>
      </c>
      <c r="B539" s="2" t="s">
        <v>1371</v>
      </c>
      <c r="C539" s="2" t="s">
        <v>1393</v>
      </c>
      <c r="D539" s="2" t="s">
        <v>1372</v>
      </c>
      <c r="E539" s="3" t="s">
        <v>1369</v>
      </c>
      <c r="F539" s="4">
        <v>488.15</v>
      </c>
      <c r="G539">
        <v>547.04999999999995</v>
      </c>
      <c r="H539">
        <v>500.17</v>
      </c>
      <c r="I539">
        <v>464.08</v>
      </c>
      <c r="J539" s="7">
        <f t="shared" si="32"/>
        <v>58.899999999999977</v>
      </c>
      <c r="K539" s="7">
        <f t="shared" si="33"/>
        <v>12.020000000000039</v>
      </c>
      <c r="L539" s="7">
        <f t="shared" si="34"/>
        <v>24.069999999999993</v>
      </c>
    </row>
    <row r="540" spans="1:12">
      <c r="A540" s="1" t="s">
        <v>1707</v>
      </c>
      <c r="B540" s="2" t="s">
        <v>1708</v>
      </c>
      <c r="C540" s="2" t="s">
        <v>1392</v>
      </c>
      <c r="D540" s="2" t="s">
        <v>1719</v>
      </c>
      <c r="E540" s="3" t="s">
        <v>1278</v>
      </c>
      <c r="F540" s="4">
        <v>488.25</v>
      </c>
      <c r="G540" s="7">
        <v>546.5</v>
      </c>
      <c r="H540">
        <v>468.43</v>
      </c>
      <c r="I540">
        <v>485.91</v>
      </c>
      <c r="J540" s="7">
        <f t="shared" si="32"/>
        <v>58.25</v>
      </c>
      <c r="K540" s="7">
        <f t="shared" si="33"/>
        <v>19.819999999999993</v>
      </c>
      <c r="L540" s="7">
        <f t="shared" si="34"/>
        <v>2.339999999999975</v>
      </c>
    </row>
    <row r="541" spans="1:12">
      <c r="A541" s="1" t="s">
        <v>1383</v>
      </c>
      <c r="B541" s="2" t="s">
        <v>1384</v>
      </c>
      <c r="C541" s="2" t="s">
        <v>1392</v>
      </c>
      <c r="D541" s="2" t="s">
        <v>1385</v>
      </c>
      <c r="E541" s="3" t="s">
        <v>1382</v>
      </c>
      <c r="F541" s="4">
        <v>489.45</v>
      </c>
      <c r="G541">
        <v>540.61</v>
      </c>
      <c r="H541">
        <v>490.1</v>
      </c>
      <c r="I541">
        <v>473.96</v>
      </c>
      <c r="J541" s="7">
        <f t="shared" si="32"/>
        <v>51.160000000000025</v>
      </c>
      <c r="K541" s="7">
        <f t="shared" si="33"/>
        <v>0.65000000000003411</v>
      </c>
      <c r="L541" s="7">
        <f t="shared" si="34"/>
        <v>15.490000000000009</v>
      </c>
    </row>
    <row r="542" spans="1:12">
      <c r="A542" s="18" t="s">
        <v>1732</v>
      </c>
      <c r="B542" s="19" t="s">
        <v>1733</v>
      </c>
      <c r="C542" s="2" t="s">
        <v>1394</v>
      </c>
      <c r="D542" s="22" t="s">
        <v>1740</v>
      </c>
      <c r="E542" s="20" t="s">
        <v>1375</v>
      </c>
      <c r="F542" s="24">
        <v>490.65</v>
      </c>
      <c r="G542" s="7">
        <v>551.76</v>
      </c>
      <c r="H542">
        <v>482.7</v>
      </c>
      <c r="I542">
        <v>488.84</v>
      </c>
      <c r="J542" s="7">
        <f t="shared" si="32"/>
        <v>61.110000000000014</v>
      </c>
      <c r="K542" s="7">
        <f t="shared" si="33"/>
        <v>7.9499999999999886</v>
      </c>
      <c r="L542" s="7">
        <f t="shared" si="34"/>
        <v>1.8100000000000023</v>
      </c>
    </row>
    <row r="543" spans="1:12">
      <c r="A543" s="1" t="s">
        <v>1142</v>
      </c>
      <c r="B543" s="2" t="s">
        <v>1143</v>
      </c>
      <c r="C543" s="2" t="s">
        <v>1394</v>
      </c>
      <c r="D543" s="2" t="s">
        <v>1144</v>
      </c>
      <c r="E543" s="3" t="s">
        <v>1145</v>
      </c>
      <c r="F543" s="4">
        <v>491.05</v>
      </c>
      <c r="G543">
        <v>588.03</v>
      </c>
      <c r="H543">
        <v>484.16</v>
      </c>
      <c r="I543">
        <v>473.86</v>
      </c>
      <c r="J543" s="7">
        <f t="shared" si="32"/>
        <v>96.979999999999961</v>
      </c>
      <c r="K543" s="7">
        <f t="shared" si="33"/>
        <v>6.8899999999999864</v>
      </c>
      <c r="L543" s="7">
        <f t="shared" si="34"/>
        <v>17.189999999999998</v>
      </c>
    </row>
    <row r="544" spans="1:12">
      <c r="A544" s="1" t="s">
        <v>1379</v>
      </c>
      <c r="B544" s="2" t="s">
        <v>1380</v>
      </c>
      <c r="C544" s="2" t="s">
        <v>1392</v>
      </c>
      <c r="D544" s="2" t="s">
        <v>1381</v>
      </c>
      <c r="E544" s="3" t="s">
        <v>1375</v>
      </c>
      <c r="F544" s="4">
        <v>497.15</v>
      </c>
      <c r="G544">
        <v>553.19000000000005</v>
      </c>
      <c r="H544">
        <v>489.37</v>
      </c>
      <c r="I544">
        <v>493.51</v>
      </c>
      <c r="J544" s="7">
        <f t="shared" si="32"/>
        <v>56.040000000000077</v>
      </c>
      <c r="K544" s="7">
        <f t="shared" si="33"/>
        <v>7.7799999999999727</v>
      </c>
      <c r="L544" s="7">
        <f t="shared" si="34"/>
        <v>3.6399999999999864</v>
      </c>
    </row>
    <row r="545" spans="1:12">
      <c r="A545" s="18" t="s">
        <v>1734</v>
      </c>
      <c r="B545" s="19" t="s">
        <v>1735</v>
      </c>
      <c r="C545" s="2" t="s">
        <v>1394</v>
      </c>
      <c r="D545" s="22" t="s">
        <v>1741</v>
      </c>
      <c r="E545" s="20" t="s">
        <v>1375</v>
      </c>
      <c r="F545" s="24">
        <v>497.15</v>
      </c>
      <c r="G545" s="7">
        <v>548.54</v>
      </c>
      <c r="H545">
        <v>489.3</v>
      </c>
      <c r="I545">
        <v>489.24</v>
      </c>
      <c r="J545" s="7">
        <f t="shared" si="32"/>
        <v>51.389999999999986</v>
      </c>
      <c r="K545" s="7">
        <f t="shared" si="33"/>
        <v>7.8499999999999659</v>
      </c>
      <c r="L545" s="7">
        <f t="shared" si="34"/>
        <v>7.9099999999999682</v>
      </c>
    </row>
    <row r="546" spans="1:12">
      <c r="A546" s="1" t="s">
        <v>1262</v>
      </c>
      <c r="B546" s="2" t="s">
        <v>1263</v>
      </c>
      <c r="C546" s="2" t="s">
        <v>1394</v>
      </c>
      <c r="D546" s="2" t="s">
        <v>1264</v>
      </c>
      <c r="E546" s="3" t="s">
        <v>256</v>
      </c>
      <c r="F546" s="4">
        <v>507.15</v>
      </c>
      <c r="G546">
        <v>573.32000000000005</v>
      </c>
      <c r="H546">
        <v>484.23</v>
      </c>
      <c r="I546">
        <v>503.4</v>
      </c>
      <c r="J546" s="7">
        <f t="shared" si="32"/>
        <v>66.170000000000073</v>
      </c>
      <c r="K546" s="7">
        <f t="shared" si="33"/>
        <v>22.919999999999959</v>
      </c>
      <c r="L546" s="7">
        <f t="shared" si="34"/>
        <v>3.75</v>
      </c>
    </row>
    <row r="547" spans="1:12">
      <c r="A547" s="1" t="s">
        <v>1265</v>
      </c>
      <c r="B547" s="2" t="s">
        <v>1266</v>
      </c>
      <c r="C547" s="2" t="s">
        <v>1394</v>
      </c>
      <c r="D547" s="2" t="s">
        <v>1267</v>
      </c>
      <c r="E547" s="3" t="s">
        <v>256</v>
      </c>
      <c r="F547" s="4">
        <v>507.15</v>
      </c>
      <c r="G547">
        <v>573.97</v>
      </c>
      <c r="H547">
        <v>484.23</v>
      </c>
      <c r="I547">
        <v>503.4</v>
      </c>
      <c r="J547" s="7">
        <f t="shared" si="32"/>
        <v>66.82000000000005</v>
      </c>
      <c r="K547" s="7">
        <f t="shared" si="33"/>
        <v>22.919999999999959</v>
      </c>
      <c r="L547" s="7">
        <f t="shared" si="34"/>
        <v>3.75</v>
      </c>
    </row>
    <row r="548" spans="1:12">
      <c r="A548" s="1" t="s">
        <v>1366</v>
      </c>
      <c r="B548" s="2" t="s">
        <v>1367</v>
      </c>
      <c r="C548" s="2" t="s">
        <v>1392</v>
      </c>
      <c r="D548" s="2" t="s">
        <v>1368</v>
      </c>
      <c r="E548" s="3" t="s">
        <v>1369</v>
      </c>
      <c r="F548" s="4">
        <v>511.15</v>
      </c>
      <c r="G548">
        <v>568.64</v>
      </c>
      <c r="H548">
        <v>486.72</v>
      </c>
      <c r="I548">
        <v>513.05999999999995</v>
      </c>
      <c r="J548" s="7">
        <f t="shared" si="32"/>
        <v>57.490000000000009</v>
      </c>
      <c r="K548" s="7">
        <f t="shared" si="33"/>
        <v>24.42999999999995</v>
      </c>
      <c r="L548" s="7">
        <f t="shared" si="34"/>
        <v>1.9099999999999682</v>
      </c>
    </row>
    <row r="549" spans="1:12">
      <c r="A549" s="1" t="s">
        <v>1362</v>
      </c>
      <c r="B549" s="2" t="s">
        <v>1363</v>
      </c>
      <c r="C549" s="2" t="s">
        <v>1394</v>
      </c>
      <c r="D549" s="2" t="s">
        <v>1364</v>
      </c>
      <c r="E549" s="3" t="s">
        <v>1365</v>
      </c>
      <c r="F549" s="4">
        <v>513.15</v>
      </c>
      <c r="G549">
        <v>574.44000000000005</v>
      </c>
      <c r="H549">
        <v>491.23</v>
      </c>
      <c r="I549">
        <v>521.28</v>
      </c>
      <c r="J549" s="7">
        <f t="shared" si="32"/>
        <v>61.290000000000077</v>
      </c>
      <c r="K549" s="7">
        <f t="shared" si="33"/>
        <v>21.919999999999959</v>
      </c>
      <c r="L549" s="7">
        <f t="shared" si="34"/>
        <v>8.1299999999999955</v>
      </c>
    </row>
    <row r="550" spans="1:12">
      <c r="A550" s="1" t="s">
        <v>1256</v>
      </c>
      <c r="B550" s="2" t="s">
        <v>1257</v>
      </c>
      <c r="C550" s="2" t="s">
        <v>1394</v>
      </c>
      <c r="D550" s="2" t="s">
        <v>1258</v>
      </c>
      <c r="E550" s="3" t="s">
        <v>1255</v>
      </c>
      <c r="F550" s="4">
        <v>514.25</v>
      </c>
      <c r="G550">
        <v>604.63</v>
      </c>
      <c r="H550">
        <v>503.09</v>
      </c>
      <c r="I550">
        <v>501.72</v>
      </c>
      <c r="J550" s="7">
        <f t="shared" si="32"/>
        <v>90.38</v>
      </c>
      <c r="K550" s="7">
        <f t="shared" si="33"/>
        <v>11.160000000000025</v>
      </c>
      <c r="L550" s="7">
        <f t="shared" si="34"/>
        <v>12.529999999999973</v>
      </c>
    </row>
    <row r="551" spans="1:12">
      <c r="A551" s="1" t="s">
        <v>1252</v>
      </c>
      <c r="B551" s="2" t="s">
        <v>1253</v>
      </c>
      <c r="C551" s="2" t="s">
        <v>1394</v>
      </c>
      <c r="D551" s="2" t="s">
        <v>1254</v>
      </c>
      <c r="E551" s="3" t="s">
        <v>1255</v>
      </c>
      <c r="F551" s="4">
        <v>517.85</v>
      </c>
      <c r="G551">
        <v>604.05999999999995</v>
      </c>
      <c r="H551">
        <v>503.09</v>
      </c>
      <c r="I551">
        <v>501.72</v>
      </c>
      <c r="J551" s="7">
        <f t="shared" si="32"/>
        <v>86.209999999999923</v>
      </c>
      <c r="K551" s="7">
        <f t="shared" si="33"/>
        <v>14.760000000000048</v>
      </c>
      <c r="L551" s="7">
        <f t="shared" si="34"/>
        <v>16.129999999999995</v>
      </c>
    </row>
    <row r="552" spans="1:12">
      <c r="A552" s="1" t="s">
        <v>1373</v>
      </c>
      <c r="B552" s="2" t="s">
        <v>326</v>
      </c>
      <c r="C552" s="2" t="s">
        <v>1392</v>
      </c>
      <c r="D552" s="2" t="s">
        <v>1374</v>
      </c>
      <c r="E552" s="3" t="s">
        <v>1375</v>
      </c>
      <c r="F552" s="4">
        <v>520.15</v>
      </c>
      <c r="G552">
        <v>517.58000000000004</v>
      </c>
      <c r="H552">
        <v>491.33</v>
      </c>
      <c r="I552">
        <v>523.79999999999995</v>
      </c>
      <c r="J552" s="7">
        <f t="shared" si="32"/>
        <v>2.5699999999999363</v>
      </c>
      <c r="K552" s="7">
        <f t="shared" si="33"/>
        <v>28.819999999999993</v>
      </c>
      <c r="L552" s="7">
        <f t="shared" si="34"/>
        <v>3.6499999999999773</v>
      </c>
    </row>
    <row r="553" spans="1:12">
      <c r="A553" s="1" t="s">
        <v>1359</v>
      </c>
      <c r="B553" s="2" t="s">
        <v>1360</v>
      </c>
      <c r="C553" s="2" t="s">
        <v>1394</v>
      </c>
      <c r="D553" s="2" t="s">
        <v>1361</v>
      </c>
      <c r="E553" s="3" t="s">
        <v>1343</v>
      </c>
      <c r="F553" s="4">
        <v>531.15</v>
      </c>
      <c r="G553">
        <v>619.1</v>
      </c>
      <c r="H553">
        <v>517.72</v>
      </c>
      <c r="I553">
        <v>524.6</v>
      </c>
      <c r="J553" s="7">
        <f t="shared" si="32"/>
        <v>87.950000000000045</v>
      </c>
      <c r="K553" s="7">
        <f t="shared" si="33"/>
        <v>13.42999999999995</v>
      </c>
      <c r="L553" s="7">
        <f t="shared" si="34"/>
        <v>6.5499999999999545</v>
      </c>
    </row>
    <row r="554" spans="1:12">
      <c r="A554" s="1" t="s">
        <v>1356</v>
      </c>
      <c r="B554" s="2" t="s">
        <v>1357</v>
      </c>
      <c r="C554" s="2" t="s">
        <v>1394</v>
      </c>
      <c r="D554" s="2" t="s">
        <v>1358</v>
      </c>
      <c r="E554" s="3" t="s">
        <v>1343</v>
      </c>
      <c r="F554" s="4">
        <v>531.75</v>
      </c>
      <c r="G554">
        <v>618.55999999999995</v>
      </c>
      <c r="H554">
        <v>517.72</v>
      </c>
      <c r="I554">
        <v>524.6</v>
      </c>
      <c r="J554" s="7">
        <f t="shared" si="32"/>
        <v>86.809999999999945</v>
      </c>
      <c r="K554" s="7">
        <f t="shared" si="33"/>
        <v>14.029999999999973</v>
      </c>
      <c r="L554" s="7">
        <f t="shared" si="34"/>
        <v>7.1499999999999773</v>
      </c>
    </row>
    <row r="555" spans="1:12">
      <c r="A555" s="1" t="s">
        <v>1350</v>
      </c>
      <c r="B555" s="2" t="s">
        <v>1351</v>
      </c>
      <c r="C555" s="2" t="s">
        <v>1394</v>
      </c>
      <c r="D555" s="2" t="s">
        <v>1352</v>
      </c>
      <c r="E555" s="3" t="s">
        <v>1343</v>
      </c>
      <c r="F555" s="4">
        <v>535.15</v>
      </c>
      <c r="G555">
        <v>620.17999999999995</v>
      </c>
      <c r="H555">
        <v>520.41</v>
      </c>
      <c r="I555">
        <v>529.58000000000004</v>
      </c>
      <c r="J555" s="7">
        <f t="shared" si="32"/>
        <v>85.029999999999973</v>
      </c>
      <c r="K555" s="7">
        <f t="shared" si="33"/>
        <v>14.740000000000009</v>
      </c>
      <c r="L555" s="7">
        <f t="shared" si="34"/>
        <v>5.5699999999999363</v>
      </c>
    </row>
    <row r="556" spans="1:12">
      <c r="A556" s="1" t="s">
        <v>1353</v>
      </c>
      <c r="B556" s="2" t="s">
        <v>1354</v>
      </c>
      <c r="C556" s="2" t="s">
        <v>1394</v>
      </c>
      <c r="D556" s="2" t="s">
        <v>1355</v>
      </c>
      <c r="E556" s="3" t="s">
        <v>1343</v>
      </c>
      <c r="F556" s="4">
        <v>538.15</v>
      </c>
      <c r="G556">
        <v>540.4</v>
      </c>
      <c r="H556">
        <v>520.41</v>
      </c>
      <c r="I556">
        <v>529.58000000000004</v>
      </c>
      <c r="J556" s="7">
        <f t="shared" si="32"/>
        <v>2.25</v>
      </c>
      <c r="K556" s="7">
        <f t="shared" si="33"/>
        <v>17.740000000000009</v>
      </c>
      <c r="L556" s="7">
        <f t="shared" si="34"/>
        <v>8.5699999999999363</v>
      </c>
    </row>
    <row r="557" spans="1:12">
      <c r="A557" s="1" t="s">
        <v>1340</v>
      </c>
      <c r="B557" s="2" t="s">
        <v>1341</v>
      </c>
      <c r="C557" s="2" t="s">
        <v>1394</v>
      </c>
      <c r="D557" s="2" t="s">
        <v>1342</v>
      </c>
      <c r="E557" s="3" t="s">
        <v>1343</v>
      </c>
      <c r="F557" s="4">
        <v>539.65</v>
      </c>
      <c r="G557">
        <v>625.54999999999995</v>
      </c>
      <c r="H557">
        <v>520.41</v>
      </c>
      <c r="I557">
        <v>529.58000000000004</v>
      </c>
      <c r="J557" s="7">
        <f t="shared" si="32"/>
        <v>85.899999999999977</v>
      </c>
      <c r="K557" s="7">
        <f t="shared" si="33"/>
        <v>19.240000000000009</v>
      </c>
      <c r="L557" s="7">
        <f t="shared" si="34"/>
        <v>10.069999999999936</v>
      </c>
    </row>
    <row r="558" spans="1:12">
      <c r="A558" s="1" t="s">
        <v>1347</v>
      </c>
      <c r="B558" s="2" t="s">
        <v>1348</v>
      </c>
      <c r="C558" s="2" t="s">
        <v>1394</v>
      </c>
      <c r="D558" s="2" t="s">
        <v>1349</v>
      </c>
      <c r="E558" s="3" t="s">
        <v>1343</v>
      </c>
      <c r="F558" s="4">
        <v>541.15</v>
      </c>
      <c r="G558">
        <v>627.27</v>
      </c>
      <c r="H558">
        <v>520.41</v>
      </c>
      <c r="I558">
        <v>529.58000000000004</v>
      </c>
      <c r="J558" s="7">
        <f t="shared" si="32"/>
        <v>86.12</v>
      </c>
      <c r="K558" s="7">
        <f t="shared" si="33"/>
        <v>20.740000000000009</v>
      </c>
      <c r="L558" s="7">
        <f t="shared" si="34"/>
        <v>11.569999999999936</v>
      </c>
    </row>
    <row r="559" spans="1:12">
      <c r="A559" s="1" t="s">
        <v>1344</v>
      </c>
      <c r="B559" s="2" t="s">
        <v>1345</v>
      </c>
      <c r="C559" s="2" t="s">
        <v>1394</v>
      </c>
      <c r="D559" s="2" t="s">
        <v>1346</v>
      </c>
      <c r="E559" s="3" t="s">
        <v>1343</v>
      </c>
      <c r="F559" s="4">
        <v>543.15</v>
      </c>
      <c r="G559">
        <v>539.47</v>
      </c>
      <c r="H559">
        <v>520.41</v>
      </c>
      <c r="I559">
        <v>529.58000000000004</v>
      </c>
      <c r="J559" s="7">
        <f t="shared" si="32"/>
        <v>3.67999999999995</v>
      </c>
      <c r="K559" s="7">
        <f t="shared" si="33"/>
        <v>22.740000000000009</v>
      </c>
      <c r="L559" s="7">
        <f t="shared" si="34"/>
        <v>13.569999999999936</v>
      </c>
    </row>
    <row r="560" spans="1:12">
      <c r="A560" s="1" t="s">
        <v>1336</v>
      </c>
      <c r="B560" s="2" t="s">
        <v>1337</v>
      </c>
      <c r="C560" s="2" t="s">
        <v>1394</v>
      </c>
      <c r="D560" s="2" t="s">
        <v>1338</v>
      </c>
      <c r="E560" s="3" t="s">
        <v>1339</v>
      </c>
      <c r="F560" s="4">
        <v>552.15</v>
      </c>
      <c r="G560">
        <v>629.44000000000005</v>
      </c>
      <c r="H560">
        <v>522.85</v>
      </c>
      <c r="I560">
        <v>536.72</v>
      </c>
      <c r="J560" s="7">
        <f t="shared" si="32"/>
        <v>77.290000000000077</v>
      </c>
      <c r="K560" s="7">
        <f t="shared" si="33"/>
        <v>29.299999999999955</v>
      </c>
      <c r="L560" s="7">
        <f t="shared" si="34"/>
        <v>15.42999999999995</v>
      </c>
    </row>
    <row r="561" spans="1:12">
      <c r="A561" s="1" t="s">
        <v>1332</v>
      </c>
      <c r="B561" s="2" t="s">
        <v>1333</v>
      </c>
      <c r="C561" s="2" t="s">
        <v>1394</v>
      </c>
      <c r="D561" s="2" t="s">
        <v>1334</v>
      </c>
      <c r="E561" s="3" t="s">
        <v>1335</v>
      </c>
      <c r="F561" s="4">
        <v>553.15</v>
      </c>
      <c r="G561">
        <v>622.11</v>
      </c>
      <c r="H561">
        <v>540.99</v>
      </c>
      <c r="I561">
        <v>535.88</v>
      </c>
      <c r="J561" s="7">
        <f t="shared" si="32"/>
        <v>68.960000000000036</v>
      </c>
      <c r="K561" s="7">
        <f t="shared" si="33"/>
        <v>12.159999999999968</v>
      </c>
      <c r="L561" s="7">
        <f t="shared" si="34"/>
        <v>17.269999999999982</v>
      </c>
    </row>
    <row r="595" spans="1:2">
      <c r="A595" s="18"/>
      <c r="B595" s="19"/>
    </row>
    <row r="599" spans="1:2">
      <c r="A599" s="22"/>
      <c r="B599" s="22"/>
    </row>
    <row r="605" spans="1:2">
      <c r="A605" s="22"/>
      <c r="B605" s="22"/>
    </row>
    <row r="606" spans="1:2">
      <c r="A606" s="22"/>
      <c r="B606" s="22"/>
    </row>
    <row r="613" spans="1:2">
      <c r="A613" s="22"/>
      <c r="B613" s="22"/>
    </row>
    <row r="619" spans="1:2">
      <c r="A619" s="22"/>
      <c r="B619" s="22"/>
    </row>
    <row r="628" spans="1:2">
      <c r="A628" s="5"/>
    </row>
    <row r="632" spans="1:2">
      <c r="A632" s="18"/>
      <c r="B632" s="19"/>
    </row>
    <row r="634" spans="1:2">
      <c r="A634" s="18"/>
      <c r="B634" s="19"/>
    </row>
    <row r="646" spans="1:2">
      <c r="A646" s="22"/>
      <c r="B646" s="22"/>
    </row>
    <row r="647" spans="1:2">
      <c r="A647" s="18"/>
      <c r="B647" s="19"/>
    </row>
    <row r="648" spans="1:2">
      <c r="A648" s="18"/>
      <c r="B648" s="19"/>
    </row>
    <row r="659" spans="1:2">
      <c r="A659" s="18"/>
      <c r="B659" s="19"/>
    </row>
    <row r="660" spans="1:2">
      <c r="A660" s="18"/>
      <c r="B660" s="19"/>
    </row>
    <row r="665" spans="1:2">
      <c r="A665" s="18"/>
      <c r="B665" s="19"/>
    </row>
    <row r="666" spans="1:2">
      <c r="A666" s="18"/>
      <c r="B666" s="19"/>
    </row>
    <row r="667" spans="1:2">
      <c r="A667" s="18"/>
      <c r="B667" s="19"/>
    </row>
    <row r="669" spans="1:2">
      <c r="A669" s="18"/>
      <c r="B669" s="19"/>
    </row>
    <row r="670" spans="1:2">
      <c r="B670" s="5"/>
    </row>
    <row r="671" spans="1:2">
      <c r="A671" s="18"/>
      <c r="B671" s="19"/>
    </row>
    <row r="673" spans="1:2">
      <c r="A673" s="18"/>
      <c r="B673" s="19"/>
    </row>
    <row r="674" spans="1:2">
      <c r="A674" s="22"/>
      <c r="B674" s="22"/>
    </row>
    <row r="675" spans="1:2">
      <c r="A675" s="18"/>
      <c r="B675" s="19"/>
    </row>
    <row r="677" spans="1:2">
      <c r="A677" s="18"/>
      <c r="B677" s="19"/>
    </row>
    <row r="679" spans="1:2">
      <c r="A679" s="18"/>
      <c r="B679" s="19"/>
    </row>
    <row r="680" spans="1:2">
      <c r="A680" s="22"/>
      <c r="B680" s="22"/>
    </row>
    <row r="681" spans="1:2">
      <c r="A681" s="18"/>
      <c r="B681" s="19"/>
    </row>
    <row r="691" spans="1:2">
      <c r="A691" s="18"/>
      <c r="B691" s="19"/>
    </row>
    <row r="693" spans="1:2">
      <c r="A693" s="18"/>
      <c r="B693" s="19"/>
    </row>
    <row r="695" spans="1:2">
      <c r="A695" s="18"/>
      <c r="B695" s="19"/>
    </row>
    <row r="705" spans="1:2">
      <c r="A705" s="18"/>
      <c r="B705" s="19"/>
    </row>
    <row r="708" spans="1:2">
      <c r="A708" s="18"/>
      <c r="B708" s="19"/>
    </row>
    <row r="712" spans="1:2">
      <c r="A712" s="18"/>
      <c r="B712" s="19"/>
    </row>
    <row r="714" spans="1:2">
      <c r="A714" s="18"/>
      <c r="B714" s="19"/>
    </row>
    <row r="715" spans="1:2">
      <c r="A715" s="18"/>
      <c r="B715" s="19"/>
    </row>
    <row r="721" spans="1:2">
      <c r="A721" s="22"/>
      <c r="B721" s="22"/>
    </row>
    <row r="723" spans="1:2">
      <c r="A723" s="18"/>
      <c r="B723" s="19"/>
    </row>
    <row r="726" spans="1:2">
      <c r="A726" s="18"/>
      <c r="B726" s="19"/>
    </row>
    <row r="729" spans="1:2">
      <c r="A729" s="18"/>
      <c r="B729" s="19"/>
    </row>
    <row r="732" spans="1:2">
      <c r="A732" s="18"/>
      <c r="B732" s="19"/>
    </row>
    <row r="733" spans="1:2">
      <c r="A733" s="18"/>
      <c r="B733" s="19"/>
    </row>
    <row r="736" spans="1:2">
      <c r="A736" s="18"/>
      <c r="B736" s="19"/>
    </row>
    <row r="737" spans="1:2">
      <c r="A737" s="18"/>
      <c r="B737" s="19"/>
    </row>
    <row r="739" spans="1:2">
      <c r="A739" s="18"/>
      <c r="B739" s="19"/>
    </row>
    <row r="743" spans="1:2">
      <c r="A743" s="18"/>
      <c r="B743" s="19"/>
    </row>
    <row r="757" spans="1:2">
      <c r="A757" s="18"/>
      <c r="B757" s="19"/>
    </row>
    <row r="767" spans="1:2">
      <c r="A767" s="18"/>
      <c r="B767" s="19"/>
    </row>
    <row r="771" spans="1:2">
      <c r="A771" s="18"/>
      <c r="B771" s="19"/>
    </row>
    <row r="775" spans="1:2">
      <c r="A775" s="22"/>
      <c r="B775" s="22"/>
    </row>
    <row r="805" spans="1:2">
      <c r="A805" s="18"/>
      <c r="B805" s="19"/>
    </row>
    <row r="829" spans="1:2">
      <c r="A829" s="18"/>
      <c r="B829" s="19"/>
    </row>
    <row r="830" spans="1:2">
      <c r="A830" s="18"/>
      <c r="B830" s="19"/>
    </row>
    <row r="831" spans="1:2">
      <c r="A831" s="18"/>
      <c r="B831" s="19"/>
    </row>
    <row r="839" spans="1:2">
      <c r="A839" s="18"/>
      <c r="B839" s="19"/>
    </row>
    <row r="841" spans="1:2">
      <c r="A841" s="18"/>
      <c r="B841" s="19"/>
    </row>
    <row r="842" spans="1:2">
      <c r="A842" s="18"/>
      <c r="B842" s="19"/>
    </row>
    <row r="849" spans="1:2">
      <c r="A849" s="18"/>
      <c r="B849" s="19"/>
    </row>
    <row r="864" spans="1:2">
      <c r="A864" s="18"/>
      <c r="B864" s="19"/>
    </row>
    <row r="867" spans="1:2">
      <c r="A867" s="18"/>
      <c r="B867" s="19"/>
    </row>
    <row r="883" spans="1:2">
      <c r="A883" s="18"/>
      <c r="B883" s="19"/>
    </row>
    <row r="884" spans="1:2">
      <c r="A884" s="22"/>
      <c r="B884" s="22"/>
    </row>
    <row r="886" spans="1:2">
      <c r="A886" s="18"/>
      <c r="B886" s="19"/>
    </row>
    <row r="889" spans="1:2">
      <c r="A889" s="18"/>
      <c r="B889" s="19"/>
    </row>
    <row r="890" spans="1:2">
      <c r="A890" s="18"/>
      <c r="B890" s="19"/>
    </row>
    <row r="891" spans="1:2">
      <c r="A891" s="18"/>
      <c r="B891" s="19"/>
    </row>
    <row r="895" spans="1:2">
      <c r="A895" s="22"/>
      <c r="B895" s="22"/>
    </row>
    <row r="898" spans="1:2">
      <c r="A898" s="22"/>
      <c r="B898" s="22"/>
    </row>
    <row r="901" spans="1:2">
      <c r="A901" s="18"/>
      <c r="B901" s="19"/>
    </row>
    <row r="903" spans="1:2">
      <c r="A903" s="18"/>
      <c r="B903" s="19"/>
    </row>
    <row r="906" spans="1:2">
      <c r="A906" s="18"/>
      <c r="B906" s="19"/>
    </row>
    <row r="911" spans="1:2">
      <c r="A911" s="18"/>
      <c r="B911" s="19"/>
    </row>
    <row r="912" spans="1:2">
      <c r="A912" s="18"/>
      <c r="B912" s="19"/>
    </row>
    <row r="917" spans="1:2">
      <c r="A917" s="18"/>
      <c r="B917" s="19"/>
    </row>
    <row r="920" spans="1:2">
      <c r="A920" s="18"/>
      <c r="B920" s="19"/>
    </row>
    <row r="921" spans="1:2">
      <c r="A921" s="18"/>
      <c r="B921" s="19"/>
    </row>
    <row r="922" spans="1:2">
      <c r="A922" s="18"/>
      <c r="B922" s="19"/>
    </row>
    <row r="925" spans="1:2">
      <c r="A925" s="18"/>
      <c r="B925" s="19"/>
    </row>
    <row r="926" spans="1:2">
      <c r="A926" s="18"/>
      <c r="B926" s="19"/>
    </row>
    <row r="931" spans="1:2">
      <c r="A931" s="18"/>
      <c r="B931" s="19"/>
    </row>
    <row r="935" spans="1:2">
      <c r="A935" s="22"/>
      <c r="B935" s="22"/>
    </row>
    <row r="937" spans="1:2">
      <c r="A937" s="18"/>
      <c r="B937" s="19"/>
    </row>
    <row r="938" spans="1:2">
      <c r="A938" s="18"/>
      <c r="B938" s="19"/>
    </row>
    <row r="939" spans="1:2">
      <c r="A939" s="18"/>
      <c r="B939" s="19"/>
    </row>
    <row r="940" spans="1:2">
      <c r="A940" s="18"/>
      <c r="B940" s="19"/>
    </row>
    <row r="941" spans="1:2">
      <c r="A941" s="18"/>
      <c r="B941" s="19"/>
    </row>
    <row r="955" spans="1:2">
      <c r="A955" s="18"/>
      <c r="B955" s="19"/>
    </row>
    <row r="957" spans="1:2">
      <c r="A957" s="18"/>
      <c r="B957" s="19"/>
    </row>
    <row r="961" spans="1:2">
      <c r="A961" s="22"/>
      <c r="B961" s="22"/>
    </row>
    <row r="970" spans="1:2">
      <c r="A970" s="18"/>
      <c r="B970" s="19"/>
    </row>
    <row r="1011" spans="1:2">
      <c r="A1011" s="18"/>
      <c r="B1011" s="19"/>
    </row>
    <row r="1013" spans="1:2">
      <c r="A1013" s="18"/>
      <c r="B1013" s="19"/>
    </row>
    <row r="1017" spans="1:2">
      <c r="A1017" s="18"/>
      <c r="B1017" s="19"/>
    </row>
    <row r="1018" spans="1:2">
      <c r="A1018" s="18"/>
      <c r="B1018" s="19"/>
    </row>
    <row r="1023" spans="1:2">
      <c r="A1023" s="18"/>
      <c r="B1023" s="19"/>
    </row>
    <row r="1024" spans="1:2">
      <c r="A1024" s="18"/>
      <c r="B1024" s="19"/>
    </row>
    <row r="1026" spans="1:2">
      <c r="A1026" s="18"/>
      <c r="B1026" s="19"/>
    </row>
    <row r="1028" spans="1:2">
      <c r="A1028" s="18"/>
      <c r="B1028" s="19"/>
    </row>
    <row r="1029" spans="1:2">
      <c r="A1029" s="18"/>
      <c r="B1029" s="19"/>
    </row>
    <row r="1041" spans="1:2">
      <c r="A1041" s="18"/>
      <c r="B1041" s="19"/>
    </row>
    <row r="1042" spans="1:2">
      <c r="A1042" s="18"/>
      <c r="B1042" s="19"/>
    </row>
    <row r="1044" spans="1:2">
      <c r="A1044" s="18"/>
      <c r="B1044" s="19"/>
    </row>
    <row r="1046" spans="1:2">
      <c r="A1046" s="18"/>
      <c r="B1046" s="19"/>
    </row>
    <row r="1047" spans="1:2">
      <c r="A1047" s="22"/>
      <c r="B1047" s="22"/>
    </row>
    <row r="1051" spans="1:2">
      <c r="A1051" s="18"/>
      <c r="B1051" s="19"/>
    </row>
    <row r="1052" spans="1:2">
      <c r="A1052" s="18"/>
      <c r="B1052" s="19"/>
    </row>
    <row r="1057" spans="1:2">
      <c r="A1057" s="22"/>
      <c r="B1057" s="22"/>
    </row>
    <row r="1060" spans="1:2">
      <c r="A1060" s="18"/>
      <c r="B1060" s="19"/>
    </row>
    <row r="1066" spans="1:2">
      <c r="A1066" s="18"/>
      <c r="B1066" s="19"/>
    </row>
    <row r="1073" spans="1:2">
      <c r="A1073" s="18"/>
      <c r="B1073" s="19"/>
    </row>
    <row r="1074" spans="1:2">
      <c r="A1074" s="18"/>
      <c r="B1074" s="19"/>
    </row>
    <row r="1086" spans="1:2">
      <c r="A1086" s="18"/>
      <c r="B1086" s="19"/>
    </row>
    <row r="1090" spans="1:2">
      <c r="A1090" s="18"/>
      <c r="B1090" s="19"/>
    </row>
    <row r="1093" spans="1:2">
      <c r="A1093" s="18"/>
      <c r="B1093" s="19"/>
    </row>
    <row r="1099" spans="1:2">
      <c r="A1099" s="22"/>
      <c r="B1099" s="22"/>
    </row>
    <row r="1104" spans="1:2">
      <c r="A1104" s="18"/>
      <c r="B1104" s="19"/>
    </row>
    <row r="1105" spans="1:2">
      <c r="A1105" s="22"/>
      <c r="B1105" s="22"/>
    </row>
    <row r="1106" spans="1:2">
      <c r="A1106" s="22"/>
      <c r="B1106" s="22"/>
    </row>
    <row r="1110" spans="1:2">
      <c r="A1110" s="18"/>
      <c r="B1110" s="19"/>
    </row>
    <row r="1112" spans="1:2">
      <c r="A1112" s="18"/>
      <c r="B1112" s="19"/>
    </row>
  </sheetData>
  <autoFilter ref="A1:N443" xr:uid="{C688249C-0ED0-40FF-B5AE-160D6C1D6AEF}">
    <sortState xmlns:xlrd2="http://schemas.microsoft.com/office/spreadsheetml/2017/richdata2" ref="A2:N561">
      <sortCondition ref="F1:F443"/>
    </sortState>
  </autoFilter>
  <conditionalFormatting sqref="J2:L561">
    <cfRule type="cellIs" dxfId="16" priority="8" operator="greaterThan">
      <formula>10</formula>
    </cfRule>
    <cfRule type="cellIs" dxfId="15" priority="9" operator="between">
      <formula>5</formula>
      <formula>10</formula>
    </cfRule>
    <cfRule type="cellIs" dxfId="14" priority="10" operator="lessThan">
      <formula>5</formula>
    </cfRule>
  </conditionalFormatting>
  <conditionalFormatting sqref="K910:K1048576">
    <cfRule type="cellIs" dxfId="13" priority="5" operator="greaterThan">
      <formula>10</formula>
    </cfRule>
    <cfRule type="cellIs" dxfId="12" priority="6" operator="between">
      <formula>5</formula>
      <formula>10</formula>
    </cfRule>
    <cfRule type="cellIs" dxfId="11" priority="7" operator="lessThan">
      <formula>5</formula>
    </cfRule>
  </conditionalFormatting>
  <conditionalFormatting sqref="K910:N1048576 J2:L561">
    <cfRule type="cellIs" dxfId="10" priority="3" operator="greaterThan">
      <formula>10</formula>
    </cfRule>
    <cfRule type="cellIs" dxfId="9" priority="4" operator="lessThan">
      <formula>10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84AE0-67CE-4C78-88A8-9A6BBCCDF271}">
  <sheetPr codeName="Sheet5"/>
  <dimension ref="A1:AN223"/>
  <sheetViews>
    <sheetView topLeftCell="N1" zoomScale="70" zoomScaleNormal="70" workbookViewId="0">
      <pane ySplit="1" topLeftCell="A5" activePane="bottomLeft" state="frozen"/>
      <selection activeCell="E1" sqref="E1"/>
      <selection pane="bottomLeft" activeCell="U32" sqref="U32"/>
    </sheetView>
  </sheetViews>
  <sheetFormatPr defaultRowHeight="14.25"/>
  <cols>
    <col min="1" max="1" width="10.125" bestFit="1" customWidth="1"/>
    <col min="2" max="2" width="44.5" style="57" bestFit="1" customWidth="1"/>
    <col min="3" max="3" width="9.375" style="57" bestFit="1" customWidth="1"/>
    <col min="4" max="4" width="27.5" style="57" bestFit="1" customWidth="1"/>
    <col min="5" max="5" width="8.5" style="57" bestFit="1" customWidth="1"/>
    <col min="6" max="14" width="8.75" style="61"/>
    <col min="19" max="19" width="9.75" bestFit="1" customWidth="1"/>
    <col min="20" max="20" width="8.5" bestFit="1" customWidth="1"/>
    <col min="21" max="21" width="8.25" bestFit="1" customWidth="1"/>
    <col min="22" max="22" width="7.5" bestFit="1" customWidth="1"/>
  </cols>
  <sheetData>
    <row r="1" spans="1:40" s="25" customFormat="1">
      <c r="B1" s="71"/>
      <c r="C1" s="71"/>
      <c r="D1" s="71"/>
      <c r="E1" s="71"/>
      <c r="F1" s="72"/>
      <c r="G1" s="73" t="s">
        <v>1401</v>
      </c>
      <c r="H1" s="73"/>
      <c r="I1" s="73"/>
      <c r="J1" s="73"/>
      <c r="K1" s="74" t="s">
        <v>1755</v>
      </c>
      <c r="L1" s="74"/>
      <c r="M1" s="74"/>
      <c r="N1" s="74"/>
      <c r="O1" s="75" t="s">
        <v>1747</v>
      </c>
      <c r="P1" s="75"/>
      <c r="Q1" s="75"/>
      <c r="R1" s="75"/>
      <c r="S1" s="77" t="s">
        <v>1748</v>
      </c>
      <c r="T1" s="30"/>
      <c r="U1" s="30"/>
      <c r="V1" s="30"/>
      <c r="W1" s="70" t="s">
        <v>1749</v>
      </c>
      <c r="X1" s="70"/>
      <c r="Y1" s="70"/>
      <c r="Z1" s="70"/>
      <c r="AB1" s="98"/>
    </row>
    <row r="2" spans="1:40" s="25" customFormat="1">
      <c r="A2" s="10" t="s">
        <v>0</v>
      </c>
      <c r="B2" s="56" t="s">
        <v>1</v>
      </c>
      <c r="C2" s="56" t="s">
        <v>1387</v>
      </c>
      <c r="D2" s="56" t="s">
        <v>2</v>
      </c>
      <c r="E2" s="56" t="s">
        <v>3</v>
      </c>
      <c r="F2" s="58" t="s">
        <v>4</v>
      </c>
      <c r="G2" s="68" t="s">
        <v>1751</v>
      </c>
      <c r="H2" s="54" t="s">
        <v>1397</v>
      </c>
      <c r="I2" s="54" t="s">
        <v>1398</v>
      </c>
      <c r="J2" s="54" t="s">
        <v>1399</v>
      </c>
      <c r="K2" s="69" t="s">
        <v>1751</v>
      </c>
      <c r="L2" s="70" t="s">
        <v>1397</v>
      </c>
      <c r="M2" s="70" t="s">
        <v>1398</v>
      </c>
      <c r="N2" s="70" t="s">
        <v>1399</v>
      </c>
      <c r="O2" s="76" t="s">
        <v>1751</v>
      </c>
      <c r="P2" s="75" t="s">
        <v>1397</v>
      </c>
      <c r="Q2" s="75" t="s">
        <v>1398</v>
      </c>
      <c r="R2" s="75" t="s">
        <v>1399</v>
      </c>
      <c r="S2" s="78" t="s">
        <v>1751</v>
      </c>
      <c r="T2" s="30" t="s">
        <v>1397</v>
      </c>
      <c r="U2" s="30" t="s">
        <v>1398</v>
      </c>
      <c r="V2" s="30" t="s">
        <v>1399</v>
      </c>
      <c r="W2" s="69" t="s">
        <v>1751</v>
      </c>
      <c r="X2" s="70" t="s">
        <v>1397</v>
      </c>
      <c r="Y2" s="70" t="s">
        <v>1398</v>
      </c>
      <c r="Z2" s="70" t="s">
        <v>1399</v>
      </c>
      <c r="AK2" s="76"/>
      <c r="AL2" s="75"/>
      <c r="AM2" s="75"/>
      <c r="AN2" s="75"/>
    </row>
    <row r="3" spans="1:40">
      <c r="A3" s="44" t="s">
        <v>1406</v>
      </c>
      <c r="B3" s="19" t="s">
        <v>1407</v>
      </c>
      <c r="C3" s="2" t="s">
        <v>1392</v>
      </c>
      <c r="D3" s="19" t="s">
        <v>1435</v>
      </c>
      <c r="E3" s="19" t="s">
        <v>136</v>
      </c>
      <c r="F3" s="65">
        <v>301.35000000000002</v>
      </c>
      <c r="G3" s="61">
        <v>310.23452827760849</v>
      </c>
      <c r="H3" s="61">
        <v>336.1</v>
      </c>
      <c r="I3" s="61">
        <v>301.95999999999998</v>
      </c>
      <c r="J3" s="61">
        <v>315.87</v>
      </c>
      <c r="K3" s="62">
        <f t="shared" ref="K3:K34" si="0">ABS(F3-G3)</f>
        <v>8.8845282776084673</v>
      </c>
      <c r="L3" s="60">
        <f t="shared" ref="L3:L34" si="1">ABS(F3-H3)</f>
        <v>34.75</v>
      </c>
      <c r="M3" s="60">
        <f t="shared" ref="M3:M34" si="2">ABS(F3-I3)</f>
        <v>0.6099999999999568</v>
      </c>
      <c r="N3" s="60">
        <f t="shared" ref="N3:N34" si="3">ABS(F3-J3)</f>
        <v>14.519999999999982</v>
      </c>
      <c r="O3" s="47">
        <f t="shared" ref="O3:O34" si="4">K3/F3*100</f>
        <v>2.9482423353603671</v>
      </c>
      <c r="P3" s="47">
        <f t="shared" ref="P3:P34" si="5">L3/F3*100</f>
        <v>11.531441845030695</v>
      </c>
      <c r="Q3" s="47">
        <f t="shared" ref="Q3:Q34" si="6">M3/F3*100</f>
        <v>0.20242243238757485</v>
      </c>
      <c r="R3" s="47">
        <f t="shared" ref="R3:R34" si="7">N3/F3*100</f>
        <v>4.8183175709308053</v>
      </c>
      <c r="S3" s="7">
        <f t="shared" ref="S3:S34" si="8">(F3-G3)^2</f>
        <v>78.934842715624484</v>
      </c>
      <c r="T3" s="7">
        <f t="shared" ref="T3:T34" si="9">(F3-H3)^2</f>
        <v>1207.5625</v>
      </c>
      <c r="U3" s="7">
        <f t="shared" ref="U3:U34" si="10">(F3-I3)^2</f>
        <v>0.37209999999994731</v>
      </c>
      <c r="V3" s="7">
        <f t="shared" ref="V3:V34" si="11">(F3-J3)^2</f>
        <v>210.83039999999949</v>
      </c>
      <c r="W3">
        <f t="shared" ref="W3:W34" si="12">ABS((G3-F3)/F3)</f>
        <v>2.9482423353603671E-2</v>
      </c>
      <c r="X3">
        <f t="shared" ref="X3:X34" si="13">ABS((H3-F3)/F3)</f>
        <v>0.11531441845030695</v>
      </c>
      <c r="Y3">
        <f t="shared" ref="Y3:Y34" si="14">ABS((I3-F3)/F3)</f>
        <v>2.0242243238757485E-3</v>
      </c>
      <c r="Z3">
        <f t="shared" ref="Z3:Z34" si="15">ABS((J3-F3)/F3)</f>
        <v>4.8183175709308051E-2</v>
      </c>
    </row>
    <row r="4" spans="1:40">
      <c r="A4" s="1" t="s">
        <v>140</v>
      </c>
      <c r="B4" s="2" t="s">
        <v>141</v>
      </c>
      <c r="C4" s="2" t="s">
        <v>1392</v>
      </c>
      <c r="D4" s="2" t="s">
        <v>142</v>
      </c>
      <c r="E4" s="2" t="s">
        <v>136</v>
      </c>
      <c r="F4" s="59">
        <v>309.05</v>
      </c>
      <c r="G4" s="60">
        <v>310.23452827760849</v>
      </c>
      <c r="H4" s="61">
        <v>346.91</v>
      </c>
      <c r="I4" s="61">
        <v>319.95999999999998</v>
      </c>
      <c r="J4" s="61">
        <v>320.54000000000002</v>
      </c>
      <c r="K4" s="62">
        <f t="shared" si="0"/>
        <v>1.1845282776084787</v>
      </c>
      <c r="L4" s="60">
        <f t="shared" si="1"/>
        <v>37.860000000000014</v>
      </c>
      <c r="M4" s="60">
        <f t="shared" si="2"/>
        <v>10.909999999999968</v>
      </c>
      <c r="N4" s="60">
        <f t="shared" si="3"/>
        <v>11.490000000000009</v>
      </c>
      <c r="O4" s="47">
        <f t="shared" si="4"/>
        <v>0.3832804651701921</v>
      </c>
      <c r="P4" s="47">
        <f t="shared" si="5"/>
        <v>12.25044491182657</v>
      </c>
      <c r="Q4" s="47">
        <f t="shared" si="6"/>
        <v>3.5301731111470529</v>
      </c>
      <c r="R4" s="47">
        <f t="shared" si="7"/>
        <v>3.7178450088982391</v>
      </c>
      <c r="S4" s="7">
        <f t="shared" si="8"/>
        <v>1.4031072404541092</v>
      </c>
      <c r="T4" s="7">
        <f t="shared" si="9"/>
        <v>1433.3796000000011</v>
      </c>
      <c r="U4" s="7">
        <f t="shared" si="10"/>
        <v>119.0280999999993</v>
      </c>
      <c r="V4" s="7">
        <f t="shared" si="11"/>
        <v>132.02010000000021</v>
      </c>
      <c r="W4">
        <f t="shared" si="12"/>
        <v>3.8328046517019207E-3</v>
      </c>
      <c r="X4">
        <f t="shared" si="13"/>
        <v>0.12250444911826569</v>
      </c>
      <c r="Y4">
        <f t="shared" si="14"/>
        <v>3.530173111147053E-2</v>
      </c>
      <c r="Z4">
        <f t="shared" si="15"/>
        <v>3.7178450088982393E-2</v>
      </c>
    </row>
    <row r="5" spans="1:40">
      <c r="A5" s="1" t="s">
        <v>109</v>
      </c>
      <c r="B5" s="2" t="s">
        <v>110</v>
      </c>
      <c r="C5" s="2" t="s">
        <v>1392</v>
      </c>
      <c r="D5" s="2" t="s">
        <v>111</v>
      </c>
      <c r="E5" s="2" t="s">
        <v>96</v>
      </c>
      <c r="F5" s="59">
        <v>315.35000000000002</v>
      </c>
      <c r="G5" s="60">
        <v>315.3665282776085</v>
      </c>
      <c r="H5" s="61">
        <v>355.58</v>
      </c>
      <c r="I5" s="61">
        <v>322.07</v>
      </c>
      <c r="J5" s="61">
        <v>328.64</v>
      </c>
      <c r="K5" s="62">
        <f t="shared" si="0"/>
        <v>1.6528277608472308E-2</v>
      </c>
      <c r="L5" s="60">
        <f t="shared" si="1"/>
        <v>40.229999999999961</v>
      </c>
      <c r="M5" s="60">
        <f t="shared" si="2"/>
        <v>6.7199999999999704</v>
      </c>
      <c r="N5" s="60">
        <f t="shared" si="3"/>
        <v>13.289999999999964</v>
      </c>
      <c r="O5" s="47">
        <f t="shared" si="4"/>
        <v>5.2412486470500416E-3</v>
      </c>
      <c r="P5" s="47">
        <f t="shared" si="5"/>
        <v>12.757253844934189</v>
      </c>
      <c r="Q5" s="47">
        <f t="shared" si="6"/>
        <v>2.1309655937846741</v>
      </c>
      <c r="R5" s="47">
        <f t="shared" si="7"/>
        <v>4.2143649912795187</v>
      </c>
      <c r="S5" s="7">
        <f t="shared" si="8"/>
        <v>2.7318396070272709E-4</v>
      </c>
      <c r="T5" s="7">
        <f t="shared" si="9"/>
        <v>1618.4528999999968</v>
      </c>
      <c r="U5" s="7">
        <f t="shared" si="10"/>
        <v>45.158399999999602</v>
      </c>
      <c r="V5" s="7">
        <f t="shared" si="11"/>
        <v>176.62409999999903</v>
      </c>
      <c r="W5">
        <f t="shared" si="12"/>
        <v>5.2412486470500417E-5</v>
      </c>
      <c r="X5">
        <f t="shared" si="13"/>
        <v>0.12757253844934188</v>
      </c>
      <c r="Y5">
        <f t="shared" si="14"/>
        <v>2.1309655937846742E-2</v>
      </c>
      <c r="Z5">
        <f t="shared" si="15"/>
        <v>4.2143649912795185E-2</v>
      </c>
    </row>
    <row r="6" spans="1:40">
      <c r="A6" s="1" t="s">
        <v>133</v>
      </c>
      <c r="B6" s="2" t="s">
        <v>134</v>
      </c>
      <c r="C6" s="2" t="s">
        <v>1392</v>
      </c>
      <c r="D6" s="2" t="s">
        <v>135</v>
      </c>
      <c r="E6" s="2" t="s">
        <v>136</v>
      </c>
      <c r="F6" s="59">
        <v>322.45</v>
      </c>
      <c r="G6" s="60">
        <v>310.23452827760849</v>
      </c>
      <c r="H6" s="61">
        <v>324.04000000000002</v>
      </c>
      <c r="I6" s="61">
        <v>320.75</v>
      </c>
      <c r="J6" s="61">
        <v>333.75</v>
      </c>
      <c r="K6" s="62">
        <f t="shared" si="0"/>
        <v>12.215471722391499</v>
      </c>
      <c r="L6" s="60">
        <f t="shared" si="1"/>
        <v>1.5900000000000318</v>
      </c>
      <c r="M6" s="60">
        <f t="shared" si="2"/>
        <v>1.6999999999999886</v>
      </c>
      <c r="N6" s="60">
        <f t="shared" si="3"/>
        <v>11.300000000000011</v>
      </c>
      <c r="O6" s="47">
        <f t="shared" si="4"/>
        <v>3.7883305077970229</v>
      </c>
      <c r="P6" s="47">
        <f t="shared" si="5"/>
        <v>0.49309970538068909</v>
      </c>
      <c r="Q6" s="47">
        <f t="shared" si="6"/>
        <v>0.52721352147619438</v>
      </c>
      <c r="R6" s="47">
        <f t="shared" si="7"/>
        <v>3.504419289812378</v>
      </c>
      <c r="S6" s="7">
        <f t="shared" si="8"/>
        <v>149.21774940054632</v>
      </c>
      <c r="T6" s="7">
        <f t="shared" si="9"/>
        <v>2.528100000000101</v>
      </c>
      <c r="U6" s="7">
        <f t="shared" si="10"/>
        <v>2.8899999999999615</v>
      </c>
      <c r="V6" s="7">
        <f t="shared" si="11"/>
        <v>127.69000000000025</v>
      </c>
      <c r="W6">
        <f t="shared" si="12"/>
        <v>3.7883305077970227E-2</v>
      </c>
      <c r="X6">
        <f t="shared" si="13"/>
        <v>4.9309970538068907E-3</v>
      </c>
      <c r="Y6">
        <f t="shared" si="14"/>
        <v>5.2721352147619433E-3</v>
      </c>
      <c r="Z6">
        <f t="shared" si="15"/>
        <v>3.5044192898123779E-2</v>
      </c>
    </row>
    <row r="7" spans="1:40">
      <c r="A7" s="1" t="s">
        <v>267</v>
      </c>
      <c r="B7" s="2" t="s">
        <v>268</v>
      </c>
      <c r="C7" s="2" t="s">
        <v>1392</v>
      </c>
      <c r="D7" s="2" t="s">
        <v>269</v>
      </c>
      <c r="E7" s="2" t="s">
        <v>249</v>
      </c>
      <c r="F7" s="59">
        <v>329.95</v>
      </c>
      <c r="G7" s="60">
        <v>337.40443386893116</v>
      </c>
      <c r="H7" s="61">
        <v>376.9</v>
      </c>
      <c r="I7" s="61">
        <v>341.14</v>
      </c>
      <c r="J7" s="61">
        <v>343.66</v>
      </c>
      <c r="K7" s="62">
        <f t="shared" si="0"/>
        <v>7.4544338689311758</v>
      </c>
      <c r="L7" s="60">
        <f t="shared" si="1"/>
        <v>46.949999999999989</v>
      </c>
      <c r="M7" s="60">
        <f t="shared" si="2"/>
        <v>11.189999999999998</v>
      </c>
      <c r="N7" s="60">
        <f t="shared" si="3"/>
        <v>13.710000000000036</v>
      </c>
      <c r="O7" s="47">
        <f t="shared" si="4"/>
        <v>2.2592616665952954</v>
      </c>
      <c r="P7" s="47">
        <f t="shared" si="5"/>
        <v>14.229428701318378</v>
      </c>
      <c r="Q7" s="47">
        <f t="shared" si="6"/>
        <v>3.3914229428701317</v>
      </c>
      <c r="R7" s="47">
        <f t="shared" si="7"/>
        <v>4.1551750265191805</v>
      </c>
      <c r="S7" s="7">
        <f t="shared" si="8"/>
        <v>55.568584306268221</v>
      </c>
      <c r="T7" s="7">
        <f t="shared" si="9"/>
        <v>2204.3024999999989</v>
      </c>
      <c r="U7" s="7">
        <f t="shared" si="10"/>
        <v>125.21609999999995</v>
      </c>
      <c r="V7" s="7">
        <f t="shared" si="11"/>
        <v>187.964100000001</v>
      </c>
      <c r="W7">
        <f t="shared" si="12"/>
        <v>2.2592616665952952E-2</v>
      </c>
      <c r="X7">
        <f t="shared" si="13"/>
        <v>0.14229428701318378</v>
      </c>
      <c r="Y7">
        <f t="shared" si="14"/>
        <v>3.3914229428701315E-2</v>
      </c>
      <c r="Z7">
        <f t="shared" si="15"/>
        <v>4.1551750265191804E-2</v>
      </c>
    </row>
    <row r="8" spans="1:40">
      <c r="A8" s="1" t="s">
        <v>336</v>
      </c>
      <c r="B8" s="2" t="s">
        <v>337</v>
      </c>
      <c r="C8" s="2" t="s">
        <v>1392</v>
      </c>
      <c r="D8" s="2" t="s">
        <v>338</v>
      </c>
      <c r="E8" s="2" t="s">
        <v>332</v>
      </c>
      <c r="F8" s="59">
        <v>341.85</v>
      </c>
      <c r="G8" s="60">
        <v>334.47543386893113</v>
      </c>
      <c r="H8" s="61">
        <v>388.51</v>
      </c>
      <c r="I8" s="61">
        <v>347.22</v>
      </c>
      <c r="J8" s="61">
        <v>336.68</v>
      </c>
      <c r="K8" s="62">
        <f t="shared" si="0"/>
        <v>7.3745661310688888</v>
      </c>
      <c r="L8" s="60">
        <f t="shared" si="1"/>
        <v>46.659999999999968</v>
      </c>
      <c r="M8" s="60">
        <f t="shared" si="2"/>
        <v>5.3700000000000045</v>
      </c>
      <c r="N8" s="60">
        <f t="shared" si="3"/>
        <v>5.1700000000000159</v>
      </c>
      <c r="O8" s="47">
        <f t="shared" si="4"/>
        <v>2.1572520494570391</v>
      </c>
      <c r="P8" s="47">
        <f t="shared" si="5"/>
        <v>13.64926137194675</v>
      </c>
      <c r="Q8" s="47">
        <f t="shared" si="6"/>
        <v>1.5708644142167629</v>
      </c>
      <c r="R8" s="47">
        <f t="shared" si="7"/>
        <v>1.5123592218809465</v>
      </c>
      <c r="S8" s="7">
        <f t="shared" si="8"/>
        <v>54.384225621508357</v>
      </c>
      <c r="T8" s="7">
        <f t="shared" si="9"/>
        <v>2177.1555999999969</v>
      </c>
      <c r="U8" s="7">
        <f t="shared" si="10"/>
        <v>28.83690000000005</v>
      </c>
      <c r="V8" s="7">
        <f t="shared" si="11"/>
        <v>26.728900000000163</v>
      </c>
      <c r="W8">
        <f t="shared" si="12"/>
        <v>2.1572520494570393E-2</v>
      </c>
      <c r="X8">
        <f t="shared" si="13"/>
        <v>0.1364926137194675</v>
      </c>
      <c r="Y8">
        <f t="shared" si="14"/>
        <v>1.5708644142167629E-2</v>
      </c>
      <c r="Z8">
        <f t="shared" si="15"/>
        <v>1.5123592218809465E-2</v>
      </c>
    </row>
    <row r="9" spans="1:40">
      <c r="A9" s="1" t="s">
        <v>288</v>
      </c>
      <c r="B9" s="2" t="s">
        <v>289</v>
      </c>
      <c r="C9" s="2" t="s">
        <v>1392</v>
      </c>
      <c r="D9" s="2" t="s">
        <v>290</v>
      </c>
      <c r="E9" s="2" t="s">
        <v>249</v>
      </c>
      <c r="F9" s="59">
        <v>344.95</v>
      </c>
      <c r="G9" s="60">
        <v>341.65043386893115</v>
      </c>
      <c r="H9" s="61">
        <v>397.23</v>
      </c>
      <c r="I9" s="61">
        <v>343.67</v>
      </c>
      <c r="J9" s="61">
        <v>351.96</v>
      </c>
      <c r="K9" s="62">
        <f t="shared" si="0"/>
        <v>3.2995661310688433</v>
      </c>
      <c r="L9" s="60">
        <f t="shared" si="1"/>
        <v>52.28000000000003</v>
      </c>
      <c r="M9" s="60">
        <f t="shared" si="2"/>
        <v>1.2799999999999727</v>
      </c>
      <c r="N9" s="60">
        <f t="shared" si="3"/>
        <v>7.0099999999999909</v>
      </c>
      <c r="O9" s="47">
        <f t="shared" si="4"/>
        <v>0.95653460822404512</v>
      </c>
      <c r="P9" s="47">
        <f t="shared" si="5"/>
        <v>15.155819684012183</v>
      </c>
      <c r="Q9" s="47">
        <f t="shared" si="6"/>
        <v>0.37106827076387094</v>
      </c>
      <c r="R9" s="47">
        <f t="shared" si="7"/>
        <v>2.0321785766053027</v>
      </c>
      <c r="S9" s="7">
        <f t="shared" si="8"/>
        <v>10.887136653296615</v>
      </c>
      <c r="T9" s="7">
        <f t="shared" si="9"/>
        <v>2733.1984000000029</v>
      </c>
      <c r="U9" s="7">
        <f t="shared" si="10"/>
        <v>1.6383999999999301</v>
      </c>
      <c r="V9" s="7">
        <f t="shared" si="11"/>
        <v>49.140099999999876</v>
      </c>
      <c r="W9">
        <f t="shared" si="12"/>
        <v>9.5653460822404512E-3</v>
      </c>
      <c r="X9">
        <f t="shared" si="13"/>
        <v>0.15155819684012184</v>
      </c>
      <c r="Y9">
        <f t="shared" si="14"/>
        <v>3.7106827076387092E-3</v>
      </c>
      <c r="Z9">
        <f t="shared" si="15"/>
        <v>2.0321785766053025E-2</v>
      </c>
    </row>
    <row r="10" spans="1:40">
      <c r="A10" s="1" t="s">
        <v>527</v>
      </c>
      <c r="B10" s="2" t="s">
        <v>528</v>
      </c>
      <c r="C10" s="2" t="s">
        <v>1392</v>
      </c>
      <c r="D10" s="2" t="s">
        <v>529</v>
      </c>
      <c r="E10" s="2" t="s">
        <v>523</v>
      </c>
      <c r="F10" s="59">
        <v>353.55</v>
      </c>
      <c r="G10" s="60">
        <v>355.04841527069669</v>
      </c>
      <c r="H10" s="61">
        <v>401.03</v>
      </c>
      <c r="I10" s="61">
        <v>346.71</v>
      </c>
      <c r="J10" s="61">
        <v>358.68</v>
      </c>
      <c r="K10" s="62">
        <f t="shared" si="0"/>
        <v>1.4984152706966825</v>
      </c>
      <c r="L10" s="60">
        <f t="shared" si="1"/>
        <v>47.479999999999961</v>
      </c>
      <c r="M10" s="60">
        <f t="shared" si="2"/>
        <v>6.8400000000000318</v>
      </c>
      <c r="N10" s="60">
        <f t="shared" si="3"/>
        <v>5.1299999999999955</v>
      </c>
      <c r="O10" s="47">
        <f t="shared" si="4"/>
        <v>0.4238199040296089</v>
      </c>
      <c r="P10" s="47">
        <f t="shared" si="5"/>
        <v>13.429500777824908</v>
      </c>
      <c r="Q10" s="47">
        <f t="shared" si="6"/>
        <v>1.9346627068307261</v>
      </c>
      <c r="R10" s="47">
        <f t="shared" si="7"/>
        <v>1.4509970301230364</v>
      </c>
      <c r="S10" s="7">
        <f t="shared" si="8"/>
        <v>2.245248323457012</v>
      </c>
      <c r="T10" s="7">
        <f t="shared" si="9"/>
        <v>2254.3503999999962</v>
      </c>
      <c r="U10" s="7">
        <f t="shared" si="10"/>
        <v>46.785600000000436</v>
      </c>
      <c r="V10" s="7">
        <f t="shared" si="11"/>
        <v>26.316899999999954</v>
      </c>
      <c r="W10">
        <f t="shared" si="12"/>
        <v>4.2381990402960892E-3</v>
      </c>
      <c r="X10">
        <f t="shared" si="13"/>
        <v>0.13429500777824907</v>
      </c>
      <c r="Y10">
        <f t="shared" si="14"/>
        <v>1.9346627068307261E-2</v>
      </c>
      <c r="Z10">
        <f t="shared" si="15"/>
        <v>1.4509970301230364E-2</v>
      </c>
    </row>
    <row r="11" spans="1:40">
      <c r="A11" s="1" t="s">
        <v>542</v>
      </c>
      <c r="B11" s="2" t="s">
        <v>543</v>
      </c>
      <c r="C11" s="2" t="s">
        <v>1392</v>
      </c>
      <c r="D11" s="2" t="s">
        <v>544</v>
      </c>
      <c r="E11" s="2" t="s">
        <v>523</v>
      </c>
      <c r="F11" s="59">
        <v>364.15</v>
      </c>
      <c r="G11" s="60">
        <v>359.29441527069673</v>
      </c>
      <c r="H11" s="61">
        <v>411.71</v>
      </c>
      <c r="I11" s="61">
        <v>367.49</v>
      </c>
      <c r="J11" s="61">
        <v>359.12</v>
      </c>
      <c r="K11" s="62">
        <f t="shared" si="0"/>
        <v>4.8555847293032457</v>
      </c>
      <c r="L11" s="60">
        <f t="shared" si="1"/>
        <v>47.56</v>
      </c>
      <c r="M11" s="60">
        <f t="shared" si="2"/>
        <v>3.3400000000000318</v>
      </c>
      <c r="N11" s="60">
        <f t="shared" si="3"/>
        <v>5.0299999999999727</v>
      </c>
      <c r="O11" s="47">
        <f t="shared" si="4"/>
        <v>1.3334023697111757</v>
      </c>
      <c r="P11" s="47">
        <f t="shared" si="5"/>
        <v>13.060551970341894</v>
      </c>
      <c r="Q11" s="47">
        <f t="shared" si="6"/>
        <v>0.91720444871619711</v>
      </c>
      <c r="R11" s="47">
        <f t="shared" si="7"/>
        <v>1.3812989152821566</v>
      </c>
      <c r="S11" s="7">
        <f t="shared" si="8"/>
        <v>23.576703063442874</v>
      </c>
      <c r="T11" s="7">
        <f t="shared" si="9"/>
        <v>2261.9536000000003</v>
      </c>
      <c r="U11" s="7">
        <f t="shared" si="10"/>
        <v>11.155600000000213</v>
      </c>
      <c r="V11" s="7">
        <f t="shared" si="11"/>
        <v>25.300899999999725</v>
      </c>
      <c r="W11">
        <f t="shared" si="12"/>
        <v>1.3334023697111756E-2</v>
      </c>
      <c r="X11">
        <f t="shared" si="13"/>
        <v>0.13060551970341894</v>
      </c>
      <c r="Y11">
        <f t="shared" si="14"/>
        <v>9.1720444871619712E-3</v>
      </c>
      <c r="Z11">
        <f t="shared" si="15"/>
        <v>1.3812989152821566E-2</v>
      </c>
    </row>
    <row r="12" spans="1:40">
      <c r="A12" s="44" t="s">
        <v>1526</v>
      </c>
      <c r="B12" s="19" t="s">
        <v>1527</v>
      </c>
      <c r="C12" s="2" t="s">
        <v>1392</v>
      </c>
      <c r="D12" s="23" t="s">
        <v>1525</v>
      </c>
      <c r="E12" s="19" t="s">
        <v>423</v>
      </c>
      <c r="F12" s="66">
        <v>365.05</v>
      </c>
      <c r="G12" s="61">
        <v>370.71541527069672</v>
      </c>
      <c r="H12" s="61">
        <v>426.62</v>
      </c>
      <c r="I12" s="61">
        <v>364.27</v>
      </c>
      <c r="J12" s="61">
        <v>370.17</v>
      </c>
      <c r="K12" s="62">
        <f t="shared" si="0"/>
        <v>5.6654152706967125</v>
      </c>
      <c r="L12" s="60">
        <f t="shared" si="1"/>
        <v>61.569999999999993</v>
      </c>
      <c r="M12" s="60">
        <f t="shared" si="2"/>
        <v>0.78000000000002956</v>
      </c>
      <c r="N12" s="60">
        <f t="shared" si="3"/>
        <v>5.1200000000000045</v>
      </c>
      <c r="O12" s="47">
        <f t="shared" si="4"/>
        <v>1.5519559706058657</v>
      </c>
      <c r="P12" s="47">
        <f t="shared" si="5"/>
        <v>16.866182714696613</v>
      </c>
      <c r="Q12" s="47">
        <f t="shared" si="6"/>
        <v>0.21366936036160239</v>
      </c>
      <c r="R12" s="47">
        <f t="shared" si="7"/>
        <v>1.4025475962196972</v>
      </c>
      <c r="S12" s="7">
        <f t="shared" si="8"/>
        <v>32.096930189443505</v>
      </c>
      <c r="T12" s="7">
        <f t="shared" si="9"/>
        <v>3790.8648999999991</v>
      </c>
      <c r="U12" s="7">
        <f t="shared" si="10"/>
        <v>0.60840000000004613</v>
      </c>
      <c r="V12" s="7">
        <f t="shared" si="11"/>
        <v>26.214400000000047</v>
      </c>
      <c r="W12">
        <f t="shared" si="12"/>
        <v>1.5519559706058656E-2</v>
      </c>
      <c r="X12">
        <f t="shared" si="13"/>
        <v>0.16866182714696615</v>
      </c>
      <c r="Y12">
        <f t="shared" si="14"/>
        <v>2.1366936036160238E-3</v>
      </c>
      <c r="Z12">
        <f t="shared" si="15"/>
        <v>1.4025475962196972E-2</v>
      </c>
    </row>
    <row r="13" spans="1:40">
      <c r="A13" s="1" t="s">
        <v>362</v>
      </c>
      <c r="B13" s="2" t="s">
        <v>363</v>
      </c>
      <c r="C13" s="2" t="s">
        <v>1392</v>
      </c>
      <c r="D13" s="2" t="s">
        <v>364</v>
      </c>
      <c r="E13" s="2" t="s">
        <v>365</v>
      </c>
      <c r="F13" s="59">
        <v>378.45</v>
      </c>
      <c r="G13" s="60">
        <v>377.89041527069674</v>
      </c>
      <c r="H13" s="61">
        <v>433.46</v>
      </c>
      <c r="I13" s="61">
        <v>372.96</v>
      </c>
      <c r="J13" s="61">
        <v>377.31</v>
      </c>
      <c r="K13" s="62">
        <f t="shared" si="0"/>
        <v>0.55958472930325343</v>
      </c>
      <c r="L13" s="60">
        <f t="shared" si="1"/>
        <v>55.009999999999991</v>
      </c>
      <c r="M13" s="60">
        <f t="shared" si="2"/>
        <v>5.4900000000000091</v>
      </c>
      <c r="N13" s="60">
        <f t="shared" si="3"/>
        <v>1.1399999999999864</v>
      </c>
      <c r="O13" s="47">
        <f t="shared" si="4"/>
        <v>0.14786226167347163</v>
      </c>
      <c r="P13" s="47">
        <f t="shared" si="5"/>
        <v>14.535605760338219</v>
      </c>
      <c r="Q13" s="47">
        <f t="shared" si="6"/>
        <v>1.4506539833531535</v>
      </c>
      <c r="R13" s="47">
        <f t="shared" si="7"/>
        <v>0.30122869599682556</v>
      </c>
      <c r="S13" s="7">
        <f t="shared" si="8"/>
        <v>0.31313506926939544</v>
      </c>
      <c r="T13" s="7">
        <f t="shared" si="9"/>
        <v>3026.1000999999992</v>
      </c>
      <c r="U13" s="7">
        <f t="shared" si="10"/>
        <v>30.1401000000001</v>
      </c>
      <c r="V13" s="7">
        <f t="shared" si="11"/>
        <v>1.299599999999969</v>
      </c>
      <c r="W13">
        <f t="shared" si="12"/>
        <v>1.4786226167347164E-3</v>
      </c>
      <c r="X13">
        <f t="shared" si="13"/>
        <v>0.14535605760338219</v>
      </c>
      <c r="Y13">
        <f t="shared" si="14"/>
        <v>1.4506539833531534E-2</v>
      </c>
      <c r="Z13">
        <f t="shared" si="15"/>
        <v>3.0122869599682558E-3</v>
      </c>
    </row>
    <row r="14" spans="1:40">
      <c r="A14" s="1" t="s">
        <v>837</v>
      </c>
      <c r="B14" s="2" t="s">
        <v>838</v>
      </c>
      <c r="C14" s="2" t="s">
        <v>1392</v>
      </c>
      <c r="D14" s="2" t="s">
        <v>839</v>
      </c>
      <c r="E14" s="2" t="s">
        <v>798</v>
      </c>
      <c r="F14" s="59">
        <v>383.15</v>
      </c>
      <c r="G14" s="60">
        <v>377.99564111974689</v>
      </c>
      <c r="H14" s="61">
        <v>442.08</v>
      </c>
      <c r="I14" s="61">
        <v>383.48</v>
      </c>
      <c r="J14" s="61">
        <v>378.77</v>
      </c>
      <c r="K14" s="62">
        <f t="shared" si="0"/>
        <v>5.1543588802530849</v>
      </c>
      <c r="L14" s="60">
        <f t="shared" si="1"/>
        <v>58.930000000000007</v>
      </c>
      <c r="M14" s="60">
        <f t="shared" si="2"/>
        <v>0.33000000000004093</v>
      </c>
      <c r="N14" s="60">
        <f t="shared" si="3"/>
        <v>4.3799999999999955</v>
      </c>
      <c r="O14" s="47">
        <f t="shared" si="4"/>
        <v>1.3452587446830446</v>
      </c>
      <c r="P14" s="47">
        <f t="shared" si="5"/>
        <v>15.380399321414592</v>
      </c>
      <c r="Q14" s="47">
        <f t="shared" si="6"/>
        <v>8.6128148244823427E-2</v>
      </c>
      <c r="R14" s="47">
        <f t="shared" si="7"/>
        <v>1.1431554221584226</v>
      </c>
      <c r="S14" s="7">
        <f t="shared" si="8"/>
        <v>26.567415466443833</v>
      </c>
      <c r="T14" s="7">
        <f t="shared" si="9"/>
        <v>3472.7449000000006</v>
      </c>
      <c r="U14" s="7">
        <f t="shared" si="10"/>
        <v>0.10890000000002702</v>
      </c>
      <c r="V14" s="7">
        <f t="shared" si="11"/>
        <v>19.184399999999961</v>
      </c>
      <c r="W14">
        <f t="shared" si="12"/>
        <v>1.3452587446830446E-2</v>
      </c>
      <c r="X14">
        <f t="shared" si="13"/>
        <v>0.15380399321414592</v>
      </c>
      <c r="Y14">
        <f t="shared" si="14"/>
        <v>8.6128148244823423E-4</v>
      </c>
      <c r="Z14">
        <f t="shared" si="15"/>
        <v>1.1431554221584225E-2</v>
      </c>
    </row>
    <row r="15" spans="1:40">
      <c r="A15" s="1" t="s">
        <v>760</v>
      </c>
      <c r="B15" s="2" t="s">
        <v>761</v>
      </c>
      <c r="C15" s="2" t="s">
        <v>1392</v>
      </c>
      <c r="D15" s="2" t="s">
        <v>762</v>
      </c>
      <c r="E15" s="2" t="s">
        <v>600</v>
      </c>
      <c r="F15" s="59">
        <v>387.15</v>
      </c>
      <c r="G15" s="60">
        <v>393.66264111974692</v>
      </c>
      <c r="H15" s="61">
        <v>451.85</v>
      </c>
      <c r="I15" s="61">
        <v>383.11</v>
      </c>
      <c r="J15" s="61">
        <v>393.29</v>
      </c>
      <c r="K15" s="62">
        <f t="shared" si="0"/>
        <v>6.5126411197469452</v>
      </c>
      <c r="L15" s="60">
        <f t="shared" si="1"/>
        <v>64.700000000000045</v>
      </c>
      <c r="M15" s="60">
        <f t="shared" si="2"/>
        <v>4.0399999999999636</v>
      </c>
      <c r="N15" s="60">
        <f t="shared" si="3"/>
        <v>6.1400000000000432</v>
      </c>
      <c r="O15" s="47">
        <f t="shared" si="4"/>
        <v>1.6822009866322991</v>
      </c>
      <c r="P15" s="47">
        <f t="shared" si="5"/>
        <v>16.711868784708784</v>
      </c>
      <c r="Q15" s="47">
        <f t="shared" si="6"/>
        <v>1.0435231822291007</v>
      </c>
      <c r="R15" s="47">
        <f t="shared" si="7"/>
        <v>1.585948598734352</v>
      </c>
      <c r="S15" s="7">
        <f t="shared" si="8"/>
        <v>42.414494354618746</v>
      </c>
      <c r="T15" s="7">
        <f t="shared" si="9"/>
        <v>4186.0900000000056</v>
      </c>
      <c r="U15" s="7">
        <f t="shared" si="10"/>
        <v>16.321599999999705</v>
      </c>
      <c r="V15" s="7">
        <f t="shared" si="11"/>
        <v>37.69960000000053</v>
      </c>
      <c r="W15">
        <f t="shared" si="12"/>
        <v>1.6822009866322991E-2</v>
      </c>
      <c r="X15">
        <f t="shared" si="13"/>
        <v>0.16711868784708783</v>
      </c>
      <c r="Y15">
        <f t="shared" si="14"/>
        <v>1.0435231822291008E-2</v>
      </c>
      <c r="Z15">
        <f t="shared" si="15"/>
        <v>1.5859485987343519E-2</v>
      </c>
    </row>
    <row r="16" spans="1:40">
      <c r="A16" s="1" t="s">
        <v>816</v>
      </c>
      <c r="B16" s="2" t="s">
        <v>817</v>
      </c>
      <c r="C16" s="2" t="s">
        <v>1392</v>
      </c>
      <c r="D16" s="2" t="s">
        <v>818</v>
      </c>
      <c r="E16" s="2" t="s">
        <v>798</v>
      </c>
      <c r="F16" s="59">
        <v>388.75</v>
      </c>
      <c r="G16" s="60">
        <v>382.24164111974687</v>
      </c>
      <c r="H16" s="61">
        <v>432.62</v>
      </c>
      <c r="I16" s="61">
        <v>382.32</v>
      </c>
      <c r="J16" s="61">
        <v>381.56</v>
      </c>
      <c r="K16" s="62">
        <f t="shared" si="0"/>
        <v>6.5083588802531267</v>
      </c>
      <c r="L16" s="60">
        <f t="shared" si="1"/>
        <v>43.870000000000005</v>
      </c>
      <c r="M16" s="60">
        <f t="shared" si="2"/>
        <v>6.4300000000000068</v>
      </c>
      <c r="N16" s="60">
        <f t="shared" si="3"/>
        <v>7.1899999999999977</v>
      </c>
      <c r="O16" s="47">
        <f t="shared" si="4"/>
        <v>1.6741759177500002</v>
      </c>
      <c r="P16" s="47">
        <f t="shared" si="5"/>
        <v>11.284887459807075</v>
      </c>
      <c r="Q16" s="47">
        <f t="shared" si="6"/>
        <v>1.6540192926045034</v>
      </c>
      <c r="R16" s="47">
        <f t="shared" si="7"/>
        <v>1.849517684887459</v>
      </c>
      <c r="S16" s="7">
        <f t="shared" si="8"/>
        <v>42.358735314169735</v>
      </c>
      <c r="T16" s="7">
        <f t="shared" si="9"/>
        <v>1924.5769000000005</v>
      </c>
      <c r="U16" s="7">
        <f t="shared" si="10"/>
        <v>41.344900000000088</v>
      </c>
      <c r="V16" s="7">
        <f t="shared" si="11"/>
        <v>51.696099999999966</v>
      </c>
      <c r="W16">
        <f t="shared" si="12"/>
        <v>1.6741759177500003E-2</v>
      </c>
      <c r="X16">
        <f t="shared" si="13"/>
        <v>0.11284887459807075</v>
      </c>
      <c r="Y16">
        <f t="shared" si="14"/>
        <v>1.6540192926045034E-2</v>
      </c>
      <c r="Z16">
        <f t="shared" si="15"/>
        <v>1.8495176848874591E-2</v>
      </c>
    </row>
    <row r="17" spans="1:26">
      <c r="A17" s="1" t="s">
        <v>825</v>
      </c>
      <c r="B17" s="2" t="s">
        <v>826</v>
      </c>
      <c r="C17" s="2" t="s">
        <v>1392</v>
      </c>
      <c r="D17" s="2" t="s">
        <v>827</v>
      </c>
      <c r="E17" s="2" t="s">
        <v>798</v>
      </c>
      <c r="F17" s="63">
        <v>391.15</v>
      </c>
      <c r="G17" s="60">
        <v>386.48764111974691</v>
      </c>
      <c r="H17" s="61">
        <v>441.76</v>
      </c>
      <c r="I17" s="61">
        <v>396.54</v>
      </c>
      <c r="J17" s="61">
        <v>382</v>
      </c>
      <c r="K17" s="62">
        <f t="shared" si="0"/>
        <v>4.6623588802530662</v>
      </c>
      <c r="L17" s="60">
        <f t="shared" si="1"/>
        <v>50.610000000000014</v>
      </c>
      <c r="M17" s="60">
        <f t="shared" si="2"/>
        <v>5.3900000000000432</v>
      </c>
      <c r="N17" s="60">
        <f t="shared" si="3"/>
        <v>9.1499999999999773</v>
      </c>
      <c r="O17" s="47">
        <f t="shared" si="4"/>
        <v>1.1919618765826578</v>
      </c>
      <c r="P17" s="47">
        <f t="shared" si="5"/>
        <v>12.938770292726579</v>
      </c>
      <c r="Q17" s="47">
        <f t="shared" si="6"/>
        <v>1.3779879841493143</v>
      </c>
      <c r="R17" s="47">
        <f t="shared" si="7"/>
        <v>2.3392560398823923</v>
      </c>
      <c r="S17" s="7">
        <f t="shared" si="8"/>
        <v>21.737590328274624</v>
      </c>
      <c r="T17" s="7">
        <f t="shared" si="9"/>
        <v>2561.3721000000014</v>
      </c>
      <c r="U17" s="7">
        <f t="shared" si="10"/>
        <v>29.052100000000465</v>
      </c>
      <c r="V17" s="7">
        <f t="shared" si="11"/>
        <v>83.722499999999584</v>
      </c>
      <c r="W17">
        <f t="shared" si="12"/>
        <v>1.1919618765826579E-2</v>
      </c>
      <c r="X17">
        <f t="shared" si="13"/>
        <v>0.12938770292726579</v>
      </c>
      <c r="Y17">
        <f t="shared" si="14"/>
        <v>1.3779879841493144E-2</v>
      </c>
      <c r="Z17">
        <f t="shared" si="15"/>
        <v>2.3392560398823925E-2</v>
      </c>
    </row>
    <row r="18" spans="1:26">
      <c r="A18" s="1" t="s">
        <v>819</v>
      </c>
      <c r="B18" s="2" t="s">
        <v>820</v>
      </c>
      <c r="C18" s="2" t="s">
        <v>1392</v>
      </c>
      <c r="D18" s="2" t="s">
        <v>821</v>
      </c>
      <c r="E18" s="2" t="s">
        <v>798</v>
      </c>
      <c r="F18" s="59">
        <v>391.35</v>
      </c>
      <c r="G18" s="60">
        <v>382.24164111974687</v>
      </c>
      <c r="H18" s="61">
        <v>438.18</v>
      </c>
      <c r="I18" s="61">
        <v>386.04</v>
      </c>
      <c r="J18" s="61">
        <v>379.21</v>
      </c>
      <c r="K18" s="62">
        <f t="shared" si="0"/>
        <v>9.1083588802531494</v>
      </c>
      <c r="L18" s="60">
        <f t="shared" si="1"/>
        <v>46.829999999999984</v>
      </c>
      <c r="M18" s="60">
        <f t="shared" si="2"/>
        <v>5.3100000000000023</v>
      </c>
      <c r="N18" s="60">
        <f t="shared" si="3"/>
        <v>12.140000000000043</v>
      </c>
      <c r="O18" s="47">
        <f t="shared" si="4"/>
        <v>2.3274201814879643</v>
      </c>
      <c r="P18" s="47">
        <f t="shared" si="5"/>
        <v>11.966270601763123</v>
      </c>
      <c r="Q18" s="47">
        <f t="shared" si="6"/>
        <v>1.3568417018014569</v>
      </c>
      <c r="R18" s="47">
        <f t="shared" si="7"/>
        <v>3.1020825348153935</v>
      </c>
      <c r="S18" s="7">
        <f t="shared" si="8"/>
        <v>82.962201491486411</v>
      </c>
      <c r="T18" s="7">
        <f t="shared" si="9"/>
        <v>2193.0488999999984</v>
      </c>
      <c r="U18" s="7">
        <f t="shared" si="10"/>
        <v>28.196100000000023</v>
      </c>
      <c r="V18" s="7">
        <f t="shared" si="11"/>
        <v>147.37960000000106</v>
      </c>
      <c r="W18">
        <f t="shared" si="12"/>
        <v>2.3274201814879644E-2</v>
      </c>
      <c r="X18">
        <f t="shared" si="13"/>
        <v>0.11966270601763122</v>
      </c>
      <c r="Y18">
        <f t="shared" si="14"/>
        <v>1.356841701801457E-2</v>
      </c>
      <c r="Z18">
        <f t="shared" si="15"/>
        <v>3.1020825348153935E-2</v>
      </c>
    </row>
    <row r="19" spans="1:26">
      <c r="A19" s="1" t="s">
        <v>420</v>
      </c>
      <c r="B19" s="2" t="s">
        <v>421</v>
      </c>
      <c r="C19" s="2" t="s">
        <v>1392</v>
      </c>
      <c r="D19" s="2" t="s">
        <v>422</v>
      </c>
      <c r="E19" s="2" t="s">
        <v>423</v>
      </c>
      <c r="F19" s="59">
        <v>391.55</v>
      </c>
      <c r="G19" s="60">
        <v>370.71541527069672</v>
      </c>
      <c r="H19" s="61">
        <v>391.06</v>
      </c>
      <c r="I19" s="61">
        <v>391.93</v>
      </c>
      <c r="J19" s="61">
        <v>388.05</v>
      </c>
      <c r="K19" s="62">
        <f t="shared" si="0"/>
        <v>20.834584729303288</v>
      </c>
      <c r="L19" s="60">
        <f t="shared" si="1"/>
        <v>0.49000000000000909</v>
      </c>
      <c r="M19" s="60">
        <f t="shared" si="2"/>
        <v>0.37999999999999545</v>
      </c>
      <c r="N19" s="60">
        <f t="shared" si="3"/>
        <v>3.5</v>
      </c>
      <c r="O19" s="47">
        <f t="shared" si="4"/>
        <v>5.3210534361648039</v>
      </c>
      <c r="P19" s="47">
        <f t="shared" si="5"/>
        <v>0.12514365981356382</v>
      </c>
      <c r="Q19" s="47">
        <f t="shared" si="6"/>
        <v>9.7050185161536309E-2</v>
      </c>
      <c r="R19" s="47">
        <f t="shared" si="7"/>
        <v>0.89388328438258202</v>
      </c>
      <c r="S19" s="7">
        <f t="shared" si="8"/>
        <v>434.07992084251777</v>
      </c>
      <c r="T19" s="7">
        <f t="shared" si="9"/>
        <v>0.24010000000000892</v>
      </c>
      <c r="U19" s="7">
        <f t="shared" si="10"/>
        <v>0.14439999999999653</v>
      </c>
      <c r="V19" s="7">
        <f t="shared" si="11"/>
        <v>12.25</v>
      </c>
      <c r="W19">
        <f t="shared" si="12"/>
        <v>5.3210534361648035E-2</v>
      </c>
      <c r="X19">
        <f t="shared" si="13"/>
        <v>1.2514365981356381E-3</v>
      </c>
      <c r="Y19">
        <f t="shared" si="14"/>
        <v>9.7050185161536311E-4</v>
      </c>
      <c r="Z19">
        <f t="shared" si="15"/>
        <v>8.9388328438258207E-3</v>
      </c>
    </row>
    <row r="20" spans="1:26">
      <c r="A20" s="44" t="s">
        <v>1411</v>
      </c>
      <c r="B20" s="19" t="s">
        <v>1412</v>
      </c>
      <c r="C20" s="2" t="s">
        <v>1392</v>
      </c>
      <c r="D20" s="23" t="s">
        <v>1437</v>
      </c>
      <c r="E20" s="19" t="s">
        <v>600</v>
      </c>
      <c r="F20" s="65">
        <v>394.15</v>
      </c>
      <c r="G20" s="61">
        <v>393.66264111974692</v>
      </c>
      <c r="H20" s="61">
        <v>459.61</v>
      </c>
      <c r="I20" s="61">
        <v>395.27</v>
      </c>
      <c r="J20" s="61">
        <v>393.05</v>
      </c>
      <c r="K20" s="62">
        <f t="shared" si="0"/>
        <v>0.48735888025305485</v>
      </c>
      <c r="L20" s="60">
        <f t="shared" si="1"/>
        <v>65.460000000000036</v>
      </c>
      <c r="M20" s="60">
        <f t="shared" si="2"/>
        <v>1.1200000000000045</v>
      </c>
      <c r="N20" s="60">
        <f t="shared" si="3"/>
        <v>1.0999999999999659</v>
      </c>
      <c r="O20" s="47">
        <f t="shared" si="4"/>
        <v>0.12364807313283138</v>
      </c>
      <c r="P20" s="47">
        <f t="shared" si="5"/>
        <v>16.60789039705697</v>
      </c>
      <c r="Q20" s="47">
        <f t="shared" si="6"/>
        <v>0.28415577825700994</v>
      </c>
      <c r="R20" s="47">
        <f t="shared" si="7"/>
        <v>0.2790815679309821</v>
      </c>
      <c r="S20" s="7">
        <f t="shared" si="8"/>
        <v>0.23751867816151145</v>
      </c>
      <c r="T20" s="7">
        <f t="shared" si="9"/>
        <v>4285.0116000000044</v>
      </c>
      <c r="U20" s="7">
        <f t="shared" si="10"/>
        <v>1.2544000000000102</v>
      </c>
      <c r="V20" s="7">
        <f t="shared" si="11"/>
        <v>1.2099999999999249</v>
      </c>
      <c r="W20">
        <f t="shared" si="12"/>
        <v>1.2364807313283138E-3</v>
      </c>
      <c r="X20">
        <f t="shared" si="13"/>
        <v>0.16607890397056968</v>
      </c>
      <c r="Y20">
        <f t="shared" si="14"/>
        <v>2.8415577825700992E-3</v>
      </c>
      <c r="Z20">
        <f t="shared" si="15"/>
        <v>2.7908156793098209E-3</v>
      </c>
    </row>
    <row r="21" spans="1:26">
      <c r="A21" s="1" t="s">
        <v>661</v>
      </c>
      <c r="B21" s="2" t="s">
        <v>662</v>
      </c>
      <c r="C21" s="2" t="s">
        <v>1392</v>
      </c>
      <c r="D21" s="2" t="s">
        <v>663</v>
      </c>
      <c r="E21" s="2" t="s">
        <v>600</v>
      </c>
      <c r="F21" s="59">
        <v>394.75</v>
      </c>
      <c r="G21" s="60">
        <v>393.66264111974692</v>
      </c>
      <c r="H21" s="61">
        <v>455.51</v>
      </c>
      <c r="I21" s="61">
        <v>393.86</v>
      </c>
      <c r="J21" s="61">
        <v>397.96</v>
      </c>
      <c r="K21" s="62">
        <f t="shared" si="0"/>
        <v>1.0873588802530776</v>
      </c>
      <c r="L21" s="60">
        <f t="shared" si="1"/>
        <v>60.759999999999991</v>
      </c>
      <c r="M21" s="60">
        <f t="shared" si="2"/>
        <v>0.88999999999998636</v>
      </c>
      <c r="N21" s="60">
        <f t="shared" si="3"/>
        <v>3.2099999999999795</v>
      </c>
      <c r="O21" s="47">
        <f t="shared" si="4"/>
        <v>0.2754550678285187</v>
      </c>
      <c r="P21" s="47">
        <f t="shared" si="5"/>
        <v>15.392020265991132</v>
      </c>
      <c r="Q21" s="47">
        <f t="shared" si="6"/>
        <v>0.22545915136161782</v>
      </c>
      <c r="R21" s="47">
        <f t="shared" si="7"/>
        <v>0.81317289423685346</v>
      </c>
      <c r="S21" s="7">
        <f t="shared" si="8"/>
        <v>1.1823493344652267</v>
      </c>
      <c r="T21" s="7">
        <f t="shared" si="9"/>
        <v>3691.777599999999</v>
      </c>
      <c r="U21" s="7">
        <f t="shared" si="10"/>
        <v>0.79209999999997571</v>
      </c>
      <c r="V21" s="7">
        <f t="shared" si="11"/>
        <v>10.304099999999869</v>
      </c>
      <c r="W21">
        <f t="shared" si="12"/>
        <v>2.7545506782851868E-3</v>
      </c>
      <c r="X21">
        <f t="shared" si="13"/>
        <v>0.15392020265991133</v>
      </c>
      <c r="Y21">
        <f t="shared" si="14"/>
        <v>2.254591513616178E-3</v>
      </c>
      <c r="Z21">
        <f t="shared" si="15"/>
        <v>8.1317289423685352E-3</v>
      </c>
    </row>
    <row r="22" spans="1:26">
      <c r="A22" s="44" t="s">
        <v>1404</v>
      </c>
      <c r="B22" s="19" t="s">
        <v>1405</v>
      </c>
      <c r="C22" s="2" t="s">
        <v>1392</v>
      </c>
      <c r="D22" s="23" t="s">
        <v>1434</v>
      </c>
      <c r="E22" s="19" t="s">
        <v>600</v>
      </c>
      <c r="F22" s="66">
        <v>397.65</v>
      </c>
      <c r="G22" s="61">
        <v>393.66264111974692</v>
      </c>
      <c r="H22" s="61">
        <v>461.79</v>
      </c>
      <c r="I22" s="61">
        <v>393.87</v>
      </c>
      <c r="J22" s="61">
        <v>397.32</v>
      </c>
      <c r="K22" s="62">
        <f t="shared" si="0"/>
        <v>3.9873588802530548</v>
      </c>
      <c r="L22" s="60">
        <f t="shared" si="1"/>
        <v>64.140000000000043</v>
      </c>
      <c r="M22" s="60">
        <f t="shared" si="2"/>
        <v>3.7799999999999727</v>
      </c>
      <c r="N22" s="60">
        <f t="shared" si="3"/>
        <v>0.32999999999998408</v>
      </c>
      <c r="O22" s="47">
        <f t="shared" si="4"/>
        <v>1.0027307632976374</v>
      </c>
      <c r="P22" s="47">
        <f t="shared" si="5"/>
        <v>16.129762353828756</v>
      </c>
      <c r="Q22" s="47">
        <f t="shared" si="6"/>
        <v>0.95058468502451232</v>
      </c>
      <c r="R22" s="47">
        <f t="shared" si="7"/>
        <v>8.2987551867215917E-2</v>
      </c>
      <c r="S22" s="7">
        <f t="shared" si="8"/>
        <v>15.899030839932895</v>
      </c>
      <c r="T22" s="7">
        <f t="shared" si="9"/>
        <v>4113.9396000000052</v>
      </c>
      <c r="U22" s="7">
        <f t="shared" si="10"/>
        <v>14.288399999999793</v>
      </c>
      <c r="V22" s="7">
        <f t="shared" si="11"/>
        <v>0.10889999999998949</v>
      </c>
      <c r="W22">
        <f t="shared" si="12"/>
        <v>1.0027307632976374E-2</v>
      </c>
      <c r="X22">
        <f t="shared" si="13"/>
        <v>0.16129762353828755</v>
      </c>
      <c r="Y22">
        <f t="shared" si="14"/>
        <v>9.5058468502451227E-3</v>
      </c>
      <c r="Z22">
        <f t="shared" si="15"/>
        <v>8.2987551867215914E-4</v>
      </c>
    </row>
    <row r="23" spans="1:26">
      <c r="A23" s="1" t="s">
        <v>1133</v>
      </c>
      <c r="B23" s="2" t="s">
        <v>1134</v>
      </c>
      <c r="C23" s="2" t="s">
        <v>1392</v>
      </c>
      <c r="D23" s="2" t="s">
        <v>1135</v>
      </c>
      <c r="E23" s="2" t="s">
        <v>1039</v>
      </c>
      <c r="F23" s="59">
        <v>404.55</v>
      </c>
      <c r="G23" s="60">
        <v>403.65171740594326</v>
      </c>
      <c r="H23" s="61">
        <v>462.25</v>
      </c>
      <c r="I23" s="61">
        <v>401.36</v>
      </c>
      <c r="J23" s="61">
        <v>404</v>
      </c>
      <c r="K23" s="62">
        <f t="shared" si="0"/>
        <v>0.89828259405675226</v>
      </c>
      <c r="L23" s="60">
        <f t="shared" si="1"/>
        <v>57.699999999999989</v>
      </c>
      <c r="M23" s="60">
        <f t="shared" si="2"/>
        <v>3.1899999999999977</v>
      </c>
      <c r="N23" s="60">
        <f t="shared" si="3"/>
        <v>0.55000000000001137</v>
      </c>
      <c r="O23" s="47">
        <f t="shared" si="4"/>
        <v>0.22204488791416443</v>
      </c>
      <c r="P23" s="47">
        <f t="shared" si="5"/>
        <v>14.26276109257199</v>
      </c>
      <c r="Q23" s="47">
        <f t="shared" si="6"/>
        <v>0.78853046594982024</v>
      </c>
      <c r="R23" s="47">
        <f t="shared" si="7"/>
        <v>0.13595352861204085</v>
      </c>
      <c r="S23" s="7">
        <f t="shared" si="8"/>
        <v>0.80691161878532802</v>
      </c>
      <c r="T23" s="7">
        <f t="shared" si="9"/>
        <v>3329.2899999999986</v>
      </c>
      <c r="U23" s="7">
        <f t="shared" si="10"/>
        <v>10.176099999999986</v>
      </c>
      <c r="V23" s="7">
        <f t="shared" si="11"/>
        <v>0.30250000000001248</v>
      </c>
      <c r="W23">
        <f t="shared" si="12"/>
        <v>2.2204488791416443E-3</v>
      </c>
      <c r="X23">
        <f t="shared" si="13"/>
        <v>0.14262761092571991</v>
      </c>
      <c r="Y23">
        <f t="shared" si="14"/>
        <v>7.8853046594982018E-3</v>
      </c>
      <c r="Z23">
        <f t="shared" si="15"/>
        <v>1.3595352861204087E-3</v>
      </c>
    </row>
    <row r="24" spans="1:26">
      <c r="A24" s="1" t="s">
        <v>652</v>
      </c>
      <c r="B24" s="2" t="s">
        <v>653</v>
      </c>
      <c r="C24" s="2" t="s">
        <v>1392</v>
      </c>
      <c r="D24" s="2" t="s">
        <v>654</v>
      </c>
      <c r="E24" s="2" t="s">
        <v>600</v>
      </c>
      <c r="F24" s="59">
        <v>405.05</v>
      </c>
      <c r="G24" s="60">
        <v>397.9086411197469</v>
      </c>
      <c r="H24" s="61">
        <v>468.32</v>
      </c>
      <c r="I24" s="61">
        <v>405.52</v>
      </c>
      <c r="J24" s="61">
        <v>401.99</v>
      </c>
      <c r="K24" s="62">
        <f t="shared" si="0"/>
        <v>7.1413588802531081</v>
      </c>
      <c r="L24" s="60">
        <f t="shared" si="1"/>
        <v>63.269999999999982</v>
      </c>
      <c r="M24" s="60">
        <f t="shared" si="2"/>
        <v>0.46999999999997044</v>
      </c>
      <c r="N24" s="60">
        <f t="shared" si="3"/>
        <v>3.0600000000000023</v>
      </c>
      <c r="O24" s="47">
        <f t="shared" si="4"/>
        <v>1.7630808246520449</v>
      </c>
      <c r="P24" s="47">
        <f t="shared" si="5"/>
        <v>15.620293790890008</v>
      </c>
      <c r="Q24" s="47">
        <f t="shared" si="6"/>
        <v>0.11603505740031365</v>
      </c>
      <c r="R24" s="47">
        <f t="shared" si="7"/>
        <v>0.75546228860634534</v>
      </c>
      <c r="S24" s="7">
        <f t="shared" si="8"/>
        <v>50.999006656569925</v>
      </c>
      <c r="T24" s="7">
        <f t="shared" si="9"/>
        <v>4003.0928999999978</v>
      </c>
      <c r="U24" s="7">
        <f t="shared" si="10"/>
        <v>0.2208999999999722</v>
      </c>
      <c r="V24" s="7">
        <f t="shared" si="11"/>
        <v>9.3636000000000141</v>
      </c>
      <c r="W24">
        <f t="shared" si="12"/>
        <v>1.7630808246520448E-2</v>
      </c>
      <c r="X24">
        <f t="shared" si="13"/>
        <v>0.15620293790890008</v>
      </c>
      <c r="Y24">
        <f t="shared" si="14"/>
        <v>1.1603505740031366E-3</v>
      </c>
      <c r="Z24">
        <f t="shared" si="15"/>
        <v>7.5546228860634539E-3</v>
      </c>
    </row>
    <row r="25" spans="1:26">
      <c r="A25" s="1" t="s">
        <v>1091</v>
      </c>
      <c r="B25" s="2" t="s">
        <v>1092</v>
      </c>
      <c r="C25" s="2" t="s">
        <v>1392</v>
      </c>
      <c r="D25" s="2" t="s">
        <v>1093</v>
      </c>
      <c r="E25" s="2" t="s">
        <v>1039</v>
      </c>
      <c r="F25" s="59">
        <v>406.95</v>
      </c>
      <c r="G25" s="60">
        <v>407.89771740594324</v>
      </c>
      <c r="H25" s="61">
        <v>460.35</v>
      </c>
      <c r="I25" s="61">
        <v>409.46</v>
      </c>
      <c r="J25" s="61">
        <v>404.44</v>
      </c>
      <c r="K25" s="62">
        <f t="shared" si="0"/>
        <v>0.94771740594325138</v>
      </c>
      <c r="L25" s="60">
        <f t="shared" si="1"/>
        <v>53.400000000000034</v>
      </c>
      <c r="M25" s="60">
        <f t="shared" si="2"/>
        <v>2.5099999999999909</v>
      </c>
      <c r="N25" s="60">
        <f t="shared" si="3"/>
        <v>2.5099999999999909</v>
      </c>
      <c r="O25" s="47">
        <f t="shared" si="4"/>
        <v>0.2328830092009464</v>
      </c>
      <c r="P25" s="47">
        <f t="shared" si="5"/>
        <v>13.122005160339118</v>
      </c>
      <c r="Q25" s="47">
        <f t="shared" si="6"/>
        <v>0.61678338862267879</v>
      </c>
      <c r="R25" s="47">
        <f t="shared" si="7"/>
        <v>0.61678338862267879</v>
      </c>
      <c r="S25" s="7">
        <f t="shared" si="8"/>
        <v>0.89816828152780548</v>
      </c>
      <c r="T25" s="7">
        <f t="shared" si="9"/>
        <v>2851.5600000000036</v>
      </c>
      <c r="U25" s="7">
        <f t="shared" si="10"/>
        <v>6.3000999999999543</v>
      </c>
      <c r="V25" s="7">
        <f t="shared" si="11"/>
        <v>6.3000999999999543</v>
      </c>
      <c r="W25">
        <f t="shared" si="12"/>
        <v>2.3288300920094639E-3</v>
      </c>
      <c r="X25">
        <f t="shared" si="13"/>
        <v>0.13122005160339117</v>
      </c>
      <c r="Y25">
        <f t="shared" si="14"/>
        <v>6.1678338862267874E-3</v>
      </c>
      <c r="Z25">
        <f t="shared" si="15"/>
        <v>6.1678338862267874E-3</v>
      </c>
    </row>
    <row r="26" spans="1:26">
      <c r="A26" s="1" t="s">
        <v>1061</v>
      </c>
      <c r="B26" s="2" t="s">
        <v>1062</v>
      </c>
      <c r="C26" s="2" t="s">
        <v>1392</v>
      </c>
      <c r="D26" s="2" t="s">
        <v>1063</v>
      </c>
      <c r="E26" s="2" t="s">
        <v>1039</v>
      </c>
      <c r="F26" s="59">
        <v>409.15</v>
      </c>
      <c r="G26" s="60">
        <v>407.89771740594324</v>
      </c>
      <c r="H26" s="61">
        <v>460.6</v>
      </c>
      <c r="I26" s="61">
        <v>412.63</v>
      </c>
      <c r="J26" s="61">
        <v>404.44</v>
      </c>
      <c r="K26" s="62">
        <f t="shared" si="0"/>
        <v>1.2522825940567373</v>
      </c>
      <c r="L26" s="60">
        <f t="shared" si="1"/>
        <v>51.450000000000045</v>
      </c>
      <c r="M26" s="60">
        <f t="shared" si="2"/>
        <v>3.4800000000000182</v>
      </c>
      <c r="N26" s="60">
        <f t="shared" si="3"/>
        <v>4.7099999999999795</v>
      </c>
      <c r="O26" s="47">
        <f t="shared" si="4"/>
        <v>0.30606931297977202</v>
      </c>
      <c r="P26" s="47">
        <f t="shared" si="5"/>
        <v>12.574850299401211</v>
      </c>
      <c r="Q26" s="47">
        <f t="shared" si="6"/>
        <v>0.85054381033851123</v>
      </c>
      <c r="R26" s="47">
        <f t="shared" si="7"/>
        <v>1.1511670536478014</v>
      </c>
      <c r="S26" s="7">
        <f t="shared" si="8"/>
        <v>1.568211695377471</v>
      </c>
      <c r="T26" s="7">
        <f t="shared" si="9"/>
        <v>2647.1025000000045</v>
      </c>
      <c r="U26" s="7">
        <f t="shared" si="10"/>
        <v>12.110400000000126</v>
      </c>
      <c r="V26" s="7">
        <f t="shared" si="11"/>
        <v>22.184099999999809</v>
      </c>
      <c r="W26">
        <f t="shared" si="12"/>
        <v>3.0606931297977205E-3</v>
      </c>
      <c r="X26">
        <f t="shared" si="13"/>
        <v>0.12574850299401211</v>
      </c>
      <c r="Y26">
        <f t="shared" si="14"/>
        <v>8.5054381033851118E-3</v>
      </c>
      <c r="Z26">
        <f t="shared" si="15"/>
        <v>1.1511670536478015E-2</v>
      </c>
    </row>
    <row r="27" spans="1:26">
      <c r="A27" s="1" t="s">
        <v>1106</v>
      </c>
      <c r="B27" s="2" t="s">
        <v>1107</v>
      </c>
      <c r="C27" s="2" t="s">
        <v>1392</v>
      </c>
      <c r="D27" s="2" t="s">
        <v>1108</v>
      </c>
      <c r="E27" s="2" t="s">
        <v>1039</v>
      </c>
      <c r="F27" s="59">
        <v>413.35</v>
      </c>
      <c r="G27" s="60">
        <v>399.40571740594328</v>
      </c>
      <c r="H27" s="61">
        <v>407.84</v>
      </c>
      <c r="I27" s="61">
        <v>412.11</v>
      </c>
      <c r="J27" s="61">
        <v>398.86</v>
      </c>
      <c r="K27" s="62">
        <f t="shared" si="0"/>
        <v>13.944282594056745</v>
      </c>
      <c r="L27" s="60">
        <f t="shared" si="1"/>
        <v>5.5100000000000477</v>
      </c>
      <c r="M27" s="60">
        <f t="shared" si="2"/>
        <v>1.2400000000000091</v>
      </c>
      <c r="N27" s="60">
        <f t="shared" si="3"/>
        <v>14.490000000000009</v>
      </c>
      <c r="O27" s="47">
        <f t="shared" si="4"/>
        <v>3.3734807291778743</v>
      </c>
      <c r="P27" s="47">
        <f t="shared" si="5"/>
        <v>1.333010765694943</v>
      </c>
      <c r="Q27" s="47">
        <f t="shared" si="6"/>
        <v>0.29998790371356215</v>
      </c>
      <c r="R27" s="47">
        <f t="shared" si="7"/>
        <v>3.505503810330231</v>
      </c>
      <c r="S27" s="7">
        <f t="shared" si="8"/>
        <v>194.4430170629139</v>
      </c>
      <c r="T27" s="7">
        <f t="shared" si="9"/>
        <v>30.360100000000525</v>
      </c>
      <c r="U27" s="7">
        <f t="shared" si="10"/>
        <v>1.5376000000000225</v>
      </c>
      <c r="V27" s="7">
        <f t="shared" si="11"/>
        <v>209.96010000000027</v>
      </c>
      <c r="W27">
        <f t="shared" si="12"/>
        <v>3.3734807291778746E-2</v>
      </c>
      <c r="X27">
        <f t="shared" si="13"/>
        <v>1.3330107656949431E-2</v>
      </c>
      <c r="Y27">
        <f t="shared" si="14"/>
        <v>2.9998790371356214E-3</v>
      </c>
      <c r="Z27">
        <f t="shared" si="15"/>
        <v>3.5055038103302308E-2</v>
      </c>
    </row>
    <row r="28" spans="1:26">
      <c r="A28" s="1" t="s">
        <v>1094</v>
      </c>
      <c r="B28" s="2" t="s">
        <v>1095</v>
      </c>
      <c r="C28" s="2" t="s">
        <v>1392</v>
      </c>
      <c r="D28" s="2" t="s">
        <v>1096</v>
      </c>
      <c r="E28" s="2" t="s">
        <v>1039</v>
      </c>
      <c r="F28" s="59">
        <v>416.35</v>
      </c>
      <c r="G28" s="60">
        <v>412.14371740594328</v>
      </c>
      <c r="H28" s="61">
        <v>468.28</v>
      </c>
      <c r="I28" s="61">
        <v>418.95</v>
      </c>
      <c r="J28" s="61">
        <v>404.88</v>
      </c>
      <c r="K28" s="62">
        <f t="shared" si="0"/>
        <v>4.206282594056745</v>
      </c>
      <c r="L28" s="60">
        <f t="shared" si="1"/>
        <v>51.92999999999995</v>
      </c>
      <c r="M28" s="60">
        <f t="shared" si="2"/>
        <v>2.5999999999999659</v>
      </c>
      <c r="N28" s="60">
        <f t="shared" si="3"/>
        <v>11.470000000000027</v>
      </c>
      <c r="O28" s="47">
        <f t="shared" si="4"/>
        <v>1.0102756320539796</v>
      </c>
      <c r="P28" s="47">
        <f t="shared" si="5"/>
        <v>12.472679236219514</v>
      </c>
      <c r="Q28" s="47">
        <f t="shared" si="6"/>
        <v>0.62447460069652116</v>
      </c>
      <c r="R28" s="47">
        <f t="shared" si="7"/>
        <v>2.7548937192266183</v>
      </c>
      <c r="S28" s="7">
        <f t="shared" si="8"/>
        <v>17.692813261064739</v>
      </c>
      <c r="T28" s="7">
        <f t="shared" si="9"/>
        <v>2696.7248999999947</v>
      </c>
      <c r="U28" s="7">
        <f t="shared" si="10"/>
        <v>6.759999999999823</v>
      </c>
      <c r="V28" s="7">
        <f t="shared" si="11"/>
        <v>131.56090000000063</v>
      </c>
      <c r="W28">
        <f t="shared" si="12"/>
        <v>1.0102756320539797E-2</v>
      </c>
      <c r="X28">
        <f t="shared" si="13"/>
        <v>0.12472679236219514</v>
      </c>
      <c r="Y28">
        <f t="shared" si="14"/>
        <v>6.2447460069652112E-3</v>
      </c>
      <c r="Z28">
        <f t="shared" si="15"/>
        <v>2.7548937192266185E-2</v>
      </c>
    </row>
    <row r="29" spans="1:26">
      <c r="A29" s="1" t="s">
        <v>1097</v>
      </c>
      <c r="B29" s="2" t="s">
        <v>1098</v>
      </c>
      <c r="C29" s="2" t="s">
        <v>1392</v>
      </c>
      <c r="D29" s="2" t="s">
        <v>1099</v>
      </c>
      <c r="E29" s="2" t="s">
        <v>1039</v>
      </c>
      <c r="F29" s="63">
        <v>417.35</v>
      </c>
      <c r="G29" s="60">
        <v>412.14371740594328</v>
      </c>
      <c r="H29" s="61">
        <v>468.52</v>
      </c>
      <c r="I29" s="61">
        <v>421.97</v>
      </c>
      <c r="J29" s="61">
        <v>404.88</v>
      </c>
      <c r="K29" s="62">
        <f t="shared" si="0"/>
        <v>5.206282594056745</v>
      </c>
      <c r="L29" s="60">
        <f t="shared" si="1"/>
        <v>51.169999999999959</v>
      </c>
      <c r="M29" s="60">
        <f t="shared" si="2"/>
        <v>4.6200000000000045</v>
      </c>
      <c r="N29" s="60">
        <f t="shared" si="3"/>
        <v>12.470000000000027</v>
      </c>
      <c r="O29" s="47">
        <f t="shared" si="4"/>
        <v>1.2474619849183526</v>
      </c>
      <c r="P29" s="47">
        <f t="shared" si="5"/>
        <v>12.260692464358442</v>
      </c>
      <c r="Q29" s="47">
        <f t="shared" si="6"/>
        <v>1.1069845453456342</v>
      </c>
      <c r="R29" s="47">
        <f t="shared" si="7"/>
        <v>2.9878998442554274</v>
      </c>
      <c r="S29" s="7">
        <f t="shared" si="8"/>
        <v>27.105378449178229</v>
      </c>
      <c r="T29" s="7">
        <f t="shared" si="9"/>
        <v>2618.3688999999958</v>
      </c>
      <c r="U29" s="7">
        <f t="shared" si="10"/>
        <v>21.344400000000043</v>
      </c>
      <c r="V29" s="7">
        <f t="shared" si="11"/>
        <v>155.50090000000068</v>
      </c>
      <c r="W29">
        <f t="shared" si="12"/>
        <v>1.2474619849183527E-2</v>
      </c>
      <c r="X29">
        <f t="shared" si="13"/>
        <v>0.12260692464358441</v>
      </c>
      <c r="Y29">
        <f t="shared" si="14"/>
        <v>1.1069845453456342E-2</v>
      </c>
      <c r="Z29">
        <f t="shared" si="15"/>
        <v>2.9878998442554275E-2</v>
      </c>
    </row>
    <row r="30" spans="1:26">
      <c r="A30" s="1" t="s">
        <v>1027</v>
      </c>
      <c r="B30" s="2" t="s">
        <v>1028</v>
      </c>
      <c r="C30" s="2" t="s">
        <v>1392</v>
      </c>
      <c r="D30" s="2" t="s">
        <v>1029</v>
      </c>
      <c r="E30" s="2" t="s">
        <v>711</v>
      </c>
      <c r="F30" s="59">
        <v>418.35</v>
      </c>
      <c r="G30" s="60">
        <v>419.31871740594329</v>
      </c>
      <c r="H30" s="61">
        <v>483.79</v>
      </c>
      <c r="I30" s="61">
        <v>410.26</v>
      </c>
      <c r="J30" s="61">
        <v>420.44</v>
      </c>
      <c r="K30" s="62">
        <f t="shared" si="0"/>
        <v>0.96871740594326639</v>
      </c>
      <c r="L30" s="60">
        <f t="shared" si="1"/>
        <v>65.44</v>
      </c>
      <c r="M30" s="60">
        <f t="shared" si="2"/>
        <v>8.0900000000000318</v>
      </c>
      <c r="N30" s="60">
        <f t="shared" si="3"/>
        <v>2.089999999999975</v>
      </c>
      <c r="O30" s="47">
        <f t="shared" si="4"/>
        <v>0.23155668840522678</v>
      </c>
      <c r="P30" s="47">
        <f t="shared" si="5"/>
        <v>15.642404685072306</v>
      </c>
      <c r="Q30" s="47">
        <f t="shared" si="6"/>
        <v>1.933787498506043</v>
      </c>
      <c r="R30" s="47">
        <f t="shared" si="7"/>
        <v>0.49958168997250507</v>
      </c>
      <c r="S30" s="7">
        <f t="shared" si="8"/>
        <v>0.93841341257745114</v>
      </c>
      <c r="T30" s="7">
        <f t="shared" si="9"/>
        <v>4282.3935999999994</v>
      </c>
      <c r="U30" s="7">
        <f t="shared" si="10"/>
        <v>65.448100000000508</v>
      </c>
      <c r="V30" s="7">
        <f t="shared" si="11"/>
        <v>4.3680999999998953</v>
      </c>
      <c r="W30">
        <f t="shared" si="12"/>
        <v>2.3155668840522678E-3</v>
      </c>
      <c r="X30">
        <f t="shared" si="13"/>
        <v>0.15642404685072306</v>
      </c>
      <c r="Y30">
        <f t="shared" si="14"/>
        <v>1.933787498506043E-2</v>
      </c>
      <c r="Z30">
        <f t="shared" si="15"/>
        <v>4.9958168997250507E-3</v>
      </c>
    </row>
    <row r="31" spans="1:26">
      <c r="A31" s="1" t="s">
        <v>934</v>
      </c>
      <c r="B31" s="2" t="s">
        <v>935</v>
      </c>
      <c r="C31" s="2" t="s">
        <v>1392</v>
      </c>
      <c r="D31" s="2" t="s">
        <v>936</v>
      </c>
      <c r="E31" s="2" t="s">
        <v>566</v>
      </c>
      <c r="F31" s="59">
        <v>421.45</v>
      </c>
      <c r="G31" s="60">
        <v>428.01539566569744</v>
      </c>
      <c r="H31" s="61">
        <v>481.86</v>
      </c>
      <c r="I31" s="61">
        <v>426.4</v>
      </c>
      <c r="J31" s="61">
        <v>424.53</v>
      </c>
      <c r="K31" s="62">
        <f t="shared" si="0"/>
        <v>6.5653956656974515</v>
      </c>
      <c r="L31" s="60">
        <f t="shared" si="1"/>
        <v>60.410000000000025</v>
      </c>
      <c r="M31" s="60">
        <f t="shared" si="2"/>
        <v>4.9499999999999886</v>
      </c>
      <c r="N31" s="60">
        <f t="shared" si="3"/>
        <v>3.0799999999999841</v>
      </c>
      <c r="O31" s="47">
        <f t="shared" si="4"/>
        <v>1.5578112862017919</v>
      </c>
      <c r="P31" s="47">
        <f t="shared" si="5"/>
        <v>14.333847431486541</v>
      </c>
      <c r="Q31" s="47">
        <f t="shared" si="6"/>
        <v>1.1745165500059294</v>
      </c>
      <c r="R31" s="47">
        <f t="shared" si="7"/>
        <v>0.730810297781465</v>
      </c>
      <c r="S31" s="7">
        <f t="shared" si="8"/>
        <v>43.104420247158885</v>
      </c>
      <c r="T31" s="7">
        <f t="shared" si="9"/>
        <v>3649.3681000000029</v>
      </c>
      <c r="U31" s="7">
        <f t="shared" si="10"/>
        <v>24.502499999999888</v>
      </c>
      <c r="V31" s="7">
        <f t="shared" si="11"/>
        <v>9.486399999999902</v>
      </c>
      <c r="W31">
        <f t="shared" si="12"/>
        <v>1.5578112862017919E-2</v>
      </c>
      <c r="X31">
        <f t="shared" si="13"/>
        <v>0.14333847431486541</v>
      </c>
      <c r="Y31">
        <f t="shared" si="14"/>
        <v>1.1745165500059293E-2</v>
      </c>
      <c r="Z31">
        <f t="shared" si="15"/>
        <v>7.3081029778146499E-3</v>
      </c>
    </row>
    <row r="32" spans="1:26">
      <c r="A32" s="1" t="s">
        <v>1196</v>
      </c>
      <c r="B32" s="2" t="s">
        <v>1197</v>
      </c>
      <c r="C32" s="2" t="s">
        <v>1392</v>
      </c>
      <c r="D32" s="2" t="s">
        <v>1386</v>
      </c>
      <c r="E32" s="2" t="s">
        <v>711</v>
      </c>
      <c r="F32" s="64">
        <v>425.75</v>
      </c>
      <c r="G32" s="60">
        <v>419.31871740594329</v>
      </c>
      <c r="H32" s="61">
        <v>490.61</v>
      </c>
      <c r="I32" s="61">
        <v>420.95</v>
      </c>
      <c r="J32" s="61">
        <v>420.2</v>
      </c>
      <c r="K32" s="62">
        <f t="shared" si="0"/>
        <v>6.4312825940567109</v>
      </c>
      <c r="L32" s="60">
        <f t="shared" si="1"/>
        <v>64.860000000000014</v>
      </c>
      <c r="M32" s="60">
        <f t="shared" si="2"/>
        <v>4.8000000000000114</v>
      </c>
      <c r="N32" s="60">
        <f t="shared" si="3"/>
        <v>5.5500000000000114</v>
      </c>
      <c r="O32" s="47">
        <f t="shared" si="4"/>
        <v>1.5105772387684582</v>
      </c>
      <c r="P32" s="47">
        <f t="shared" si="5"/>
        <v>15.234292425132123</v>
      </c>
      <c r="Q32" s="47">
        <f t="shared" si="6"/>
        <v>1.1274221961244888</v>
      </c>
      <c r="R32" s="47">
        <f t="shared" si="7"/>
        <v>1.30358191426894</v>
      </c>
      <c r="S32" s="7">
        <f t="shared" si="8"/>
        <v>41.361395804616819</v>
      </c>
      <c r="T32" s="7">
        <f t="shared" si="9"/>
        <v>4206.8196000000016</v>
      </c>
      <c r="U32" s="7">
        <f t="shared" si="10"/>
        <v>23.040000000000109</v>
      </c>
      <c r="V32" s="7">
        <f t="shared" si="11"/>
        <v>30.802500000000126</v>
      </c>
      <c r="W32">
        <f t="shared" si="12"/>
        <v>1.5105772387684582E-2</v>
      </c>
      <c r="X32">
        <f t="shared" si="13"/>
        <v>0.15234292425132123</v>
      </c>
      <c r="Y32">
        <f t="shared" si="14"/>
        <v>1.1274221961244888E-2</v>
      </c>
      <c r="Z32">
        <f t="shared" si="15"/>
        <v>1.3035819142689399E-2</v>
      </c>
    </row>
    <row r="33" spans="1:35">
      <c r="A33" s="1" t="s">
        <v>727</v>
      </c>
      <c r="B33" s="2" t="s">
        <v>728</v>
      </c>
      <c r="C33" s="2" t="s">
        <v>1392</v>
      </c>
      <c r="D33" s="2" t="s">
        <v>729</v>
      </c>
      <c r="E33" s="2" t="s">
        <v>566</v>
      </c>
      <c r="F33" s="59">
        <v>426.95</v>
      </c>
      <c r="G33" s="60">
        <v>423.76939566569746</v>
      </c>
      <c r="H33" s="61">
        <v>478.82</v>
      </c>
      <c r="I33" s="61">
        <v>417.36</v>
      </c>
      <c r="J33" s="61">
        <v>421.74</v>
      </c>
      <c r="K33" s="62">
        <f t="shared" si="0"/>
        <v>3.1806043343025294</v>
      </c>
      <c r="L33" s="60">
        <f t="shared" si="1"/>
        <v>51.870000000000005</v>
      </c>
      <c r="M33" s="60">
        <f t="shared" si="2"/>
        <v>9.589999999999975</v>
      </c>
      <c r="N33" s="60">
        <f t="shared" si="3"/>
        <v>5.2099999999999795</v>
      </c>
      <c r="O33" s="47">
        <f t="shared" si="4"/>
        <v>0.744959441223218</v>
      </c>
      <c r="P33" s="47">
        <f t="shared" si="5"/>
        <v>12.148963578873406</v>
      </c>
      <c r="Q33" s="47">
        <f t="shared" si="6"/>
        <v>2.2461646562829314</v>
      </c>
      <c r="R33" s="47">
        <f t="shared" si="7"/>
        <v>1.2202834055509966</v>
      </c>
      <c r="S33" s="7">
        <f t="shared" si="8"/>
        <v>10.116243931384036</v>
      </c>
      <c r="T33" s="7">
        <f t="shared" si="9"/>
        <v>2690.4969000000006</v>
      </c>
      <c r="U33" s="7">
        <f t="shared" si="10"/>
        <v>91.968099999999524</v>
      </c>
      <c r="V33" s="7">
        <f t="shared" si="11"/>
        <v>27.144099999999789</v>
      </c>
      <c r="W33">
        <f t="shared" si="12"/>
        <v>7.4495944122321802E-3</v>
      </c>
      <c r="X33">
        <f t="shared" si="13"/>
        <v>0.12148963578873406</v>
      </c>
      <c r="Y33">
        <f t="shared" si="14"/>
        <v>2.2461646562829313E-2</v>
      </c>
      <c r="Z33">
        <f t="shared" si="15"/>
        <v>1.2202834055509966E-2</v>
      </c>
    </row>
    <row r="34" spans="1:35">
      <c r="A34" s="1" t="s">
        <v>1222</v>
      </c>
      <c r="B34" s="2" t="s">
        <v>1223</v>
      </c>
      <c r="C34" s="2" t="s">
        <v>1392</v>
      </c>
      <c r="D34" s="2" t="s">
        <v>1224</v>
      </c>
      <c r="E34" s="2" t="s">
        <v>566</v>
      </c>
      <c r="F34" s="59">
        <v>429.15</v>
      </c>
      <c r="G34" s="60">
        <v>423.56471740594327</v>
      </c>
      <c r="H34" s="61">
        <v>486.96</v>
      </c>
      <c r="I34" s="61">
        <v>426.23</v>
      </c>
      <c r="J34" s="61">
        <v>426.88</v>
      </c>
      <c r="K34" s="62">
        <f t="shared" si="0"/>
        <v>5.5852825940567072</v>
      </c>
      <c r="L34" s="60">
        <f t="shared" si="1"/>
        <v>57.81</v>
      </c>
      <c r="M34" s="60">
        <f t="shared" si="2"/>
        <v>2.9199999999999591</v>
      </c>
      <c r="N34" s="60">
        <f t="shared" si="3"/>
        <v>2.2699999999999818</v>
      </c>
      <c r="O34" s="47">
        <f t="shared" si="4"/>
        <v>1.3014756132020755</v>
      </c>
      <c r="P34" s="47">
        <f t="shared" si="5"/>
        <v>13.470814400559247</v>
      </c>
      <c r="Q34" s="47">
        <f t="shared" si="6"/>
        <v>0.68041477338924827</v>
      </c>
      <c r="R34" s="47">
        <f t="shared" si="7"/>
        <v>0.52895258068274076</v>
      </c>
      <c r="S34" s="7">
        <f t="shared" si="8"/>
        <v>31.195381655472822</v>
      </c>
      <c r="T34" s="7">
        <f t="shared" si="9"/>
        <v>3341.9961000000003</v>
      </c>
      <c r="U34" s="7">
        <f t="shared" si="10"/>
        <v>8.5263999999997608</v>
      </c>
      <c r="V34" s="7">
        <f t="shared" si="11"/>
        <v>5.1528999999999172</v>
      </c>
      <c r="W34">
        <f t="shared" si="12"/>
        <v>1.3014756132020756E-2</v>
      </c>
      <c r="X34">
        <f t="shared" si="13"/>
        <v>0.13470814400559247</v>
      </c>
      <c r="Y34">
        <f t="shared" si="14"/>
        <v>6.8041477338924832E-3</v>
      </c>
      <c r="Z34">
        <f t="shared" si="15"/>
        <v>5.2895258068274076E-3</v>
      </c>
    </row>
    <row r="35" spans="1:35">
      <c r="A35" s="43" t="s">
        <v>1414</v>
      </c>
      <c r="B35" s="57" t="s">
        <v>1415</v>
      </c>
      <c r="C35" s="57" t="s">
        <v>1392</v>
      </c>
      <c r="D35" s="57" t="s">
        <v>1440</v>
      </c>
      <c r="E35" s="57" t="s">
        <v>711</v>
      </c>
      <c r="F35" s="61">
        <v>429.15</v>
      </c>
      <c r="G35" s="61">
        <v>428.01539566569744</v>
      </c>
      <c r="H35" s="61">
        <v>490.61</v>
      </c>
      <c r="I35" s="61">
        <v>420.95</v>
      </c>
      <c r="J35" s="61">
        <v>420.2</v>
      </c>
      <c r="K35" s="62">
        <f t="shared" ref="K35:K66" si="16">ABS(F35-G35)</f>
        <v>1.1346043343025372</v>
      </c>
      <c r="L35" s="60">
        <f t="shared" ref="L35:L53" si="17">ABS(F35-H35)</f>
        <v>61.460000000000036</v>
      </c>
      <c r="M35" s="60">
        <f t="shared" ref="M35:M53" si="18">ABS(F35-I35)</f>
        <v>8.1999999999999886</v>
      </c>
      <c r="N35" s="60">
        <f t="shared" ref="N35:N66" si="19">ABS(F35-J35)</f>
        <v>8.9499999999999886</v>
      </c>
      <c r="O35" s="47">
        <f t="shared" ref="O35:O66" si="20">K35/F35*100</f>
        <v>0.26438409281196251</v>
      </c>
      <c r="P35" s="47">
        <f t="shared" ref="P35:P53" si="21">L35/F35*100</f>
        <v>14.321332867295828</v>
      </c>
      <c r="Q35" s="47">
        <f t="shared" ref="Q35:Q53" si="22">M35/F35*100</f>
        <v>1.9107538156821597</v>
      </c>
      <c r="R35" s="47">
        <f t="shared" ref="R35:R66" si="23">N35/F35*100</f>
        <v>2.0855178841896747</v>
      </c>
      <c r="S35" s="7">
        <f t="shared" ref="S35:S66" si="24">(F35-G35)^2</f>
        <v>1.2873269954181035</v>
      </c>
      <c r="T35" s="7">
        <f t="shared" ref="T35:T53" si="25">(F35-H35)^2</f>
        <v>3777.3316000000045</v>
      </c>
      <c r="U35" s="7">
        <f t="shared" ref="U35:U53" si="26">(F35-I35)^2</f>
        <v>67.23999999999981</v>
      </c>
      <c r="V35" s="7">
        <f t="shared" ref="V35:V66" si="27">(F35-J35)^2</f>
        <v>80.102499999999793</v>
      </c>
      <c r="W35">
        <f t="shared" ref="W35:W66" si="28">ABS((G35-F35)/F35)</f>
        <v>2.6438409281196252E-3</v>
      </c>
      <c r="X35">
        <f t="shared" ref="X35:X53" si="29">ABS((H35-F35)/F35)</f>
        <v>0.14321332867295827</v>
      </c>
      <c r="Y35">
        <f t="shared" ref="Y35:Y53" si="30">ABS((I35-F35)/F35)</f>
        <v>1.9107538156821598E-2</v>
      </c>
      <c r="Z35">
        <f t="shared" ref="Z35:Z66" si="31">ABS((J35-F35)/F35)</f>
        <v>2.0855178841896749E-2</v>
      </c>
    </row>
    <row r="36" spans="1:35">
      <c r="A36" s="1" t="s">
        <v>946</v>
      </c>
      <c r="B36" s="2" t="s">
        <v>947</v>
      </c>
      <c r="C36" s="2" t="s">
        <v>1392</v>
      </c>
      <c r="D36" s="2" t="s">
        <v>948</v>
      </c>
      <c r="E36" s="2" t="s">
        <v>566</v>
      </c>
      <c r="F36" s="59">
        <v>429.25</v>
      </c>
      <c r="G36" s="60">
        <v>428.01539566569744</v>
      </c>
      <c r="H36" s="61">
        <v>481.86</v>
      </c>
      <c r="I36" s="61">
        <v>426.4</v>
      </c>
      <c r="J36" s="61">
        <v>424.53</v>
      </c>
      <c r="K36" s="62">
        <f t="shared" si="16"/>
        <v>1.2346043343025599</v>
      </c>
      <c r="L36" s="60">
        <f t="shared" si="17"/>
        <v>52.610000000000014</v>
      </c>
      <c r="M36" s="60">
        <f t="shared" si="18"/>
        <v>2.8500000000000227</v>
      </c>
      <c r="N36" s="60">
        <f t="shared" si="19"/>
        <v>4.7200000000000273</v>
      </c>
      <c r="O36" s="47">
        <f t="shared" si="20"/>
        <v>0.28761894800292603</v>
      </c>
      <c r="P36" s="47">
        <f t="shared" si="21"/>
        <v>12.256260920209671</v>
      </c>
      <c r="Q36" s="47">
        <f t="shared" si="22"/>
        <v>0.66394874781596336</v>
      </c>
      <c r="R36" s="47">
        <f t="shared" si="23"/>
        <v>1.0995923121724001</v>
      </c>
      <c r="S36" s="7">
        <f t="shared" si="24"/>
        <v>1.524247862278667</v>
      </c>
      <c r="T36" s="7">
        <f t="shared" si="25"/>
        <v>2767.8121000000015</v>
      </c>
      <c r="U36" s="7">
        <f t="shared" si="26"/>
        <v>8.1225000000001302</v>
      </c>
      <c r="V36" s="7">
        <f t="shared" si="27"/>
        <v>22.278400000000257</v>
      </c>
      <c r="W36">
        <f t="shared" si="28"/>
        <v>2.8761894800292602E-3</v>
      </c>
      <c r="X36">
        <f t="shared" si="29"/>
        <v>0.12256260920209672</v>
      </c>
      <c r="Y36">
        <f t="shared" si="30"/>
        <v>6.6394874781596338E-3</v>
      </c>
      <c r="Z36">
        <f t="shared" si="31"/>
        <v>1.0995923121724E-2</v>
      </c>
    </row>
    <row r="37" spans="1:35">
      <c r="A37" s="1" t="s">
        <v>573</v>
      </c>
      <c r="B37" s="2" t="s">
        <v>574</v>
      </c>
      <c r="C37" s="2" t="s">
        <v>1392</v>
      </c>
      <c r="D37" s="2" t="s">
        <v>575</v>
      </c>
      <c r="E37" s="2" t="s">
        <v>566</v>
      </c>
      <c r="F37" s="59">
        <v>430.25</v>
      </c>
      <c r="G37" s="60">
        <v>423.76939566569746</v>
      </c>
      <c r="H37" s="61">
        <v>469.74</v>
      </c>
      <c r="I37" s="61">
        <v>409.09</v>
      </c>
      <c r="J37" s="61">
        <v>426.44</v>
      </c>
      <c r="K37" s="62">
        <f t="shared" si="16"/>
        <v>6.4806043343025408</v>
      </c>
      <c r="L37" s="60">
        <f t="shared" si="17"/>
        <v>39.490000000000009</v>
      </c>
      <c r="M37" s="60">
        <f t="shared" si="18"/>
        <v>21.160000000000025</v>
      </c>
      <c r="N37" s="60">
        <f t="shared" si="19"/>
        <v>3.8100000000000023</v>
      </c>
      <c r="O37" s="47">
        <f t="shared" si="20"/>
        <v>1.5062415652068661</v>
      </c>
      <c r="P37" s="47">
        <f t="shared" si="21"/>
        <v>9.178384660081349</v>
      </c>
      <c r="Q37" s="47">
        <f t="shared" si="22"/>
        <v>4.9180708890180185</v>
      </c>
      <c r="R37" s="47">
        <f t="shared" si="23"/>
        <v>0.88553166763509639</v>
      </c>
      <c r="S37" s="7">
        <f t="shared" si="24"/>
        <v>41.998232537780879</v>
      </c>
      <c r="T37" s="7">
        <f t="shared" si="25"/>
        <v>1559.4601000000007</v>
      </c>
      <c r="U37" s="7">
        <f t="shared" si="26"/>
        <v>447.74560000000105</v>
      </c>
      <c r="V37" s="7">
        <f t="shared" si="27"/>
        <v>14.516100000000018</v>
      </c>
      <c r="W37">
        <f t="shared" si="28"/>
        <v>1.506241565206866E-2</v>
      </c>
      <c r="X37">
        <f t="shared" si="29"/>
        <v>9.1783846600813498E-2</v>
      </c>
      <c r="Y37">
        <f t="shared" si="30"/>
        <v>4.9180708890180183E-2</v>
      </c>
      <c r="Z37">
        <f t="shared" si="31"/>
        <v>8.8553166763509633E-3</v>
      </c>
    </row>
    <row r="38" spans="1:35">
      <c r="A38" s="1" t="s">
        <v>970</v>
      </c>
      <c r="B38" s="2" t="s">
        <v>971</v>
      </c>
      <c r="C38" s="2" t="s">
        <v>1392</v>
      </c>
      <c r="D38" s="2" t="s">
        <v>972</v>
      </c>
      <c r="E38" s="2" t="s">
        <v>566</v>
      </c>
      <c r="F38" s="59">
        <v>430.65</v>
      </c>
      <c r="G38" s="60">
        <v>432.26139566569742</v>
      </c>
      <c r="H38" s="61">
        <v>489.73</v>
      </c>
      <c r="I38" s="61">
        <v>436.33</v>
      </c>
      <c r="J38" s="61">
        <v>424.97</v>
      </c>
      <c r="K38" s="62">
        <f t="shared" si="16"/>
        <v>1.6113956656974437</v>
      </c>
      <c r="L38" s="60">
        <f t="shared" si="17"/>
        <v>59.080000000000041</v>
      </c>
      <c r="M38" s="60">
        <f t="shared" si="18"/>
        <v>5.6800000000000068</v>
      </c>
      <c r="N38" s="60">
        <f t="shared" si="19"/>
        <v>5.67999999999995</v>
      </c>
      <c r="O38" s="47">
        <f t="shared" si="20"/>
        <v>0.37417756082606379</v>
      </c>
      <c r="P38" s="47">
        <f t="shared" si="21"/>
        <v>13.71879716707304</v>
      </c>
      <c r="Q38" s="47">
        <f t="shared" si="22"/>
        <v>1.3189364913502861</v>
      </c>
      <c r="R38" s="47">
        <f t="shared" si="23"/>
        <v>1.3189364913502728</v>
      </c>
      <c r="S38" s="7">
        <f t="shared" si="24"/>
        <v>2.5965959914285079</v>
      </c>
      <c r="T38" s="7">
        <f t="shared" si="25"/>
        <v>3490.4464000000048</v>
      </c>
      <c r="U38" s="7">
        <f t="shared" si="26"/>
        <v>32.262400000000078</v>
      </c>
      <c r="V38" s="7">
        <f t="shared" si="27"/>
        <v>32.262399999999431</v>
      </c>
      <c r="W38">
        <f t="shared" si="28"/>
        <v>3.7417756082606382E-3</v>
      </c>
      <c r="X38">
        <f t="shared" si="29"/>
        <v>0.13718797167073041</v>
      </c>
      <c r="Y38">
        <f t="shared" si="30"/>
        <v>1.318936491350286E-2</v>
      </c>
      <c r="Z38">
        <f t="shared" si="31"/>
        <v>1.3189364913502729E-2</v>
      </c>
    </row>
    <row r="39" spans="1:35">
      <c r="A39" s="1" t="s">
        <v>940</v>
      </c>
      <c r="B39" s="2" t="s">
        <v>941</v>
      </c>
      <c r="C39" s="2" t="s">
        <v>1392</v>
      </c>
      <c r="D39" s="2" t="s">
        <v>942</v>
      </c>
      <c r="E39" s="2" t="s">
        <v>566</v>
      </c>
      <c r="F39" s="59">
        <v>431.65</v>
      </c>
      <c r="G39" s="60">
        <v>432.26139566569742</v>
      </c>
      <c r="H39" s="61">
        <v>485.24</v>
      </c>
      <c r="I39" s="61">
        <v>433.42</v>
      </c>
      <c r="J39" s="61">
        <v>427.32</v>
      </c>
      <c r="K39" s="62">
        <f t="shared" si="16"/>
        <v>0.61139566569744375</v>
      </c>
      <c r="L39" s="60">
        <f t="shared" si="17"/>
        <v>53.590000000000032</v>
      </c>
      <c r="M39" s="60">
        <f t="shared" si="18"/>
        <v>1.7700000000000387</v>
      </c>
      <c r="N39" s="60">
        <f t="shared" si="19"/>
        <v>4.3299999999999841</v>
      </c>
      <c r="O39" s="47">
        <f t="shared" si="20"/>
        <v>0.14164153033648647</v>
      </c>
      <c r="P39" s="47">
        <f t="shared" si="21"/>
        <v>12.415151164137619</v>
      </c>
      <c r="Q39" s="47">
        <f t="shared" si="22"/>
        <v>0.41005444225646676</v>
      </c>
      <c r="R39" s="47">
        <f t="shared" si="23"/>
        <v>1.0031275338816135</v>
      </c>
      <c r="S39" s="7">
        <f t="shared" si="24"/>
        <v>0.3738046600336204</v>
      </c>
      <c r="T39" s="7">
        <f t="shared" si="25"/>
        <v>2871.8881000000033</v>
      </c>
      <c r="U39" s="7">
        <f t="shared" si="26"/>
        <v>3.132900000000137</v>
      </c>
      <c r="V39" s="7">
        <f t="shared" si="27"/>
        <v>18.74889999999986</v>
      </c>
      <c r="W39">
        <f t="shared" si="28"/>
        <v>1.4164153033648646E-3</v>
      </c>
      <c r="X39">
        <f t="shared" si="29"/>
        <v>0.12415151164137619</v>
      </c>
      <c r="Y39">
        <f t="shared" si="30"/>
        <v>4.1005444225646675E-3</v>
      </c>
      <c r="Z39">
        <f t="shared" si="31"/>
        <v>1.0031275338816134E-2</v>
      </c>
    </row>
    <row r="40" spans="1:35">
      <c r="A40" s="44" t="s">
        <v>1582</v>
      </c>
      <c r="B40" s="19" t="s">
        <v>1583</v>
      </c>
      <c r="C40" s="2" t="s">
        <v>1392</v>
      </c>
      <c r="D40" s="19" t="s">
        <v>1584</v>
      </c>
      <c r="E40" s="19" t="s">
        <v>915</v>
      </c>
      <c r="F40" s="66">
        <v>440.15</v>
      </c>
      <c r="G40" s="61">
        <v>430.73971740594328</v>
      </c>
      <c r="H40" s="61">
        <v>497.77</v>
      </c>
      <c r="I40" s="61">
        <v>426.27</v>
      </c>
      <c r="J40" s="61">
        <v>431.61</v>
      </c>
      <c r="K40" s="62">
        <f t="shared" si="16"/>
        <v>9.4102825940566959</v>
      </c>
      <c r="L40" s="60">
        <f t="shared" si="17"/>
        <v>57.620000000000005</v>
      </c>
      <c r="M40" s="60">
        <f t="shared" si="18"/>
        <v>13.879999999999995</v>
      </c>
      <c r="N40" s="60">
        <f t="shared" si="19"/>
        <v>8.5399999999999636</v>
      </c>
      <c r="O40" s="47">
        <f t="shared" si="20"/>
        <v>2.1379717355575818</v>
      </c>
      <c r="P40" s="47">
        <f t="shared" si="21"/>
        <v>13.090991707372487</v>
      </c>
      <c r="Q40" s="47">
        <f t="shared" si="22"/>
        <v>3.1534704078155165</v>
      </c>
      <c r="R40" s="47">
        <f t="shared" si="23"/>
        <v>1.9402476428490207</v>
      </c>
      <c r="S40" s="7">
        <f t="shared" si="24"/>
        <v>88.553418500006416</v>
      </c>
      <c r="T40" s="7">
        <f t="shared" si="25"/>
        <v>3320.0644000000007</v>
      </c>
      <c r="U40" s="7">
        <f t="shared" si="26"/>
        <v>192.65439999999987</v>
      </c>
      <c r="V40" s="7">
        <f t="shared" si="27"/>
        <v>72.931599999999378</v>
      </c>
      <c r="W40">
        <f t="shared" si="28"/>
        <v>2.1379717355575818E-2</v>
      </c>
      <c r="X40">
        <f t="shared" si="29"/>
        <v>0.13090991707372487</v>
      </c>
      <c r="Y40">
        <f t="shared" si="30"/>
        <v>3.1534704078155167E-2</v>
      </c>
      <c r="Z40">
        <f t="shared" si="31"/>
        <v>1.9402476428490207E-2</v>
      </c>
    </row>
    <row r="41" spans="1:35">
      <c r="A41" s="1" t="s">
        <v>1210</v>
      </c>
      <c r="B41" s="2" t="s">
        <v>1211</v>
      </c>
      <c r="C41" s="2" t="s">
        <v>1392</v>
      </c>
      <c r="D41" s="2" t="s">
        <v>1212</v>
      </c>
      <c r="E41" s="2" t="s">
        <v>566</v>
      </c>
      <c r="F41" s="63">
        <v>441.05</v>
      </c>
      <c r="G41" s="60">
        <v>436.50739566569746</v>
      </c>
      <c r="H41" s="61">
        <v>492.64</v>
      </c>
      <c r="I41" s="61">
        <v>444.58</v>
      </c>
      <c r="J41" s="61">
        <v>427.76</v>
      </c>
      <c r="K41" s="62">
        <f t="shared" si="16"/>
        <v>4.5426043343025526</v>
      </c>
      <c r="L41" s="60">
        <f t="shared" si="17"/>
        <v>51.589999999999975</v>
      </c>
      <c r="M41" s="60">
        <f t="shared" si="18"/>
        <v>3.5299999999999727</v>
      </c>
      <c r="N41" s="60">
        <f t="shared" si="19"/>
        <v>13.29000000000002</v>
      </c>
      <c r="O41" s="47">
        <f t="shared" si="20"/>
        <v>1.0299522354160646</v>
      </c>
      <c r="P41" s="47">
        <f t="shared" si="21"/>
        <v>11.697086498129458</v>
      </c>
      <c r="Q41" s="47">
        <f t="shared" si="22"/>
        <v>0.80036277066091666</v>
      </c>
      <c r="R41" s="47">
        <f t="shared" si="23"/>
        <v>3.0132638022899942</v>
      </c>
      <c r="S41" s="7">
        <f t="shared" si="24"/>
        <v>20.635254138024337</v>
      </c>
      <c r="T41" s="7">
        <f t="shared" si="25"/>
        <v>2661.5280999999973</v>
      </c>
      <c r="U41" s="7">
        <f t="shared" si="26"/>
        <v>12.460899999999807</v>
      </c>
      <c r="V41" s="7">
        <f t="shared" si="27"/>
        <v>176.62410000000054</v>
      </c>
      <c r="W41">
        <f t="shared" si="28"/>
        <v>1.0299522354160645E-2</v>
      </c>
      <c r="X41">
        <f t="shared" si="29"/>
        <v>0.11697086498129458</v>
      </c>
      <c r="Y41">
        <f t="shared" si="30"/>
        <v>8.0036277066091663E-3</v>
      </c>
      <c r="Z41">
        <f t="shared" si="31"/>
        <v>3.0132638022899942E-2</v>
      </c>
    </row>
    <row r="42" spans="1:35">
      <c r="A42" s="44" t="s">
        <v>1715</v>
      </c>
      <c r="B42" s="19" t="s">
        <v>1716</v>
      </c>
      <c r="C42" s="2" t="s">
        <v>1392</v>
      </c>
      <c r="D42" s="23" t="s">
        <v>1723</v>
      </c>
      <c r="E42" s="19" t="s">
        <v>1319</v>
      </c>
      <c r="F42" s="66">
        <v>441.65</v>
      </c>
      <c r="G42" s="61">
        <v>451.27219896241314</v>
      </c>
      <c r="H42" s="61">
        <v>504.76</v>
      </c>
      <c r="I42" s="61">
        <v>448.55</v>
      </c>
      <c r="J42" s="61">
        <v>447.41</v>
      </c>
      <c r="K42" s="62">
        <f t="shared" si="16"/>
        <v>9.6221989624131652</v>
      </c>
      <c r="L42" s="60">
        <f t="shared" si="17"/>
        <v>63.110000000000014</v>
      </c>
      <c r="M42" s="60">
        <f t="shared" si="18"/>
        <v>6.9000000000000341</v>
      </c>
      <c r="N42" s="60">
        <f t="shared" si="19"/>
        <v>5.7600000000000477</v>
      </c>
      <c r="O42" s="47">
        <f t="shared" si="20"/>
        <v>2.1786933006709308</v>
      </c>
      <c r="P42" s="47">
        <f t="shared" si="21"/>
        <v>14.289595833805052</v>
      </c>
      <c r="Q42" s="47">
        <f t="shared" si="22"/>
        <v>1.5623231065323298</v>
      </c>
      <c r="R42" s="47">
        <f t="shared" si="23"/>
        <v>1.3042001584965579</v>
      </c>
      <c r="S42" s="7">
        <f t="shared" si="24"/>
        <v>92.586712872264997</v>
      </c>
      <c r="T42" s="7">
        <f t="shared" si="25"/>
        <v>3982.8721000000019</v>
      </c>
      <c r="U42" s="7">
        <f t="shared" si="26"/>
        <v>47.610000000000468</v>
      </c>
      <c r="V42" s="7">
        <f t="shared" si="27"/>
        <v>33.177600000000552</v>
      </c>
      <c r="W42">
        <f t="shared" si="28"/>
        <v>2.1786933006709308E-2</v>
      </c>
      <c r="X42">
        <f t="shared" si="29"/>
        <v>0.14289595833805052</v>
      </c>
      <c r="Y42">
        <f t="shared" si="30"/>
        <v>1.5623231065323298E-2</v>
      </c>
      <c r="Z42">
        <f t="shared" si="31"/>
        <v>1.3042001584965579E-2</v>
      </c>
    </row>
    <row r="43" spans="1:35">
      <c r="A43" s="1" t="s">
        <v>997</v>
      </c>
      <c r="B43" s="2" t="s">
        <v>998</v>
      </c>
      <c r="C43" s="2" t="s">
        <v>1392</v>
      </c>
      <c r="D43" s="2" t="s">
        <v>999</v>
      </c>
      <c r="E43" s="2" t="s">
        <v>328</v>
      </c>
      <c r="F43" s="59">
        <v>454.05</v>
      </c>
      <c r="G43" s="60">
        <v>447.92839566569745</v>
      </c>
      <c r="H43" s="61">
        <v>514.41999999999996</v>
      </c>
      <c r="I43" s="61">
        <v>451.72</v>
      </c>
      <c r="J43" s="61">
        <v>447.75</v>
      </c>
      <c r="K43" s="62">
        <f t="shared" si="16"/>
        <v>6.1216043343025603</v>
      </c>
      <c r="L43" s="60">
        <f t="shared" si="17"/>
        <v>60.369999999999948</v>
      </c>
      <c r="M43" s="60">
        <f t="shared" si="18"/>
        <v>2.3299999999999841</v>
      </c>
      <c r="N43" s="60">
        <f t="shared" si="19"/>
        <v>6.3000000000000114</v>
      </c>
      <c r="O43" s="47">
        <f t="shared" si="20"/>
        <v>1.3482225160891004</v>
      </c>
      <c r="P43" s="47">
        <f t="shared" si="21"/>
        <v>13.295892522849895</v>
      </c>
      <c r="Q43" s="47">
        <f t="shared" si="22"/>
        <v>0.51315934368461269</v>
      </c>
      <c r="R43" s="47">
        <f t="shared" si="23"/>
        <v>1.3875123885034713</v>
      </c>
      <c r="S43" s="7">
        <f t="shared" si="24"/>
        <v>37.474039625751892</v>
      </c>
      <c r="T43" s="7">
        <f t="shared" si="25"/>
        <v>3644.5368999999937</v>
      </c>
      <c r="U43" s="7">
        <f t="shared" si="26"/>
        <v>5.4288999999999259</v>
      </c>
      <c r="V43" s="7">
        <f t="shared" si="27"/>
        <v>39.69000000000014</v>
      </c>
      <c r="W43">
        <f t="shared" si="28"/>
        <v>1.3482225160891004E-2</v>
      </c>
      <c r="X43">
        <f t="shared" si="29"/>
        <v>0.13295892522849895</v>
      </c>
      <c r="Y43">
        <f t="shared" si="30"/>
        <v>5.1315934368461272E-3</v>
      </c>
      <c r="Z43">
        <f t="shared" si="31"/>
        <v>1.3875123885034712E-2</v>
      </c>
    </row>
    <row r="44" spans="1:35">
      <c r="A44" s="1" t="s">
        <v>1320</v>
      </c>
      <c r="B44" s="2" t="s">
        <v>1321</v>
      </c>
      <c r="C44" s="2" t="s">
        <v>1392</v>
      </c>
      <c r="D44" s="2" t="s">
        <v>1322</v>
      </c>
      <c r="E44" s="2" t="s">
        <v>1319</v>
      </c>
      <c r="F44" s="59">
        <v>462.45</v>
      </c>
      <c r="G44" s="60">
        <v>459.76419896241316</v>
      </c>
      <c r="H44" s="61">
        <v>514.39</v>
      </c>
      <c r="I44" s="61">
        <v>462.49</v>
      </c>
      <c r="J44" s="61">
        <v>450.64</v>
      </c>
      <c r="K44" s="62">
        <f t="shared" si="16"/>
        <v>2.6858010375868275</v>
      </c>
      <c r="L44" s="60">
        <f t="shared" si="17"/>
        <v>51.94</v>
      </c>
      <c r="M44" s="60">
        <f t="shared" si="18"/>
        <v>4.0000000000020464E-2</v>
      </c>
      <c r="N44" s="60">
        <f t="shared" si="19"/>
        <v>11.810000000000002</v>
      </c>
      <c r="O44" s="47">
        <f t="shared" si="20"/>
        <v>0.58077652450790951</v>
      </c>
      <c r="P44" s="47">
        <f t="shared" si="21"/>
        <v>11.231484484809167</v>
      </c>
      <c r="Q44" s="47">
        <f t="shared" si="22"/>
        <v>8.6495837387869957E-3</v>
      </c>
      <c r="R44" s="47">
        <f t="shared" si="23"/>
        <v>2.5537895988755546</v>
      </c>
      <c r="S44" s="7">
        <f t="shared" si="24"/>
        <v>7.2135272135024797</v>
      </c>
      <c r="T44" s="7">
        <f t="shared" si="25"/>
        <v>2697.7635999999998</v>
      </c>
      <c r="U44" s="7">
        <f t="shared" si="26"/>
        <v>1.600000000001637E-3</v>
      </c>
      <c r="V44" s="7">
        <f t="shared" si="27"/>
        <v>139.47610000000006</v>
      </c>
      <c r="W44">
        <f t="shared" si="28"/>
        <v>5.8077652450790954E-3</v>
      </c>
      <c r="X44">
        <f t="shared" si="29"/>
        <v>0.11231484484809168</v>
      </c>
      <c r="Y44">
        <f t="shared" si="30"/>
        <v>8.649583738786996E-5</v>
      </c>
      <c r="Z44">
        <f t="shared" si="31"/>
        <v>2.5537895988755548E-2</v>
      </c>
    </row>
    <row r="45" spans="1:35">
      <c r="A45" s="1" t="s">
        <v>321</v>
      </c>
      <c r="B45" s="2" t="s">
        <v>322</v>
      </c>
      <c r="C45" s="2" t="s">
        <v>1392</v>
      </c>
      <c r="D45" s="2" t="s">
        <v>323</v>
      </c>
      <c r="E45" s="2" t="s">
        <v>324</v>
      </c>
      <c r="F45" s="63">
        <v>468.95</v>
      </c>
      <c r="G45" s="60">
        <v>455.10339566569746</v>
      </c>
      <c r="H45" s="61">
        <v>524.53</v>
      </c>
      <c r="I45" s="61">
        <v>448.52</v>
      </c>
      <c r="J45" s="61">
        <v>458.76</v>
      </c>
      <c r="K45" s="62">
        <f t="shared" si="16"/>
        <v>13.846604334302526</v>
      </c>
      <c r="L45" s="60">
        <f t="shared" si="17"/>
        <v>55.579999999999984</v>
      </c>
      <c r="M45" s="60">
        <f t="shared" si="18"/>
        <v>20.430000000000007</v>
      </c>
      <c r="N45" s="60">
        <f t="shared" si="19"/>
        <v>10.189999999999998</v>
      </c>
      <c r="O45" s="47">
        <f t="shared" si="20"/>
        <v>2.9526824468072346</v>
      </c>
      <c r="P45" s="47">
        <f t="shared" si="21"/>
        <v>11.852009809148093</v>
      </c>
      <c r="Q45" s="47">
        <f t="shared" si="22"/>
        <v>4.356541209084126</v>
      </c>
      <c r="R45" s="47">
        <f t="shared" si="23"/>
        <v>2.1729395457937941</v>
      </c>
      <c r="S45" s="7">
        <f t="shared" si="24"/>
        <v>191.72845159072551</v>
      </c>
      <c r="T45" s="7">
        <f t="shared" si="25"/>
        <v>3089.136399999998</v>
      </c>
      <c r="U45" s="7">
        <f t="shared" si="26"/>
        <v>417.3849000000003</v>
      </c>
      <c r="V45" s="7">
        <f t="shared" si="27"/>
        <v>103.83609999999996</v>
      </c>
      <c r="W45">
        <f t="shared" si="28"/>
        <v>2.9526824468072345E-2</v>
      </c>
      <c r="X45">
        <f t="shared" si="29"/>
        <v>0.11852009809148094</v>
      </c>
      <c r="Y45">
        <f t="shared" si="30"/>
        <v>4.3565412090841256E-2</v>
      </c>
      <c r="Z45">
        <f t="shared" si="31"/>
        <v>2.1729395457937943E-2</v>
      </c>
    </row>
    <row r="46" spans="1:35">
      <c r="A46" s="44" t="s">
        <v>1711</v>
      </c>
      <c r="B46" s="19" t="s">
        <v>1712</v>
      </c>
      <c r="C46" s="2" t="s">
        <v>1392</v>
      </c>
      <c r="D46" s="19" t="s">
        <v>1721</v>
      </c>
      <c r="E46" s="19" t="s">
        <v>1294</v>
      </c>
      <c r="F46" s="66">
        <v>469.65</v>
      </c>
      <c r="G46" s="61">
        <v>466.93919896241317</v>
      </c>
      <c r="H46" s="61">
        <v>528.36</v>
      </c>
      <c r="I46" s="61">
        <v>461.66</v>
      </c>
      <c r="J46" s="61">
        <v>470.19</v>
      </c>
      <c r="K46" s="62">
        <f t="shared" si="16"/>
        <v>2.7108010375868048</v>
      </c>
      <c r="L46" s="60">
        <f t="shared" si="17"/>
        <v>58.710000000000036</v>
      </c>
      <c r="M46" s="60">
        <f t="shared" si="18"/>
        <v>7.9899999999999523</v>
      </c>
      <c r="N46" s="60">
        <f t="shared" si="19"/>
        <v>0.54000000000002046</v>
      </c>
      <c r="O46" s="47">
        <f t="shared" si="20"/>
        <v>0.57719600502220914</v>
      </c>
      <c r="P46" s="47">
        <f t="shared" si="21"/>
        <v>12.500798466943477</v>
      </c>
      <c r="Q46" s="47">
        <f t="shared" si="22"/>
        <v>1.7012669008836265</v>
      </c>
      <c r="R46" s="47">
        <f t="shared" si="23"/>
        <v>0.11497923985947418</v>
      </c>
      <c r="S46" s="7">
        <f t="shared" si="24"/>
        <v>7.3484422653816974</v>
      </c>
      <c r="T46" s="7">
        <f t="shared" si="25"/>
        <v>3446.8641000000043</v>
      </c>
      <c r="U46" s="7">
        <f t="shared" si="26"/>
        <v>63.840099999999239</v>
      </c>
      <c r="V46" s="7">
        <f t="shared" si="27"/>
        <v>0.29160000000002212</v>
      </c>
      <c r="W46">
        <f t="shared" si="28"/>
        <v>5.7719600502220908E-3</v>
      </c>
      <c r="X46">
        <f t="shared" si="29"/>
        <v>0.12500798466943477</v>
      </c>
      <c r="Y46">
        <f t="shared" si="30"/>
        <v>1.7012669008836266E-2</v>
      </c>
      <c r="Z46">
        <f t="shared" si="31"/>
        <v>1.1497923985947418E-3</v>
      </c>
    </row>
    <row r="47" spans="1:35">
      <c r="A47" s="24" t="s">
        <v>1707</v>
      </c>
      <c r="B47" s="22" t="s">
        <v>1708</v>
      </c>
      <c r="C47" s="2" t="s">
        <v>1392</v>
      </c>
      <c r="D47" s="23" t="s">
        <v>1719</v>
      </c>
      <c r="E47" s="22" t="s">
        <v>1278</v>
      </c>
      <c r="F47" s="66">
        <v>488.25</v>
      </c>
      <c r="G47" s="61">
        <v>474.11419896241318</v>
      </c>
      <c r="H47" s="61">
        <v>546.5</v>
      </c>
      <c r="I47" s="61">
        <v>468.43</v>
      </c>
      <c r="J47" s="61">
        <v>485.91</v>
      </c>
      <c r="K47" s="62">
        <f t="shared" si="16"/>
        <v>14.135801037586816</v>
      </c>
      <c r="L47" s="60">
        <f t="shared" si="17"/>
        <v>58.25</v>
      </c>
      <c r="M47" s="60">
        <f t="shared" si="18"/>
        <v>19.819999999999993</v>
      </c>
      <c r="N47" s="60">
        <f t="shared" si="19"/>
        <v>2.339999999999975</v>
      </c>
      <c r="O47" s="47">
        <f t="shared" si="20"/>
        <v>2.8951973451278681</v>
      </c>
      <c r="P47" s="47">
        <f t="shared" si="21"/>
        <v>11.930363543266768</v>
      </c>
      <c r="Q47" s="47">
        <f t="shared" si="22"/>
        <v>4.0593958013312834</v>
      </c>
      <c r="R47" s="47">
        <f t="shared" si="23"/>
        <v>0.47926267281105478</v>
      </c>
      <c r="S47" s="7">
        <f t="shared" si="24"/>
        <v>199.82087097424051</v>
      </c>
      <c r="T47" s="7">
        <f t="shared" si="25"/>
        <v>3393.0625</v>
      </c>
      <c r="U47" s="7">
        <f t="shared" si="26"/>
        <v>392.83239999999972</v>
      </c>
      <c r="V47" s="7">
        <f t="shared" si="27"/>
        <v>5.4755999999998828</v>
      </c>
      <c r="W47">
        <f t="shared" si="28"/>
        <v>2.895197345127868E-2</v>
      </c>
      <c r="X47">
        <f t="shared" si="29"/>
        <v>0.11930363543266768</v>
      </c>
      <c r="Y47">
        <f t="shared" si="30"/>
        <v>4.0593958013312836E-2</v>
      </c>
      <c r="Z47">
        <f t="shared" si="31"/>
        <v>4.7926267281105479E-3</v>
      </c>
    </row>
    <row r="48" spans="1:35">
      <c r="A48" s="1" t="s">
        <v>1373</v>
      </c>
      <c r="B48" s="2" t="s">
        <v>326</v>
      </c>
      <c r="C48" s="2" t="s">
        <v>1392</v>
      </c>
      <c r="D48" s="2" t="s">
        <v>1374</v>
      </c>
      <c r="E48" s="2" t="s">
        <v>1375</v>
      </c>
      <c r="F48" s="59">
        <v>520.15</v>
      </c>
      <c r="G48" s="60">
        <v>493.47978847985667</v>
      </c>
      <c r="H48" s="61">
        <v>517.58000000000004</v>
      </c>
      <c r="I48" s="61">
        <v>491.33</v>
      </c>
      <c r="J48" s="61">
        <v>523.79999999999995</v>
      </c>
      <c r="K48" s="62">
        <f t="shared" si="16"/>
        <v>26.670211520143312</v>
      </c>
      <c r="L48" s="60">
        <f t="shared" si="17"/>
        <v>2.5699999999999363</v>
      </c>
      <c r="M48" s="60">
        <f t="shared" si="18"/>
        <v>28.819999999999993</v>
      </c>
      <c r="N48" s="60">
        <f t="shared" si="19"/>
        <v>3.6499999999999773</v>
      </c>
      <c r="O48" s="47">
        <f t="shared" si="20"/>
        <v>5.127407770862888</v>
      </c>
      <c r="P48" s="47">
        <f t="shared" si="21"/>
        <v>0.49408824377582167</v>
      </c>
      <c r="Q48" s="47">
        <f t="shared" si="22"/>
        <v>5.5407094107468993</v>
      </c>
      <c r="R48" s="47">
        <f t="shared" si="23"/>
        <v>0.70172065750263912</v>
      </c>
      <c r="S48" s="7">
        <f t="shared" si="24"/>
        <v>711.30018252918501</v>
      </c>
      <c r="T48" s="7">
        <f t="shared" si="25"/>
        <v>6.6048999999996729</v>
      </c>
      <c r="U48" s="7">
        <f t="shared" si="26"/>
        <v>830.59239999999966</v>
      </c>
      <c r="V48" s="7">
        <f t="shared" si="27"/>
        <v>13.322499999999835</v>
      </c>
      <c r="W48">
        <f t="shared" si="28"/>
        <v>5.1274077708628879E-2</v>
      </c>
      <c r="X48">
        <f t="shared" si="29"/>
        <v>4.9408824377582166E-3</v>
      </c>
      <c r="Y48">
        <f t="shared" si="30"/>
        <v>5.5407094107468989E-2</v>
      </c>
      <c r="Z48">
        <f t="shared" si="31"/>
        <v>7.0172065750263909E-3</v>
      </c>
      <c r="AB48">
        <f>COUNT(S3:S48)</f>
        <v>46</v>
      </c>
      <c r="AC48">
        <f t="shared" ref="AC48:AH48" si="32">COUNT(T3:T48)</f>
        <v>46</v>
      </c>
      <c r="AD48">
        <f t="shared" si="32"/>
        <v>46</v>
      </c>
      <c r="AE48">
        <f t="shared" si="32"/>
        <v>46</v>
      </c>
      <c r="AF48">
        <f t="shared" si="32"/>
        <v>46</v>
      </c>
      <c r="AG48">
        <f t="shared" si="32"/>
        <v>46</v>
      </c>
      <c r="AH48">
        <f t="shared" si="32"/>
        <v>46</v>
      </c>
      <c r="AI48">
        <f t="shared" ref="AI48" si="33">COUNT(Z3:Z48)</f>
        <v>46</v>
      </c>
    </row>
    <row r="49" spans="1:35">
      <c r="A49" s="1" t="s">
        <v>149</v>
      </c>
      <c r="B49" s="2" t="s">
        <v>150</v>
      </c>
      <c r="C49" s="2" t="s">
        <v>1394</v>
      </c>
      <c r="D49" s="2" t="s">
        <v>151</v>
      </c>
      <c r="E49" s="2" t="s">
        <v>136</v>
      </c>
      <c r="F49" s="59">
        <v>293.25</v>
      </c>
      <c r="G49" s="60">
        <v>303.9455282776085</v>
      </c>
      <c r="H49" s="61">
        <v>288.19</v>
      </c>
      <c r="I49" s="61">
        <v>281.2</v>
      </c>
      <c r="J49" s="61">
        <v>310.04000000000002</v>
      </c>
      <c r="K49" s="62">
        <f t="shared" si="16"/>
        <v>10.695528277608503</v>
      </c>
      <c r="L49" s="60">
        <f t="shared" si="17"/>
        <v>5.0600000000000023</v>
      </c>
      <c r="M49" s="60">
        <f t="shared" si="18"/>
        <v>12.050000000000011</v>
      </c>
      <c r="N49" s="60">
        <f t="shared" si="19"/>
        <v>16.79000000000002</v>
      </c>
      <c r="O49" s="47">
        <f t="shared" si="20"/>
        <v>3.6472389693464629</v>
      </c>
      <c r="P49" s="47">
        <f t="shared" si="21"/>
        <v>1.7254901960784323</v>
      </c>
      <c r="Q49" s="47">
        <f t="shared" si="22"/>
        <v>4.1091219096334219</v>
      </c>
      <c r="R49" s="47">
        <f t="shared" si="23"/>
        <v>5.7254901960784386</v>
      </c>
      <c r="S49" s="7">
        <f t="shared" si="24"/>
        <v>114.3943251371231</v>
      </c>
      <c r="T49" s="7">
        <f t="shared" si="25"/>
        <v>25.603600000000021</v>
      </c>
      <c r="U49" s="7">
        <f t="shared" si="26"/>
        <v>145.20250000000027</v>
      </c>
      <c r="V49" s="7">
        <f t="shared" si="27"/>
        <v>281.90410000000071</v>
      </c>
      <c r="W49">
        <f t="shared" si="28"/>
        <v>3.6472389693464627E-2</v>
      </c>
      <c r="X49">
        <f t="shared" si="29"/>
        <v>1.7254901960784323E-2</v>
      </c>
      <c r="Y49">
        <f t="shared" si="30"/>
        <v>4.1091219096334224E-2</v>
      </c>
      <c r="Z49">
        <f t="shared" si="31"/>
        <v>5.7254901960784386E-2</v>
      </c>
      <c r="AB49" s="8">
        <f>SQRT(1/AB48*SUM(S3:S48))</f>
        <v>7.9410021028040889</v>
      </c>
      <c r="AC49" s="8">
        <f>SQRT(1/AC48*SUM(T3:T48))</f>
        <v>52.377309059819282</v>
      </c>
      <c r="AD49" s="8">
        <f t="shared" ref="AD49:AI49" si="34">SQRT(1/AD48*SUM(U3:U48))</f>
        <v>8.5167050681229597</v>
      </c>
      <c r="AE49" s="8">
        <f t="shared" si="34"/>
        <v>7.687573824318557</v>
      </c>
      <c r="AF49" s="8">
        <f>SQRT(1/AF48*SUM(W3:W48))</f>
        <v>0.11960344682103773</v>
      </c>
      <c r="AG49" s="8">
        <f t="shared" si="34"/>
        <v>0.35177946946923461</v>
      </c>
      <c r="AH49" s="8">
        <f t="shared" si="34"/>
        <v>0.11960020290599926</v>
      </c>
      <c r="AI49" s="8">
        <f t="shared" si="34"/>
        <v>0.12923799466590122</v>
      </c>
    </row>
    <row r="50" spans="1:35">
      <c r="A50" s="1" t="s">
        <v>161</v>
      </c>
      <c r="B50" s="2" t="s">
        <v>162</v>
      </c>
      <c r="C50" s="2" t="s">
        <v>1394</v>
      </c>
      <c r="D50" s="2" t="s">
        <v>163</v>
      </c>
      <c r="E50" s="2" t="s">
        <v>136</v>
      </c>
      <c r="F50" s="59">
        <v>310.05</v>
      </c>
      <c r="G50" s="60">
        <v>308.19152827760848</v>
      </c>
      <c r="H50" s="61">
        <v>356.93</v>
      </c>
      <c r="I50" s="61">
        <v>306.04000000000002</v>
      </c>
      <c r="J50" s="61">
        <v>317.95999999999998</v>
      </c>
      <c r="K50" s="62">
        <f t="shared" si="16"/>
        <v>1.8584717223915277</v>
      </c>
      <c r="L50" s="60">
        <f t="shared" si="17"/>
        <v>46.879999999999995</v>
      </c>
      <c r="M50" s="60">
        <f t="shared" si="18"/>
        <v>4.0099999999999909</v>
      </c>
      <c r="N50" s="60">
        <f t="shared" si="19"/>
        <v>7.9099999999999682</v>
      </c>
      <c r="O50" s="47">
        <f t="shared" si="20"/>
        <v>0.59941032813788986</v>
      </c>
      <c r="P50" s="47">
        <f t="shared" si="21"/>
        <v>15.12014191259474</v>
      </c>
      <c r="Q50" s="47">
        <f t="shared" si="22"/>
        <v>1.2933397839058187</v>
      </c>
      <c r="R50" s="47">
        <f t="shared" si="23"/>
        <v>2.5512014191259369</v>
      </c>
      <c r="S50" s="7">
        <f t="shared" si="24"/>
        <v>3.4539171429289315</v>
      </c>
      <c r="T50" s="7">
        <f t="shared" si="25"/>
        <v>2197.7343999999994</v>
      </c>
      <c r="U50" s="7">
        <f t="shared" si="26"/>
        <v>16.080099999999927</v>
      </c>
      <c r="V50" s="7">
        <f t="shared" si="27"/>
        <v>62.568099999999497</v>
      </c>
      <c r="W50">
        <f t="shared" si="28"/>
        <v>5.9941032813788991E-3</v>
      </c>
      <c r="X50">
        <f t="shared" si="29"/>
        <v>0.15120141912594739</v>
      </c>
      <c r="Y50">
        <f t="shared" si="30"/>
        <v>1.2933397839058187E-2</v>
      </c>
      <c r="Z50">
        <f t="shared" si="31"/>
        <v>2.5512014191259369E-2</v>
      </c>
      <c r="AA50" t="s">
        <v>1761</v>
      </c>
      <c r="AB50" s="7">
        <f>SUM(K3:K48)/AB48</f>
        <v>5.8369053494397409</v>
      </c>
      <c r="AC50" s="7">
        <f>SUM(L3:L48)/AC48</f>
        <v>49.750434782608707</v>
      </c>
      <c r="AD50" s="7">
        <f t="shared" ref="AD50:AE50" si="35">SUM(M3:M48)/AD48</f>
        <v>5.9513043478260856</v>
      </c>
      <c r="AE50" s="7">
        <f t="shared" si="35"/>
        <v>6.4656521739130417</v>
      </c>
    </row>
    <row r="51" spans="1:35">
      <c r="A51" s="24" t="s">
        <v>1463</v>
      </c>
      <c r="B51" s="22" t="s">
        <v>1460</v>
      </c>
      <c r="C51" s="2" t="s">
        <v>1394</v>
      </c>
      <c r="D51" s="22" t="s">
        <v>1465</v>
      </c>
      <c r="E51" s="22" t="s">
        <v>96</v>
      </c>
      <c r="F51" s="66">
        <v>310.14999999999998</v>
      </c>
      <c r="G51" s="61">
        <v>315.3665282776085</v>
      </c>
      <c r="H51" s="67">
        <v>349.18</v>
      </c>
      <c r="I51" s="67">
        <v>324.20999999999998</v>
      </c>
      <c r="J51" s="67">
        <v>333.62</v>
      </c>
      <c r="K51" s="62">
        <f t="shared" si="16"/>
        <v>5.2165282776085178</v>
      </c>
      <c r="L51" s="60">
        <f t="shared" si="17"/>
        <v>39.03000000000003</v>
      </c>
      <c r="M51" s="60">
        <f t="shared" si="18"/>
        <v>14.060000000000002</v>
      </c>
      <c r="N51" s="60">
        <f t="shared" si="19"/>
        <v>23.470000000000027</v>
      </c>
      <c r="O51" s="47">
        <f t="shared" si="20"/>
        <v>1.6819372167043423</v>
      </c>
      <c r="P51" s="47">
        <f t="shared" si="21"/>
        <v>12.584233435434477</v>
      </c>
      <c r="Q51" s="47">
        <f t="shared" si="22"/>
        <v>4.5332903433822356</v>
      </c>
      <c r="R51" s="47">
        <f t="shared" si="23"/>
        <v>7.5673061421892731</v>
      </c>
      <c r="S51" s="7">
        <f t="shared" si="24"/>
        <v>27.212167271089289</v>
      </c>
      <c r="T51" s="7">
        <f t="shared" si="25"/>
        <v>1523.3409000000024</v>
      </c>
      <c r="U51" s="7">
        <f t="shared" si="26"/>
        <v>197.68360000000007</v>
      </c>
      <c r="V51" s="7">
        <f t="shared" si="27"/>
        <v>550.84090000000128</v>
      </c>
      <c r="W51">
        <f t="shared" si="28"/>
        <v>1.6819372167043423E-2</v>
      </c>
      <c r="X51">
        <f t="shared" si="29"/>
        <v>0.12584233435434478</v>
      </c>
      <c r="Y51">
        <f t="shared" si="30"/>
        <v>4.5332903433822354E-2</v>
      </c>
      <c r="Z51">
        <f t="shared" si="31"/>
        <v>7.5673061421892729E-2</v>
      </c>
    </row>
    <row r="52" spans="1:35">
      <c r="A52" s="1" t="s">
        <v>115</v>
      </c>
      <c r="B52" s="2" t="s">
        <v>116</v>
      </c>
      <c r="C52" s="2" t="s">
        <v>1394</v>
      </c>
      <c r="D52" s="2" t="s">
        <v>117</v>
      </c>
      <c r="E52" s="2" t="s">
        <v>96</v>
      </c>
      <c r="F52" s="59">
        <v>315.14999999999998</v>
      </c>
      <c r="G52" s="60">
        <v>313.32352827760849</v>
      </c>
      <c r="H52" s="61">
        <v>366.06</v>
      </c>
      <c r="I52" s="61">
        <v>318.04000000000002</v>
      </c>
      <c r="J52" s="61">
        <v>314.64</v>
      </c>
      <c r="K52" s="62">
        <f t="shared" si="16"/>
        <v>1.8264717223914886</v>
      </c>
      <c r="L52" s="60">
        <f t="shared" si="17"/>
        <v>50.910000000000025</v>
      </c>
      <c r="M52" s="60">
        <f t="shared" si="18"/>
        <v>2.8900000000000432</v>
      </c>
      <c r="N52" s="60">
        <f t="shared" si="19"/>
        <v>0.50999999999999091</v>
      </c>
      <c r="O52" s="47">
        <f t="shared" si="20"/>
        <v>0.57955631362573012</v>
      </c>
      <c r="P52" s="47">
        <f t="shared" si="21"/>
        <v>16.154212279866741</v>
      </c>
      <c r="Q52" s="47">
        <f t="shared" si="22"/>
        <v>0.91702363953674226</v>
      </c>
      <c r="R52" s="47">
        <f t="shared" si="23"/>
        <v>0.16182770109471392</v>
      </c>
      <c r="S52" s="7">
        <f t="shared" si="24"/>
        <v>3.3359989526957308</v>
      </c>
      <c r="T52" s="7">
        <f t="shared" si="25"/>
        <v>2591.8281000000025</v>
      </c>
      <c r="U52" s="7">
        <f t="shared" si="26"/>
        <v>8.3521000000002505</v>
      </c>
      <c r="V52" s="7">
        <f t="shared" si="27"/>
        <v>0.26009999999999073</v>
      </c>
      <c r="W52">
        <f t="shared" si="28"/>
        <v>5.7955631362573016E-3</v>
      </c>
      <c r="X52">
        <f t="shared" si="29"/>
        <v>0.16154212279866739</v>
      </c>
      <c r="Y52">
        <f t="shared" si="30"/>
        <v>9.1702363953674228E-3</v>
      </c>
      <c r="Z52">
        <f t="shared" si="31"/>
        <v>1.6182770109471392E-3</v>
      </c>
    </row>
    <row r="53" spans="1:35">
      <c r="A53" s="1" t="s">
        <v>112</v>
      </c>
      <c r="B53" s="2" t="s">
        <v>113</v>
      </c>
      <c r="C53" s="2" t="s">
        <v>1394</v>
      </c>
      <c r="D53" s="2" t="s">
        <v>114</v>
      </c>
      <c r="E53" s="2" t="s">
        <v>96</v>
      </c>
      <c r="F53" s="59">
        <v>318.05</v>
      </c>
      <c r="G53" s="60">
        <v>313.32352827760849</v>
      </c>
      <c r="H53" s="61">
        <v>367.24</v>
      </c>
      <c r="I53" s="61">
        <v>326.27999999999997</v>
      </c>
      <c r="J53" s="61">
        <v>313.75</v>
      </c>
      <c r="K53" s="62">
        <f t="shared" si="16"/>
        <v>4.7264717223915227</v>
      </c>
      <c r="L53" s="60">
        <f t="shared" si="17"/>
        <v>49.19</v>
      </c>
      <c r="M53" s="60">
        <f t="shared" si="18"/>
        <v>8.2299999999999613</v>
      </c>
      <c r="N53" s="60">
        <f t="shared" si="19"/>
        <v>4.3000000000000114</v>
      </c>
      <c r="O53" s="47">
        <f t="shared" si="20"/>
        <v>1.4860782022925711</v>
      </c>
      <c r="P53" s="47">
        <f t="shared" si="21"/>
        <v>15.46612167898129</v>
      </c>
      <c r="Q53" s="47">
        <f t="shared" si="22"/>
        <v>2.5876434522873639</v>
      </c>
      <c r="R53" s="47">
        <f t="shared" si="23"/>
        <v>1.3519886810249995</v>
      </c>
      <c r="S53" s="7">
        <f t="shared" si="24"/>
        <v>22.339534942566686</v>
      </c>
      <c r="T53" s="7">
        <f t="shared" si="25"/>
        <v>2419.6560999999997</v>
      </c>
      <c r="U53" s="7">
        <f t="shared" si="26"/>
        <v>67.732899999999361</v>
      </c>
      <c r="V53" s="7">
        <f t="shared" si="27"/>
        <v>18.490000000000098</v>
      </c>
      <c r="W53">
        <f t="shared" si="28"/>
        <v>1.4860782022925711E-2</v>
      </c>
      <c r="X53">
        <f t="shared" si="29"/>
        <v>0.1546612167898129</v>
      </c>
      <c r="Y53">
        <f t="shared" si="30"/>
        <v>2.587643452287364E-2</v>
      </c>
      <c r="Z53">
        <f t="shared" si="31"/>
        <v>1.3519886810249996E-2</v>
      </c>
    </row>
    <row r="54" spans="1:35">
      <c r="A54" s="43" t="s">
        <v>1464</v>
      </c>
      <c r="B54" s="57" t="s">
        <v>1461</v>
      </c>
      <c r="C54" s="57" t="s">
        <v>1394</v>
      </c>
      <c r="D54" s="57" t="s">
        <v>1462</v>
      </c>
      <c r="E54" s="57" t="s">
        <v>96</v>
      </c>
      <c r="F54" s="61">
        <v>321.35000000000002</v>
      </c>
      <c r="G54" s="61">
        <v>313.32352827760849</v>
      </c>
      <c r="H54" s="67" t="s">
        <v>1400</v>
      </c>
      <c r="I54" s="67" t="s">
        <v>1400</v>
      </c>
      <c r="J54" s="61">
        <v>321.23</v>
      </c>
      <c r="K54" s="62">
        <f t="shared" si="16"/>
        <v>8.0264717223915341</v>
      </c>
      <c r="L54" s="60"/>
      <c r="M54" s="60"/>
      <c r="N54" s="60">
        <f t="shared" si="19"/>
        <v>0.12000000000000455</v>
      </c>
      <c r="O54" s="47">
        <f t="shared" si="20"/>
        <v>2.4977350933224005</v>
      </c>
      <c r="P54" s="47"/>
      <c r="Q54" s="47"/>
      <c r="R54" s="47">
        <f t="shared" si="23"/>
        <v>3.7342461490588001E-2</v>
      </c>
      <c r="S54" s="7">
        <f t="shared" si="24"/>
        <v>64.424248310350919</v>
      </c>
      <c r="T54" s="7"/>
      <c r="U54" s="7"/>
      <c r="V54" s="7">
        <f t="shared" si="27"/>
        <v>1.4400000000001091E-2</v>
      </c>
      <c r="W54">
        <f t="shared" si="28"/>
        <v>2.4977350933224004E-2</v>
      </c>
      <c r="Z54">
        <f t="shared" si="31"/>
        <v>3.7342461490587998E-4</v>
      </c>
    </row>
    <row r="55" spans="1:35">
      <c r="A55" s="1" t="s">
        <v>312</v>
      </c>
      <c r="B55" s="2" t="s">
        <v>313</v>
      </c>
      <c r="C55" s="2" t="s">
        <v>1394</v>
      </c>
      <c r="D55" s="2" t="s">
        <v>314</v>
      </c>
      <c r="E55" s="2" t="s">
        <v>249</v>
      </c>
      <c r="F55" s="59">
        <v>329.45</v>
      </c>
      <c r="G55" s="60">
        <v>335.36143386893116</v>
      </c>
      <c r="H55" s="61">
        <v>382.78</v>
      </c>
      <c r="I55" s="61">
        <v>327.92</v>
      </c>
      <c r="J55" s="61">
        <v>340.4</v>
      </c>
      <c r="K55" s="62">
        <f t="shared" si="16"/>
        <v>5.9114338689311694</v>
      </c>
      <c r="L55" s="60">
        <f t="shared" ref="L55:L64" si="36">ABS(F55-H55)</f>
        <v>53.329999999999984</v>
      </c>
      <c r="M55" s="60">
        <f t="shared" ref="M55:M64" si="37">ABS(F55-I55)</f>
        <v>1.5299999999999727</v>
      </c>
      <c r="N55" s="60">
        <f t="shared" si="19"/>
        <v>10.949999999999989</v>
      </c>
      <c r="O55" s="47">
        <f t="shared" si="20"/>
        <v>1.7943341535684232</v>
      </c>
      <c r="P55" s="47">
        <f t="shared" ref="P55:P64" si="38">L55/F55*100</f>
        <v>16.187585369555315</v>
      </c>
      <c r="Q55" s="47">
        <f t="shared" ref="Q55:Q64" si="39">M55/F55*100</f>
        <v>0.46441038093791864</v>
      </c>
      <c r="R55" s="47">
        <f t="shared" si="23"/>
        <v>3.3237213537714339</v>
      </c>
      <c r="S55" s="7">
        <f t="shared" si="24"/>
        <v>34.945050386746537</v>
      </c>
      <c r="T55" s="7">
        <f t="shared" ref="T55:T64" si="40">(F55-H55)^2</f>
        <v>2844.0888999999984</v>
      </c>
      <c r="U55" s="7">
        <f t="shared" ref="U55:U64" si="41">(F55-I55)^2</f>
        <v>2.3408999999999165</v>
      </c>
      <c r="V55" s="7">
        <f t="shared" si="27"/>
        <v>119.90249999999975</v>
      </c>
      <c r="W55">
        <f t="shared" si="28"/>
        <v>1.7943341535684231E-2</v>
      </c>
      <c r="X55">
        <f t="shared" ref="X55:X64" si="42">ABS((H55-F55)/F55)</f>
        <v>0.16187585369555316</v>
      </c>
      <c r="Y55">
        <f t="shared" ref="Y55:Y64" si="43">ABS((I55-F55)/F55)</f>
        <v>4.6441038093791862E-3</v>
      </c>
      <c r="Z55">
        <f t="shared" si="31"/>
        <v>3.323721353771434E-2</v>
      </c>
    </row>
    <row r="56" spans="1:35">
      <c r="A56" s="1" t="s">
        <v>261</v>
      </c>
      <c r="B56" s="2" t="s">
        <v>262</v>
      </c>
      <c r="C56" s="2" t="s">
        <v>1394</v>
      </c>
      <c r="D56" s="2" t="s">
        <v>263</v>
      </c>
      <c r="E56" s="2" t="s">
        <v>249</v>
      </c>
      <c r="F56" s="59">
        <v>337.85</v>
      </c>
      <c r="G56" s="60">
        <v>335.36143386893116</v>
      </c>
      <c r="H56" s="61">
        <v>382.52</v>
      </c>
      <c r="I56" s="61">
        <v>331.11</v>
      </c>
      <c r="J56" s="61">
        <v>333.24</v>
      </c>
      <c r="K56" s="62">
        <f t="shared" si="16"/>
        <v>2.4885661310688647</v>
      </c>
      <c r="L56" s="60">
        <f t="shared" si="36"/>
        <v>44.669999999999959</v>
      </c>
      <c r="M56" s="60">
        <f t="shared" si="37"/>
        <v>6.7400000000000091</v>
      </c>
      <c r="N56" s="60">
        <f t="shared" si="19"/>
        <v>4.6100000000000136</v>
      </c>
      <c r="O56" s="47">
        <f t="shared" si="20"/>
        <v>0.73658905759031068</v>
      </c>
      <c r="P56" s="47">
        <f t="shared" si="38"/>
        <v>13.221844013615497</v>
      </c>
      <c r="Q56" s="47">
        <f t="shared" si="39"/>
        <v>1.9949681811454814</v>
      </c>
      <c r="R56" s="47">
        <f t="shared" si="23"/>
        <v>1.3645108776084101</v>
      </c>
      <c r="S56" s="7">
        <f t="shared" si="24"/>
        <v>6.1929613887030577</v>
      </c>
      <c r="T56" s="7">
        <f t="shared" si="40"/>
        <v>1995.4088999999963</v>
      </c>
      <c r="U56" s="7">
        <f t="shared" si="41"/>
        <v>45.427600000000126</v>
      </c>
      <c r="V56" s="7">
        <f t="shared" si="27"/>
        <v>21.252100000000127</v>
      </c>
      <c r="W56">
        <f t="shared" si="28"/>
        <v>7.3658905759031064E-3</v>
      </c>
      <c r="X56">
        <f t="shared" si="42"/>
        <v>0.13221844013615497</v>
      </c>
      <c r="Y56">
        <f t="shared" si="43"/>
        <v>1.9949681811454813E-2</v>
      </c>
      <c r="Z56">
        <f t="shared" si="31"/>
        <v>1.3645108776084101E-2</v>
      </c>
    </row>
    <row r="57" spans="1:35">
      <c r="A57" s="1" t="s">
        <v>210</v>
      </c>
      <c r="B57" s="2" t="s">
        <v>211</v>
      </c>
      <c r="C57" s="2" t="s">
        <v>1394</v>
      </c>
      <c r="D57" s="2" t="s">
        <v>212</v>
      </c>
      <c r="E57" s="2" t="s">
        <v>191</v>
      </c>
      <c r="F57" s="59">
        <v>338.15</v>
      </c>
      <c r="G57" s="60">
        <v>344.73943386893114</v>
      </c>
      <c r="H57" s="61">
        <v>391.23</v>
      </c>
      <c r="I57" s="61">
        <v>337.84</v>
      </c>
      <c r="J57" s="61">
        <v>337.52</v>
      </c>
      <c r="K57" s="62">
        <f t="shared" si="16"/>
        <v>6.5894338689311667</v>
      </c>
      <c r="L57" s="60">
        <f t="shared" si="36"/>
        <v>53.080000000000041</v>
      </c>
      <c r="M57" s="60">
        <f t="shared" si="37"/>
        <v>0.31000000000000227</v>
      </c>
      <c r="N57" s="60">
        <f t="shared" si="19"/>
        <v>0.62999999999999545</v>
      </c>
      <c r="O57" s="47">
        <f t="shared" si="20"/>
        <v>1.9486718524119966</v>
      </c>
      <c r="P57" s="47">
        <f t="shared" si="38"/>
        <v>15.697175809551986</v>
      </c>
      <c r="Q57" s="47">
        <f t="shared" si="39"/>
        <v>9.1675292030164807E-2</v>
      </c>
      <c r="R57" s="47">
        <f t="shared" si="23"/>
        <v>0.18630785154517093</v>
      </c>
      <c r="S57" s="7">
        <f t="shared" si="24"/>
        <v>43.420638713017162</v>
      </c>
      <c r="T57" s="7">
        <f t="shared" si="40"/>
        <v>2817.4864000000043</v>
      </c>
      <c r="U57" s="7">
        <f t="shared" si="41"/>
        <v>9.6100000000001407E-2</v>
      </c>
      <c r="V57" s="7">
        <f t="shared" si="27"/>
        <v>0.39689999999999426</v>
      </c>
      <c r="W57">
        <f t="shared" si="28"/>
        <v>1.9486718524119966E-2</v>
      </c>
      <c r="X57">
        <f t="shared" si="42"/>
        <v>0.15697175809551986</v>
      </c>
      <c r="Y57">
        <f t="shared" si="43"/>
        <v>9.167529203016481E-4</v>
      </c>
      <c r="Z57">
        <f t="shared" si="31"/>
        <v>1.8630785154517093E-3</v>
      </c>
    </row>
    <row r="58" spans="1:35">
      <c r="A58" s="43" t="s">
        <v>1470</v>
      </c>
      <c r="B58" s="57" t="s">
        <v>1471</v>
      </c>
      <c r="C58" s="57" t="s">
        <v>1394</v>
      </c>
      <c r="D58" s="57" t="s">
        <v>1499</v>
      </c>
      <c r="E58" s="57" t="s">
        <v>191</v>
      </c>
      <c r="F58" s="61">
        <v>339.45</v>
      </c>
      <c r="G58" s="61">
        <v>344.73943386893114</v>
      </c>
      <c r="H58" s="61">
        <v>391.23</v>
      </c>
      <c r="I58" s="61">
        <v>337.84</v>
      </c>
      <c r="J58" s="61">
        <v>337.52</v>
      </c>
      <c r="K58" s="62">
        <f t="shared" si="16"/>
        <v>5.2894338689311553</v>
      </c>
      <c r="L58" s="60">
        <f t="shared" si="36"/>
        <v>51.78000000000003</v>
      </c>
      <c r="M58" s="60">
        <f t="shared" si="37"/>
        <v>1.6100000000000136</v>
      </c>
      <c r="N58" s="60">
        <f t="shared" si="19"/>
        <v>1.9300000000000068</v>
      </c>
      <c r="O58" s="47">
        <f t="shared" si="20"/>
        <v>1.558236520527664</v>
      </c>
      <c r="P58" s="47">
        <f t="shared" si="38"/>
        <v>15.254087494476368</v>
      </c>
      <c r="Q58" s="47">
        <f t="shared" si="39"/>
        <v>0.47429665635587381</v>
      </c>
      <c r="R58" s="47">
        <f t="shared" si="23"/>
        <v>0.56856679923405706</v>
      </c>
      <c r="S58" s="7">
        <f t="shared" si="24"/>
        <v>27.978110653796008</v>
      </c>
      <c r="T58" s="7">
        <f t="shared" si="40"/>
        <v>2681.1684000000032</v>
      </c>
      <c r="U58" s="7">
        <f t="shared" si="41"/>
        <v>2.5921000000000438</v>
      </c>
      <c r="V58" s="7">
        <f t="shared" si="27"/>
        <v>3.7249000000000265</v>
      </c>
      <c r="W58">
        <f t="shared" si="28"/>
        <v>1.558236520527664E-2</v>
      </c>
      <c r="X58">
        <f t="shared" si="42"/>
        <v>0.15254087494476368</v>
      </c>
      <c r="Y58">
        <f t="shared" si="43"/>
        <v>4.7429665635587382E-3</v>
      </c>
      <c r="Z58">
        <f t="shared" si="31"/>
        <v>5.685667992340571E-3</v>
      </c>
    </row>
    <row r="59" spans="1:35">
      <c r="A59" s="1" t="s">
        <v>273</v>
      </c>
      <c r="B59" s="2" t="s">
        <v>274</v>
      </c>
      <c r="C59" s="2" t="s">
        <v>1394</v>
      </c>
      <c r="D59" s="2" t="s">
        <v>275</v>
      </c>
      <c r="E59" s="2" t="s">
        <v>249</v>
      </c>
      <c r="F59" s="59">
        <v>341.05</v>
      </c>
      <c r="G59" s="60">
        <v>339.60743386893114</v>
      </c>
      <c r="H59" s="61">
        <v>393.98</v>
      </c>
      <c r="I59" s="61">
        <v>344.38</v>
      </c>
      <c r="J59" s="61">
        <v>340.84</v>
      </c>
      <c r="K59" s="62">
        <f t="shared" si="16"/>
        <v>1.4425661310688724</v>
      </c>
      <c r="L59" s="60">
        <f t="shared" si="36"/>
        <v>52.930000000000007</v>
      </c>
      <c r="M59" s="60">
        <f t="shared" si="37"/>
        <v>3.3299999999999841</v>
      </c>
      <c r="N59" s="60">
        <f t="shared" si="19"/>
        <v>0.21000000000003638</v>
      </c>
      <c r="O59" s="47">
        <f t="shared" si="20"/>
        <v>0.42297790091449128</v>
      </c>
      <c r="P59" s="47">
        <f t="shared" si="38"/>
        <v>15.519718516346579</v>
      </c>
      <c r="Q59" s="47">
        <f t="shared" si="39"/>
        <v>0.97639642281189976</v>
      </c>
      <c r="R59" s="47">
        <f t="shared" si="23"/>
        <v>6.1574549186346979E-2</v>
      </c>
      <c r="S59" s="7">
        <f t="shared" si="24"/>
        <v>2.0809970425070152</v>
      </c>
      <c r="T59" s="7">
        <f t="shared" si="40"/>
        <v>2801.5849000000007</v>
      </c>
      <c r="U59" s="7">
        <f t="shared" si="41"/>
        <v>11.088899999999894</v>
      </c>
      <c r="V59" s="7">
        <f t="shared" si="27"/>
        <v>4.410000000001528E-2</v>
      </c>
      <c r="W59">
        <f t="shared" si="28"/>
        <v>4.2297790091449126E-3</v>
      </c>
      <c r="X59">
        <f t="shared" si="42"/>
        <v>0.15519718516346578</v>
      </c>
      <c r="Y59">
        <f t="shared" si="43"/>
        <v>9.7639642281189976E-3</v>
      </c>
      <c r="Z59">
        <f t="shared" si="31"/>
        <v>6.1574549186346977E-4</v>
      </c>
    </row>
    <row r="60" spans="1:35">
      <c r="A60" s="1" t="s">
        <v>198</v>
      </c>
      <c r="B60" s="2" t="s">
        <v>199</v>
      </c>
      <c r="C60" s="2" t="s">
        <v>1394</v>
      </c>
      <c r="D60" s="2" t="s">
        <v>200</v>
      </c>
      <c r="E60" s="2" t="s">
        <v>191</v>
      </c>
      <c r="F60" s="59">
        <v>341.95</v>
      </c>
      <c r="G60" s="60">
        <v>336.24743386893113</v>
      </c>
      <c r="H60" s="61">
        <v>389.77</v>
      </c>
      <c r="I60" s="61">
        <v>348.18</v>
      </c>
      <c r="J60" s="61">
        <v>329.8</v>
      </c>
      <c r="K60" s="62">
        <f t="shared" si="16"/>
        <v>5.7025661310688633</v>
      </c>
      <c r="L60" s="60">
        <f t="shared" si="36"/>
        <v>47.819999999999993</v>
      </c>
      <c r="M60" s="60">
        <f t="shared" si="37"/>
        <v>6.2300000000000182</v>
      </c>
      <c r="N60" s="60">
        <f t="shared" si="19"/>
        <v>12.149999999999977</v>
      </c>
      <c r="O60" s="47">
        <f t="shared" si="20"/>
        <v>1.6676608074481249</v>
      </c>
      <c r="P60" s="47">
        <f t="shared" si="38"/>
        <v>13.984500657990933</v>
      </c>
      <c r="Q60" s="47">
        <f t="shared" si="39"/>
        <v>1.8219037871033832</v>
      </c>
      <c r="R60" s="47">
        <f t="shared" si="23"/>
        <v>3.5531510454744777</v>
      </c>
      <c r="S60" s="7">
        <f t="shared" si="24"/>
        <v>32.519260479213706</v>
      </c>
      <c r="T60" s="7">
        <f t="shared" si="40"/>
        <v>2286.7523999999994</v>
      </c>
      <c r="U60" s="7">
        <f t="shared" si="41"/>
        <v>38.812900000000226</v>
      </c>
      <c r="V60" s="7">
        <f t="shared" si="27"/>
        <v>147.62249999999943</v>
      </c>
      <c r="W60">
        <f t="shared" si="28"/>
        <v>1.667660807448125E-2</v>
      </c>
      <c r="X60">
        <f t="shared" si="42"/>
        <v>0.13984500657990934</v>
      </c>
      <c r="Y60">
        <f t="shared" si="43"/>
        <v>1.8219037871033832E-2</v>
      </c>
      <c r="Z60">
        <f t="shared" si="31"/>
        <v>3.5531510454744779E-2</v>
      </c>
    </row>
    <row r="61" spans="1:35">
      <c r="A61" s="44" t="s">
        <v>1495</v>
      </c>
      <c r="B61" s="19" t="s">
        <v>1496</v>
      </c>
      <c r="C61" s="2" t="s">
        <v>1394</v>
      </c>
      <c r="D61" s="23" t="s">
        <v>1510</v>
      </c>
      <c r="E61" s="19" t="s">
        <v>191</v>
      </c>
      <c r="F61" s="66">
        <v>343.15</v>
      </c>
      <c r="G61" s="61">
        <v>340.49343386893116</v>
      </c>
      <c r="H61" s="61">
        <v>392.11</v>
      </c>
      <c r="I61" s="61">
        <v>344.28</v>
      </c>
      <c r="J61" s="61">
        <v>336.19</v>
      </c>
      <c r="K61" s="62">
        <f t="shared" si="16"/>
        <v>2.6565661310688142</v>
      </c>
      <c r="L61" s="60">
        <f t="shared" si="36"/>
        <v>48.960000000000036</v>
      </c>
      <c r="M61" s="60">
        <f t="shared" si="37"/>
        <v>1.1299999999999955</v>
      </c>
      <c r="N61" s="60">
        <f t="shared" si="19"/>
        <v>6.9599999999999795</v>
      </c>
      <c r="O61" s="47">
        <f t="shared" si="20"/>
        <v>0.77417051757797295</v>
      </c>
      <c r="P61" s="47">
        <f t="shared" si="38"/>
        <v>14.267812909806219</v>
      </c>
      <c r="Q61" s="47">
        <f t="shared" si="39"/>
        <v>0.32930205449511746</v>
      </c>
      <c r="R61" s="47">
        <f t="shared" si="23"/>
        <v>2.0282675214920531</v>
      </c>
      <c r="S61" s="7">
        <f t="shared" si="24"/>
        <v>7.0573436087419283</v>
      </c>
      <c r="T61" s="7">
        <f t="shared" si="40"/>
        <v>2397.0816000000036</v>
      </c>
      <c r="U61" s="7">
        <f t="shared" si="41"/>
        <v>1.2768999999999897</v>
      </c>
      <c r="V61" s="7">
        <f t="shared" si="27"/>
        <v>48.441599999999717</v>
      </c>
      <c r="W61">
        <f t="shared" si="28"/>
        <v>7.7417051757797299E-3</v>
      </c>
      <c r="X61">
        <f t="shared" si="42"/>
        <v>0.14267812909806218</v>
      </c>
      <c r="Y61">
        <f t="shared" si="43"/>
        <v>3.2930205449511747E-3</v>
      </c>
      <c r="Z61">
        <f t="shared" si="31"/>
        <v>2.0282675214920529E-2</v>
      </c>
    </row>
    <row r="62" spans="1:35">
      <c r="A62" s="43" t="s">
        <v>1493</v>
      </c>
      <c r="B62" s="57" t="s">
        <v>1494</v>
      </c>
      <c r="C62" s="57" t="s">
        <v>1394</v>
      </c>
      <c r="D62" s="57" t="s">
        <v>1509</v>
      </c>
      <c r="E62" s="57" t="s">
        <v>191</v>
      </c>
      <c r="F62" s="61">
        <v>346.25</v>
      </c>
      <c r="G62" s="61">
        <v>344.73943386893114</v>
      </c>
      <c r="H62" s="61">
        <v>400.85</v>
      </c>
      <c r="I62" s="61">
        <v>346.75</v>
      </c>
      <c r="J62" s="61">
        <v>337.52</v>
      </c>
      <c r="K62" s="62">
        <f t="shared" si="16"/>
        <v>1.5105661310688561</v>
      </c>
      <c r="L62" s="60">
        <f t="shared" si="36"/>
        <v>54.600000000000023</v>
      </c>
      <c r="M62" s="60">
        <f t="shared" si="37"/>
        <v>0.5</v>
      </c>
      <c r="N62" s="60">
        <f t="shared" si="19"/>
        <v>8.7300000000000182</v>
      </c>
      <c r="O62" s="47">
        <f t="shared" si="20"/>
        <v>0.43626458659028328</v>
      </c>
      <c r="P62" s="47">
        <f t="shared" si="38"/>
        <v>15.768953068592065</v>
      </c>
      <c r="Q62" s="47">
        <f t="shared" si="39"/>
        <v>0.1444043321299639</v>
      </c>
      <c r="R62" s="47">
        <f t="shared" si="23"/>
        <v>2.5212996389891749</v>
      </c>
      <c r="S62" s="7">
        <f t="shared" si="24"/>
        <v>2.2818100363323324</v>
      </c>
      <c r="T62" s="7">
        <f t="shared" si="40"/>
        <v>2981.1600000000026</v>
      </c>
      <c r="U62" s="7">
        <f t="shared" si="41"/>
        <v>0.25</v>
      </c>
      <c r="V62" s="7">
        <f t="shared" si="27"/>
        <v>76.212900000000317</v>
      </c>
      <c r="W62">
        <f t="shared" si="28"/>
        <v>4.362645865902833E-3</v>
      </c>
      <c r="X62">
        <f t="shared" si="42"/>
        <v>0.15768953068592065</v>
      </c>
      <c r="Y62">
        <f t="shared" si="43"/>
        <v>1.4440433212996389E-3</v>
      </c>
      <c r="Z62">
        <f t="shared" si="31"/>
        <v>2.5212996389891749E-2</v>
      </c>
    </row>
    <row r="63" spans="1:35">
      <c r="A63" s="1" t="s">
        <v>204</v>
      </c>
      <c r="B63" s="5" t="s">
        <v>205</v>
      </c>
      <c r="C63" s="2" t="s">
        <v>1394</v>
      </c>
      <c r="D63" s="5" t="s">
        <v>206</v>
      </c>
      <c r="E63" s="2" t="s">
        <v>191</v>
      </c>
      <c r="F63" s="59">
        <v>346.65</v>
      </c>
      <c r="G63" s="60">
        <v>344.73943386893114</v>
      </c>
      <c r="H63" s="61">
        <v>400.85</v>
      </c>
      <c r="I63" s="61">
        <v>346.75</v>
      </c>
      <c r="J63" s="61">
        <v>337.52</v>
      </c>
      <c r="K63" s="62">
        <f t="shared" si="16"/>
        <v>1.9105661310688333</v>
      </c>
      <c r="L63" s="60">
        <f t="shared" si="36"/>
        <v>54.200000000000045</v>
      </c>
      <c r="M63" s="60">
        <f t="shared" si="37"/>
        <v>0.10000000000002274</v>
      </c>
      <c r="N63" s="60">
        <f t="shared" si="19"/>
        <v>9.1299999999999955</v>
      </c>
      <c r="O63" s="47">
        <f t="shared" si="20"/>
        <v>0.55115134316135395</v>
      </c>
      <c r="P63" s="47">
        <f t="shared" si="38"/>
        <v>15.635367084956023</v>
      </c>
      <c r="Q63" s="47">
        <f t="shared" si="39"/>
        <v>2.8847540747157868E-2</v>
      </c>
      <c r="R63" s="47">
        <f t="shared" si="23"/>
        <v>2.633780470214913</v>
      </c>
      <c r="S63" s="7">
        <f t="shared" si="24"/>
        <v>3.6502629411873304</v>
      </c>
      <c r="T63" s="7">
        <f t="shared" si="40"/>
        <v>2937.6400000000049</v>
      </c>
      <c r="U63" s="7">
        <f t="shared" si="41"/>
        <v>1.0000000000004547E-2</v>
      </c>
      <c r="V63" s="7">
        <f t="shared" si="27"/>
        <v>83.356899999999911</v>
      </c>
      <c r="W63">
        <f t="shared" si="28"/>
        <v>5.5115134316135392E-3</v>
      </c>
      <c r="X63">
        <f t="shared" si="42"/>
        <v>0.15635367084956023</v>
      </c>
      <c r="Y63">
        <f t="shared" si="43"/>
        <v>2.8847540747157867E-4</v>
      </c>
      <c r="Z63">
        <f t="shared" si="31"/>
        <v>2.633780470214913E-2</v>
      </c>
    </row>
    <row r="64" spans="1:35">
      <c r="A64" s="44" t="s">
        <v>1474</v>
      </c>
      <c r="B64" s="19" t="s">
        <v>1475</v>
      </c>
      <c r="C64" s="2" t="s">
        <v>1394</v>
      </c>
      <c r="D64" s="23" t="s">
        <v>1501</v>
      </c>
      <c r="E64" s="19" t="s">
        <v>191</v>
      </c>
      <c r="F64" s="66">
        <v>348.15</v>
      </c>
      <c r="G64" s="61">
        <v>340.49343386893116</v>
      </c>
      <c r="H64" s="61">
        <v>390.77</v>
      </c>
      <c r="I64" s="61">
        <v>341.76</v>
      </c>
      <c r="J64" s="61">
        <v>329.92</v>
      </c>
      <c r="K64" s="62">
        <f t="shared" si="16"/>
        <v>7.6565661310688142</v>
      </c>
      <c r="L64" s="60">
        <f t="shared" si="36"/>
        <v>42.620000000000005</v>
      </c>
      <c r="M64" s="60">
        <f t="shared" si="37"/>
        <v>6.3899999999999864</v>
      </c>
      <c r="N64" s="60">
        <f t="shared" si="19"/>
        <v>18.229999999999961</v>
      </c>
      <c r="O64" s="47">
        <f t="shared" si="20"/>
        <v>2.1992147439519787</v>
      </c>
      <c r="P64" s="47">
        <f t="shared" si="38"/>
        <v>12.241849777394803</v>
      </c>
      <c r="Q64" s="47">
        <f t="shared" si="39"/>
        <v>1.8354157690650543</v>
      </c>
      <c r="R64" s="47">
        <f t="shared" si="23"/>
        <v>5.2362487433577378</v>
      </c>
      <c r="S64" s="7">
        <f t="shared" si="24"/>
        <v>58.623004919430073</v>
      </c>
      <c r="T64" s="7">
        <f t="shared" si="40"/>
        <v>1816.4644000000003</v>
      </c>
      <c r="U64" s="7">
        <f t="shared" si="41"/>
        <v>40.832099999999826</v>
      </c>
      <c r="V64" s="7">
        <f t="shared" si="27"/>
        <v>332.33289999999857</v>
      </c>
      <c r="W64">
        <f t="shared" si="28"/>
        <v>2.1992147439519789E-2</v>
      </c>
      <c r="X64">
        <f t="shared" si="42"/>
        <v>0.12241849777394803</v>
      </c>
      <c r="Y64">
        <f t="shared" si="43"/>
        <v>1.8354157690650543E-2</v>
      </c>
      <c r="Z64">
        <f t="shared" si="31"/>
        <v>5.2362487433577375E-2</v>
      </c>
    </row>
    <row r="65" spans="1:26">
      <c r="A65" s="44" t="s">
        <v>1476</v>
      </c>
      <c r="B65" s="19" t="s">
        <v>1477</v>
      </c>
      <c r="C65" s="2" t="s">
        <v>1394</v>
      </c>
      <c r="D65" s="23" t="s">
        <v>1502</v>
      </c>
      <c r="E65" s="19" t="s">
        <v>191</v>
      </c>
      <c r="F65" s="66">
        <v>351.15</v>
      </c>
      <c r="G65" s="61">
        <v>344.73943386893114</v>
      </c>
      <c r="H65" s="67" t="s">
        <v>1400</v>
      </c>
      <c r="I65" s="67" t="s">
        <v>1400</v>
      </c>
      <c r="J65" s="61">
        <v>344.11</v>
      </c>
      <c r="K65" s="62">
        <f t="shared" si="16"/>
        <v>6.4105661310688333</v>
      </c>
      <c r="L65" s="60"/>
      <c r="M65" s="60"/>
      <c r="N65" s="60">
        <f t="shared" si="19"/>
        <v>7.0399999999999636</v>
      </c>
      <c r="O65" s="47">
        <f t="shared" si="20"/>
        <v>1.8255919496137929</v>
      </c>
      <c r="P65" s="47"/>
      <c r="Q65" s="47"/>
      <c r="R65" s="47">
        <f t="shared" si="23"/>
        <v>2.0048412359390468</v>
      </c>
      <c r="S65" s="7">
        <f t="shared" si="24"/>
        <v>41.095358120806829</v>
      </c>
      <c r="T65" s="7"/>
      <c r="U65" s="7"/>
      <c r="V65" s="7">
        <f t="shared" si="27"/>
        <v>49.561599999999487</v>
      </c>
      <c r="W65">
        <f t="shared" si="28"/>
        <v>1.8255919496137928E-2</v>
      </c>
      <c r="Z65">
        <f t="shared" si="31"/>
        <v>2.004841235939047E-2</v>
      </c>
    </row>
    <row r="66" spans="1:26">
      <c r="A66" s="1" t="s">
        <v>442</v>
      </c>
      <c r="B66" s="2" t="s">
        <v>443</v>
      </c>
      <c r="C66" s="2" t="s">
        <v>1394</v>
      </c>
      <c r="D66" s="2" t="s">
        <v>444</v>
      </c>
      <c r="E66" s="2" t="s">
        <v>423</v>
      </c>
      <c r="F66" s="59">
        <v>353.95</v>
      </c>
      <c r="G66" s="60">
        <v>360.1804152706967</v>
      </c>
      <c r="H66" s="61">
        <v>411.46</v>
      </c>
      <c r="I66" s="61">
        <v>353.21</v>
      </c>
      <c r="J66" s="61">
        <v>355.36</v>
      </c>
      <c r="K66" s="62">
        <f t="shared" si="16"/>
        <v>6.2304152706967102</v>
      </c>
      <c r="L66" s="60">
        <f t="shared" ref="L66:L73" si="44">ABS(F66-H66)</f>
        <v>57.509999999999991</v>
      </c>
      <c r="M66" s="60">
        <f t="shared" ref="M66:M102" si="45">ABS(F66-I66)</f>
        <v>0.74000000000000909</v>
      </c>
      <c r="N66" s="60">
        <f t="shared" si="19"/>
        <v>1.410000000000025</v>
      </c>
      <c r="O66" s="47">
        <f t="shared" si="20"/>
        <v>1.7602529370523268</v>
      </c>
      <c r="P66" s="47">
        <f t="shared" ref="P66:P102" si="46">L66/F66*100</f>
        <v>16.248057635259215</v>
      </c>
      <c r="Q66" s="47">
        <f t="shared" ref="Q66:Q102" si="47">M66/F66*100</f>
        <v>0.20906907755332932</v>
      </c>
      <c r="R66" s="47">
        <f t="shared" si="23"/>
        <v>0.39836135047323779</v>
      </c>
      <c r="S66" s="7">
        <f t="shared" si="24"/>
        <v>38.818074445330758</v>
      </c>
      <c r="T66" s="7">
        <f t="shared" ref="T66:T102" si="48">(F66-H66)^2</f>
        <v>3307.4000999999989</v>
      </c>
      <c r="U66" s="7">
        <f t="shared" ref="U66:U102" si="49">(F66-I66)^2</f>
        <v>0.54760000000001341</v>
      </c>
      <c r="V66" s="7">
        <f t="shared" si="27"/>
        <v>1.9881000000000706</v>
      </c>
      <c r="W66">
        <f t="shared" si="28"/>
        <v>1.7602529370523267E-2</v>
      </c>
      <c r="X66">
        <f t="shared" ref="X66:X102" si="50">ABS((H66-F66)/F66)</f>
        <v>0.16248057635259217</v>
      </c>
      <c r="Y66">
        <f t="shared" ref="Y66:Y102" si="51">ABS((I66-F66)/F66)</f>
        <v>2.090690775533293E-3</v>
      </c>
      <c r="Z66">
        <f t="shared" si="31"/>
        <v>3.9836135047323779E-3</v>
      </c>
    </row>
    <row r="67" spans="1:26">
      <c r="A67" s="44" t="s">
        <v>1515</v>
      </c>
      <c r="B67" s="19" t="s">
        <v>1516</v>
      </c>
      <c r="C67" s="2" t="s">
        <v>1394</v>
      </c>
      <c r="D67" s="19" t="s">
        <v>1530</v>
      </c>
      <c r="E67" s="19" t="s">
        <v>423</v>
      </c>
      <c r="F67" s="65">
        <v>359.45</v>
      </c>
      <c r="G67" s="61">
        <v>364.42641527069674</v>
      </c>
      <c r="H67" s="61">
        <v>416.66</v>
      </c>
      <c r="I67" s="61">
        <v>366.64</v>
      </c>
      <c r="J67" s="61">
        <v>363.28</v>
      </c>
      <c r="K67" s="62">
        <f t="shared" ref="K67:K102" si="52">ABS(F67-G67)</f>
        <v>4.9764152706967479</v>
      </c>
      <c r="L67" s="60">
        <f t="shared" si="44"/>
        <v>57.210000000000036</v>
      </c>
      <c r="M67" s="60">
        <f t="shared" si="45"/>
        <v>7.1899999999999977</v>
      </c>
      <c r="N67" s="60">
        <f t="shared" ref="N67:N102" si="53">ABS(F67-J67)</f>
        <v>3.8299999999999841</v>
      </c>
      <c r="O67" s="47">
        <f t="shared" ref="O67:O102" si="54">K67/F67*100</f>
        <v>1.3844527112802192</v>
      </c>
      <c r="P67" s="47">
        <f t="shared" si="46"/>
        <v>15.915982751425799</v>
      </c>
      <c r="Q67" s="47">
        <f t="shared" si="47"/>
        <v>2.0002782028098478</v>
      </c>
      <c r="R67" s="47">
        <f t="shared" ref="R67:R102" si="55">N67/F67*100</f>
        <v>1.0655167617192889</v>
      </c>
      <c r="S67" s="7">
        <f t="shared" ref="S67:S102" si="56">(F67-G67)^2</f>
        <v>24.764708946423788</v>
      </c>
      <c r="T67" s="7">
        <f t="shared" si="48"/>
        <v>3272.9841000000042</v>
      </c>
      <c r="U67" s="7">
        <f t="shared" si="49"/>
        <v>51.696099999999966</v>
      </c>
      <c r="V67" s="7">
        <f t="shared" ref="V67:V102" si="57">(F67-J67)^2</f>
        <v>14.668899999999878</v>
      </c>
      <c r="W67">
        <f t="shared" ref="W67:W102" si="58">ABS((G67-F67)/F67)</f>
        <v>1.3844527112802192E-2</v>
      </c>
      <c r="X67">
        <f t="shared" si="50"/>
        <v>0.159159827514258</v>
      </c>
      <c r="Y67">
        <f t="shared" si="51"/>
        <v>2.0002782028098479E-2</v>
      </c>
      <c r="Z67">
        <f t="shared" ref="Z67:Z102" si="59">ABS((J67-F67)/F67)</f>
        <v>1.0655167617192889E-2</v>
      </c>
    </row>
    <row r="68" spans="1:26">
      <c r="A68" s="1" t="s">
        <v>475</v>
      </c>
      <c r="B68" s="2" t="s">
        <v>476</v>
      </c>
      <c r="C68" s="2" t="s">
        <v>1394</v>
      </c>
      <c r="D68" s="2" t="s">
        <v>477</v>
      </c>
      <c r="E68" s="2" t="s">
        <v>423</v>
      </c>
      <c r="F68" s="59">
        <v>366.75</v>
      </c>
      <c r="G68" s="60">
        <v>368.67241527069672</v>
      </c>
      <c r="H68" s="61">
        <v>418.9</v>
      </c>
      <c r="I68" s="61">
        <v>373.57</v>
      </c>
      <c r="J68" s="61">
        <v>356.24</v>
      </c>
      <c r="K68" s="62">
        <f t="shared" si="52"/>
        <v>1.9224152706967175</v>
      </c>
      <c r="L68" s="60">
        <f t="shared" si="44"/>
        <v>52.149999999999977</v>
      </c>
      <c r="M68" s="60">
        <f t="shared" si="45"/>
        <v>6.8199999999999932</v>
      </c>
      <c r="N68" s="60">
        <f t="shared" si="53"/>
        <v>10.509999999999991</v>
      </c>
      <c r="O68" s="47">
        <f t="shared" si="54"/>
        <v>0.52417594293025693</v>
      </c>
      <c r="P68" s="47">
        <f t="shared" si="46"/>
        <v>14.219495569188814</v>
      </c>
      <c r="Q68" s="47">
        <f t="shared" si="47"/>
        <v>1.8595773687798209</v>
      </c>
      <c r="R68" s="47">
        <f t="shared" si="55"/>
        <v>2.8657123381049736</v>
      </c>
      <c r="S68" s="7">
        <f t="shared" si="56"/>
        <v>3.6956804730079336</v>
      </c>
      <c r="T68" s="7">
        <f t="shared" si="48"/>
        <v>2719.6224999999977</v>
      </c>
      <c r="U68" s="7">
        <f t="shared" si="49"/>
        <v>46.512399999999907</v>
      </c>
      <c r="V68" s="7">
        <f t="shared" si="57"/>
        <v>110.46009999999981</v>
      </c>
      <c r="W68">
        <f t="shared" si="58"/>
        <v>5.2417594293025695E-3</v>
      </c>
      <c r="X68">
        <f t="shared" si="50"/>
        <v>0.14219495569188814</v>
      </c>
      <c r="Y68">
        <f t="shared" si="51"/>
        <v>1.859577368779821E-2</v>
      </c>
      <c r="Z68">
        <f t="shared" si="59"/>
        <v>2.8657123381049737E-2</v>
      </c>
    </row>
    <row r="69" spans="1:26">
      <c r="A69" s="1" t="s">
        <v>430</v>
      </c>
      <c r="B69" s="2" t="s">
        <v>431</v>
      </c>
      <c r="C69" s="2" t="s">
        <v>1394</v>
      </c>
      <c r="D69" s="2" t="s">
        <v>432</v>
      </c>
      <c r="E69" s="2" t="s">
        <v>423</v>
      </c>
      <c r="F69" s="59">
        <v>370.65</v>
      </c>
      <c r="G69" s="60">
        <v>360.1804152706967</v>
      </c>
      <c r="H69" s="61">
        <v>428.49</v>
      </c>
      <c r="I69" s="61">
        <v>380.24</v>
      </c>
      <c r="J69" s="61">
        <v>363.48</v>
      </c>
      <c r="K69" s="62">
        <f t="shared" si="52"/>
        <v>10.469584729303278</v>
      </c>
      <c r="L69" s="60">
        <f t="shared" si="44"/>
        <v>57.840000000000032</v>
      </c>
      <c r="M69" s="60">
        <f t="shared" si="45"/>
        <v>9.5900000000000318</v>
      </c>
      <c r="N69" s="60">
        <f t="shared" si="53"/>
        <v>7.1699999999999591</v>
      </c>
      <c r="O69" s="47">
        <f t="shared" si="54"/>
        <v>2.8246552621889327</v>
      </c>
      <c r="P69" s="47">
        <f t="shared" si="46"/>
        <v>15.605018211250515</v>
      </c>
      <c r="Q69" s="47">
        <f t="shared" si="47"/>
        <v>2.5873465533522277</v>
      </c>
      <c r="R69" s="47">
        <f t="shared" si="55"/>
        <v>1.9344394981788642</v>
      </c>
      <c r="S69" s="7">
        <f t="shared" si="56"/>
        <v>109.61220440406041</v>
      </c>
      <c r="T69" s="7">
        <f t="shared" si="48"/>
        <v>3345.4656000000036</v>
      </c>
      <c r="U69" s="7">
        <f t="shared" si="49"/>
        <v>91.968100000000604</v>
      </c>
      <c r="V69" s="7">
        <f t="shared" si="57"/>
        <v>51.408899999999413</v>
      </c>
      <c r="W69">
        <f t="shared" si="58"/>
        <v>2.8246552621889326E-2</v>
      </c>
      <c r="X69">
        <f t="shared" si="50"/>
        <v>0.15605018211250515</v>
      </c>
      <c r="Y69">
        <f t="shared" si="51"/>
        <v>2.5873465533522277E-2</v>
      </c>
      <c r="Z69">
        <f t="shared" si="59"/>
        <v>1.9344394981788641E-2</v>
      </c>
    </row>
    <row r="70" spans="1:26">
      <c r="A70" s="1" t="s">
        <v>387</v>
      </c>
      <c r="B70" s="2" t="s">
        <v>388</v>
      </c>
      <c r="C70" s="2" t="s">
        <v>1394</v>
      </c>
      <c r="D70" s="2" t="s">
        <v>389</v>
      </c>
      <c r="E70" s="2" t="s">
        <v>365</v>
      </c>
      <c r="F70" s="59">
        <v>370.95</v>
      </c>
      <c r="G70" s="60">
        <v>375.84741527069673</v>
      </c>
      <c r="H70" s="61">
        <v>432.07</v>
      </c>
      <c r="I70" s="61">
        <v>377.64</v>
      </c>
      <c r="J70" s="61">
        <v>374</v>
      </c>
      <c r="K70" s="62">
        <f t="shared" si="52"/>
        <v>4.8974152706967402</v>
      </c>
      <c r="L70" s="60">
        <f t="shared" si="44"/>
        <v>61.120000000000005</v>
      </c>
      <c r="M70" s="60">
        <f t="shared" si="45"/>
        <v>6.6899999999999977</v>
      </c>
      <c r="N70" s="60">
        <f t="shared" si="53"/>
        <v>3.0500000000000114</v>
      </c>
      <c r="O70" s="47">
        <f t="shared" si="54"/>
        <v>1.3202359538203912</v>
      </c>
      <c r="P70" s="47">
        <f t="shared" si="46"/>
        <v>16.476614098935169</v>
      </c>
      <c r="Q70" s="47">
        <f t="shared" si="47"/>
        <v>1.8034775576223203</v>
      </c>
      <c r="R70" s="47">
        <f t="shared" si="55"/>
        <v>0.8222132362852167</v>
      </c>
      <c r="S70" s="7">
        <f t="shared" si="56"/>
        <v>23.984676333653624</v>
      </c>
      <c r="T70" s="7">
        <f t="shared" si="48"/>
        <v>3735.6544000000004</v>
      </c>
      <c r="U70" s="7">
        <f t="shared" si="49"/>
        <v>44.756099999999968</v>
      </c>
      <c r="V70" s="7">
        <f t="shared" si="57"/>
        <v>9.3025000000000695</v>
      </c>
      <c r="W70">
        <f t="shared" si="58"/>
        <v>1.3202359538203911E-2</v>
      </c>
      <c r="X70">
        <f t="shared" si="50"/>
        <v>0.16476614098935169</v>
      </c>
      <c r="Y70">
        <f t="shared" si="51"/>
        <v>1.8034775576223204E-2</v>
      </c>
      <c r="Z70">
        <f t="shared" si="59"/>
        <v>8.2221323628521668E-3</v>
      </c>
    </row>
    <row r="71" spans="1:26">
      <c r="A71" s="44" t="s">
        <v>1554</v>
      </c>
      <c r="B71" s="19" t="s">
        <v>1555</v>
      </c>
      <c r="C71" s="2" t="s">
        <v>1394</v>
      </c>
      <c r="D71" s="23" t="s">
        <v>1568</v>
      </c>
      <c r="E71" s="19" t="s">
        <v>365</v>
      </c>
      <c r="F71" s="66">
        <v>381.15</v>
      </c>
      <c r="G71" s="61">
        <v>373.80441527069672</v>
      </c>
      <c r="H71" s="61">
        <v>439.05</v>
      </c>
      <c r="I71" s="61">
        <v>381.67</v>
      </c>
      <c r="J71" s="61">
        <v>367.88</v>
      </c>
      <c r="K71" s="62">
        <f t="shared" si="52"/>
        <v>7.3455847293032548</v>
      </c>
      <c r="L71" s="60">
        <f t="shared" si="44"/>
        <v>57.900000000000034</v>
      </c>
      <c r="M71" s="60">
        <f t="shared" si="45"/>
        <v>0.52000000000003865</v>
      </c>
      <c r="N71" s="60">
        <f t="shared" si="53"/>
        <v>13.269999999999982</v>
      </c>
      <c r="O71" s="47">
        <f t="shared" si="54"/>
        <v>1.9272162480134476</v>
      </c>
      <c r="P71" s="47">
        <f t="shared" si="46"/>
        <v>15.190869736324291</v>
      </c>
      <c r="Q71" s="47">
        <f t="shared" si="47"/>
        <v>0.13642922733832838</v>
      </c>
      <c r="R71" s="47">
        <f t="shared" si="55"/>
        <v>3.4815689361143862</v>
      </c>
      <c r="S71" s="7">
        <f t="shared" si="56"/>
        <v>53.957615015373172</v>
      </c>
      <c r="T71" s="7">
        <f t="shared" si="48"/>
        <v>3352.4100000000039</v>
      </c>
      <c r="U71" s="7">
        <f t="shared" si="49"/>
        <v>0.27040000000004022</v>
      </c>
      <c r="V71" s="7">
        <f t="shared" si="57"/>
        <v>176.09289999999953</v>
      </c>
      <c r="W71">
        <f t="shared" si="58"/>
        <v>1.9272162480134476E-2</v>
      </c>
      <c r="X71">
        <f t="shared" si="50"/>
        <v>0.15190869736324292</v>
      </c>
      <c r="Y71">
        <f t="shared" si="51"/>
        <v>1.3642922733832839E-3</v>
      </c>
      <c r="Z71">
        <f t="shared" si="59"/>
        <v>3.4815689361143862E-2</v>
      </c>
    </row>
    <row r="72" spans="1:26">
      <c r="A72" s="1" t="s">
        <v>670</v>
      </c>
      <c r="B72" s="2" t="s">
        <v>671</v>
      </c>
      <c r="C72" s="2" t="s">
        <v>1394</v>
      </c>
      <c r="D72" s="2" t="s">
        <v>672</v>
      </c>
      <c r="E72" s="2" t="s">
        <v>600</v>
      </c>
      <c r="F72" s="59">
        <v>392.45</v>
      </c>
      <c r="G72" s="60">
        <v>391.61964111974692</v>
      </c>
      <c r="H72" s="61">
        <v>446.51</v>
      </c>
      <c r="I72" s="61">
        <v>400.76</v>
      </c>
      <c r="J72" s="61">
        <v>379</v>
      </c>
      <c r="K72" s="62">
        <f t="shared" si="52"/>
        <v>0.83035888025307258</v>
      </c>
      <c r="L72" s="60">
        <f t="shared" si="44"/>
        <v>54.06</v>
      </c>
      <c r="M72" s="60">
        <f t="shared" si="45"/>
        <v>8.3100000000000023</v>
      </c>
      <c r="N72" s="60">
        <f t="shared" si="53"/>
        <v>13.449999999999989</v>
      </c>
      <c r="O72" s="47">
        <f t="shared" si="54"/>
        <v>0.21158335590599378</v>
      </c>
      <c r="P72" s="47">
        <f t="shared" si="46"/>
        <v>13.775003185119125</v>
      </c>
      <c r="Q72" s="47">
        <f t="shared" si="47"/>
        <v>2.1174671932730291</v>
      </c>
      <c r="R72" s="47">
        <f t="shared" si="55"/>
        <v>3.4271881768378107</v>
      </c>
      <c r="S72" s="7">
        <f t="shared" si="56"/>
        <v>0.68949587001513657</v>
      </c>
      <c r="T72" s="7">
        <f t="shared" si="48"/>
        <v>2922.4836</v>
      </c>
      <c r="U72" s="7">
        <f t="shared" si="49"/>
        <v>69.056100000000043</v>
      </c>
      <c r="V72" s="7">
        <f t="shared" si="57"/>
        <v>180.90249999999969</v>
      </c>
      <c r="W72">
        <f t="shared" si="58"/>
        <v>2.1158335590599378E-3</v>
      </c>
      <c r="X72">
        <f t="shared" si="50"/>
        <v>0.13775003185119125</v>
      </c>
      <c r="Y72">
        <f t="shared" si="51"/>
        <v>2.1174671932730291E-2</v>
      </c>
      <c r="Z72">
        <f t="shared" si="59"/>
        <v>3.4271881768378108E-2</v>
      </c>
    </row>
    <row r="73" spans="1:26">
      <c r="A73" s="44" t="s">
        <v>1580</v>
      </c>
      <c r="B73" s="19" t="s">
        <v>1581</v>
      </c>
      <c r="C73" s="2" t="s">
        <v>1394</v>
      </c>
      <c r="D73" s="19" t="s">
        <v>1620</v>
      </c>
      <c r="E73" s="19" t="s">
        <v>915</v>
      </c>
      <c r="F73" s="66">
        <v>413.15</v>
      </c>
      <c r="G73" s="61">
        <v>420.20471740594326</v>
      </c>
      <c r="H73" s="61">
        <v>483.11</v>
      </c>
      <c r="I73" s="61">
        <v>417.54</v>
      </c>
      <c r="J73" s="61">
        <v>429.25</v>
      </c>
      <c r="K73" s="62">
        <f t="shared" si="52"/>
        <v>7.0547174059432791</v>
      </c>
      <c r="L73" s="60">
        <f t="shared" si="44"/>
        <v>69.960000000000036</v>
      </c>
      <c r="M73" s="60">
        <f t="shared" si="45"/>
        <v>4.3900000000000432</v>
      </c>
      <c r="N73" s="60">
        <f t="shared" si="53"/>
        <v>16.100000000000023</v>
      </c>
      <c r="O73" s="47">
        <f t="shared" si="54"/>
        <v>1.707543847499281</v>
      </c>
      <c r="P73" s="47">
        <f t="shared" si="46"/>
        <v>16.933317197143904</v>
      </c>
      <c r="Q73" s="47">
        <f t="shared" si="47"/>
        <v>1.0625680745492057</v>
      </c>
      <c r="R73" s="47">
        <f t="shared" si="55"/>
        <v>3.8968897494856645</v>
      </c>
      <c r="S73" s="7">
        <f t="shared" si="56"/>
        <v>49.769037677719069</v>
      </c>
      <c r="T73" s="7">
        <f t="shared" si="48"/>
        <v>4894.4016000000047</v>
      </c>
      <c r="U73" s="7">
        <f t="shared" si="49"/>
        <v>19.272100000000378</v>
      </c>
      <c r="V73" s="7">
        <f t="shared" si="57"/>
        <v>259.21000000000072</v>
      </c>
      <c r="W73">
        <f t="shared" si="58"/>
        <v>1.7075438474992811E-2</v>
      </c>
      <c r="X73">
        <f t="shared" si="50"/>
        <v>0.16933317197143904</v>
      </c>
      <c r="Y73">
        <f t="shared" si="51"/>
        <v>1.0625680745492057E-2</v>
      </c>
      <c r="Z73">
        <f t="shared" si="59"/>
        <v>3.8968897494856644E-2</v>
      </c>
    </row>
    <row r="74" spans="1:26">
      <c r="A74" s="44" t="s">
        <v>1607</v>
      </c>
      <c r="B74" s="19" t="s">
        <v>1608</v>
      </c>
      <c r="C74" s="2" t="s">
        <v>1394</v>
      </c>
      <c r="D74" s="19" t="s">
        <v>1632</v>
      </c>
      <c r="E74" s="19" t="s">
        <v>915</v>
      </c>
      <c r="F74" s="66">
        <v>415.65</v>
      </c>
      <c r="G74" s="61">
        <v>426.65371740594327</v>
      </c>
      <c r="H74" s="61">
        <v>472.26</v>
      </c>
      <c r="I74" s="61">
        <v>422.3</v>
      </c>
      <c r="J74" s="61">
        <v>398.68</v>
      </c>
      <c r="K74" s="62">
        <f t="shared" si="52"/>
        <v>11.003717405943291</v>
      </c>
      <c r="L74" s="60">
        <f>ABS(F74-J74)</f>
        <v>16.96999999999997</v>
      </c>
      <c r="M74" s="60">
        <f t="shared" si="45"/>
        <v>6.6500000000000341</v>
      </c>
      <c r="N74" s="60">
        <f t="shared" si="53"/>
        <v>16.96999999999997</v>
      </c>
      <c r="O74" s="47">
        <f t="shared" si="54"/>
        <v>2.6473517156124844</v>
      </c>
      <c r="P74" s="47">
        <f t="shared" si="46"/>
        <v>4.0827619391314744</v>
      </c>
      <c r="Q74" s="47">
        <f t="shared" si="47"/>
        <v>1.5999037651870649</v>
      </c>
      <c r="R74" s="47">
        <f t="shared" si="55"/>
        <v>4.0827619391314744</v>
      </c>
      <c r="S74" s="7">
        <f t="shared" si="56"/>
        <v>121.08179674985936</v>
      </c>
      <c r="T74" s="7">
        <f t="shared" si="48"/>
        <v>3204.6921000000016</v>
      </c>
      <c r="U74" s="7">
        <f t="shared" si="49"/>
        <v>44.222500000000451</v>
      </c>
      <c r="V74" s="7">
        <f t="shared" si="57"/>
        <v>287.980899999999</v>
      </c>
      <c r="W74">
        <f t="shared" si="58"/>
        <v>2.6473517156124844E-2</v>
      </c>
      <c r="X74">
        <f t="shared" si="50"/>
        <v>0.13619631901840495</v>
      </c>
      <c r="Y74">
        <f t="shared" si="51"/>
        <v>1.5999037651870648E-2</v>
      </c>
      <c r="Z74">
        <f t="shared" si="59"/>
        <v>4.082761939131474E-2</v>
      </c>
    </row>
    <row r="75" spans="1:26">
      <c r="A75" s="44" t="s">
        <v>1578</v>
      </c>
      <c r="B75" s="19" t="s">
        <v>1579</v>
      </c>
      <c r="C75" s="2" t="s">
        <v>1394</v>
      </c>
      <c r="D75" s="23" t="s">
        <v>1619</v>
      </c>
      <c r="E75" s="19" t="s">
        <v>915</v>
      </c>
      <c r="F75" s="66">
        <v>422.15</v>
      </c>
      <c r="G75" s="61">
        <v>422.40771740594329</v>
      </c>
      <c r="H75" s="61">
        <v>482.98</v>
      </c>
      <c r="I75" s="61">
        <v>421.08</v>
      </c>
      <c r="J75" s="61">
        <v>413.2</v>
      </c>
      <c r="K75" s="62">
        <f t="shared" si="52"/>
        <v>0.2577174059433105</v>
      </c>
      <c r="L75" s="60">
        <f t="shared" ref="L75:L102" si="60">ABS(F75-H75)</f>
        <v>60.830000000000041</v>
      </c>
      <c r="M75" s="60">
        <f t="shared" si="45"/>
        <v>1.0699999999999932</v>
      </c>
      <c r="N75" s="60">
        <f t="shared" si="53"/>
        <v>8.9499999999999886</v>
      </c>
      <c r="O75" s="47">
        <f t="shared" si="54"/>
        <v>6.1048775540284386E-2</v>
      </c>
      <c r="P75" s="47">
        <f t="shared" si="46"/>
        <v>14.409570058036254</v>
      </c>
      <c r="Q75" s="47">
        <f t="shared" si="47"/>
        <v>0.25346440838564332</v>
      </c>
      <c r="R75" s="47">
        <f t="shared" si="55"/>
        <v>2.1200994907023545</v>
      </c>
      <c r="S75" s="7">
        <f t="shared" si="56"/>
        <v>6.6418261326149086E-2</v>
      </c>
      <c r="T75" s="7">
        <f t="shared" si="48"/>
        <v>3700.288900000005</v>
      </c>
      <c r="U75" s="7">
        <f t="shared" si="49"/>
        <v>1.1448999999999854</v>
      </c>
      <c r="V75" s="7">
        <f t="shared" si="57"/>
        <v>80.102499999999793</v>
      </c>
      <c r="W75">
        <f t="shared" si="58"/>
        <v>6.1048775540284385E-4</v>
      </c>
      <c r="X75">
        <f t="shared" si="50"/>
        <v>0.14409570058036253</v>
      </c>
      <c r="Y75">
        <f t="shared" si="51"/>
        <v>2.534644083856433E-3</v>
      </c>
      <c r="Z75">
        <f t="shared" si="59"/>
        <v>2.1200994907023544E-2</v>
      </c>
    </row>
    <row r="76" spans="1:26">
      <c r="A76" s="1" t="s">
        <v>703</v>
      </c>
      <c r="B76" s="2" t="s">
        <v>704</v>
      </c>
      <c r="C76" s="2" t="s">
        <v>1394</v>
      </c>
      <c r="D76" s="2" t="s">
        <v>699</v>
      </c>
      <c r="E76" s="2" t="s">
        <v>562</v>
      </c>
      <c r="F76" s="59">
        <v>429.05</v>
      </c>
      <c r="G76" s="60">
        <v>455.98939566569749</v>
      </c>
      <c r="H76" s="61">
        <v>431.84</v>
      </c>
      <c r="I76" s="61">
        <v>438.56</v>
      </c>
      <c r="J76" s="61">
        <v>445.66</v>
      </c>
      <c r="K76" s="62">
        <f t="shared" si="52"/>
        <v>26.939395665697475</v>
      </c>
      <c r="L76" s="60">
        <f t="shared" si="60"/>
        <v>2.7899999999999636</v>
      </c>
      <c r="M76" s="60">
        <f t="shared" si="45"/>
        <v>9.5099999999999909</v>
      </c>
      <c r="N76" s="60">
        <f t="shared" si="53"/>
        <v>16.610000000000014</v>
      </c>
      <c r="O76" s="47">
        <f t="shared" si="54"/>
        <v>6.2788476088328808</v>
      </c>
      <c r="P76" s="47">
        <f t="shared" si="46"/>
        <v>0.65027386085536965</v>
      </c>
      <c r="Q76" s="47">
        <f t="shared" si="47"/>
        <v>2.2165248805500504</v>
      </c>
      <c r="R76" s="47">
        <f t="shared" si="55"/>
        <v>3.8713436662393694</v>
      </c>
      <c r="S76" s="7">
        <f t="shared" si="56"/>
        <v>725.73103883299996</v>
      </c>
      <c r="T76" s="7">
        <f t="shared" si="48"/>
        <v>7.7840999999997971</v>
      </c>
      <c r="U76" s="7">
        <f t="shared" si="49"/>
        <v>90.440099999999831</v>
      </c>
      <c r="V76" s="7">
        <f t="shared" si="57"/>
        <v>275.89210000000043</v>
      </c>
      <c r="W76">
        <f t="shared" si="58"/>
        <v>6.2788476088328812E-2</v>
      </c>
      <c r="X76">
        <f t="shared" si="50"/>
        <v>6.5027386085536962E-3</v>
      </c>
      <c r="Y76">
        <f t="shared" si="51"/>
        <v>2.2165248805500502E-2</v>
      </c>
      <c r="Z76">
        <f t="shared" si="59"/>
        <v>3.8713436662393692E-2</v>
      </c>
    </row>
    <row r="77" spans="1:26">
      <c r="A77" s="1" t="s">
        <v>1184</v>
      </c>
      <c r="B77" s="2" t="s">
        <v>1185</v>
      </c>
      <c r="C77" s="2" t="s">
        <v>1394</v>
      </c>
      <c r="D77" s="2" t="s">
        <v>1186</v>
      </c>
      <c r="E77" s="2" t="s">
        <v>562</v>
      </c>
      <c r="F77" s="59">
        <v>444.65</v>
      </c>
      <c r="G77" s="60">
        <v>449.70039566569744</v>
      </c>
      <c r="H77" s="61">
        <v>510.51</v>
      </c>
      <c r="I77" s="61">
        <v>437.74</v>
      </c>
      <c r="J77" s="61">
        <v>445.63</v>
      </c>
      <c r="K77" s="62">
        <f t="shared" si="52"/>
        <v>5.0503956656974651</v>
      </c>
      <c r="L77" s="60">
        <f t="shared" si="60"/>
        <v>65.860000000000014</v>
      </c>
      <c r="M77" s="60">
        <f t="shared" si="45"/>
        <v>6.9099999999999682</v>
      </c>
      <c r="N77" s="60">
        <f t="shared" si="53"/>
        <v>0.98000000000001819</v>
      </c>
      <c r="O77" s="47">
        <f t="shared" si="54"/>
        <v>1.1358137109406197</v>
      </c>
      <c r="P77" s="47">
        <f t="shared" si="46"/>
        <v>14.811649612054428</v>
      </c>
      <c r="Q77" s="47">
        <f t="shared" si="47"/>
        <v>1.5540312605419924</v>
      </c>
      <c r="R77" s="47">
        <f t="shared" si="55"/>
        <v>0.2203980658945279</v>
      </c>
      <c r="S77" s="7">
        <f t="shared" si="56"/>
        <v>25.506496380095744</v>
      </c>
      <c r="T77" s="7">
        <f t="shared" si="48"/>
        <v>4337.5396000000019</v>
      </c>
      <c r="U77" s="7">
        <f t="shared" si="49"/>
        <v>47.74809999999956</v>
      </c>
      <c r="V77" s="7">
        <f t="shared" si="57"/>
        <v>0.96040000000003567</v>
      </c>
      <c r="W77">
        <f t="shared" si="58"/>
        <v>1.1358137109406197E-2</v>
      </c>
      <c r="X77">
        <f t="shared" si="50"/>
        <v>0.14811649612054428</v>
      </c>
      <c r="Y77">
        <f t="shared" si="51"/>
        <v>1.5540312605419923E-2</v>
      </c>
      <c r="Z77">
        <f t="shared" si="59"/>
        <v>2.2039806589452789E-3</v>
      </c>
    </row>
    <row r="78" spans="1:26">
      <c r="A78" s="44" t="s">
        <v>1685</v>
      </c>
      <c r="B78" s="19" t="s">
        <v>1686</v>
      </c>
      <c r="C78" s="2" t="s">
        <v>1394</v>
      </c>
      <c r="D78" s="23" t="s">
        <v>1706</v>
      </c>
      <c r="E78" s="19" t="s">
        <v>324</v>
      </c>
      <c r="F78" s="66">
        <v>446.15</v>
      </c>
      <c r="G78" s="61">
        <v>444.56839566569744</v>
      </c>
      <c r="H78" s="61">
        <v>516.72</v>
      </c>
      <c r="I78" s="61">
        <v>450.05</v>
      </c>
      <c r="J78" s="61">
        <v>454.27</v>
      </c>
      <c r="K78" s="62">
        <f t="shared" si="52"/>
        <v>1.5816043343025399</v>
      </c>
      <c r="L78" s="60">
        <f t="shared" si="60"/>
        <v>70.57000000000005</v>
      </c>
      <c r="M78" s="60">
        <f t="shared" si="45"/>
        <v>3.9000000000000341</v>
      </c>
      <c r="N78" s="60">
        <f t="shared" si="53"/>
        <v>8.1200000000000045</v>
      </c>
      <c r="O78" s="47">
        <f t="shared" si="54"/>
        <v>0.35450057924521799</v>
      </c>
      <c r="P78" s="47">
        <f t="shared" si="46"/>
        <v>15.817550151294421</v>
      </c>
      <c r="Q78" s="47">
        <f t="shared" si="47"/>
        <v>0.87414546677127303</v>
      </c>
      <c r="R78" s="47">
        <f t="shared" si="55"/>
        <v>1.8200156897904305</v>
      </c>
      <c r="S78" s="7">
        <f t="shared" si="56"/>
        <v>2.5014722702845802</v>
      </c>
      <c r="T78" s="7">
        <f t="shared" si="48"/>
        <v>4980.1249000000071</v>
      </c>
      <c r="U78" s="7">
        <f t="shared" si="49"/>
        <v>15.210000000000266</v>
      </c>
      <c r="V78" s="7">
        <f t="shared" si="57"/>
        <v>65.934400000000068</v>
      </c>
      <c r="W78">
        <f t="shared" si="58"/>
        <v>3.5450057924521798E-3</v>
      </c>
      <c r="X78">
        <f t="shared" si="50"/>
        <v>0.15817550151294421</v>
      </c>
      <c r="Y78">
        <f t="shared" si="51"/>
        <v>8.7414546677127298E-3</v>
      </c>
      <c r="Z78">
        <f t="shared" si="59"/>
        <v>1.8200156897904305E-2</v>
      </c>
    </row>
    <row r="79" spans="1:26">
      <c r="A79" s="44" t="s">
        <v>1661</v>
      </c>
      <c r="B79" s="19" t="s">
        <v>1662</v>
      </c>
      <c r="C79" s="2" t="s">
        <v>1394</v>
      </c>
      <c r="D79" s="21" t="s">
        <v>1692</v>
      </c>
      <c r="E79" s="19" t="s">
        <v>324</v>
      </c>
      <c r="F79" s="66">
        <v>447.65</v>
      </c>
      <c r="G79" s="61">
        <v>444.56839566569744</v>
      </c>
      <c r="H79" s="61">
        <v>508.66</v>
      </c>
      <c r="I79" s="61">
        <v>439</v>
      </c>
      <c r="J79" s="61">
        <v>451.45</v>
      </c>
      <c r="K79" s="62">
        <f t="shared" si="52"/>
        <v>3.0816043343025399</v>
      </c>
      <c r="L79" s="60">
        <f t="shared" si="60"/>
        <v>61.010000000000048</v>
      </c>
      <c r="M79" s="60">
        <f t="shared" si="45"/>
        <v>8.6499999999999773</v>
      </c>
      <c r="N79" s="60">
        <f t="shared" si="53"/>
        <v>3.8000000000000114</v>
      </c>
      <c r="O79" s="47">
        <f t="shared" si="54"/>
        <v>0.68839591964761304</v>
      </c>
      <c r="P79" s="47">
        <f t="shared" si="46"/>
        <v>13.628951189545417</v>
      </c>
      <c r="Q79" s="47">
        <f t="shared" si="47"/>
        <v>1.9323131911091203</v>
      </c>
      <c r="R79" s="47">
        <f t="shared" si="55"/>
        <v>0.8488774712386935</v>
      </c>
      <c r="S79" s="7">
        <f t="shared" si="56"/>
        <v>9.4962852731921998</v>
      </c>
      <c r="T79" s="7">
        <f t="shared" si="48"/>
        <v>3722.2201000000059</v>
      </c>
      <c r="U79" s="7">
        <f t="shared" si="49"/>
        <v>74.822499999999607</v>
      </c>
      <c r="V79" s="7">
        <f t="shared" si="57"/>
        <v>14.440000000000087</v>
      </c>
      <c r="W79">
        <f t="shared" si="58"/>
        <v>6.8839591964761308E-3</v>
      </c>
      <c r="X79">
        <f t="shared" si="50"/>
        <v>0.13628951189545416</v>
      </c>
      <c r="Y79">
        <f t="shared" si="51"/>
        <v>1.9323131911091203E-2</v>
      </c>
      <c r="Z79">
        <f t="shared" si="59"/>
        <v>8.4887747123869352E-3</v>
      </c>
    </row>
    <row r="80" spans="1:26">
      <c r="A80" s="1" t="s">
        <v>1193</v>
      </c>
      <c r="B80" s="2" t="s">
        <v>1194</v>
      </c>
      <c r="C80" s="2" t="s">
        <v>1394</v>
      </c>
      <c r="D80" s="2" t="s">
        <v>1195</v>
      </c>
      <c r="E80" s="2" t="s">
        <v>562</v>
      </c>
      <c r="F80" s="59">
        <v>451.15</v>
      </c>
      <c r="G80" s="60">
        <v>449.70039566569744</v>
      </c>
      <c r="H80" s="61">
        <v>517.91999999999996</v>
      </c>
      <c r="I80" s="61">
        <v>447.19</v>
      </c>
      <c r="J80" s="61">
        <v>448.45</v>
      </c>
      <c r="K80" s="62">
        <f t="shared" si="52"/>
        <v>1.4496043343025349</v>
      </c>
      <c r="L80" s="60">
        <f t="shared" si="60"/>
        <v>66.769999999999982</v>
      </c>
      <c r="M80" s="60">
        <f t="shared" si="45"/>
        <v>3.9599999999999795</v>
      </c>
      <c r="N80" s="60">
        <f t="shared" si="53"/>
        <v>2.6999999999999886</v>
      </c>
      <c r="O80" s="47">
        <f t="shared" si="54"/>
        <v>0.32131316287322065</v>
      </c>
      <c r="P80" s="47">
        <f t="shared" si="46"/>
        <v>14.799955668846279</v>
      </c>
      <c r="Q80" s="47">
        <f t="shared" si="47"/>
        <v>0.87775684362185069</v>
      </c>
      <c r="R80" s="47">
        <f t="shared" si="55"/>
        <v>0.59847057519671698</v>
      </c>
      <c r="S80" s="7">
        <f t="shared" si="56"/>
        <v>2.1013527260286953</v>
      </c>
      <c r="T80" s="7">
        <f t="shared" si="48"/>
        <v>4458.2328999999972</v>
      </c>
      <c r="U80" s="7">
        <f t="shared" si="49"/>
        <v>15.681599999999838</v>
      </c>
      <c r="V80" s="7">
        <f t="shared" si="57"/>
        <v>7.2899999999999388</v>
      </c>
      <c r="W80">
        <f t="shared" si="58"/>
        <v>3.2131316287322066E-3</v>
      </c>
      <c r="X80">
        <f t="shared" si="50"/>
        <v>0.14799955668846279</v>
      </c>
      <c r="Y80">
        <f t="shared" si="51"/>
        <v>8.777568436218507E-3</v>
      </c>
      <c r="Z80">
        <f t="shared" si="59"/>
        <v>5.9847057519671698E-3</v>
      </c>
    </row>
    <row r="81" spans="1:35">
      <c r="A81" s="1" t="s">
        <v>1316</v>
      </c>
      <c r="B81" s="2" t="s">
        <v>1317</v>
      </c>
      <c r="C81" s="2" t="s">
        <v>1394</v>
      </c>
      <c r="D81" s="2" t="s">
        <v>1318</v>
      </c>
      <c r="E81" s="2" t="s">
        <v>1294</v>
      </c>
      <c r="F81" s="59">
        <v>465.15</v>
      </c>
      <c r="G81" s="60">
        <v>469.14219896241315</v>
      </c>
      <c r="H81" s="61">
        <v>523.55999999999995</v>
      </c>
      <c r="I81" s="61">
        <v>466.39</v>
      </c>
      <c r="J81" s="61">
        <v>455.24</v>
      </c>
      <c r="K81" s="62">
        <f t="shared" si="52"/>
        <v>3.9921989624131697</v>
      </c>
      <c r="L81" s="60">
        <f t="shared" si="60"/>
        <v>58.409999999999968</v>
      </c>
      <c r="M81" s="60">
        <f t="shared" si="45"/>
        <v>1.2400000000000091</v>
      </c>
      <c r="N81" s="60">
        <f t="shared" si="53"/>
        <v>9.9099999999999682</v>
      </c>
      <c r="O81" s="47">
        <f t="shared" si="54"/>
        <v>0.85826055302873694</v>
      </c>
      <c r="P81" s="47">
        <f t="shared" si="46"/>
        <v>12.557239600128984</v>
      </c>
      <c r="Q81" s="47">
        <f t="shared" si="47"/>
        <v>0.26658067290121662</v>
      </c>
      <c r="R81" s="47">
        <f t="shared" si="55"/>
        <v>2.1304955390734106</v>
      </c>
      <c r="S81" s="7">
        <f t="shared" si="56"/>
        <v>15.937652555492789</v>
      </c>
      <c r="T81" s="7">
        <f t="shared" si="48"/>
        <v>3411.7280999999962</v>
      </c>
      <c r="U81" s="7">
        <f t="shared" si="49"/>
        <v>1.5376000000000225</v>
      </c>
      <c r="V81" s="7">
        <f t="shared" si="57"/>
        <v>98.208099999999362</v>
      </c>
      <c r="W81">
        <f t="shared" si="58"/>
        <v>8.5826055302873697E-3</v>
      </c>
      <c r="X81">
        <f t="shared" si="50"/>
        <v>0.12557239600128983</v>
      </c>
      <c r="Y81">
        <f t="shared" si="51"/>
        <v>2.6658067290121663E-3</v>
      </c>
      <c r="Z81">
        <f t="shared" si="59"/>
        <v>2.1304955390734105E-2</v>
      </c>
    </row>
    <row r="82" spans="1:35">
      <c r="A82" s="1" t="s">
        <v>1313</v>
      </c>
      <c r="B82" s="2" t="s">
        <v>1314</v>
      </c>
      <c r="C82" s="2" t="s">
        <v>1394</v>
      </c>
      <c r="D82" s="2" t="s">
        <v>1315</v>
      </c>
      <c r="E82" s="2" t="s">
        <v>1294</v>
      </c>
      <c r="F82" s="59">
        <v>465.45</v>
      </c>
      <c r="G82" s="60">
        <v>469.14219896241315</v>
      </c>
      <c r="H82" s="61">
        <v>523.55999999999995</v>
      </c>
      <c r="I82" s="61">
        <v>466.39</v>
      </c>
      <c r="J82" s="61">
        <v>455.24</v>
      </c>
      <c r="K82" s="62">
        <f t="shared" si="52"/>
        <v>3.6921989624131584</v>
      </c>
      <c r="L82" s="60">
        <f t="shared" si="60"/>
        <v>58.109999999999957</v>
      </c>
      <c r="M82" s="60">
        <f t="shared" si="45"/>
        <v>0.93999999999999773</v>
      </c>
      <c r="N82" s="60">
        <f t="shared" si="53"/>
        <v>10.20999999999998</v>
      </c>
      <c r="O82" s="47">
        <f t="shared" si="54"/>
        <v>0.7932536174483098</v>
      </c>
      <c r="P82" s="47">
        <f t="shared" si="46"/>
        <v>12.484692233322582</v>
      </c>
      <c r="Q82" s="47">
        <f t="shared" si="47"/>
        <v>0.20195509721774577</v>
      </c>
      <c r="R82" s="47">
        <f t="shared" si="55"/>
        <v>2.1935761091416865</v>
      </c>
      <c r="S82" s="7">
        <f t="shared" si="56"/>
        <v>13.632333178044803</v>
      </c>
      <c r="T82" s="7">
        <f t="shared" si="48"/>
        <v>3376.7720999999951</v>
      </c>
      <c r="U82" s="7">
        <f t="shared" si="49"/>
        <v>0.88359999999999572</v>
      </c>
      <c r="V82" s="7">
        <f t="shared" si="57"/>
        <v>104.24409999999958</v>
      </c>
      <c r="W82">
        <f t="shared" si="58"/>
        <v>7.9325361744830986E-3</v>
      </c>
      <c r="X82">
        <f t="shared" si="50"/>
        <v>0.12484692233322582</v>
      </c>
      <c r="Y82">
        <f t="shared" si="51"/>
        <v>2.0195509721774576E-3</v>
      </c>
      <c r="Z82">
        <f t="shared" si="59"/>
        <v>2.1935761091416865E-2</v>
      </c>
    </row>
    <row r="83" spans="1:35">
      <c r="A83" s="1" t="s">
        <v>1307</v>
      </c>
      <c r="B83" s="2" t="s">
        <v>1308</v>
      </c>
      <c r="C83" s="2" t="s">
        <v>1394</v>
      </c>
      <c r="D83" s="2" t="s">
        <v>1309</v>
      </c>
      <c r="E83" s="2" t="s">
        <v>1294</v>
      </c>
      <c r="F83" s="59">
        <v>465.75</v>
      </c>
      <c r="G83" s="60">
        <v>469.14219896241315</v>
      </c>
      <c r="H83" s="61">
        <v>523.55999999999995</v>
      </c>
      <c r="I83" s="61">
        <v>466.39</v>
      </c>
      <c r="J83" s="61">
        <v>455.24</v>
      </c>
      <c r="K83" s="62">
        <f t="shared" si="52"/>
        <v>3.392198962413147</v>
      </c>
      <c r="L83" s="60">
        <f t="shared" si="60"/>
        <v>57.809999999999945</v>
      </c>
      <c r="M83" s="60">
        <f t="shared" si="45"/>
        <v>0.63999999999998636</v>
      </c>
      <c r="N83" s="60">
        <f t="shared" si="53"/>
        <v>10.509999999999991</v>
      </c>
      <c r="O83" s="47">
        <f t="shared" si="54"/>
        <v>0.72833042671243087</v>
      </c>
      <c r="P83" s="47">
        <f t="shared" si="46"/>
        <v>12.412238325281793</v>
      </c>
      <c r="Q83" s="47">
        <f t="shared" si="47"/>
        <v>0.1374127750939316</v>
      </c>
      <c r="R83" s="47">
        <f t="shared" si="55"/>
        <v>2.2565754159957039</v>
      </c>
      <c r="S83" s="7">
        <f t="shared" si="56"/>
        <v>11.50701380059683</v>
      </c>
      <c r="T83" s="7">
        <f t="shared" si="48"/>
        <v>3341.9960999999935</v>
      </c>
      <c r="U83" s="7">
        <f t="shared" si="49"/>
        <v>0.40959999999998253</v>
      </c>
      <c r="V83" s="7">
        <f t="shared" si="57"/>
        <v>110.46009999999981</v>
      </c>
      <c r="W83">
        <f t="shared" si="58"/>
        <v>7.2833042671243088E-3</v>
      </c>
      <c r="X83">
        <f t="shared" si="50"/>
        <v>0.12412238325281792</v>
      </c>
      <c r="Y83">
        <f t="shared" si="51"/>
        <v>1.3741277509393159E-3</v>
      </c>
      <c r="Z83">
        <f t="shared" si="59"/>
        <v>2.2565754159957038E-2</v>
      </c>
    </row>
    <row r="84" spans="1:35">
      <c r="A84" s="1" t="s">
        <v>1310</v>
      </c>
      <c r="B84" s="2" t="s">
        <v>1311</v>
      </c>
      <c r="C84" s="2" t="s">
        <v>1394</v>
      </c>
      <c r="D84" s="2" t="s">
        <v>1312</v>
      </c>
      <c r="E84" s="2" t="s">
        <v>1294</v>
      </c>
      <c r="F84" s="59">
        <v>466.15</v>
      </c>
      <c r="G84" s="60">
        <v>469.14219896241315</v>
      </c>
      <c r="H84" s="61">
        <v>523.5</v>
      </c>
      <c r="I84" s="61">
        <v>466.39</v>
      </c>
      <c r="J84" s="61">
        <v>455.24</v>
      </c>
      <c r="K84" s="62">
        <f t="shared" si="52"/>
        <v>2.9921989624131697</v>
      </c>
      <c r="L84" s="60">
        <f t="shared" si="60"/>
        <v>57.350000000000023</v>
      </c>
      <c r="M84" s="60">
        <f t="shared" si="45"/>
        <v>0.24000000000000909</v>
      </c>
      <c r="N84" s="60">
        <f t="shared" si="53"/>
        <v>10.909999999999968</v>
      </c>
      <c r="O84" s="47">
        <f t="shared" si="54"/>
        <v>0.64189616269723693</v>
      </c>
      <c r="P84" s="47">
        <f t="shared" si="46"/>
        <v>12.302906789659986</v>
      </c>
      <c r="Q84" s="47">
        <f t="shared" si="47"/>
        <v>5.1485573313313118E-2</v>
      </c>
      <c r="R84" s="47">
        <f t="shared" si="55"/>
        <v>2.3404483535342635</v>
      </c>
      <c r="S84" s="7">
        <f t="shared" si="56"/>
        <v>8.95325463066645</v>
      </c>
      <c r="T84" s="7">
        <f t="shared" si="48"/>
        <v>3289.0225000000028</v>
      </c>
      <c r="U84" s="7">
        <f t="shared" si="49"/>
        <v>5.7600000000004363E-2</v>
      </c>
      <c r="V84" s="7">
        <f t="shared" si="57"/>
        <v>119.0280999999993</v>
      </c>
      <c r="W84">
        <f t="shared" si="58"/>
        <v>6.4189616269723689E-3</v>
      </c>
      <c r="X84">
        <f t="shared" si="50"/>
        <v>0.12302906789659986</v>
      </c>
      <c r="Y84">
        <f t="shared" si="51"/>
        <v>5.1485573313313118E-4</v>
      </c>
      <c r="Z84">
        <f t="shared" si="59"/>
        <v>2.3404483535342635E-2</v>
      </c>
    </row>
    <row r="85" spans="1:35">
      <c r="A85" s="1" t="s">
        <v>1172</v>
      </c>
      <c r="B85" s="2" t="s">
        <v>1173</v>
      </c>
      <c r="C85" s="2" t="s">
        <v>1394</v>
      </c>
      <c r="D85" s="2" t="s">
        <v>1174</v>
      </c>
      <c r="E85" s="2" t="s">
        <v>1165</v>
      </c>
      <c r="F85" s="59">
        <v>467.85</v>
      </c>
      <c r="G85" s="60">
        <v>464.21039566569749</v>
      </c>
      <c r="H85" s="61">
        <v>549.53</v>
      </c>
      <c r="I85" s="61">
        <v>470.19</v>
      </c>
      <c r="J85" s="61">
        <v>458.92</v>
      </c>
      <c r="K85" s="62">
        <f t="shared" si="52"/>
        <v>3.6396043343025326</v>
      </c>
      <c r="L85" s="60">
        <f t="shared" si="60"/>
        <v>81.67999999999995</v>
      </c>
      <c r="M85" s="60">
        <f t="shared" si="45"/>
        <v>2.339999999999975</v>
      </c>
      <c r="N85" s="60">
        <f t="shared" si="53"/>
        <v>8.9300000000000068</v>
      </c>
      <c r="O85" s="47">
        <f t="shared" si="54"/>
        <v>0.77794257439404346</v>
      </c>
      <c r="P85" s="47">
        <f t="shared" si="46"/>
        <v>17.458587154002338</v>
      </c>
      <c r="Q85" s="47">
        <f t="shared" si="47"/>
        <v>0.50016030779095322</v>
      </c>
      <c r="R85" s="47">
        <f t="shared" si="55"/>
        <v>1.9087314310142152</v>
      </c>
      <c r="S85" s="7">
        <f t="shared" si="56"/>
        <v>13.246719710273782</v>
      </c>
      <c r="T85" s="7">
        <f t="shared" si="48"/>
        <v>6671.622399999992</v>
      </c>
      <c r="U85" s="7">
        <f t="shared" si="49"/>
        <v>5.4755999999998828</v>
      </c>
      <c r="V85" s="7">
        <f t="shared" si="57"/>
        <v>79.744900000000115</v>
      </c>
      <c r="W85">
        <f t="shared" si="58"/>
        <v>7.7794257439404348E-3</v>
      </c>
      <c r="X85">
        <f t="shared" si="50"/>
        <v>0.17458587154002339</v>
      </c>
      <c r="Y85">
        <f t="shared" si="51"/>
        <v>5.0016030779095324E-3</v>
      </c>
      <c r="Z85">
        <f t="shared" si="59"/>
        <v>1.9087314310142153E-2</v>
      </c>
    </row>
    <row r="86" spans="1:35">
      <c r="A86" s="1" t="s">
        <v>1272</v>
      </c>
      <c r="B86" s="2" t="s">
        <v>1273</v>
      </c>
      <c r="C86" s="2" t="s">
        <v>1394</v>
      </c>
      <c r="D86" s="2" t="s">
        <v>1274</v>
      </c>
      <c r="E86" s="2" t="s">
        <v>1268</v>
      </c>
      <c r="F86" s="59">
        <v>469.75</v>
      </c>
      <c r="G86" s="60">
        <v>478.08919896241315</v>
      </c>
      <c r="H86" s="61">
        <v>539.82000000000005</v>
      </c>
      <c r="I86" s="61">
        <v>469.81</v>
      </c>
      <c r="J86" s="61">
        <v>482.3</v>
      </c>
      <c r="K86" s="62">
        <f t="shared" si="52"/>
        <v>8.3391989624131497</v>
      </c>
      <c r="L86" s="60">
        <f t="shared" si="60"/>
        <v>70.07000000000005</v>
      </c>
      <c r="M86" s="60">
        <f t="shared" si="45"/>
        <v>6.0000000000002274E-2</v>
      </c>
      <c r="N86" s="60">
        <f t="shared" si="53"/>
        <v>12.550000000000011</v>
      </c>
      <c r="O86" s="47">
        <f t="shared" si="54"/>
        <v>1.7752419291991803</v>
      </c>
      <c r="P86" s="47">
        <f t="shared" si="46"/>
        <v>14.916444917509326</v>
      </c>
      <c r="Q86" s="47">
        <f t="shared" si="47"/>
        <v>1.2772751463544922E-2</v>
      </c>
      <c r="R86" s="47">
        <f t="shared" si="55"/>
        <v>2.671633847791381</v>
      </c>
      <c r="S86" s="7">
        <f t="shared" si="56"/>
        <v>69.542239334712548</v>
      </c>
      <c r="T86" s="7">
        <f t="shared" si="48"/>
        <v>4909.8049000000074</v>
      </c>
      <c r="U86" s="7">
        <f t="shared" si="49"/>
        <v>3.6000000000002727E-3</v>
      </c>
      <c r="V86" s="7">
        <f t="shared" si="57"/>
        <v>157.50250000000028</v>
      </c>
      <c r="W86">
        <f t="shared" si="58"/>
        <v>1.7752419291991804E-2</v>
      </c>
      <c r="X86">
        <f t="shared" si="50"/>
        <v>0.14916444917509325</v>
      </c>
      <c r="Y86">
        <f t="shared" si="51"/>
        <v>1.2772751463544922E-4</v>
      </c>
      <c r="Z86">
        <f t="shared" si="59"/>
        <v>2.6716338477913808E-2</v>
      </c>
    </row>
    <row r="87" spans="1:35">
      <c r="A87" s="1" t="s">
        <v>1146</v>
      </c>
      <c r="B87" s="2" t="s">
        <v>1147</v>
      </c>
      <c r="C87" s="2" t="s">
        <v>1394</v>
      </c>
      <c r="D87" s="2" t="s">
        <v>1148</v>
      </c>
      <c r="E87" s="2" t="s">
        <v>1149</v>
      </c>
      <c r="F87" s="59">
        <v>472.15</v>
      </c>
      <c r="G87" s="60">
        <v>475.63139566569748</v>
      </c>
      <c r="H87" s="61">
        <v>543.27</v>
      </c>
      <c r="I87" s="61">
        <v>470.82</v>
      </c>
      <c r="J87" s="61">
        <v>465.76</v>
      </c>
      <c r="K87" s="62">
        <f t="shared" si="52"/>
        <v>3.4813956656975051</v>
      </c>
      <c r="L87" s="60">
        <f t="shared" si="60"/>
        <v>71.12</v>
      </c>
      <c r="M87" s="60">
        <f t="shared" si="45"/>
        <v>1.3299999999999841</v>
      </c>
      <c r="N87" s="60">
        <f t="shared" si="53"/>
        <v>6.3899999999999864</v>
      </c>
      <c r="O87" s="47">
        <f t="shared" si="54"/>
        <v>0.73734950030657742</v>
      </c>
      <c r="P87" s="47">
        <f t="shared" si="46"/>
        <v>15.063009636767976</v>
      </c>
      <c r="Q87" s="47">
        <f t="shared" si="47"/>
        <v>0.28169014084506705</v>
      </c>
      <c r="R87" s="47">
        <f t="shared" si="55"/>
        <v>1.3533834586466138</v>
      </c>
      <c r="S87" s="7">
        <f t="shared" si="56"/>
        <v>12.120115781137375</v>
      </c>
      <c r="T87" s="7">
        <f t="shared" si="48"/>
        <v>5058.0544000000009</v>
      </c>
      <c r="U87" s="7">
        <f t="shared" si="49"/>
        <v>1.7688999999999577</v>
      </c>
      <c r="V87" s="7">
        <f t="shared" si="57"/>
        <v>40.832099999999826</v>
      </c>
      <c r="W87">
        <f t="shared" si="58"/>
        <v>7.3734950030657741E-3</v>
      </c>
      <c r="X87">
        <f t="shared" si="50"/>
        <v>0.15063009636767977</v>
      </c>
      <c r="Y87">
        <f t="shared" si="51"/>
        <v>2.8169014084506705E-3</v>
      </c>
      <c r="Z87">
        <f t="shared" si="59"/>
        <v>1.3533834586466138E-2</v>
      </c>
    </row>
    <row r="88" spans="1:35">
      <c r="A88" s="1" t="s">
        <v>1150</v>
      </c>
      <c r="B88" s="2" t="s">
        <v>1151</v>
      </c>
      <c r="C88" s="2" t="s">
        <v>1394</v>
      </c>
      <c r="D88" s="2" t="s">
        <v>1152</v>
      </c>
      <c r="E88" s="2" t="s">
        <v>1149</v>
      </c>
      <c r="F88" s="59">
        <v>481.15</v>
      </c>
      <c r="G88" s="60">
        <v>475.63139566569748</v>
      </c>
      <c r="H88" s="61">
        <v>544.04999999999995</v>
      </c>
      <c r="I88" s="61">
        <v>473.98</v>
      </c>
      <c r="J88" s="61">
        <v>475.41</v>
      </c>
      <c r="K88" s="62">
        <f t="shared" si="52"/>
        <v>5.5186043343024949</v>
      </c>
      <c r="L88" s="60">
        <f t="shared" si="60"/>
        <v>62.899999999999977</v>
      </c>
      <c r="M88" s="60">
        <f t="shared" si="45"/>
        <v>7.1699999999999591</v>
      </c>
      <c r="N88" s="60">
        <f t="shared" si="53"/>
        <v>5.7399999999999523</v>
      </c>
      <c r="O88" s="47">
        <f t="shared" si="54"/>
        <v>1.1469613081788412</v>
      </c>
      <c r="P88" s="47">
        <f t="shared" si="46"/>
        <v>13.072846305725861</v>
      </c>
      <c r="Q88" s="47">
        <f t="shared" si="47"/>
        <v>1.4901797776161196</v>
      </c>
      <c r="R88" s="47">
        <f t="shared" si="55"/>
        <v>1.1929751636703632</v>
      </c>
      <c r="S88" s="7">
        <f t="shared" si="56"/>
        <v>30.454993798582283</v>
      </c>
      <c r="T88" s="7">
        <f t="shared" si="48"/>
        <v>3956.4099999999971</v>
      </c>
      <c r="U88" s="7">
        <f t="shared" si="49"/>
        <v>51.408899999999413</v>
      </c>
      <c r="V88" s="7">
        <f t="shared" si="57"/>
        <v>32.947599999999454</v>
      </c>
      <c r="W88">
        <f t="shared" si="58"/>
        <v>1.1469613081788413E-2</v>
      </c>
      <c r="X88">
        <f t="shared" si="50"/>
        <v>0.1307284630572586</v>
      </c>
      <c r="Y88">
        <f t="shared" si="51"/>
        <v>1.4901797776161196E-2</v>
      </c>
      <c r="Z88">
        <f t="shared" si="59"/>
        <v>1.1929751636703631E-2</v>
      </c>
    </row>
    <row r="89" spans="1:35">
      <c r="A89" s="1" t="s">
        <v>1153</v>
      </c>
      <c r="B89" s="2" t="s">
        <v>1154</v>
      </c>
      <c r="C89" s="2" t="s">
        <v>1394</v>
      </c>
      <c r="D89" s="2" t="s">
        <v>1155</v>
      </c>
      <c r="E89" s="2" t="s">
        <v>1149</v>
      </c>
      <c r="F89" s="59">
        <v>482.15</v>
      </c>
      <c r="G89" s="60">
        <v>475.63139566569748</v>
      </c>
      <c r="H89" s="61">
        <v>545.96</v>
      </c>
      <c r="I89" s="61">
        <v>477.87</v>
      </c>
      <c r="J89" s="61">
        <v>475.41</v>
      </c>
      <c r="K89" s="62">
        <f t="shared" si="52"/>
        <v>6.5186043343024949</v>
      </c>
      <c r="L89" s="60">
        <f t="shared" si="60"/>
        <v>63.810000000000059</v>
      </c>
      <c r="M89" s="60">
        <f t="shared" si="45"/>
        <v>4.2799999999999727</v>
      </c>
      <c r="N89" s="60">
        <f t="shared" si="53"/>
        <v>6.7399999999999523</v>
      </c>
      <c r="O89" s="47">
        <f t="shared" si="54"/>
        <v>1.3519867954583624</v>
      </c>
      <c r="P89" s="47">
        <f t="shared" si="46"/>
        <v>13.234470600435563</v>
      </c>
      <c r="Q89" s="47">
        <f t="shared" si="47"/>
        <v>0.88769055273254649</v>
      </c>
      <c r="R89" s="47">
        <f t="shared" si="55"/>
        <v>1.3979052162190091</v>
      </c>
      <c r="S89" s="7">
        <f t="shared" si="56"/>
        <v>42.492202467187269</v>
      </c>
      <c r="T89" s="7">
        <f t="shared" si="48"/>
        <v>4071.7161000000074</v>
      </c>
      <c r="U89" s="7">
        <f t="shared" si="49"/>
        <v>18.318399999999766</v>
      </c>
      <c r="V89" s="7">
        <f t="shared" si="57"/>
        <v>45.427599999999359</v>
      </c>
      <c r="W89">
        <f t="shared" si="58"/>
        <v>1.3519867954583625E-2</v>
      </c>
      <c r="X89">
        <f t="shared" si="50"/>
        <v>0.13234470600435563</v>
      </c>
      <c r="Y89">
        <f t="shared" si="51"/>
        <v>8.8769055273254655E-3</v>
      </c>
      <c r="Z89">
        <f t="shared" si="59"/>
        <v>1.3979052162190092E-2</v>
      </c>
    </row>
    <row r="90" spans="1:35">
      <c r="A90" s="44" t="s">
        <v>1732</v>
      </c>
      <c r="B90" s="19" t="s">
        <v>1733</v>
      </c>
      <c r="C90" s="2" t="s">
        <v>1394</v>
      </c>
      <c r="D90" s="22" t="s">
        <v>1740</v>
      </c>
      <c r="E90" s="19" t="s">
        <v>1375</v>
      </c>
      <c r="F90" s="66">
        <v>490.65</v>
      </c>
      <c r="G90" s="61">
        <v>493.47978847985667</v>
      </c>
      <c r="H90" s="61">
        <v>551.76</v>
      </c>
      <c r="I90" s="61">
        <v>482.7</v>
      </c>
      <c r="J90" s="61">
        <v>488.84</v>
      </c>
      <c r="K90" s="62">
        <f t="shared" si="52"/>
        <v>2.8297884798566884</v>
      </c>
      <c r="L90" s="60">
        <f t="shared" si="60"/>
        <v>61.110000000000014</v>
      </c>
      <c r="M90" s="60">
        <f t="shared" si="45"/>
        <v>7.9499999999999886</v>
      </c>
      <c r="N90" s="60">
        <f t="shared" si="53"/>
        <v>1.8100000000000023</v>
      </c>
      <c r="O90" s="47">
        <f t="shared" si="54"/>
        <v>0.57674278607086282</v>
      </c>
      <c r="P90" s="47">
        <f t="shared" si="46"/>
        <v>12.454906756343629</v>
      </c>
      <c r="Q90" s="47">
        <f t="shared" si="47"/>
        <v>1.6202996025680199</v>
      </c>
      <c r="R90" s="47">
        <f t="shared" si="55"/>
        <v>0.36889840008152497</v>
      </c>
      <c r="S90" s="7">
        <f t="shared" si="56"/>
        <v>8.0077028407296265</v>
      </c>
      <c r="T90" s="7">
        <f t="shared" si="48"/>
        <v>3734.4321000000018</v>
      </c>
      <c r="U90" s="7">
        <f t="shared" si="49"/>
        <v>63.202499999999816</v>
      </c>
      <c r="V90" s="7">
        <f t="shared" si="57"/>
        <v>3.2761000000000084</v>
      </c>
      <c r="W90">
        <f t="shared" si="58"/>
        <v>5.767427860708628E-3</v>
      </c>
      <c r="X90">
        <f t="shared" si="50"/>
        <v>0.1245490675634363</v>
      </c>
      <c r="Y90">
        <f t="shared" si="51"/>
        <v>1.6202996025680198E-2</v>
      </c>
      <c r="Z90">
        <f t="shared" si="59"/>
        <v>3.68898400081525E-3</v>
      </c>
    </row>
    <row r="91" spans="1:35">
      <c r="A91" s="1" t="s">
        <v>1252</v>
      </c>
      <c r="B91" s="2" t="s">
        <v>1253</v>
      </c>
      <c r="C91" s="2" t="s">
        <v>1394</v>
      </c>
      <c r="D91" s="2" t="s">
        <v>1254</v>
      </c>
      <c r="E91" s="2" t="s">
        <v>1255</v>
      </c>
      <c r="F91" s="59">
        <v>517.85</v>
      </c>
      <c r="G91" s="60">
        <v>504.02019896241319</v>
      </c>
      <c r="H91" s="61">
        <v>604.05999999999995</v>
      </c>
      <c r="I91" s="61">
        <v>503.09</v>
      </c>
      <c r="J91" s="61">
        <v>501.72</v>
      </c>
      <c r="K91" s="62">
        <f t="shared" si="52"/>
        <v>13.829801037586833</v>
      </c>
      <c r="L91" s="60">
        <f t="shared" si="60"/>
        <v>86.209999999999923</v>
      </c>
      <c r="M91" s="60">
        <f t="shared" si="45"/>
        <v>14.760000000000048</v>
      </c>
      <c r="N91" s="60">
        <f t="shared" si="53"/>
        <v>16.129999999999995</v>
      </c>
      <c r="O91" s="47">
        <f t="shared" si="54"/>
        <v>2.6706191054527051</v>
      </c>
      <c r="P91" s="47">
        <f t="shared" si="46"/>
        <v>16.64767789900549</v>
      </c>
      <c r="Q91" s="47">
        <f t="shared" si="47"/>
        <v>2.850246210292565</v>
      </c>
      <c r="R91" s="47">
        <f t="shared" si="55"/>
        <v>3.1148015834701157</v>
      </c>
      <c r="S91" s="7">
        <f t="shared" si="56"/>
        <v>191.26339673923783</v>
      </c>
      <c r="T91" s="7">
        <f t="shared" si="48"/>
        <v>7432.1640999999863</v>
      </c>
      <c r="U91" s="7">
        <f t="shared" si="49"/>
        <v>217.85760000000141</v>
      </c>
      <c r="V91" s="7">
        <f t="shared" si="57"/>
        <v>260.17689999999988</v>
      </c>
      <c r="W91">
        <f t="shared" si="58"/>
        <v>2.670619105452705E-2</v>
      </c>
      <c r="X91">
        <f t="shared" si="50"/>
        <v>0.16647677899005489</v>
      </c>
      <c r="Y91">
        <f t="shared" si="51"/>
        <v>2.850246210292565E-2</v>
      </c>
      <c r="Z91">
        <f t="shared" si="59"/>
        <v>3.1148015834701157E-2</v>
      </c>
    </row>
    <row r="92" spans="1:35">
      <c r="A92" s="1" t="s">
        <v>1359</v>
      </c>
      <c r="B92" s="2" t="s">
        <v>1360</v>
      </c>
      <c r="C92" s="2" t="s">
        <v>1394</v>
      </c>
      <c r="D92" s="2" t="s">
        <v>1361</v>
      </c>
      <c r="E92" s="2" t="s">
        <v>1343</v>
      </c>
      <c r="F92" s="59">
        <v>531.15</v>
      </c>
      <c r="G92" s="60">
        <v>526.3147884798567</v>
      </c>
      <c r="H92" s="61">
        <v>619.1</v>
      </c>
      <c r="I92" s="61">
        <v>517.72</v>
      </c>
      <c r="J92" s="61">
        <v>524.6</v>
      </c>
      <c r="K92" s="62">
        <f t="shared" si="52"/>
        <v>4.8352115201432753</v>
      </c>
      <c r="L92" s="60">
        <f t="shared" si="60"/>
        <v>87.950000000000045</v>
      </c>
      <c r="M92" s="60">
        <f t="shared" si="45"/>
        <v>13.42999999999995</v>
      </c>
      <c r="N92" s="60">
        <f t="shared" si="53"/>
        <v>6.5499999999999545</v>
      </c>
      <c r="O92" s="47">
        <f t="shared" si="54"/>
        <v>0.91032881862812309</v>
      </c>
      <c r="P92" s="47">
        <f t="shared" si="46"/>
        <v>16.558410995010835</v>
      </c>
      <c r="Q92" s="47">
        <f t="shared" si="47"/>
        <v>2.52847594841381</v>
      </c>
      <c r="R92" s="47">
        <f t="shared" si="55"/>
        <v>1.2331733032100076</v>
      </c>
      <c r="S92" s="7">
        <f t="shared" si="56"/>
        <v>23.379270444526242</v>
      </c>
      <c r="T92" s="7">
        <f t="shared" si="48"/>
        <v>7735.2025000000076</v>
      </c>
      <c r="U92" s="7">
        <f t="shared" si="49"/>
        <v>180.36489999999867</v>
      </c>
      <c r="V92" s="7">
        <f t="shared" si="57"/>
        <v>42.902499999999407</v>
      </c>
      <c r="W92">
        <f t="shared" si="58"/>
        <v>9.1032881862812311E-3</v>
      </c>
      <c r="X92">
        <f t="shared" si="50"/>
        <v>0.16558410995010836</v>
      </c>
      <c r="Y92">
        <f t="shared" si="51"/>
        <v>2.5284759484138098E-2</v>
      </c>
      <c r="Z92">
        <f t="shared" si="59"/>
        <v>1.2331733032100075E-2</v>
      </c>
    </row>
    <row r="93" spans="1:35">
      <c r="A93" s="1" t="s">
        <v>1356</v>
      </c>
      <c r="B93" s="2" t="s">
        <v>1357</v>
      </c>
      <c r="C93" s="2" t="s">
        <v>1394</v>
      </c>
      <c r="D93" s="2" t="s">
        <v>1358</v>
      </c>
      <c r="E93" s="2" t="s">
        <v>1343</v>
      </c>
      <c r="F93" s="59">
        <v>531.75</v>
      </c>
      <c r="G93" s="60">
        <v>526.3147884798567</v>
      </c>
      <c r="H93" s="61">
        <v>618.55999999999995</v>
      </c>
      <c r="I93" s="61">
        <v>517.72</v>
      </c>
      <c r="J93" s="61">
        <v>524.6</v>
      </c>
      <c r="K93" s="62">
        <f t="shared" si="52"/>
        <v>5.435211520143298</v>
      </c>
      <c r="L93" s="60">
        <f t="shared" si="60"/>
        <v>86.809999999999945</v>
      </c>
      <c r="M93" s="60">
        <f t="shared" si="45"/>
        <v>14.029999999999973</v>
      </c>
      <c r="N93" s="60">
        <f t="shared" si="53"/>
        <v>7.1499999999999773</v>
      </c>
      <c r="O93" s="47">
        <f t="shared" si="54"/>
        <v>1.0221366281416639</v>
      </c>
      <c r="P93" s="47">
        <f t="shared" si="46"/>
        <v>16.325340855665246</v>
      </c>
      <c r="Q93" s="47">
        <f t="shared" si="47"/>
        <v>2.6384579219558013</v>
      </c>
      <c r="R93" s="47">
        <f t="shared" si="55"/>
        <v>1.3446168312176732</v>
      </c>
      <c r="S93" s="7">
        <f t="shared" si="56"/>
        <v>29.541524268698421</v>
      </c>
      <c r="T93" s="7">
        <f t="shared" si="48"/>
        <v>7535.9760999999908</v>
      </c>
      <c r="U93" s="7">
        <f t="shared" si="49"/>
        <v>196.84089999999924</v>
      </c>
      <c r="V93" s="7">
        <f t="shared" si="57"/>
        <v>51.122499999999675</v>
      </c>
      <c r="W93">
        <f t="shared" si="58"/>
        <v>1.0221366281416639E-2</v>
      </c>
      <c r="X93">
        <f t="shared" si="50"/>
        <v>0.16325340855665246</v>
      </c>
      <c r="Y93">
        <f t="shared" si="51"/>
        <v>2.6384579219558012E-2</v>
      </c>
      <c r="Z93">
        <f t="shared" si="59"/>
        <v>1.3446168312176732E-2</v>
      </c>
    </row>
    <row r="94" spans="1:35">
      <c r="A94" s="1" t="s">
        <v>1353</v>
      </c>
      <c r="B94" s="2" t="s">
        <v>1354</v>
      </c>
      <c r="C94" s="2" t="s">
        <v>1394</v>
      </c>
      <c r="D94" s="2" t="s">
        <v>1355</v>
      </c>
      <c r="E94" s="2" t="s">
        <v>1343</v>
      </c>
      <c r="F94" s="59">
        <v>538.15</v>
      </c>
      <c r="G94" s="60">
        <v>517.82278847985663</v>
      </c>
      <c r="H94" s="61">
        <v>540.4</v>
      </c>
      <c r="I94" s="61">
        <v>520.41</v>
      </c>
      <c r="J94" s="61">
        <v>529.58000000000004</v>
      </c>
      <c r="K94" s="62">
        <f t="shared" si="52"/>
        <v>20.327211520143351</v>
      </c>
      <c r="L94" s="60">
        <f t="shared" si="60"/>
        <v>2.25</v>
      </c>
      <c r="M94" s="60">
        <f t="shared" si="45"/>
        <v>17.740000000000009</v>
      </c>
      <c r="N94" s="60">
        <f t="shared" si="53"/>
        <v>8.5699999999999363</v>
      </c>
      <c r="O94" s="47">
        <f t="shared" si="54"/>
        <v>3.7772389705738831</v>
      </c>
      <c r="P94" s="47">
        <f t="shared" si="46"/>
        <v>0.41809904301774603</v>
      </c>
      <c r="Q94" s="47">
        <f t="shared" si="47"/>
        <v>3.2964786769488081</v>
      </c>
      <c r="R94" s="47">
        <f t="shared" si="55"/>
        <v>1.5924927994053584</v>
      </c>
      <c r="S94" s="7">
        <f t="shared" si="56"/>
        <v>413.19552818464854</v>
      </c>
      <c r="T94" s="7">
        <f t="shared" si="48"/>
        <v>5.0625</v>
      </c>
      <c r="U94" s="7">
        <f t="shared" si="49"/>
        <v>314.7076000000003</v>
      </c>
      <c r="V94" s="7">
        <f t="shared" si="57"/>
        <v>73.44489999999891</v>
      </c>
      <c r="W94">
        <f t="shared" si="58"/>
        <v>3.7772389705738832E-2</v>
      </c>
      <c r="X94">
        <f t="shared" si="50"/>
        <v>4.1809904301774604E-3</v>
      </c>
      <c r="Y94">
        <f t="shared" si="51"/>
        <v>3.296478676948808E-2</v>
      </c>
      <c r="Z94">
        <f t="shared" si="59"/>
        <v>1.5924927994053584E-2</v>
      </c>
      <c r="AB94">
        <f>COUNT(S49:S94)</f>
        <v>46</v>
      </c>
      <c r="AC94">
        <f t="shared" ref="AC94:AI94" si="61">COUNT(T49:T94)</f>
        <v>44</v>
      </c>
      <c r="AD94">
        <f t="shared" si="61"/>
        <v>44</v>
      </c>
      <c r="AE94">
        <f t="shared" si="61"/>
        <v>46</v>
      </c>
      <c r="AF94">
        <f t="shared" si="61"/>
        <v>46</v>
      </c>
      <c r="AG94">
        <f t="shared" si="61"/>
        <v>44</v>
      </c>
      <c r="AH94">
        <f t="shared" si="61"/>
        <v>44</v>
      </c>
      <c r="AI94">
        <f t="shared" si="61"/>
        <v>46</v>
      </c>
    </row>
    <row r="95" spans="1:35">
      <c r="A95" s="1" t="s">
        <v>43</v>
      </c>
      <c r="B95" s="2" t="s">
        <v>44</v>
      </c>
      <c r="C95" s="2" t="s">
        <v>1393</v>
      </c>
      <c r="D95" s="2" t="s">
        <v>45</v>
      </c>
      <c r="E95" s="2" t="s">
        <v>46</v>
      </c>
      <c r="F95" s="59">
        <v>278.25</v>
      </c>
      <c r="G95" s="60">
        <v>283.72888090757579</v>
      </c>
      <c r="H95" s="61">
        <v>320.47000000000003</v>
      </c>
      <c r="I95" s="61">
        <v>290.85000000000002</v>
      </c>
      <c r="J95" s="61">
        <v>277.72000000000003</v>
      </c>
      <c r="K95" s="62">
        <f t="shared" si="52"/>
        <v>5.4788809075757854</v>
      </c>
      <c r="L95" s="60">
        <f t="shared" si="60"/>
        <v>42.220000000000027</v>
      </c>
      <c r="M95" s="60">
        <f t="shared" si="45"/>
        <v>12.600000000000023</v>
      </c>
      <c r="N95" s="60">
        <f t="shared" si="53"/>
        <v>0.52999999999997272</v>
      </c>
      <c r="O95" s="47">
        <f t="shared" si="54"/>
        <v>1.9690497421656012</v>
      </c>
      <c r="P95" s="47">
        <f t="shared" si="46"/>
        <v>15.17340521114107</v>
      </c>
      <c r="Q95" s="47">
        <f t="shared" si="47"/>
        <v>4.5283018867924607</v>
      </c>
      <c r="R95" s="47">
        <f t="shared" si="55"/>
        <v>0.19047619047618067</v>
      </c>
      <c r="S95" s="7">
        <f t="shared" si="56"/>
        <v>30.01813599939846</v>
      </c>
      <c r="T95" s="7">
        <f t="shared" si="48"/>
        <v>1782.5284000000022</v>
      </c>
      <c r="U95" s="7">
        <f t="shared" si="49"/>
        <v>158.76000000000056</v>
      </c>
      <c r="V95" s="7">
        <f t="shared" si="57"/>
        <v>0.28089999999997106</v>
      </c>
      <c r="W95">
        <f t="shared" si="58"/>
        <v>1.9690497421656013E-2</v>
      </c>
      <c r="X95">
        <f t="shared" si="50"/>
        <v>0.15173405211141069</v>
      </c>
      <c r="Y95">
        <f t="shared" si="51"/>
        <v>4.5283018867924608E-2</v>
      </c>
      <c r="Z95">
        <f t="shared" si="59"/>
        <v>1.9047619047618067E-3</v>
      </c>
      <c r="AB95" s="8">
        <f>SQRT(1/AB94*SUM(S49:S94))</f>
        <v>7.4746750568330542</v>
      </c>
      <c r="AC95" s="8">
        <f t="shared" ref="AC95:AI95" si="62">SQRT(1/AC94*SUM(T49:T94))</f>
        <v>58.544518297849834</v>
      </c>
      <c r="AD95" s="8">
        <f t="shared" si="62"/>
        <v>7.141372098871857</v>
      </c>
      <c r="AE95" s="8">
        <f t="shared" si="62"/>
        <v>9.9486493511955327</v>
      </c>
      <c r="AF95" s="8">
        <f t="shared" si="62"/>
        <v>0.1191660300155426</v>
      </c>
      <c r="AG95" s="8">
        <f t="shared" si="62"/>
        <v>0.3713727318232618</v>
      </c>
      <c r="AH95" s="8">
        <f t="shared" si="62"/>
        <v>0.11623866379347411</v>
      </c>
      <c r="AI95" s="8">
        <f t="shared" si="62"/>
        <v>0.14553573525432723</v>
      </c>
    </row>
    <row r="96" spans="1:35">
      <c r="A96" s="1" t="s">
        <v>201</v>
      </c>
      <c r="B96" s="2" t="s">
        <v>202</v>
      </c>
      <c r="C96" s="2" t="s">
        <v>1393</v>
      </c>
      <c r="D96" s="2" t="s">
        <v>203</v>
      </c>
      <c r="E96" s="2" t="s">
        <v>191</v>
      </c>
      <c r="F96" s="59">
        <v>310.85000000000002</v>
      </c>
      <c r="G96" s="60">
        <v>336.01843386893114</v>
      </c>
      <c r="H96" s="61">
        <v>330.71</v>
      </c>
      <c r="I96" s="61">
        <v>339.84</v>
      </c>
      <c r="J96" s="61">
        <v>323.57</v>
      </c>
      <c r="K96" s="62">
        <f t="shared" si="52"/>
        <v>25.168433868931118</v>
      </c>
      <c r="L96" s="60">
        <f t="shared" si="60"/>
        <v>19.859999999999957</v>
      </c>
      <c r="M96" s="60">
        <f t="shared" si="45"/>
        <v>28.989999999999952</v>
      </c>
      <c r="N96" s="60">
        <f t="shared" si="53"/>
        <v>12.71999999999997</v>
      </c>
      <c r="O96" s="47">
        <f t="shared" si="54"/>
        <v>8.0966491455464418</v>
      </c>
      <c r="P96" s="47">
        <f t="shared" si="46"/>
        <v>6.3889335692456033</v>
      </c>
      <c r="Q96" s="47">
        <f t="shared" si="47"/>
        <v>9.3260414991153127</v>
      </c>
      <c r="R96" s="47">
        <f t="shared" si="55"/>
        <v>4.0920057905742224</v>
      </c>
      <c r="S96" s="7">
        <f t="shared" si="56"/>
        <v>633.45006341475903</v>
      </c>
      <c r="T96" s="7">
        <f t="shared" si="48"/>
        <v>394.4195999999983</v>
      </c>
      <c r="U96" s="7">
        <f t="shared" si="49"/>
        <v>840.42009999999721</v>
      </c>
      <c r="V96" s="7">
        <f t="shared" si="57"/>
        <v>161.79839999999925</v>
      </c>
      <c r="W96">
        <f t="shared" si="58"/>
        <v>8.0966491455464418E-2</v>
      </c>
      <c r="X96">
        <f t="shared" si="50"/>
        <v>6.3889335692456029E-2</v>
      </c>
      <c r="Y96">
        <f t="shared" si="51"/>
        <v>9.3260414991153132E-2</v>
      </c>
      <c r="Z96">
        <f t="shared" si="59"/>
        <v>4.092005790574222E-2</v>
      </c>
      <c r="AA96" t="s">
        <v>1761</v>
      </c>
      <c r="AB96" s="7">
        <f>SUM(K49:K94)/AB94</f>
        <v>5.6920249485315342</v>
      </c>
      <c r="AC96" s="7">
        <f t="shared" ref="AC96:AE96" si="63">SUM(L49:L94)/AC94</f>
        <v>54.845454545454551</v>
      </c>
      <c r="AD96" s="7">
        <f t="shared" si="63"/>
        <v>5.4581818181818171</v>
      </c>
      <c r="AE96" s="7">
        <f t="shared" si="63"/>
        <v>8.3193478260869487</v>
      </c>
    </row>
    <row r="97" spans="1:35">
      <c r="A97" s="44" t="s">
        <v>1472</v>
      </c>
      <c r="B97" s="19" t="s">
        <v>1473</v>
      </c>
      <c r="C97" s="2" t="s">
        <v>1393</v>
      </c>
      <c r="D97" s="23" t="s">
        <v>1500</v>
      </c>
      <c r="E97" s="19" t="s">
        <v>191</v>
      </c>
      <c r="F97" s="66">
        <v>346.25</v>
      </c>
      <c r="G97" s="61">
        <v>340.26443386893118</v>
      </c>
      <c r="H97" s="61">
        <v>401.2</v>
      </c>
      <c r="I97" s="61">
        <v>356.41</v>
      </c>
      <c r="J97" s="61">
        <v>345.24</v>
      </c>
      <c r="K97" s="62">
        <f t="shared" si="52"/>
        <v>5.985566131068822</v>
      </c>
      <c r="L97" s="60">
        <f t="shared" si="60"/>
        <v>54.949999999999989</v>
      </c>
      <c r="M97" s="60">
        <f t="shared" si="45"/>
        <v>10.160000000000025</v>
      </c>
      <c r="N97" s="60">
        <f t="shared" si="53"/>
        <v>1.0099999999999909</v>
      </c>
      <c r="O97" s="47">
        <f t="shared" si="54"/>
        <v>1.7286833591534503</v>
      </c>
      <c r="P97" s="47">
        <f t="shared" si="46"/>
        <v>15.870036101083029</v>
      </c>
      <c r="Q97" s="47">
        <f t="shared" si="47"/>
        <v>2.9342960288808735</v>
      </c>
      <c r="R97" s="47">
        <f t="shared" si="55"/>
        <v>0.29169675090252445</v>
      </c>
      <c r="S97" s="7">
        <f t="shared" si="56"/>
        <v>35.827001909398184</v>
      </c>
      <c r="T97" s="7">
        <f t="shared" si="48"/>
        <v>3019.5024999999987</v>
      </c>
      <c r="U97" s="7">
        <f t="shared" si="49"/>
        <v>103.22560000000051</v>
      </c>
      <c r="V97" s="7">
        <f t="shared" si="57"/>
        <v>1.0200999999999816</v>
      </c>
      <c r="W97">
        <f t="shared" si="58"/>
        <v>1.7286833591534503E-2</v>
      </c>
      <c r="X97">
        <f t="shared" si="50"/>
        <v>0.15870036101083029</v>
      </c>
      <c r="Y97">
        <f t="shared" si="51"/>
        <v>2.9342960288808735E-2</v>
      </c>
      <c r="Z97">
        <f t="shared" si="59"/>
        <v>2.9169675090252446E-3</v>
      </c>
    </row>
    <row r="98" spans="1:35">
      <c r="A98" s="1" t="s">
        <v>390</v>
      </c>
      <c r="B98" s="2" t="s">
        <v>391</v>
      </c>
      <c r="C98" s="2" t="s">
        <v>1393</v>
      </c>
      <c r="D98" s="2" t="s">
        <v>392</v>
      </c>
      <c r="E98" s="2" t="s">
        <v>365</v>
      </c>
      <c r="F98" s="59">
        <v>372.85</v>
      </c>
      <c r="G98" s="60">
        <v>373.57541527069674</v>
      </c>
      <c r="H98" s="61">
        <v>431.76</v>
      </c>
      <c r="I98" s="61">
        <v>396.12</v>
      </c>
      <c r="J98" s="61">
        <v>349.68</v>
      </c>
      <c r="K98" s="62">
        <f t="shared" si="52"/>
        <v>0.72541527069671474</v>
      </c>
      <c r="L98" s="60">
        <f t="shared" si="60"/>
        <v>58.909999999999968</v>
      </c>
      <c r="M98" s="60">
        <f t="shared" si="45"/>
        <v>23.269999999999982</v>
      </c>
      <c r="N98" s="60">
        <f t="shared" si="53"/>
        <v>23.170000000000016</v>
      </c>
      <c r="O98" s="47">
        <f t="shared" si="54"/>
        <v>0.1945595469214737</v>
      </c>
      <c r="P98" s="47">
        <f t="shared" si="46"/>
        <v>15.799919538688471</v>
      </c>
      <c r="Q98" s="47">
        <f t="shared" si="47"/>
        <v>6.2411157301863964</v>
      </c>
      <c r="R98" s="47">
        <f t="shared" si="55"/>
        <v>6.2142952930132802</v>
      </c>
      <c r="S98" s="7">
        <f t="shared" si="56"/>
        <v>0.52622731495998798</v>
      </c>
      <c r="T98" s="7">
        <f t="shared" si="48"/>
        <v>3470.388099999996</v>
      </c>
      <c r="U98" s="7">
        <f t="shared" si="49"/>
        <v>541.49289999999917</v>
      </c>
      <c r="V98" s="7">
        <f t="shared" si="57"/>
        <v>536.84890000000075</v>
      </c>
      <c r="W98">
        <f t="shared" si="58"/>
        <v>1.945595469214737E-3</v>
      </c>
      <c r="X98">
        <f t="shared" si="50"/>
        <v>0.1579991953868847</v>
      </c>
      <c r="Y98">
        <f t="shared" si="51"/>
        <v>6.2411157301863966E-2</v>
      </c>
      <c r="Z98">
        <f t="shared" si="59"/>
        <v>6.2142952930132798E-2</v>
      </c>
    </row>
    <row r="99" spans="1:35">
      <c r="A99" s="1" t="s">
        <v>591</v>
      </c>
      <c r="B99" s="2" t="s">
        <v>592</v>
      </c>
      <c r="C99" s="2" t="s">
        <v>1393</v>
      </c>
      <c r="D99" s="2" t="s">
        <v>593</v>
      </c>
      <c r="E99" s="2" t="s">
        <v>260</v>
      </c>
      <c r="F99" s="59">
        <v>406.25</v>
      </c>
      <c r="G99" s="60">
        <v>400.76864111974692</v>
      </c>
      <c r="H99" s="61">
        <v>468.41</v>
      </c>
      <c r="I99" s="61">
        <v>425.8</v>
      </c>
      <c r="J99" s="61">
        <v>391.44</v>
      </c>
      <c r="K99" s="62">
        <f t="shared" si="52"/>
        <v>5.481358880253083</v>
      </c>
      <c r="L99" s="60">
        <f t="shared" si="60"/>
        <v>62.160000000000025</v>
      </c>
      <c r="M99" s="60">
        <f t="shared" si="45"/>
        <v>19.550000000000011</v>
      </c>
      <c r="N99" s="60">
        <f t="shared" si="53"/>
        <v>14.810000000000002</v>
      </c>
      <c r="O99" s="47">
        <f t="shared" si="54"/>
        <v>1.3492575705238359</v>
      </c>
      <c r="P99" s="47">
        <f t="shared" si="46"/>
        <v>15.300923076923084</v>
      </c>
      <c r="Q99" s="47">
        <f t="shared" si="47"/>
        <v>4.8123076923076953</v>
      </c>
      <c r="R99" s="47">
        <f t="shared" si="55"/>
        <v>3.6455384615384618</v>
      </c>
      <c r="S99" s="7">
        <f t="shared" si="56"/>
        <v>30.045295174129333</v>
      </c>
      <c r="T99" s="7">
        <f t="shared" si="48"/>
        <v>3863.8656000000033</v>
      </c>
      <c r="U99" s="7">
        <f t="shared" si="49"/>
        <v>382.20250000000044</v>
      </c>
      <c r="V99" s="7">
        <f t="shared" si="57"/>
        <v>219.33610000000007</v>
      </c>
      <c r="W99">
        <f t="shared" si="58"/>
        <v>1.3492575705238359E-2</v>
      </c>
      <c r="X99">
        <f t="shared" si="50"/>
        <v>0.15300923076923084</v>
      </c>
      <c r="Y99">
        <f t="shared" si="51"/>
        <v>4.8123076923076949E-2</v>
      </c>
      <c r="Z99">
        <f t="shared" si="59"/>
        <v>3.6455384615384619E-2</v>
      </c>
    </row>
    <row r="100" spans="1:35">
      <c r="A100" s="1" t="s">
        <v>912</v>
      </c>
      <c r="B100" s="2" t="s">
        <v>913</v>
      </c>
      <c r="C100" s="2" t="s">
        <v>1393</v>
      </c>
      <c r="D100" s="2" t="s">
        <v>914</v>
      </c>
      <c r="E100" s="2" t="s">
        <v>915</v>
      </c>
      <c r="F100" s="59">
        <v>423.95</v>
      </c>
      <c r="G100" s="60">
        <v>426.42471740594328</v>
      </c>
      <c r="H100" s="61">
        <v>484.55</v>
      </c>
      <c r="I100" s="61">
        <v>444.25</v>
      </c>
      <c r="J100" s="61">
        <v>395.44</v>
      </c>
      <c r="K100" s="62">
        <f t="shared" si="52"/>
        <v>2.474717405943295</v>
      </c>
      <c r="L100" s="60">
        <f t="shared" si="60"/>
        <v>60.600000000000023</v>
      </c>
      <c r="M100" s="60">
        <f t="shared" si="45"/>
        <v>20.300000000000011</v>
      </c>
      <c r="N100" s="60">
        <f t="shared" si="53"/>
        <v>28.509999999999991</v>
      </c>
      <c r="O100" s="47">
        <f t="shared" si="54"/>
        <v>0.58372860147264893</v>
      </c>
      <c r="P100" s="47">
        <f t="shared" si="46"/>
        <v>14.29413845972403</v>
      </c>
      <c r="Q100" s="47">
        <f t="shared" si="47"/>
        <v>4.7883005071352782</v>
      </c>
      <c r="R100" s="47">
        <f t="shared" si="55"/>
        <v>6.7248496284939243</v>
      </c>
      <c r="S100" s="7">
        <f t="shared" si="56"/>
        <v>6.1242262392787117</v>
      </c>
      <c r="T100" s="7">
        <f t="shared" si="48"/>
        <v>3672.3600000000029</v>
      </c>
      <c r="U100" s="7">
        <f t="shared" si="49"/>
        <v>412.09000000000049</v>
      </c>
      <c r="V100" s="7">
        <f t="shared" si="57"/>
        <v>812.82009999999946</v>
      </c>
      <c r="W100">
        <f t="shared" si="58"/>
        <v>5.8372860147264888E-3</v>
      </c>
      <c r="X100">
        <f t="shared" si="50"/>
        <v>0.14294138459724029</v>
      </c>
      <c r="Y100">
        <f t="shared" si="51"/>
        <v>4.7883005071352784E-2</v>
      </c>
      <c r="Z100">
        <f t="shared" si="59"/>
        <v>6.7248496284939244E-2</v>
      </c>
    </row>
    <row r="101" spans="1:35">
      <c r="A101" s="44" t="s">
        <v>1709</v>
      </c>
      <c r="B101" s="19" t="s">
        <v>1710</v>
      </c>
      <c r="C101" s="2" t="s">
        <v>1393</v>
      </c>
      <c r="D101" s="19" t="s">
        <v>1720</v>
      </c>
      <c r="E101" s="19" t="s">
        <v>1278</v>
      </c>
      <c r="F101" s="66">
        <v>471.65</v>
      </c>
      <c r="G101" s="61">
        <v>474.04519896241317</v>
      </c>
      <c r="H101" s="61">
        <v>534.64</v>
      </c>
      <c r="I101" s="61">
        <v>486.3</v>
      </c>
      <c r="J101" s="61">
        <v>460.08</v>
      </c>
      <c r="K101" s="62">
        <f t="shared" si="52"/>
        <v>2.3951989624131897</v>
      </c>
      <c r="L101" s="60">
        <f t="shared" si="60"/>
        <v>62.990000000000009</v>
      </c>
      <c r="M101" s="60">
        <f t="shared" si="45"/>
        <v>14.650000000000034</v>
      </c>
      <c r="N101" s="60">
        <f t="shared" si="53"/>
        <v>11.569999999999993</v>
      </c>
      <c r="O101" s="47">
        <f t="shared" si="54"/>
        <v>0.50783397909746419</v>
      </c>
      <c r="P101" s="47">
        <f t="shared" si="46"/>
        <v>13.355242234707942</v>
      </c>
      <c r="Q101" s="47">
        <f t="shared" si="47"/>
        <v>3.106116823916047</v>
      </c>
      <c r="R101" s="47">
        <f t="shared" si="55"/>
        <v>2.4530902152019491</v>
      </c>
      <c r="S101" s="7">
        <f t="shared" si="56"/>
        <v>5.7369780695452208</v>
      </c>
      <c r="T101" s="7">
        <f t="shared" si="48"/>
        <v>3967.7401000000013</v>
      </c>
      <c r="U101" s="7">
        <f t="shared" si="49"/>
        <v>214.622500000001</v>
      </c>
      <c r="V101" s="7">
        <f t="shared" si="57"/>
        <v>133.86489999999984</v>
      </c>
      <c r="W101">
        <f t="shared" si="58"/>
        <v>5.078339790974642E-3</v>
      </c>
      <c r="X101">
        <f t="shared" si="50"/>
        <v>0.13355242234707942</v>
      </c>
      <c r="Y101">
        <f t="shared" si="51"/>
        <v>3.1061168239160469E-2</v>
      </c>
      <c r="Z101">
        <f t="shared" si="59"/>
        <v>2.4530902152019491E-2</v>
      </c>
    </row>
    <row r="102" spans="1:35">
      <c r="A102" s="1" t="s">
        <v>1370</v>
      </c>
      <c r="B102" s="2" t="s">
        <v>1371</v>
      </c>
      <c r="C102" s="2" t="s">
        <v>1393</v>
      </c>
      <c r="D102" s="2" t="s">
        <v>1372</v>
      </c>
      <c r="E102" s="2" t="s">
        <v>1369</v>
      </c>
      <c r="F102" s="59">
        <v>488.15</v>
      </c>
      <c r="G102" s="60">
        <v>496.33978847985668</v>
      </c>
      <c r="H102" s="61">
        <v>547.04999999999995</v>
      </c>
      <c r="I102" s="61">
        <v>500.17</v>
      </c>
      <c r="J102" s="61">
        <v>464.08</v>
      </c>
      <c r="K102" s="62">
        <f t="shared" si="52"/>
        <v>8.189788479856702</v>
      </c>
      <c r="L102" s="60">
        <f t="shared" si="60"/>
        <v>58.899999999999977</v>
      </c>
      <c r="M102" s="60">
        <f t="shared" si="45"/>
        <v>12.020000000000039</v>
      </c>
      <c r="N102" s="60">
        <f t="shared" si="53"/>
        <v>24.069999999999993</v>
      </c>
      <c r="O102" s="47">
        <f t="shared" si="54"/>
        <v>1.6777196517170343</v>
      </c>
      <c r="P102" s="47">
        <f t="shared" si="46"/>
        <v>12.065963330943354</v>
      </c>
      <c r="Q102" s="47">
        <f t="shared" si="47"/>
        <v>2.4623578817986358</v>
      </c>
      <c r="R102" s="47">
        <f t="shared" si="55"/>
        <v>4.930861415548498</v>
      </c>
      <c r="S102" s="7">
        <f t="shared" si="56"/>
        <v>67.072635344793554</v>
      </c>
      <c r="T102" s="7">
        <f t="shared" si="48"/>
        <v>3469.2099999999973</v>
      </c>
      <c r="U102" s="7">
        <f t="shared" si="49"/>
        <v>144.48040000000094</v>
      </c>
      <c r="V102" s="7">
        <f t="shared" si="57"/>
        <v>579.36489999999969</v>
      </c>
      <c r="W102">
        <f t="shared" si="58"/>
        <v>1.6777196517170342E-2</v>
      </c>
      <c r="X102">
        <f t="shared" si="50"/>
        <v>0.12065963330943354</v>
      </c>
      <c r="Y102">
        <f t="shared" si="51"/>
        <v>2.4623578817986356E-2</v>
      </c>
      <c r="Z102">
        <f t="shared" si="59"/>
        <v>4.930861415548498E-2</v>
      </c>
      <c r="AB102">
        <f>COUNT(S94:S102)</f>
        <v>9</v>
      </c>
      <c r="AC102">
        <f t="shared" ref="AC102:AI102" si="64">COUNT(T94:T102)</f>
        <v>9</v>
      </c>
      <c r="AD102">
        <f t="shared" si="64"/>
        <v>9</v>
      </c>
      <c r="AE102">
        <f t="shared" si="64"/>
        <v>9</v>
      </c>
      <c r="AF102">
        <f t="shared" si="64"/>
        <v>9</v>
      </c>
      <c r="AG102">
        <f t="shared" si="64"/>
        <v>9</v>
      </c>
      <c r="AH102">
        <f t="shared" si="64"/>
        <v>9</v>
      </c>
      <c r="AI102">
        <f t="shared" si="64"/>
        <v>9</v>
      </c>
    </row>
    <row r="103" spans="1:35">
      <c r="A103" s="43"/>
      <c r="R103" t="s">
        <v>1756</v>
      </c>
      <c r="S103">
        <f t="shared" ref="S103:Z103" si="65">COUNT(S3:S102)</f>
        <v>100</v>
      </c>
      <c r="T103">
        <f t="shared" si="65"/>
        <v>98</v>
      </c>
      <c r="U103">
        <f t="shared" si="65"/>
        <v>98</v>
      </c>
      <c r="V103">
        <f t="shared" si="65"/>
        <v>100</v>
      </c>
      <c r="W103">
        <f t="shared" si="65"/>
        <v>100</v>
      </c>
      <c r="X103">
        <f t="shared" si="65"/>
        <v>98</v>
      </c>
      <c r="Y103">
        <f t="shared" si="65"/>
        <v>98</v>
      </c>
      <c r="Z103">
        <f t="shared" si="65"/>
        <v>100</v>
      </c>
      <c r="AB103" s="8">
        <f>SQRT(1/AB102*SUM(S94:S102))</f>
        <v>11.652353561266834</v>
      </c>
      <c r="AC103" s="8">
        <f t="shared" ref="AC103:AI103" si="66">SQRT(1/AC102*SUM(T94:T102))</f>
        <v>51.256519151767961</v>
      </c>
      <c r="AD103" s="8">
        <f t="shared" si="66"/>
        <v>18.595105688206118</v>
      </c>
      <c r="AE103" s="8">
        <f t="shared" si="66"/>
        <v>16.729146886663269</v>
      </c>
      <c r="AF103" s="8">
        <f t="shared" si="66"/>
        <v>0.14864095654806672</v>
      </c>
      <c r="AG103" s="8">
        <f t="shared" si="66"/>
        <v>0.34747767404775542</v>
      </c>
      <c r="AH103" s="8">
        <f t="shared" si="66"/>
        <v>0.21472286202110619</v>
      </c>
      <c r="AI103" s="8">
        <f t="shared" si="66"/>
        <v>0.18298544734229671</v>
      </c>
    </row>
    <row r="104" spans="1:35">
      <c r="A104" s="42"/>
      <c r="B104" s="5"/>
      <c r="C104" s="2"/>
      <c r="D104" s="5"/>
      <c r="E104" s="2"/>
      <c r="F104" s="59"/>
      <c r="S104" s="8">
        <f>SQRT(1/S103*SUM(S3:S102))</f>
        <v>7.9243886307761278</v>
      </c>
      <c r="T104" s="8">
        <f>SQRT(1/T103*SUM(T3:T102))</f>
        <v>55.387676086336199</v>
      </c>
      <c r="U104" s="8">
        <f>SQRT(1/U103*SUM(U3:U102))</f>
        <v>9.245978055569978</v>
      </c>
      <c r="V104" s="8">
        <f>SQRT(1/V103*SUM(V3:V102))</f>
        <v>9.857361411655754</v>
      </c>
      <c r="W104" s="8">
        <f>1/W103*SUM(W3:W102)</f>
        <v>1.4723290672183276E-2</v>
      </c>
      <c r="X104" s="8">
        <f>1/X103*SUM(X3:X102)</f>
        <v>0.13105417605213804</v>
      </c>
      <c r="Y104" s="8">
        <f>1/Y103*SUM(Y3:Y102)</f>
        <v>1.6678415912042582E-2</v>
      </c>
      <c r="Z104" s="8">
        <f>1/Z103*SUM(Z3:Z102)</f>
        <v>2.0280511745164233E-2</v>
      </c>
      <c r="AA104" t="s">
        <v>1761</v>
      </c>
      <c r="AB104" s="7">
        <f>SUM(K94:K102)/AB102</f>
        <v>8.4696190474313404</v>
      </c>
      <c r="AC104" s="7">
        <f t="shared" ref="AC104:AE104" si="67">SUM(L94:L102)/AC102</f>
        <v>46.982222222222219</v>
      </c>
      <c r="AD104" s="7">
        <f t="shared" si="67"/>
        <v>17.697777777777787</v>
      </c>
      <c r="AE104" s="7">
        <f t="shared" si="67"/>
        <v>13.88444444444443</v>
      </c>
    </row>
    <row r="105" spans="1:35">
      <c r="A105" s="44"/>
      <c r="B105" s="19"/>
      <c r="C105" s="2"/>
      <c r="D105" s="23"/>
      <c r="E105" s="19"/>
      <c r="F105" s="66"/>
    </row>
    <row r="106" spans="1:35">
      <c r="A106" s="1"/>
      <c r="B106" s="2"/>
      <c r="C106" s="2"/>
      <c r="D106" s="2"/>
      <c r="E106" s="3"/>
      <c r="F106" s="4"/>
    </row>
    <row r="107" spans="1:35">
      <c r="A107" s="1"/>
      <c r="B107" s="2"/>
      <c r="C107" s="2"/>
      <c r="D107" s="2"/>
      <c r="E107" s="3"/>
      <c r="F107" s="4"/>
    </row>
    <row r="108" spans="1:35">
      <c r="A108" s="1"/>
      <c r="B108" s="2"/>
      <c r="C108" s="2"/>
      <c r="D108" s="2"/>
      <c r="E108" s="3"/>
      <c r="F108" s="4"/>
    </row>
    <row r="109" spans="1:35">
      <c r="A109" s="1"/>
      <c r="B109" s="2"/>
      <c r="C109" s="2"/>
      <c r="D109" s="2"/>
      <c r="E109" s="3"/>
      <c r="F109" s="4"/>
    </row>
    <row r="110" spans="1:35">
      <c r="A110" s="1"/>
      <c r="B110" s="2"/>
      <c r="C110" s="2"/>
      <c r="D110" s="2"/>
      <c r="E110" s="3"/>
      <c r="F110" s="4"/>
      <c r="H110" s="67"/>
      <c r="I110" s="67"/>
      <c r="J110" s="67"/>
    </row>
    <row r="111" spans="1:35">
      <c r="A111" s="1"/>
      <c r="B111" s="2"/>
      <c r="C111" s="2"/>
      <c r="D111" s="2"/>
      <c r="E111" s="3"/>
      <c r="F111" s="4"/>
      <c r="H111" s="67"/>
      <c r="I111" s="67"/>
    </row>
    <row r="112" spans="1:35">
      <c r="A112" s="1"/>
      <c r="B112" s="2"/>
      <c r="C112" s="2"/>
      <c r="D112" s="2"/>
      <c r="E112" s="3"/>
      <c r="F112" s="4"/>
    </row>
    <row r="113" spans="1:9">
      <c r="A113" s="1"/>
      <c r="B113" s="2"/>
      <c r="C113" s="2"/>
      <c r="D113" s="2"/>
      <c r="E113" s="3"/>
      <c r="F113" s="4"/>
    </row>
    <row r="114" spans="1:9">
      <c r="A114" s="1"/>
      <c r="B114" s="2"/>
      <c r="C114" s="2"/>
      <c r="D114" s="2"/>
      <c r="E114" s="3"/>
      <c r="F114" s="4"/>
    </row>
    <row r="115" spans="1:9">
      <c r="A115" s="1"/>
      <c r="B115" s="2"/>
      <c r="C115" s="2"/>
      <c r="D115" s="2"/>
      <c r="E115" s="3"/>
      <c r="F115" s="4"/>
    </row>
    <row r="116" spans="1:9">
      <c r="A116" s="1"/>
      <c r="B116" s="2"/>
      <c r="C116" s="2"/>
      <c r="D116" s="2"/>
      <c r="E116" s="3"/>
      <c r="F116" s="4"/>
    </row>
    <row r="117" spans="1:9">
      <c r="A117" s="1"/>
      <c r="B117" s="2"/>
      <c r="C117" s="2"/>
      <c r="D117" s="2"/>
      <c r="E117" s="3"/>
      <c r="F117" s="4"/>
    </row>
    <row r="118" spans="1:9">
      <c r="A118" s="1"/>
      <c r="B118" s="2"/>
      <c r="C118" s="2"/>
      <c r="D118" s="2"/>
      <c r="E118" s="3"/>
      <c r="F118" s="4"/>
    </row>
    <row r="119" spans="1:9">
      <c r="A119" s="1"/>
      <c r="B119" s="2"/>
      <c r="C119" s="2"/>
      <c r="D119" s="2"/>
      <c r="E119" s="3"/>
      <c r="F119" s="4"/>
      <c r="H119" s="67"/>
      <c r="I119" s="67"/>
    </row>
    <row r="120" spans="1:9">
      <c r="A120" s="1"/>
      <c r="B120" s="2"/>
      <c r="C120" s="2"/>
      <c r="D120" s="2"/>
      <c r="E120" s="3"/>
      <c r="F120" s="4"/>
    </row>
    <row r="121" spans="1:9">
      <c r="A121" s="1"/>
      <c r="B121" s="2"/>
      <c r="C121" s="2"/>
      <c r="D121" s="2"/>
      <c r="E121" s="3"/>
      <c r="F121" s="4"/>
    </row>
    <row r="122" spans="1:9">
      <c r="A122" s="1"/>
      <c r="B122" s="2"/>
      <c r="C122" s="2"/>
      <c r="D122" s="2"/>
      <c r="E122" s="3"/>
      <c r="F122" s="4"/>
    </row>
    <row r="123" spans="1:9">
      <c r="A123" s="1"/>
      <c r="B123" s="2"/>
      <c r="C123" s="2"/>
      <c r="D123" s="2"/>
      <c r="E123" s="3"/>
      <c r="F123" s="4"/>
    </row>
    <row r="124" spans="1:9">
      <c r="A124" s="1"/>
      <c r="B124" s="2"/>
      <c r="C124" s="2"/>
      <c r="D124" s="2"/>
      <c r="E124" s="3"/>
      <c r="F124" s="4"/>
    </row>
    <row r="125" spans="1:9">
      <c r="A125" s="1"/>
      <c r="B125" s="2"/>
      <c r="C125" s="2"/>
      <c r="D125" s="2"/>
      <c r="E125" s="3"/>
      <c r="F125" s="4"/>
    </row>
    <row r="126" spans="1:9">
      <c r="A126" s="1"/>
      <c r="B126" s="2"/>
      <c r="C126" s="2"/>
      <c r="D126" s="2"/>
      <c r="E126" s="3"/>
      <c r="F126" s="4"/>
    </row>
    <row r="127" spans="1:9">
      <c r="A127" s="1"/>
      <c r="B127" s="2"/>
      <c r="C127" s="2"/>
      <c r="D127" s="2"/>
      <c r="E127" s="3"/>
      <c r="F127" s="4"/>
    </row>
    <row r="128" spans="1:9">
      <c r="A128" s="1"/>
      <c r="B128" s="2"/>
      <c r="C128" s="2"/>
      <c r="D128" s="2"/>
      <c r="E128" s="3"/>
      <c r="F128" s="4"/>
    </row>
    <row r="129" spans="1:6">
      <c r="A129" s="1"/>
      <c r="B129" s="2"/>
      <c r="C129" s="2"/>
      <c r="D129" s="2"/>
      <c r="E129" s="3"/>
      <c r="F129" s="4"/>
    </row>
    <row r="130" spans="1:6">
      <c r="A130" s="1"/>
      <c r="B130" s="2"/>
      <c r="C130" s="2"/>
      <c r="D130" s="2"/>
      <c r="E130" s="3"/>
      <c r="F130" s="4"/>
    </row>
    <row r="131" spans="1:6">
      <c r="A131" s="1"/>
      <c r="B131" s="2"/>
      <c r="C131" s="2"/>
      <c r="D131" s="2"/>
      <c r="E131" s="3"/>
      <c r="F131" s="4"/>
    </row>
    <row r="132" spans="1:6">
      <c r="A132" s="1"/>
      <c r="B132" s="2"/>
      <c r="C132" s="2"/>
      <c r="D132" s="2"/>
      <c r="E132" s="3"/>
      <c r="F132" s="4"/>
    </row>
    <row r="133" spans="1:6">
      <c r="A133" s="1"/>
      <c r="B133" s="2"/>
      <c r="C133" s="2"/>
      <c r="D133" s="2"/>
      <c r="E133" s="3"/>
      <c r="F133" s="4"/>
    </row>
    <row r="134" spans="1:6">
      <c r="A134" s="1"/>
      <c r="B134" s="2"/>
      <c r="C134" s="2"/>
      <c r="D134" s="2"/>
      <c r="E134" s="3"/>
      <c r="F134" s="4"/>
    </row>
    <row r="135" spans="1:6">
      <c r="A135" s="1"/>
      <c r="B135" s="2"/>
      <c r="C135" s="2"/>
      <c r="D135" s="2"/>
      <c r="E135" s="3"/>
      <c r="F135" s="4"/>
    </row>
    <row r="136" spans="1:6">
      <c r="A136" s="1"/>
      <c r="B136" s="2"/>
      <c r="C136" s="2"/>
      <c r="D136" s="2"/>
      <c r="E136" s="3"/>
      <c r="F136" s="4"/>
    </row>
    <row r="137" spans="1:6">
      <c r="A137" s="1"/>
      <c r="B137" s="2"/>
      <c r="C137" s="2"/>
      <c r="D137" s="2"/>
      <c r="E137" s="3"/>
      <c r="F137" s="4"/>
    </row>
    <row r="138" spans="1:6">
      <c r="A138" s="1"/>
      <c r="B138" s="2"/>
      <c r="C138" s="2"/>
      <c r="D138" s="2"/>
      <c r="E138" s="3"/>
      <c r="F138" s="4"/>
    </row>
    <row r="139" spans="1:6">
      <c r="A139" s="1"/>
      <c r="B139" s="2"/>
      <c r="C139" s="2"/>
      <c r="D139" s="2"/>
      <c r="E139" s="3"/>
      <c r="F139" s="4"/>
    </row>
    <row r="140" spans="1:6">
      <c r="A140" s="1"/>
      <c r="B140" s="2"/>
      <c r="C140" s="2"/>
      <c r="D140" s="2"/>
      <c r="E140" s="3"/>
      <c r="F140" s="4"/>
    </row>
    <row r="141" spans="1:6">
      <c r="A141" s="1"/>
      <c r="B141" s="2"/>
      <c r="C141" s="2"/>
      <c r="D141" s="2"/>
      <c r="E141" s="3"/>
      <c r="F141" s="4"/>
    </row>
    <row r="142" spans="1:6">
      <c r="A142" s="1"/>
      <c r="B142" s="2"/>
      <c r="C142" s="2"/>
      <c r="D142" s="2"/>
      <c r="E142" s="3"/>
      <c r="F142" s="4"/>
    </row>
    <row r="143" spans="1:6">
      <c r="A143" s="1"/>
      <c r="B143" s="2"/>
      <c r="C143" s="2"/>
      <c r="D143" s="2"/>
      <c r="E143" s="3"/>
      <c r="F143" s="4"/>
    </row>
    <row r="144" spans="1:6">
      <c r="A144" s="1"/>
      <c r="B144" s="2"/>
      <c r="C144" s="2"/>
      <c r="D144" s="2"/>
      <c r="E144" s="3"/>
      <c r="F144" s="4"/>
    </row>
    <row r="145" spans="1:6">
      <c r="A145" s="1"/>
      <c r="B145" s="2"/>
      <c r="C145" s="2"/>
      <c r="D145" s="2"/>
      <c r="E145" s="3"/>
      <c r="F145" s="4"/>
    </row>
    <row r="146" spans="1:6">
      <c r="A146" s="1"/>
      <c r="B146" s="2"/>
      <c r="C146" s="2"/>
      <c r="D146" s="2"/>
      <c r="E146" s="3"/>
      <c r="F146" s="4"/>
    </row>
    <row r="147" spans="1:6">
      <c r="A147" s="1"/>
      <c r="B147" s="2"/>
      <c r="C147" s="2"/>
      <c r="D147" s="2"/>
      <c r="E147" s="3"/>
      <c r="F147" s="4"/>
    </row>
    <row r="148" spans="1:6">
      <c r="A148" s="1"/>
      <c r="B148" s="2"/>
      <c r="C148" s="2"/>
      <c r="D148" s="2"/>
      <c r="E148" s="3"/>
      <c r="F148" s="4"/>
    </row>
    <row r="149" spans="1:6">
      <c r="A149" s="1"/>
      <c r="B149" s="2"/>
      <c r="C149" s="2"/>
      <c r="D149" s="2"/>
      <c r="E149" s="3"/>
      <c r="F149" s="4"/>
    </row>
    <row r="150" spans="1:6">
      <c r="A150" s="1"/>
      <c r="B150" s="2"/>
      <c r="C150" s="2"/>
      <c r="D150" s="2"/>
      <c r="E150" s="3"/>
      <c r="F150" s="4"/>
    </row>
    <row r="151" spans="1:6">
      <c r="A151" s="1"/>
      <c r="B151" s="2"/>
      <c r="C151" s="2"/>
      <c r="D151" s="2"/>
      <c r="E151" s="3"/>
      <c r="F151" s="4"/>
    </row>
    <row r="152" spans="1:6">
      <c r="A152" s="1"/>
      <c r="B152" s="2"/>
      <c r="C152" s="2"/>
      <c r="D152" s="2"/>
      <c r="E152" s="3"/>
      <c r="F152" s="4"/>
    </row>
    <row r="153" spans="1:6">
      <c r="A153" s="1"/>
      <c r="B153" s="2"/>
      <c r="C153" s="2"/>
      <c r="D153" s="2"/>
      <c r="E153" s="3"/>
      <c r="F153" s="4"/>
    </row>
    <row r="154" spans="1:6">
      <c r="A154" s="1"/>
      <c r="B154" s="2"/>
      <c r="C154" s="2"/>
      <c r="D154" s="2"/>
      <c r="E154" s="3"/>
      <c r="F154" s="4"/>
    </row>
    <row r="155" spans="1:6">
      <c r="A155" s="1"/>
      <c r="B155" s="2"/>
      <c r="C155" s="2"/>
      <c r="D155" s="2"/>
      <c r="E155" s="3"/>
      <c r="F155" s="4"/>
    </row>
    <row r="156" spans="1:6">
      <c r="A156" s="1"/>
      <c r="B156" s="2"/>
      <c r="C156" s="2"/>
      <c r="D156" s="2"/>
      <c r="E156" s="3"/>
      <c r="F156" s="4"/>
    </row>
    <row r="157" spans="1:6">
      <c r="A157" s="1"/>
      <c r="B157" s="2"/>
      <c r="C157" s="2"/>
      <c r="D157" s="2"/>
      <c r="E157" s="3"/>
      <c r="F157" s="4"/>
    </row>
    <row r="158" spans="1:6">
      <c r="A158" s="1"/>
      <c r="B158" s="2"/>
      <c r="C158" s="2"/>
      <c r="D158" s="2"/>
      <c r="E158" s="3"/>
      <c r="F158" s="4"/>
    </row>
    <row r="159" spans="1:6">
      <c r="A159" s="1"/>
      <c r="B159" s="2"/>
      <c r="C159" s="2"/>
      <c r="D159" s="2"/>
      <c r="E159" s="3"/>
      <c r="F159" s="4"/>
    </row>
    <row r="160" spans="1:6">
      <c r="A160" s="1"/>
      <c r="B160" s="2"/>
      <c r="C160" s="2"/>
      <c r="D160" s="2"/>
      <c r="E160" s="3"/>
      <c r="F160" s="4"/>
    </row>
    <row r="161" spans="1:6">
      <c r="A161" s="1"/>
      <c r="B161" s="2"/>
      <c r="C161" s="2"/>
      <c r="D161" s="2"/>
      <c r="E161" s="3"/>
      <c r="F161" s="4"/>
    </row>
    <row r="162" spans="1:6">
      <c r="A162" s="1"/>
      <c r="B162" s="2"/>
      <c r="C162" s="2"/>
      <c r="D162" s="2"/>
      <c r="E162" s="3"/>
      <c r="F162" s="4"/>
    </row>
    <row r="163" spans="1:6">
      <c r="A163" s="1"/>
      <c r="B163" s="2"/>
      <c r="C163" s="2"/>
      <c r="D163" s="2"/>
      <c r="E163" s="3"/>
      <c r="F163" s="4"/>
    </row>
    <row r="164" spans="1:6">
      <c r="A164" s="1"/>
      <c r="B164" s="2"/>
      <c r="C164" s="2"/>
      <c r="D164" s="2"/>
      <c r="E164" s="3"/>
      <c r="F164" s="4"/>
    </row>
    <row r="165" spans="1:6">
      <c r="A165" s="1"/>
      <c r="B165" s="2"/>
      <c r="C165" s="2"/>
      <c r="D165" s="2"/>
      <c r="E165" s="3"/>
      <c r="F165" s="4"/>
    </row>
    <row r="166" spans="1:6">
      <c r="A166" s="1"/>
      <c r="B166" s="2"/>
      <c r="C166" s="2"/>
      <c r="D166" s="2"/>
      <c r="E166" s="3"/>
      <c r="F166" s="4"/>
    </row>
    <row r="167" spans="1:6">
      <c r="A167" s="1"/>
      <c r="B167" s="2"/>
      <c r="C167" s="2"/>
      <c r="D167" s="2"/>
      <c r="E167" s="3"/>
      <c r="F167" s="4"/>
    </row>
    <row r="168" spans="1:6">
      <c r="A168" s="1"/>
      <c r="B168" s="2"/>
      <c r="C168" s="2"/>
      <c r="D168" s="2"/>
      <c r="E168" s="3"/>
      <c r="F168" s="4"/>
    </row>
    <row r="169" spans="1:6">
      <c r="A169" s="1"/>
      <c r="B169" s="2"/>
      <c r="C169" s="2"/>
      <c r="D169" s="2"/>
      <c r="E169" s="3"/>
      <c r="F169" s="4"/>
    </row>
    <row r="170" spans="1:6">
      <c r="A170" s="1"/>
      <c r="B170" s="2"/>
      <c r="C170" s="2"/>
      <c r="D170" s="2"/>
      <c r="E170" s="3"/>
      <c r="F170" s="4"/>
    </row>
    <row r="171" spans="1:6">
      <c r="A171" s="1"/>
      <c r="B171" s="2"/>
      <c r="C171" s="2"/>
      <c r="D171" s="2"/>
      <c r="E171" s="3"/>
      <c r="F171" s="4"/>
    </row>
    <row r="172" spans="1:6">
      <c r="A172" s="1"/>
      <c r="B172" s="2"/>
      <c r="C172" s="2"/>
      <c r="D172" s="2"/>
      <c r="E172" s="3"/>
      <c r="F172" s="4"/>
    </row>
    <row r="173" spans="1:6">
      <c r="A173" s="1"/>
      <c r="B173" s="2"/>
      <c r="C173" s="2"/>
      <c r="D173" s="2"/>
      <c r="E173" s="3"/>
      <c r="F173" s="4"/>
    </row>
    <row r="174" spans="1:6">
      <c r="A174" s="1"/>
      <c r="B174" s="2"/>
      <c r="C174" s="2"/>
      <c r="D174" s="2"/>
      <c r="E174" s="3"/>
      <c r="F174" s="4"/>
    </row>
    <row r="175" spans="1:6">
      <c r="A175" s="1"/>
      <c r="B175" s="2"/>
      <c r="C175" s="2"/>
      <c r="D175" s="2"/>
      <c r="E175" s="3"/>
      <c r="F175" s="4"/>
    </row>
    <row r="176" spans="1:6">
      <c r="A176" s="1"/>
      <c r="B176" s="2"/>
      <c r="C176" s="2"/>
      <c r="D176" s="2"/>
      <c r="E176" s="3"/>
      <c r="F176" s="4"/>
    </row>
    <row r="177" spans="1:6">
      <c r="A177" s="1"/>
      <c r="B177" s="2"/>
      <c r="C177" s="2"/>
      <c r="D177" s="2"/>
      <c r="E177" s="3"/>
      <c r="F177" s="4"/>
    </row>
    <row r="178" spans="1:6">
      <c r="A178" s="1"/>
      <c r="B178" s="2"/>
      <c r="C178" s="2"/>
      <c r="D178" s="2"/>
      <c r="E178" s="3"/>
      <c r="F178" s="4"/>
    </row>
    <row r="179" spans="1:6">
      <c r="A179" s="1"/>
      <c r="B179" s="2"/>
      <c r="C179" s="2"/>
      <c r="D179" s="2"/>
      <c r="E179" s="3"/>
      <c r="F179" s="4"/>
    </row>
    <row r="180" spans="1:6">
      <c r="A180" s="1"/>
      <c r="B180" s="2"/>
      <c r="C180" s="2"/>
      <c r="D180" s="2"/>
      <c r="E180" s="3"/>
      <c r="F180" s="4"/>
    </row>
    <row r="181" spans="1:6">
      <c r="A181" s="1"/>
      <c r="B181" s="2"/>
      <c r="C181" s="2"/>
      <c r="D181" s="2"/>
      <c r="E181" s="3"/>
      <c r="F181" s="4"/>
    </row>
    <row r="182" spans="1:6">
      <c r="A182" s="1"/>
      <c r="B182" s="2"/>
      <c r="C182" s="2"/>
      <c r="D182" s="2"/>
      <c r="E182" s="3"/>
      <c r="F182" s="4"/>
    </row>
    <row r="183" spans="1:6">
      <c r="A183" s="1"/>
      <c r="B183" s="2"/>
      <c r="C183" s="2"/>
      <c r="D183" s="2"/>
      <c r="E183" s="3"/>
      <c r="F183" s="4"/>
    </row>
    <row r="184" spans="1:6">
      <c r="A184" s="1"/>
      <c r="B184" s="2"/>
      <c r="C184" s="2"/>
      <c r="D184" s="2"/>
      <c r="E184" s="3"/>
      <c r="F184" s="4"/>
    </row>
    <row r="185" spans="1:6">
      <c r="A185" s="1"/>
      <c r="B185" s="2"/>
      <c r="C185" s="2"/>
      <c r="D185" s="2"/>
      <c r="E185" s="3"/>
      <c r="F185" s="4"/>
    </row>
    <row r="186" spans="1:6">
      <c r="A186" s="1"/>
      <c r="B186" s="2"/>
      <c r="C186" s="2"/>
      <c r="D186" s="2"/>
      <c r="E186" s="3"/>
      <c r="F186" s="4"/>
    </row>
    <row r="187" spans="1:6">
      <c r="A187" s="1"/>
      <c r="B187" s="2"/>
      <c r="C187" s="2"/>
      <c r="D187" s="2"/>
      <c r="E187" s="3"/>
      <c r="F187" s="4"/>
    </row>
    <row r="188" spans="1:6">
      <c r="A188" s="1"/>
      <c r="B188" s="2"/>
      <c r="C188" s="2"/>
      <c r="D188" s="2"/>
      <c r="E188" s="3"/>
      <c r="F188" s="4"/>
    </row>
    <row r="189" spans="1:6">
      <c r="A189" s="1"/>
      <c r="B189" s="2"/>
      <c r="C189" s="2"/>
      <c r="D189" s="2"/>
      <c r="E189" s="3"/>
      <c r="F189" s="4"/>
    </row>
    <row r="190" spans="1:6">
      <c r="A190" s="1"/>
      <c r="B190" s="2"/>
      <c r="C190" s="2"/>
      <c r="D190" s="2"/>
      <c r="E190" s="3"/>
      <c r="F190" s="4"/>
    </row>
    <row r="191" spans="1:6">
      <c r="A191" s="1"/>
      <c r="B191" s="2"/>
      <c r="C191" s="2"/>
      <c r="D191" s="2"/>
      <c r="E191" s="3"/>
      <c r="F191" s="4"/>
    </row>
    <row r="192" spans="1:6">
      <c r="A192" s="1"/>
      <c r="B192" s="2"/>
      <c r="C192" s="2"/>
      <c r="D192" s="2"/>
      <c r="E192" s="3"/>
      <c r="F192" s="4"/>
    </row>
    <row r="193" spans="1:6">
      <c r="A193" s="1"/>
      <c r="B193" s="2"/>
      <c r="C193" s="2"/>
      <c r="D193" s="2"/>
      <c r="E193" s="3"/>
      <c r="F193" s="4"/>
    </row>
    <row r="194" spans="1:6">
      <c r="A194" s="1"/>
      <c r="B194" s="2"/>
      <c r="C194" s="2"/>
      <c r="D194" s="2"/>
      <c r="E194" s="3"/>
      <c r="F194" s="4"/>
    </row>
    <row r="195" spans="1:6">
      <c r="A195" s="1"/>
      <c r="B195" s="2"/>
      <c r="C195" s="2"/>
      <c r="D195" s="2"/>
      <c r="E195" s="3"/>
      <c r="F195" s="4"/>
    </row>
    <row r="196" spans="1:6">
      <c r="A196" s="1"/>
      <c r="B196" s="2"/>
      <c r="C196" s="2"/>
      <c r="D196" s="2"/>
      <c r="E196" s="3"/>
      <c r="F196" s="4"/>
    </row>
    <row r="197" spans="1:6">
      <c r="A197" s="1"/>
      <c r="B197" s="2"/>
      <c r="C197" s="2"/>
      <c r="D197" s="2"/>
      <c r="E197" s="3"/>
      <c r="F197" s="4"/>
    </row>
    <row r="198" spans="1:6">
      <c r="A198" s="1"/>
      <c r="B198" s="2"/>
      <c r="C198" s="2"/>
      <c r="D198" s="2"/>
      <c r="E198" s="3"/>
      <c r="F198" s="4"/>
    </row>
    <row r="199" spans="1:6">
      <c r="A199" s="1"/>
      <c r="B199" s="2"/>
      <c r="C199" s="2"/>
      <c r="D199" s="2"/>
      <c r="E199" s="3"/>
      <c r="F199" s="4"/>
    </row>
    <row r="200" spans="1:6">
      <c r="A200" s="1"/>
      <c r="B200" s="2"/>
      <c r="C200" s="2"/>
      <c r="D200" s="2"/>
      <c r="E200" s="3"/>
      <c r="F200" s="4"/>
    </row>
    <row r="201" spans="1:6">
      <c r="A201" s="1"/>
      <c r="B201" s="2"/>
      <c r="C201" s="2"/>
      <c r="D201" s="2"/>
      <c r="E201" s="3"/>
      <c r="F201" s="4"/>
    </row>
    <row r="202" spans="1:6">
      <c r="A202" s="1"/>
      <c r="B202" s="2"/>
      <c r="C202" s="2"/>
      <c r="D202" s="2"/>
      <c r="E202" s="3"/>
      <c r="F202" s="4"/>
    </row>
    <row r="203" spans="1:6">
      <c r="A203" s="1"/>
      <c r="B203" s="2"/>
      <c r="C203" s="2"/>
      <c r="D203" s="2"/>
      <c r="E203" s="3"/>
      <c r="F203" s="4"/>
    </row>
    <row r="204" spans="1:6">
      <c r="A204" s="1"/>
      <c r="B204" s="2"/>
      <c r="C204" s="2"/>
      <c r="D204" s="2"/>
      <c r="E204" s="3"/>
      <c r="F204" s="4"/>
    </row>
    <row r="205" spans="1:6">
      <c r="A205" s="1"/>
      <c r="B205" s="2"/>
      <c r="C205" s="2"/>
      <c r="D205" s="2"/>
      <c r="E205" s="3"/>
      <c r="F205" s="4"/>
    </row>
    <row r="206" spans="1:6">
      <c r="A206" s="1"/>
      <c r="B206" s="2"/>
      <c r="C206" s="2"/>
      <c r="D206" s="2"/>
      <c r="E206" s="3"/>
      <c r="F206" s="4"/>
    </row>
    <row r="207" spans="1:6">
      <c r="A207" s="1"/>
      <c r="B207" s="2"/>
      <c r="C207" s="2"/>
      <c r="D207" s="2"/>
      <c r="E207" s="3"/>
      <c r="F207" s="4"/>
    </row>
    <row r="208" spans="1:6">
      <c r="A208" s="1"/>
      <c r="B208" s="2"/>
      <c r="C208" s="2"/>
      <c r="D208" s="2"/>
      <c r="E208" s="3"/>
      <c r="F208" s="4"/>
    </row>
    <row r="209" spans="1:6">
      <c r="A209" s="1"/>
      <c r="B209" s="2"/>
      <c r="C209" s="2"/>
      <c r="D209" s="2"/>
      <c r="E209" s="3"/>
      <c r="F209" s="4"/>
    </row>
    <row r="210" spans="1:6">
      <c r="A210" s="1"/>
      <c r="B210" s="2"/>
      <c r="C210" s="2"/>
      <c r="D210" s="2"/>
      <c r="E210" s="3"/>
      <c r="F210" s="4"/>
    </row>
    <row r="211" spans="1:6">
      <c r="A211" s="1"/>
      <c r="B211" s="2"/>
      <c r="C211" s="2"/>
      <c r="D211" s="2"/>
      <c r="E211" s="3"/>
      <c r="F211" s="4"/>
    </row>
    <row r="212" spans="1:6">
      <c r="A212" s="1"/>
      <c r="B212" s="2"/>
      <c r="C212" s="2"/>
      <c r="D212" s="2"/>
      <c r="E212" s="3"/>
      <c r="F212" s="4"/>
    </row>
    <row r="213" spans="1:6">
      <c r="A213" s="1"/>
      <c r="B213" s="2"/>
      <c r="C213" s="2"/>
      <c r="D213" s="2"/>
      <c r="E213" s="3"/>
      <c r="F213" s="4"/>
    </row>
    <row r="214" spans="1:6">
      <c r="A214" s="1"/>
      <c r="B214" s="2"/>
      <c r="C214" s="2"/>
      <c r="D214" s="2"/>
      <c r="E214" s="3"/>
      <c r="F214" s="4"/>
    </row>
    <row r="215" spans="1:6">
      <c r="A215" s="1"/>
      <c r="B215" s="2"/>
      <c r="C215" s="2"/>
      <c r="D215" s="2"/>
      <c r="E215" s="3"/>
      <c r="F215" s="4"/>
    </row>
    <row r="216" spans="1:6">
      <c r="A216" s="1"/>
      <c r="B216" s="2"/>
      <c r="C216" s="2"/>
      <c r="D216" s="2"/>
      <c r="E216" s="3"/>
      <c r="F216" s="4"/>
    </row>
    <row r="217" spans="1:6">
      <c r="A217" s="1"/>
      <c r="B217" s="2"/>
      <c r="C217" s="2"/>
      <c r="D217" s="2"/>
      <c r="E217" s="3"/>
      <c r="F217" s="4"/>
    </row>
    <row r="218" spans="1:6">
      <c r="A218" s="1"/>
      <c r="B218" s="2"/>
      <c r="C218" s="2"/>
      <c r="D218" s="2"/>
      <c r="E218" s="3"/>
      <c r="F218" s="4"/>
    </row>
    <row r="219" spans="1:6">
      <c r="A219" s="22"/>
      <c r="B219" s="22"/>
      <c r="C219" s="2"/>
      <c r="D219" s="22"/>
      <c r="E219" s="24"/>
      <c r="F219" s="24"/>
    </row>
    <row r="220" spans="1:6">
      <c r="A220" s="22"/>
      <c r="B220" s="22"/>
      <c r="C220" s="2"/>
      <c r="D220" s="22"/>
      <c r="E220" s="24"/>
      <c r="F220" s="24"/>
    </row>
    <row r="221" spans="1:6">
      <c r="A221" s="18"/>
      <c r="B221" s="19"/>
      <c r="C221" s="2"/>
      <c r="D221" s="22"/>
      <c r="E221" s="20"/>
      <c r="F221" s="24"/>
    </row>
    <row r="222" spans="1:6">
      <c r="A222" s="18"/>
      <c r="B222" s="19"/>
      <c r="C222" s="2"/>
      <c r="D222" s="22"/>
      <c r="E222" s="20"/>
      <c r="F222" s="24"/>
    </row>
    <row r="223" spans="1:6">
      <c r="A223" s="18"/>
      <c r="B223" s="19"/>
      <c r="C223" s="2"/>
      <c r="D223" s="22"/>
      <c r="E223" s="20"/>
      <c r="F223" s="24"/>
    </row>
  </sheetData>
  <autoFilter ref="A2:Z103" xr:uid="{ACE148EF-627A-4206-8D39-54CE7DFFD97A}">
    <sortState xmlns:xlrd2="http://schemas.microsoft.com/office/spreadsheetml/2017/richdata2" ref="A3:Z104">
      <sortCondition ref="C2:C103"/>
    </sortState>
  </autoFilter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960E7-C0B9-407B-85C8-DF3780AEFA89}">
  <dimension ref="A1:AI670"/>
  <sheetViews>
    <sheetView topLeftCell="C5" zoomScale="70" zoomScaleNormal="70" workbookViewId="0">
      <selection activeCell="AC45" sqref="AC45"/>
    </sheetView>
  </sheetViews>
  <sheetFormatPr defaultRowHeight="14.25"/>
  <cols>
    <col min="1" max="1" width="12.5" bestFit="1" customWidth="1"/>
    <col min="2" max="2" width="28.125" customWidth="1"/>
  </cols>
  <sheetData>
    <row r="1" spans="1:28">
      <c r="A1" s="25"/>
      <c r="B1" s="71"/>
      <c r="C1" s="71"/>
      <c r="D1" s="71"/>
      <c r="E1" s="71"/>
      <c r="F1" s="72"/>
      <c r="G1" s="73" t="s">
        <v>1401</v>
      </c>
      <c r="H1" s="73"/>
      <c r="I1" s="73"/>
      <c r="J1" s="73"/>
      <c r="K1" s="74" t="s">
        <v>1755</v>
      </c>
      <c r="L1" s="74"/>
      <c r="M1" s="74"/>
      <c r="N1" s="74"/>
      <c r="O1" s="75" t="s">
        <v>1747</v>
      </c>
      <c r="P1" s="75"/>
      <c r="Q1" s="75"/>
      <c r="R1" s="75"/>
      <c r="S1" s="77" t="s">
        <v>1748</v>
      </c>
      <c r="T1" s="30"/>
      <c r="U1" s="30"/>
      <c r="V1" s="30"/>
      <c r="W1" s="70" t="s">
        <v>1749</v>
      </c>
      <c r="X1" s="70"/>
      <c r="Y1" s="70"/>
      <c r="Z1" s="70"/>
    </row>
    <row r="2" spans="1:28">
      <c r="A2" s="10" t="s">
        <v>0</v>
      </c>
      <c r="B2" s="56" t="s">
        <v>1</v>
      </c>
      <c r="C2" s="56" t="s">
        <v>1387</v>
      </c>
      <c r="D2" s="56" t="s">
        <v>2</v>
      </c>
      <c r="E2" s="56" t="s">
        <v>3</v>
      </c>
      <c r="F2" s="58" t="s">
        <v>4</v>
      </c>
      <c r="G2" s="68" t="s">
        <v>1751</v>
      </c>
      <c r="H2" s="54" t="s">
        <v>1397</v>
      </c>
      <c r="I2" s="54" t="s">
        <v>1398</v>
      </c>
      <c r="J2" s="54" t="s">
        <v>1399</v>
      </c>
      <c r="K2" s="69" t="s">
        <v>1751</v>
      </c>
      <c r="L2" s="70" t="s">
        <v>1397</v>
      </c>
      <c r="M2" s="70" t="s">
        <v>1398</v>
      </c>
      <c r="N2" s="70" t="s">
        <v>1399</v>
      </c>
      <c r="O2" s="76" t="s">
        <v>1751</v>
      </c>
      <c r="P2" s="75" t="s">
        <v>1397</v>
      </c>
      <c r="Q2" s="75" t="s">
        <v>1398</v>
      </c>
      <c r="R2" s="75" t="s">
        <v>1399</v>
      </c>
      <c r="S2" s="78" t="s">
        <v>1751</v>
      </c>
      <c r="T2" s="30" t="s">
        <v>1397</v>
      </c>
      <c r="U2" s="30" t="s">
        <v>1398</v>
      </c>
      <c r="V2" s="30" t="s">
        <v>1399</v>
      </c>
      <c r="W2" s="69" t="s">
        <v>1751</v>
      </c>
      <c r="X2" s="70" t="s">
        <v>1397</v>
      </c>
      <c r="Y2" s="70" t="s">
        <v>1398</v>
      </c>
      <c r="Z2" s="70" t="s">
        <v>1399</v>
      </c>
    </row>
    <row r="3" spans="1:28">
      <c r="A3" s="1" t="s">
        <v>1406</v>
      </c>
      <c r="B3" s="2" t="s">
        <v>1407</v>
      </c>
      <c r="C3" s="2" t="s">
        <v>1392</v>
      </c>
      <c r="D3" s="2" t="s">
        <v>1435</v>
      </c>
      <c r="E3" s="3" t="s">
        <v>136</v>
      </c>
      <c r="F3" s="4">
        <v>301.35000000000002</v>
      </c>
      <c r="G3">
        <v>310.23452827760849</v>
      </c>
      <c r="H3" s="7">
        <v>336.1</v>
      </c>
      <c r="I3">
        <v>301.95999999999998</v>
      </c>
      <c r="J3">
        <v>315.87</v>
      </c>
      <c r="K3" s="62">
        <f t="shared" ref="K3:K66" si="0">ABS(F3-G3)</f>
        <v>8.8845282776084673</v>
      </c>
      <c r="L3" s="60">
        <f>ABS(F3-H3)</f>
        <v>34.75</v>
      </c>
      <c r="M3" s="60">
        <f>ABS(F3-I3)</f>
        <v>0.6099999999999568</v>
      </c>
      <c r="N3" s="60">
        <f t="shared" ref="N3:N48" si="1">ABS(F3-J3)</f>
        <v>14.519999999999982</v>
      </c>
      <c r="O3" s="47">
        <f t="shared" ref="O3:O66" si="2">K3/F3*100</f>
        <v>2.9482423353603671</v>
      </c>
      <c r="P3" s="47">
        <f t="shared" ref="P3:P48" si="3">L3/F3*100</f>
        <v>11.531441845030695</v>
      </c>
      <c r="Q3" s="47">
        <f t="shared" ref="Q3:Q48" si="4">M3/F3*100</f>
        <v>0.20242243238757485</v>
      </c>
      <c r="R3" s="47">
        <f t="shared" ref="R3:R48" si="5">N3/F3*100</f>
        <v>4.8183175709308053</v>
      </c>
      <c r="S3" s="7">
        <f t="shared" ref="S3:S66" si="6">(F3-G3)^2</f>
        <v>78.934842715624484</v>
      </c>
      <c r="T3" s="7">
        <f t="shared" ref="T3:T48" si="7">(F3-H3)^2</f>
        <v>1207.5625</v>
      </c>
      <c r="U3" s="7">
        <f t="shared" ref="U3:U48" si="8">(F3-I3)^2</f>
        <v>0.37209999999994731</v>
      </c>
      <c r="V3" s="7">
        <f t="shared" ref="V3:V48" si="9">(F3-J3)^2</f>
        <v>210.83039999999949</v>
      </c>
      <c r="W3">
        <f t="shared" ref="W3:W66" si="10">ABS((G3-F3)/F3)</f>
        <v>2.9482423353603671E-2</v>
      </c>
      <c r="X3">
        <f t="shared" ref="X3:X48" si="11">ABS((H3-F3)/F3)</f>
        <v>0.11531441845030695</v>
      </c>
      <c r="Y3">
        <f t="shared" ref="Y3:Y48" si="12">ABS((I3-F3)/F3)</f>
        <v>2.0242243238757485E-3</v>
      </c>
      <c r="Z3">
        <f t="shared" ref="Z3:Z48" si="13">ABS((J3-F3)/F3)</f>
        <v>4.8183175709308051E-2</v>
      </c>
      <c r="AA3" s="34"/>
      <c r="AB3" s="34"/>
    </row>
    <row r="4" spans="1:28">
      <c r="A4" s="1" t="s">
        <v>140</v>
      </c>
      <c r="B4" s="2" t="s">
        <v>141</v>
      </c>
      <c r="C4" s="2" t="s">
        <v>1392</v>
      </c>
      <c r="D4" s="2" t="s">
        <v>142</v>
      </c>
      <c r="E4" s="3" t="s">
        <v>136</v>
      </c>
      <c r="F4" s="4">
        <v>309.05</v>
      </c>
      <c r="G4">
        <v>310.23452827760849</v>
      </c>
      <c r="H4">
        <v>346.91</v>
      </c>
      <c r="I4">
        <v>319.95999999999998</v>
      </c>
      <c r="J4">
        <v>320.54000000000002</v>
      </c>
      <c r="K4" s="62">
        <f t="shared" si="0"/>
        <v>1.1845282776084787</v>
      </c>
      <c r="L4" s="60">
        <f>ABS(F4-H4)</f>
        <v>37.860000000000014</v>
      </c>
      <c r="M4" s="60">
        <f>ABS(F4-I4)</f>
        <v>10.909999999999968</v>
      </c>
      <c r="N4" s="60">
        <f t="shared" si="1"/>
        <v>11.490000000000009</v>
      </c>
      <c r="O4" s="47">
        <f t="shared" si="2"/>
        <v>0.3832804651701921</v>
      </c>
      <c r="P4" s="47">
        <f t="shared" si="3"/>
        <v>12.25044491182657</v>
      </c>
      <c r="Q4" s="47">
        <f t="shared" si="4"/>
        <v>3.5301731111470529</v>
      </c>
      <c r="R4" s="47">
        <f t="shared" si="5"/>
        <v>3.7178450088982391</v>
      </c>
      <c r="S4" s="7">
        <f t="shared" si="6"/>
        <v>1.4031072404541092</v>
      </c>
      <c r="T4" s="7">
        <f t="shared" si="7"/>
        <v>1433.3796000000011</v>
      </c>
      <c r="U4" s="7">
        <f t="shared" si="8"/>
        <v>119.0280999999993</v>
      </c>
      <c r="V4" s="7">
        <f t="shared" si="9"/>
        <v>132.02010000000021</v>
      </c>
      <c r="W4">
        <f t="shared" si="10"/>
        <v>3.8328046517019207E-3</v>
      </c>
      <c r="X4">
        <f t="shared" si="11"/>
        <v>0.12250444911826569</v>
      </c>
      <c r="Y4">
        <f t="shared" si="12"/>
        <v>3.530173111147053E-2</v>
      </c>
      <c r="Z4">
        <f t="shared" si="13"/>
        <v>3.7178450088982393E-2</v>
      </c>
      <c r="AA4" s="34"/>
      <c r="AB4" s="34"/>
    </row>
    <row r="5" spans="1:28">
      <c r="A5" s="1" t="s">
        <v>109</v>
      </c>
      <c r="B5" s="2" t="s">
        <v>110</v>
      </c>
      <c r="C5" s="2" t="s">
        <v>1392</v>
      </c>
      <c r="D5" s="2" t="s">
        <v>111</v>
      </c>
      <c r="E5" s="3" t="s">
        <v>96</v>
      </c>
      <c r="F5" s="4">
        <v>315.35000000000002</v>
      </c>
      <c r="G5">
        <v>315.3665282776085</v>
      </c>
      <c r="H5">
        <v>355.58</v>
      </c>
      <c r="I5">
        <v>322.07</v>
      </c>
      <c r="J5">
        <v>328.64</v>
      </c>
      <c r="K5" s="62">
        <f t="shared" si="0"/>
        <v>1.6528277608472308E-2</v>
      </c>
      <c r="L5" s="60">
        <f>ABS(F5-H5)</f>
        <v>40.229999999999961</v>
      </c>
      <c r="M5" s="60">
        <f>ABS(F5-I5)</f>
        <v>6.7199999999999704</v>
      </c>
      <c r="N5" s="60">
        <f t="shared" si="1"/>
        <v>13.289999999999964</v>
      </c>
      <c r="O5" s="47">
        <f t="shared" si="2"/>
        <v>5.2412486470500416E-3</v>
      </c>
      <c r="P5" s="47">
        <f t="shared" si="3"/>
        <v>12.757253844934189</v>
      </c>
      <c r="Q5" s="47">
        <f t="shared" si="4"/>
        <v>2.1309655937846741</v>
      </c>
      <c r="R5" s="47">
        <f t="shared" si="5"/>
        <v>4.2143649912795187</v>
      </c>
      <c r="S5" s="7">
        <f t="shared" si="6"/>
        <v>2.7318396070272709E-4</v>
      </c>
      <c r="T5" s="7">
        <f t="shared" si="7"/>
        <v>1618.4528999999968</v>
      </c>
      <c r="U5" s="7">
        <f t="shared" si="8"/>
        <v>45.158399999999602</v>
      </c>
      <c r="V5" s="7">
        <f t="shared" si="9"/>
        <v>176.62409999999903</v>
      </c>
      <c r="W5">
        <f t="shared" si="10"/>
        <v>5.2412486470500417E-5</v>
      </c>
      <c r="X5">
        <f t="shared" si="11"/>
        <v>0.12757253844934188</v>
      </c>
      <c r="Y5">
        <f t="shared" si="12"/>
        <v>2.1309655937846742E-2</v>
      </c>
      <c r="Z5">
        <f t="shared" si="13"/>
        <v>4.2143649912795185E-2</v>
      </c>
      <c r="AA5" s="34"/>
      <c r="AB5" s="34"/>
    </row>
    <row r="6" spans="1:28">
      <c r="A6" s="1" t="s">
        <v>133</v>
      </c>
      <c r="B6" s="2" t="s">
        <v>134</v>
      </c>
      <c r="C6" s="2" t="s">
        <v>1392</v>
      </c>
      <c r="D6" s="2" t="s">
        <v>135</v>
      </c>
      <c r="E6" s="3" t="s">
        <v>136</v>
      </c>
      <c r="F6" s="4">
        <v>322.45</v>
      </c>
      <c r="G6">
        <v>310.23452827760849</v>
      </c>
      <c r="H6">
        <v>324.04000000000002</v>
      </c>
      <c r="I6">
        <v>320.75</v>
      </c>
      <c r="J6">
        <v>333.75</v>
      </c>
      <c r="K6" s="62">
        <f t="shared" si="0"/>
        <v>12.215471722391499</v>
      </c>
      <c r="L6" s="60"/>
      <c r="M6" s="60"/>
      <c r="N6" s="60">
        <f t="shared" si="1"/>
        <v>11.300000000000011</v>
      </c>
      <c r="O6" s="47">
        <f t="shared" si="2"/>
        <v>3.7883305077970229</v>
      </c>
      <c r="P6" s="47">
        <f t="shared" si="3"/>
        <v>0</v>
      </c>
      <c r="Q6" s="47">
        <f t="shared" si="4"/>
        <v>0</v>
      </c>
      <c r="R6" s="47">
        <f t="shared" si="5"/>
        <v>3.504419289812378</v>
      </c>
      <c r="S6" s="7">
        <f t="shared" si="6"/>
        <v>149.21774940054632</v>
      </c>
      <c r="T6" s="7">
        <f t="shared" si="7"/>
        <v>2.528100000000101</v>
      </c>
      <c r="U6" s="7">
        <f t="shared" si="8"/>
        <v>2.8899999999999615</v>
      </c>
      <c r="V6" s="7">
        <f t="shared" si="9"/>
        <v>127.69000000000025</v>
      </c>
      <c r="W6">
        <f t="shared" si="10"/>
        <v>3.7883305077970227E-2</v>
      </c>
      <c r="X6">
        <f t="shared" si="11"/>
        <v>4.9309970538068907E-3</v>
      </c>
      <c r="Y6">
        <f t="shared" si="12"/>
        <v>5.2721352147619433E-3</v>
      </c>
      <c r="Z6">
        <f t="shared" si="13"/>
        <v>3.5044192898123779E-2</v>
      </c>
      <c r="AA6" s="34"/>
      <c r="AB6" s="34"/>
    </row>
    <row r="7" spans="1:28">
      <c r="A7" s="1" t="s">
        <v>267</v>
      </c>
      <c r="B7" s="2" t="s">
        <v>268</v>
      </c>
      <c r="C7" s="2" t="s">
        <v>1392</v>
      </c>
      <c r="D7" s="2" t="s">
        <v>269</v>
      </c>
      <c r="E7" s="3" t="s">
        <v>249</v>
      </c>
      <c r="F7" s="4">
        <v>329.95</v>
      </c>
      <c r="G7">
        <v>337.40443386893116</v>
      </c>
      <c r="H7">
        <v>376.9</v>
      </c>
      <c r="I7">
        <v>341.14</v>
      </c>
      <c r="J7">
        <v>343.66</v>
      </c>
      <c r="K7" s="62">
        <f t="shared" si="0"/>
        <v>7.4544338689311758</v>
      </c>
      <c r="L7" s="60">
        <f t="shared" ref="L7:L48" si="14">ABS(F7-H7)</f>
        <v>46.949999999999989</v>
      </c>
      <c r="M7" s="60">
        <f t="shared" ref="M7:M48" si="15">ABS(F7-I7)</f>
        <v>11.189999999999998</v>
      </c>
      <c r="N7" s="60">
        <f t="shared" si="1"/>
        <v>13.710000000000036</v>
      </c>
      <c r="O7" s="47">
        <f t="shared" si="2"/>
        <v>2.2592616665952954</v>
      </c>
      <c r="P7" s="47">
        <f t="shared" si="3"/>
        <v>14.229428701318378</v>
      </c>
      <c r="Q7" s="47">
        <f t="shared" si="4"/>
        <v>3.3914229428701317</v>
      </c>
      <c r="R7" s="47">
        <f t="shared" si="5"/>
        <v>4.1551750265191805</v>
      </c>
      <c r="S7" s="7">
        <f t="shared" si="6"/>
        <v>55.568584306268221</v>
      </c>
      <c r="T7" s="7">
        <f t="shared" si="7"/>
        <v>2204.3024999999989</v>
      </c>
      <c r="U7" s="7">
        <f t="shared" si="8"/>
        <v>125.21609999999995</v>
      </c>
      <c r="V7" s="7">
        <f t="shared" si="9"/>
        <v>187.964100000001</v>
      </c>
      <c r="W7">
        <f t="shared" si="10"/>
        <v>2.2592616665952952E-2</v>
      </c>
      <c r="X7">
        <f t="shared" si="11"/>
        <v>0.14229428701318378</v>
      </c>
      <c r="Y7">
        <f t="shared" si="12"/>
        <v>3.3914229428701315E-2</v>
      </c>
      <c r="Z7">
        <f t="shared" si="13"/>
        <v>4.1551750265191804E-2</v>
      </c>
      <c r="AA7" s="34"/>
      <c r="AB7" s="34"/>
    </row>
    <row r="8" spans="1:28">
      <c r="A8" s="1" t="s">
        <v>336</v>
      </c>
      <c r="B8" s="2" t="s">
        <v>337</v>
      </c>
      <c r="C8" s="2" t="s">
        <v>1392</v>
      </c>
      <c r="D8" s="2" t="s">
        <v>338</v>
      </c>
      <c r="E8" s="3" t="s">
        <v>332</v>
      </c>
      <c r="F8" s="4">
        <v>341.85</v>
      </c>
      <c r="G8">
        <v>334.47543386893113</v>
      </c>
      <c r="H8">
        <v>388.51</v>
      </c>
      <c r="I8">
        <v>347.22</v>
      </c>
      <c r="J8">
        <v>336.68</v>
      </c>
      <c r="K8" s="62">
        <f t="shared" si="0"/>
        <v>7.3745661310688888</v>
      </c>
      <c r="L8" s="60">
        <f t="shared" si="14"/>
        <v>46.659999999999968</v>
      </c>
      <c r="M8" s="60">
        <f t="shared" si="15"/>
        <v>5.3700000000000045</v>
      </c>
      <c r="N8" s="60">
        <f t="shared" si="1"/>
        <v>5.1700000000000159</v>
      </c>
      <c r="O8" s="47">
        <f t="shared" si="2"/>
        <v>2.1572520494570391</v>
      </c>
      <c r="P8" s="47">
        <f t="shared" si="3"/>
        <v>13.64926137194675</v>
      </c>
      <c r="Q8" s="47">
        <f t="shared" si="4"/>
        <v>1.5708644142167629</v>
      </c>
      <c r="R8" s="47">
        <f t="shared" si="5"/>
        <v>1.5123592218809465</v>
      </c>
      <c r="S8" s="7">
        <f t="shared" si="6"/>
        <v>54.384225621508357</v>
      </c>
      <c r="T8" s="7">
        <f t="shared" si="7"/>
        <v>2177.1555999999969</v>
      </c>
      <c r="U8" s="7">
        <f t="shared" si="8"/>
        <v>28.83690000000005</v>
      </c>
      <c r="V8" s="7">
        <f t="shared" si="9"/>
        <v>26.728900000000163</v>
      </c>
      <c r="W8">
        <f t="shared" si="10"/>
        <v>2.1572520494570393E-2</v>
      </c>
      <c r="X8">
        <f t="shared" si="11"/>
        <v>0.1364926137194675</v>
      </c>
      <c r="Y8">
        <f t="shared" si="12"/>
        <v>1.5708644142167629E-2</v>
      </c>
      <c r="Z8">
        <f t="shared" si="13"/>
        <v>1.5123592218809465E-2</v>
      </c>
      <c r="AA8" s="34"/>
      <c r="AB8" s="34"/>
    </row>
    <row r="9" spans="1:28">
      <c r="A9" s="1" t="s">
        <v>288</v>
      </c>
      <c r="B9" s="2" t="s">
        <v>289</v>
      </c>
      <c r="C9" s="2" t="s">
        <v>1392</v>
      </c>
      <c r="D9" s="2" t="s">
        <v>290</v>
      </c>
      <c r="E9" s="3" t="s">
        <v>249</v>
      </c>
      <c r="F9" s="4">
        <v>344.95</v>
      </c>
      <c r="G9">
        <v>341.65043386893115</v>
      </c>
      <c r="H9">
        <v>397.23</v>
      </c>
      <c r="I9">
        <v>343.67</v>
      </c>
      <c r="J9">
        <v>351.96</v>
      </c>
      <c r="K9" s="62">
        <f t="shared" si="0"/>
        <v>3.2995661310688433</v>
      </c>
      <c r="L9" s="60">
        <f t="shared" si="14"/>
        <v>52.28000000000003</v>
      </c>
      <c r="M9" s="60">
        <f t="shared" si="15"/>
        <v>1.2799999999999727</v>
      </c>
      <c r="N9" s="60">
        <f t="shared" si="1"/>
        <v>7.0099999999999909</v>
      </c>
      <c r="O9" s="47">
        <f t="shared" si="2"/>
        <v>0.95653460822404512</v>
      </c>
      <c r="P9" s="47">
        <f t="shared" si="3"/>
        <v>15.155819684012183</v>
      </c>
      <c r="Q9" s="47">
        <f t="shared" si="4"/>
        <v>0.37106827076387094</v>
      </c>
      <c r="R9" s="47">
        <f t="shared" si="5"/>
        <v>2.0321785766053027</v>
      </c>
      <c r="S9" s="7">
        <f t="shared" si="6"/>
        <v>10.887136653296615</v>
      </c>
      <c r="T9" s="7">
        <f t="shared" si="7"/>
        <v>2733.1984000000029</v>
      </c>
      <c r="U9" s="7">
        <f t="shared" si="8"/>
        <v>1.6383999999999301</v>
      </c>
      <c r="V9" s="7">
        <f t="shared" si="9"/>
        <v>49.140099999999876</v>
      </c>
      <c r="W9">
        <f t="shared" si="10"/>
        <v>9.5653460822404512E-3</v>
      </c>
      <c r="X9">
        <f t="shared" si="11"/>
        <v>0.15155819684012184</v>
      </c>
      <c r="Y9">
        <f t="shared" si="12"/>
        <v>3.7106827076387092E-3</v>
      </c>
      <c r="Z9">
        <f t="shared" si="13"/>
        <v>2.0321785766053025E-2</v>
      </c>
      <c r="AA9" s="34"/>
      <c r="AB9" s="34"/>
    </row>
    <row r="10" spans="1:28">
      <c r="A10" s="1" t="s">
        <v>527</v>
      </c>
      <c r="B10" s="2" t="s">
        <v>528</v>
      </c>
      <c r="C10" s="2" t="s">
        <v>1392</v>
      </c>
      <c r="D10" s="2" t="s">
        <v>529</v>
      </c>
      <c r="E10" s="3" t="s">
        <v>523</v>
      </c>
      <c r="F10" s="4">
        <v>353.55</v>
      </c>
      <c r="G10">
        <v>360.1804152706967</v>
      </c>
      <c r="H10">
        <v>401.03</v>
      </c>
      <c r="I10">
        <v>346.71</v>
      </c>
      <c r="J10">
        <v>358.68</v>
      </c>
      <c r="K10" s="62">
        <f t="shared" si="0"/>
        <v>6.6304152706966875</v>
      </c>
      <c r="L10" s="60">
        <f t="shared" si="14"/>
        <v>47.479999999999961</v>
      </c>
      <c r="M10" s="60">
        <f t="shared" si="15"/>
        <v>6.8400000000000318</v>
      </c>
      <c r="N10" s="60">
        <f t="shared" si="1"/>
        <v>5.1299999999999955</v>
      </c>
      <c r="O10" s="47">
        <f t="shared" si="2"/>
        <v>1.8753826250025987</v>
      </c>
      <c r="P10" s="47">
        <f t="shared" si="3"/>
        <v>13.429500777824908</v>
      </c>
      <c r="Q10" s="47">
        <f t="shared" si="4"/>
        <v>1.9346627068307261</v>
      </c>
      <c r="R10" s="47">
        <f t="shared" si="5"/>
        <v>1.4509970301230364</v>
      </c>
      <c r="S10" s="7">
        <f t="shared" si="6"/>
        <v>43.962406661887826</v>
      </c>
      <c r="T10" s="7">
        <f t="shared" si="7"/>
        <v>2254.3503999999962</v>
      </c>
      <c r="U10" s="7">
        <f t="shared" si="8"/>
        <v>46.785600000000436</v>
      </c>
      <c r="V10" s="7">
        <f t="shared" si="9"/>
        <v>26.316899999999954</v>
      </c>
      <c r="W10">
        <f t="shared" si="10"/>
        <v>1.8753826250025987E-2</v>
      </c>
      <c r="X10">
        <f t="shared" si="11"/>
        <v>0.13429500777824907</v>
      </c>
      <c r="Y10">
        <f t="shared" si="12"/>
        <v>1.9346627068307261E-2</v>
      </c>
      <c r="Z10">
        <f t="shared" si="13"/>
        <v>1.4509970301230364E-2</v>
      </c>
      <c r="AA10" s="34"/>
      <c r="AB10" s="34"/>
    </row>
    <row r="11" spans="1:28">
      <c r="A11" s="1" t="s">
        <v>542</v>
      </c>
      <c r="B11" s="2" t="s">
        <v>543</v>
      </c>
      <c r="C11" s="2" t="s">
        <v>1392</v>
      </c>
      <c r="D11" s="2" t="s">
        <v>544</v>
      </c>
      <c r="E11" s="3" t="s">
        <v>523</v>
      </c>
      <c r="F11" s="4">
        <v>364.15</v>
      </c>
      <c r="G11">
        <v>359.29441527069673</v>
      </c>
      <c r="H11">
        <v>411.71</v>
      </c>
      <c r="I11">
        <v>367.49</v>
      </c>
      <c r="J11">
        <v>359.12</v>
      </c>
      <c r="K11" s="62">
        <f t="shared" si="0"/>
        <v>4.8555847293032457</v>
      </c>
      <c r="L11" s="60">
        <f t="shared" si="14"/>
        <v>47.56</v>
      </c>
      <c r="M11" s="60">
        <f t="shared" si="15"/>
        <v>3.3400000000000318</v>
      </c>
      <c r="N11" s="60">
        <f t="shared" si="1"/>
        <v>5.0299999999999727</v>
      </c>
      <c r="O11" s="47">
        <f t="shared" si="2"/>
        <v>1.3334023697111757</v>
      </c>
      <c r="P11" s="47">
        <f t="shared" si="3"/>
        <v>13.060551970341894</v>
      </c>
      <c r="Q11" s="47">
        <f t="shared" si="4"/>
        <v>0.91720444871619711</v>
      </c>
      <c r="R11" s="47">
        <f t="shared" si="5"/>
        <v>1.3812989152821566</v>
      </c>
      <c r="S11" s="7">
        <f t="shared" si="6"/>
        <v>23.576703063442874</v>
      </c>
      <c r="T11" s="7">
        <f t="shared" si="7"/>
        <v>2261.9536000000003</v>
      </c>
      <c r="U11" s="7">
        <f t="shared" si="8"/>
        <v>11.155600000000213</v>
      </c>
      <c r="V11" s="7">
        <f t="shared" si="9"/>
        <v>25.300899999999725</v>
      </c>
      <c r="W11">
        <f t="shared" si="10"/>
        <v>1.3334023697111756E-2</v>
      </c>
      <c r="X11">
        <f t="shared" si="11"/>
        <v>0.13060551970341894</v>
      </c>
      <c r="Y11">
        <f t="shared" si="12"/>
        <v>9.1720444871619712E-3</v>
      </c>
      <c r="Z11">
        <f t="shared" si="13"/>
        <v>1.3812989152821566E-2</v>
      </c>
      <c r="AA11" s="34"/>
      <c r="AB11" s="34"/>
    </row>
    <row r="12" spans="1:28">
      <c r="A12" s="1" t="s">
        <v>1526</v>
      </c>
      <c r="B12" s="2" t="s">
        <v>1527</v>
      </c>
      <c r="C12" s="2" t="s">
        <v>1392</v>
      </c>
      <c r="D12" s="2" t="s">
        <v>1525</v>
      </c>
      <c r="E12" s="3" t="s">
        <v>423</v>
      </c>
      <c r="F12" s="4">
        <v>365.05</v>
      </c>
      <c r="G12">
        <v>370.71541527069672</v>
      </c>
      <c r="H12" s="7">
        <v>426.62</v>
      </c>
      <c r="I12">
        <v>364.27</v>
      </c>
      <c r="J12">
        <v>370.17</v>
      </c>
      <c r="K12" s="62">
        <f t="shared" si="0"/>
        <v>5.6654152706967125</v>
      </c>
      <c r="L12" s="60">
        <f t="shared" si="14"/>
        <v>61.569999999999993</v>
      </c>
      <c r="M12" s="60">
        <f t="shared" si="15"/>
        <v>0.78000000000002956</v>
      </c>
      <c r="N12" s="60">
        <f t="shared" si="1"/>
        <v>5.1200000000000045</v>
      </c>
      <c r="O12" s="47">
        <f t="shared" si="2"/>
        <v>1.5519559706058657</v>
      </c>
      <c r="P12" s="47">
        <f t="shared" si="3"/>
        <v>16.866182714696613</v>
      </c>
      <c r="Q12" s="47">
        <f t="shared" si="4"/>
        <v>0.21366936036160239</v>
      </c>
      <c r="R12" s="47">
        <f t="shared" si="5"/>
        <v>1.4025475962196972</v>
      </c>
      <c r="S12" s="7">
        <f t="shared" si="6"/>
        <v>32.096930189443505</v>
      </c>
      <c r="T12" s="7">
        <f t="shared" si="7"/>
        <v>3790.8648999999991</v>
      </c>
      <c r="U12" s="7">
        <f t="shared" si="8"/>
        <v>0.60840000000004613</v>
      </c>
      <c r="V12" s="7">
        <f t="shared" si="9"/>
        <v>26.214400000000047</v>
      </c>
      <c r="W12">
        <f t="shared" si="10"/>
        <v>1.5519559706058656E-2</v>
      </c>
      <c r="X12">
        <f t="shared" si="11"/>
        <v>0.16866182714696615</v>
      </c>
      <c r="Y12">
        <f t="shared" si="12"/>
        <v>2.1366936036160238E-3</v>
      </c>
      <c r="Z12">
        <f t="shared" si="13"/>
        <v>1.4025475962196972E-2</v>
      </c>
      <c r="AA12" s="34"/>
      <c r="AB12" s="34"/>
    </row>
    <row r="13" spans="1:28">
      <c r="A13" s="1" t="s">
        <v>362</v>
      </c>
      <c r="B13" s="2" t="s">
        <v>363</v>
      </c>
      <c r="C13" s="2" t="s">
        <v>1392</v>
      </c>
      <c r="D13" s="2" t="s">
        <v>364</v>
      </c>
      <c r="E13" s="3" t="s">
        <v>365</v>
      </c>
      <c r="F13" s="4">
        <v>378.45</v>
      </c>
      <c r="G13">
        <v>377.89041527069674</v>
      </c>
      <c r="H13">
        <v>433.46</v>
      </c>
      <c r="I13">
        <v>372.96</v>
      </c>
      <c r="J13">
        <v>377.31</v>
      </c>
      <c r="K13" s="62">
        <f t="shared" si="0"/>
        <v>0.55958472930325343</v>
      </c>
      <c r="L13" s="60">
        <f t="shared" si="14"/>
        <v>55.009999999999991</v>
      </c>
      <c r="M13" s="60">
        <f t="shared" si="15"/>
        <v>5.4900000000000091</v>
      </c>
      <c r="N13" s="60">
        <f t="shared" si="1"/>
        <v>1.1399999999999864</v>
      </c>
      <c r="O13" s="47">
        <f t="shared" si="2"/>
        <v>0.14786226167347163</v>
      </c>
      <c r="P13" s="47">
        <f t="shared" si="3"/>
        <v>14.535605760338219</v>
      </c>
      <c r="Q13" s="47">
        <f t="shared" si="4"/>
        <v>1.4506539833531535</v>
      </c>
      <c r="R13" s="47">
        <f t="shared" si="5"/>
        <v>0.30122869599682556</v>
      </c>
      <c r="S13" s="7">
        <f t="shared" si="6"/>
        <v>0.31313506926939544</v>
      </c>
      <c r="T13" s="7">
        <f t="shared" si="7"/>
        <v>3026.1000999999992</v>
      </c>
      <c r="U13" s="7">
        <f t="shared" si="8"/>
        <v>30.1401000000001</v>
      </c>
      <c r="V13" s="7">
        <f t="shared" si="9"/>
        <v>1.299599999999969</v>
      </c>
      <c r="W13">
        <f t="shared" si="10"/>
        <v>1.4786226167347164E-3</v>
      </c>
      <c r="X13">
        <f t="shared" si="11"/>
        <v>0.14535605760338219</v>
      </c>
      <c r="Y13">
        <f t="shared" si="12"/>
        <v>1.4506539833531534E-2</v>
      </c>
      <c r="Z13">
        <f t="shared" si="13"/>
        <v>3.0122869599682558E-3</v>
      </c>
      <c r="AA13" s="34"/>
      <c r="AB13" s="34"/>
    </row>
    <row r="14" spans="1:28">
      <c r="A14" s="1" t="s">
        <v>837</v>
      </c>
      <c r="B14" s="2" t="s">
        <v>838</v>
      </c>
      <c r="C14" s="2" t="s">
        <v>1392</v>
      </c>
      <c r="D14" s="2" t="s">
        <v>839</v>
      </c>
      <c r="E14" s="3" t="s">
        <v>798</v>
      </c>
      <c r="F14" s="4">
        <v>383.15</v>
      </c>
      <c r="G14">
        <v>377.99564111974689</v>
      </c>
      <c r="H14">
        <v>442.08</v>
      </c>
      <c r="I14">
        <v>383.48</v>
      </c>
      <c r="J14">
        <v>378.77</v>
      </c>
      <c r="K14" s="62">
        <f t="shared" si="0"/>
        <v>5.1543588802530849</v>
      </c>
      <c r="L14" s="60">
        <f t="shared" si="14"/>
        <v>58.930000000000007</v>
      </c>
      <c r="M14" s="60">
        <f t="shared" si="15"/>
        <v>0.33000000000004093</v>
      </c>
      <c r="N14" s="60">
        <f t="shared" si="1"/>
        <v>4.3799999999999955</v>
      </c>
      <c r="O14" s="47">
        <f t="shared" si="2"/>
        <v>1.3452587446830446</v>
      </c>
      <c r="P14" s="47">
        <f t="shared" si="3"/>
        <v>15.380399321414592</v>
      </c>
      <c r="Q14" s="47">
        <f t="shared" si="4"/>
        <v>8.6128148244823427E-2</v>
      </c>
      <c r="R14" s="47">
        <f t="shared" si="5"/>
        <v>1.1431554221584226</v>
      </c>
      <c r="S14" s="7">
        <f t="shared" si="6"/>
        <v>26.567415466443833</v>
      </c>
      <c r="T14" s="7">
        <f t="shared" si="7"/>
        <v>3472.7449000000006</v>
      </c>
      <c r="U14" s="7">
        <f t="shared" si="8"/>
        <v>0.10890000000002702</v>
      </c>
      <c r="V14" s="7">
        <f t="shared" si="9"/>
        <v>19.184399999999961</v>
      </c>
      <c r="W14">
        <f t="shared" si="10"/>
        <v>1.3452587446830446E-2</v>
      </c>
      <c r="X14">
        <f t="shared" si="11"/>
        <v>0.15380399321414592</v>
      </c>
      <c r="Y14">
        <f t="shared" si="12"/>
        <v>8.6128148244823423E-4</v>
      </c>
      <c r="Z14">
        <f t="shared" si="13"/>
        <v>1.1431554221584225E-2</v>
      </c>
      <c r="AA14" s="34"/>
      <c r="AB14" s="34"/>
    </row>
    <row r="15" spans="1:28">
      <c r="A15" s="1" t="s">
        <v>760</v>
      </c>
      <c r="B15" s="2" t="s">
        <v>761</v>
      </c>
      <c r="C15" s="2" t="s">
        <v>1392</v>
      </c>
      <c r="D15" s="2" t="s">
        <v>762</v>
      </c>
      <c r="E15" s="3" t="s">
        <v>600</v>
      </c>
      <c r="F15" s="4">
        <v>387.15</v>
      </c>
      <c r="G15">
        <v>393.66264111974692</v>
      </c>
      <c r="H15">
        <v>451.85</v>
      </c>
      <c r="I15">
        <v>383.11</v>
      </c>
      <c r="J15">
        <v>393.29</v>
      </c>
      <c r="K15" s="62">
        <f t="shared" si="0"/>
        <v>6.5126411197469452</v>
      </c>
      <c r="L15" s="60">
        <f t="shared" si="14"/>
        <v>64.700000000000045</v>
      </c>
      <c r="M15" s="60">
        <f t="shared" si="15"/>
        <v>4.0399999999999636</v>
      </c>
      <c r="N15" s="60">
        <f t="shared" si="1"/>
        <v>6.1400000000000432</v>
      </c>
      <c r="O15" s="47">
        <f t="shared" si="2"/>
        <v>1.6822009866322991</v>
      </c>
      <c r="P15" s="47">
        <f t="shared" si="3"/>
        <v>16.711868784708784</v>
      </c>
      <c r="Q15" s="47">
        <f t="shared" si="4"/>
        <v>1.0435231822291007</v>
      </c>
      <c r="R15" s="47">
        <f t="shared" si="5"/>
        <v>1.585948598734352</v>
      </c>
      <c r="S15" s="7">
        <f t="shared" si="6"/>
        <v>42.414494354618746</v>
      </c>
      <c r="T15" s="7">
        <f t="shared" si="7"/>
        <v>4186.0900000000056</v>
      </c>
      <c r="U15" s="7">
        <f t="shared" si="8"/>
        <v>16.321599999999705</v>
      </c>
      <c r="V15" s="7">
        <f t="shared" si="9"/>
        <v>37.69960000000053</v>
      </c>
      <c r="W15">
        <f t="shared" si="10"/>
        <v>1.6822009866322991E-2</v>
      </c>
      <c r="X15">
        <f t="shared" si="11"/>
        <v>0.16711868784708783</v>
      </c>
      <c r="Y15">
        <f t="shared" si="12"/>
        <v>1.0435231822291008E-2</v>
      </c>
      <c r="Z15">
        <f t="shared" si="13"/>
        <v>1.5859485987343519E-2</v>
      </c>
      <c r="AA15" s="34"/>
      <c r="AB15" s="34"/>
    </row>
    <row r="16" spans="1:28">
      <c r="A16" s="1" t="s">
        <v>816</v>
      </c>
      <c r="B16" s="2" t="s">
        <v>817</v>
      </c>
      <c r="C16" s="2" t="s">
        <v>1392</v>
      </c>
      <c r="D16" s="2" t="s">
        <v>818</v>
      </c>
      <c r="E16" s="3" t="s">
        <v>798</v>
      </c>
      <c r="F16" s="4">
        <v>388.75</v>
      </c>
      <c r="G16">
        <v>382.24164111974687</v>
      </c>
      <c r="H16">
        <v>432.62</v>
      </c>
      <c r="I16">
        <v>382.32</v>
      </c>
      <c r="J16">
        <v>381.56</v>
      </c>
      <c r="K16" s="62">
        <f t="shared" si="0"/>
        <v>6.5083588802531267</v>
      </c>
      <c r="L16" s="60">
        <f t="shared" si="14"/>
        <v>43.870000000000005</v>
      </c>
      <c r="M16" s="60">
        <f t="shared" si="15"/>
        <v>6.4300000000000068</v>
      </c>
      <c r="N16" s="60">
        <f t="shared" si="1"/>
        <v>7.1899999999999977</v>
      </c>
      <c r="O16" s="47">
        <f t="shared" si="2"/>
        <v>1.6741759177500002</v>
      </c>
      <c r="P16" s="47">
        <f t="shared" si="3"/>
        <v>11.284887459807075</v>
      </c>
      <c r="Q16" s="47">
        <f t="shared" si="4"/>
        <v>1.6540192926045034</v>
      </c>
      <c r="R16" s="47">
        <f t="shared" si="5"/>
        <v>1.849517684887459</v>
      </c>
      <c r="S16" s="7">
        <f t="shared" si="6"/>
        <v>42.358735314169735</v>
      </c>
      <c r="T16" s="7">
        <f t="shared" si="7"/>
        <v>1924.5769000000005</v>
      </c>
      <c r="U16" s="7">
        <f t="shared" si="8"/>
        <v>41.344900000000088</v>
      </c>
      <c r="V16" s="7">
        <f t="shared" si="9"/>
        <v>51.696099999999966</v>
      </c>
      <c r="W16">
        <f t="shared" si="10"/>
        <v>1.6741759177500003E-2</v>
      </c>
      <c r="X16">
        <f t="shared" si="11"/>
        <v>0.11284887459807075</v>
      </c>
      <c r="Y16">
        <f t="shared" si="12"/>
        <v>1.6540192926045034E-2</v>
      </c>
      <c r="Z16">
        <f t="shared" si="13"/>
        <v>1.8495176848874591E-2</v>
      </c>
      <c r="AA16" s="34"/>
      <c r="AB16" s="34"/>
    </row>
    <row r="17" spans="1:33">
      <c r="A17" s="1" t="s">
        <v>825</v>
      </c>
      <c r="B17" s="2" t="s">
        <v>826</v>
      </c>
      <c r="C17" s="2" t="s">
        <v>1392</v>
      </c>
      <c r="D17" s="2" t="s">
        <v>827</v>
      </c>
      <c r="E17" s="3" t="s">
        <v>798</v>
      </c>
      <c r="F17" s="14">
        <v>391.15</v>
      </c>
      <c r="G17">
        <v>410.82671740594327</v>
      </c>
      <c r="H17">
        <v>441.76</v>
      </c>
      <c r="I17">
        <v>396.54</v>
      </c>
      <c r="J17">
        <v>382</v>
      </c>
      <c r="K17" s="62">
        <f t="shared" si="0"/>
        <v>19.676717405943293</v>
      </c>
      <c r="L17" s="60">
        <f t="shared" si="14"/>
        <v>50.610000000000014</v>
      </c>
      <c r="M17" s="60">
        <f t="shared" si="15"/>
        <v>5.3900000000000432</v>
      </c>
      <c r="N17" s="60">
        <f t="shared" si="1"/>
        <v>9.1499999999999773</v>
      </c>
      <c r="O17" s="47">
        <f t="shared" si="2"/>
        <v>5.0304786925586846</v>
      </c>
      <c r="P17" s="47">
        <f t="shared" si="3"/>
        <v>12.938770292726579</v>
      </c>
      <c r="Q17" s="47">
        <f t="shared" si="4"/>
        <v>1.3779879841493143</v>
      </c>
      <c r="R17" s="47">
        <f t="shared" si="5"/>
        <v>2.3392560398823923</v>
      </c>
      <c r="S17" s="7">
        <f t="shared" si="6"/>
        <v>387.17320787335177</v>
      </c>
      <c r="T17" s="7">
        <f t="shared" si="7"/>
        <v>2561.3721000000014</v>
      </c>
      <c r="U17" s="7">
        <f t="shared" si="8"/>
        <v>29.052100000000465</v>
      </c>
      <c r="V17" s="7">
        <f t="shared" si="9"/>
        <v>83.722499999999584</v>
      </c>
      <c r="W17">
        <f t="shared" si="10"/>
        <v>5.0304786925586847E-2</v>
      </c>
      <c r="X17">
        <f t="shared" si="11"/>
        <v>0.12938770292726579</v>
      </c>
      <c r="Y17">
        <f t="shared" si="12"/>
        <v>1.3779879841493144E-2</v>
      </c>
      <c r="Z17">
        <f t="shared" si="13"/>
        <v>2.3392560398823925E-2</v>
      </c>
      <c r="AA17" s="34"/>
      <c r="AB17" s="34"/>
      <c r="AG17" s="8">
        <v>0.98050000000000004</v>
      </c>
    </row>
    <row r="18" spans="1:33">
      <c r="A18" s="1" t="s">
        <v>819</v>
      </c>
      <c r="B18" s="2" t="s">
        <v>820</v>
      </c>
      <c r="C18" s="2" t="s">
        <v>1392</v>
      </c>
      <c r="D18" s="2" t="s">
        <v>821</v>
      </c>
      <c r="E18" s="3" t="s">
        <v>798</v>
      </c>
      <c r="F18" s="4">
        <v>391.35</v>
      </c>
      <c r="G18">
        <v>382.24164111974687</v>
      </c>
      <c r="H18">
        <v>438.18</v>
      </c>
      <c r="I18">
        <v>386.04</v>
      </c>
      <c r="J18">
        <v>379.21</v>
      </c>
      <c r="K18" s="62">
        <f t="shared" si="0"/>
        <v>9.1083588802531494</v>
      </c>
      <c r="L18" s="60">
        <f t="shared" si="14"/>
        <v>46.829999999999984</v>
      </c>
      <c r="M18" s="60">
        <f t="shared" si="15"/>
        <v>5.3100000000000023</v>
      </c>
      <c r="N18" s="60">
        <f t="shared" si="1"/>
        <v>12.140000000000043</v>
      </c>
      <c r="O18" s="47">
        <f t="shared" si="2"/>
        <v>2.3274201814879643</v>
      </c>
      <c r="P18" s="47">
        <f t="shared" si="3"/>
        <v>11.966270601763123</v>
      </c>
      <c r="Q18" s="47">
        <f t="shared" si="4"/>
        <v>1.3568417018014569</v>
      </c>
      <c r="R18" s="47">
        <f t="shared" si="5"/>
        <v>3.1020825348153935</v>
      </c>
      <c r="S18" s="7">
        <f t="shared" si="6"/>
        <v>82.962201491486411</v>
      </c>
      <c r="T18" s="7">
        <f t="shared" si="7"/>
        <v>2193.0488999999984</v>
      </c>
      <c r="U18" s="7">
        <f t="shared" si="8"/>
        <v>28.196100000000023</v>
      </c>
      <c r="V18" s="7">
        <f t="shared" si="9"/>
        <v>147.37960000000106</v>
      </c>
      <c r="W18">
        <f t="shared" si="10"/>
        <v>2.3274201814879644E-2</v>
      </c>
      <c r="X18">
        <f t="shared" si="11"/>
        <v>0.11966270601763122</v>
      </c>
      <c r="Y18">
        <f t="shared" si="12"/>
        <v>1.356841701801457E-2</v>
      </c>
      <c r="Z18">
        <f t="shared" si="13"/>
        <v>3.1020825348153935E-2</v>
      </c>
      <c r="AA18" s="34"/>
      <c r="AB18" s="34"/>
    </row>
    <row r="19" spans="1:33">
      <c r="A19" s="1" t="s">
        <v>420</v>
      </c>
      <c r="B19" s="2" t="s">
        <v>421</v>
      </c>
      <c r="C19" s="2" t="s">
        <v>1392</v>
      </c>
      <c r="D19" s="2" t="s">
        <v>422</v>
      </c>
      <c r="E19" s="3" t="s">
        <v>423</v>
      </c>
      <c r="F19" s="4">
        <v>391.55</v>
      </c>
      <c r="G19">
        <v>370.71541527069672</v>
      </c>
      <c r="H19">
        <v>391.06</v>
      </c>
      <c r="I19">
        <v>391.93</v>
      </c>
      <c r="J19">
        <v>388.05</v>
      </c>
      <c r="K19" s="62">
        <f t="shared" si="0"/>
        <v>20.834584729303288</v>
      </c>
      <c r="L19" s="60">
        <f t="shared" si="14"/>
        <v>0.49000000000000909</v>
      </c>
      <c r="M19" s="60">
        <f t="shared" si="15"/>
        <v>0.37999999999999545</v>
      </c>
      <c r="N19" s="60">
        <f t="shared" si="1"/>
        <v>3.5</v>
      </c>
      <c r="O19" s="47">
        <f t="shared" si="2"/>
        <v>5.3210534361648039</v>
      </c>
      <c r="P19" s="47">
        <f t="shared" si="3"/>
        <v>0.12514365981356382</v>
      </c>
      <c r="Q19" s="47">
        <f t="shared" si="4"/>
        <v>9.7050185161536309E-2</v>
      </c>
      <c r="R19" s="47">
        <f t="shared" si="5"/>
        <v>0.89388328438258202</v>
      </c>
      <c r="S19" s="7">
        <f t="shared" si="6"/>
        <v>434.07992084251777</v>
      </c>
      <c r="T19" s="7">
        <f t="shared" si="7"/>
        <v>0.24010000000000892</v>
      </c>
      <c r="U19" s="7">
        <f t="shared" si="8"/>
        <v>0.14439999999999653</v>
      </c>
      <c r="V19" s="7">
        <f t="shared" si="9"/>
        <v>12.25</v>
      </c>
      <c r="W19">
        <f t="shared" si="10"/>
        <v>5.3210534361648035E-2</v>
      </c>
      <c r="X19">
        <f t="shared" si="11"/>
        <v>1.2514365981356381E-3</v>
      </c>
      <c r="Y19">
        <f t="shared" si="12"/>
        <v>9.7050185161536311E-4</v>
      </c>
      <c r="Z19">
        <f t="shared" si="13"/>
        <v>8.9388328438258207E-3</v>
      </c>
      <c r="AA19" s="34"/>
      <c r="AB19" s="34"/>
    </row>
    <row r="20" spans="1:33">
      <c r="A20" s="1" t="s">
        <v>1411</v>
      </c>
      <c r="B20" s="2" t="s">
        <v>1412</v>
      </c>
      <c r="C20" s="2" t="s">
        <v>1392</v>
      </c>
      <c r="D20" s="2" t="s">
        <v>1437</v>
      </c>
      <c r="E20" s="3" t="s">
        <v>600</v>
      </c>
      <c r="F20" s="4">
        <v>394.15</v>
      </c>
      <c r="G20">
        <v>393.66264111974692</v>
      </c>
      <c r="H20" s="7">
        <v>459.61</v>
      </c>
      <c r="I20">
        <v>395.27</v>
      </c>
      <c r="J20">
        <v>393.05</v>
      </c>
      <c r="K20" s="62">
        <f t="shared" si="0"/>
        <v>0.48735888025305485</v>
      </c>
      <c r="L20" s="60">
        <f t="shared" si="14"/>
        <v>65.460000000000036</v>
      </c>
      <c r="M20" s="60">
        <f t="shared" si="15"/>
        <v>1.1200000000000045</v>
      </c>
      <c r="N20" s="60">
        <f t="shared" si="1"/>
        <v>1.0999999999999659</v>
      </c>
      <c r="O20" s="47">
        <f t="shared" si="2"/>
        <v>0.12364807313283138</v>
      </c>
      <c r="P20" s="47">
        <f t="shared" si="3"/>
        <v>16.60789039705697</v>
      </c>
      <c r="Q20" s="47">
        <f t="shared" si="4"/>
        <v>0.28415577825700994</v>
      </c>
      <c r="R20" s="47">
        <f t="shared" si="5"/>
        <v>0.2790815679309821</v>
      </c>
      <c r="S20" s="7">
        <f t="shared" si="6"/>
        <v>0.23751867816151145</v>
      </c>
      <c r="T20" s="7">
        <f t="shared" si="7"/>
        <v>4285.0116000000044</v>
      </c>
      <c r="U20" s="7">
        <f t="shared" si="8"/>
        <v>1.2544000000000102</v>
      </c>
      <c r="V20" s="7">
        <f t="shared" si="9"/>
        <v>1.2099999999999249</v>
      </c>
      <c r="W20">
        <f t="shared" si="10"/>
        <v>1.2364807313283138E-3</v>
      </c>
      <c r="X20">
        <f t="shared" si="11"/>
        <v>0.16607890397056968</v>
      </c>
      <c r="Y20">
        <f t="shared" si="12"/>
        <v>2.8415577825700992E-3</v>
      </c>
      <c r="Z20">
        <f t="shared" si="13"/>
        <v>2.7908156793098209E-3</v>
      </c>
      <c r="AA20" s="34"/>
      <c r="AB20" s="34"/>
    </row>
    <row r="21" spans="1:33">
      <c r="A21" s="1" t="s">
        <v>661</v>
      </c>
      <c r="B21" s="2" t="s">
        <v>662</v>
      </c>
      <c r="C21" s="2" t="s">
        <v>1392</v>
      </c>
      <c r="D21" s="2" t="s">
        <v>663</v>
      </c>
      <c r="E21" s="3" t="s">
        <v>600</v>
      </c>
      <c r="F21" s="4">
        <v>394.75</v>
      </c>
      <c r="G21">
        <v>393.66264111974692</v>
      </c>
      <c r="H21">
        <v>455.51</v>
      </c>
      <c r="I21">
        <v>393.86</v>
      </c>
      <c r="J21">
        <v>397.96</v>
      </c>
      <c r="K21" s="62">
        <f t="shared" si="0"/>
        <v>1.0873588802530776</v>
      </c>
      <c r="L21" s="60">
        <f t="shared" si="14"/>
        <v>60.759999999999991</v>
      </c>
      <c r="M21" s="60">
        <f t="shared" si="15"/>
        <v>0.88999999999998636</v>
      </c>
      <c r="N21" s="60">
        <f t="shared" si="1"/>
        <v>3.2099999999999795</v>
      </c>
      <c r="O21" s="47">
        <f t="shared" si="2"/>
        <v>0.2754550678285187</v>
      </c>
      <c r="P21" s="47">
        <f t="shared" si="3"/>
        <v>15.392020265991132</v>
      </c>
      <c r="Q21" s="47">
        <f t="shared" si="4"/>
        <v>0.22545915136161782</v>
      </c>
      <c r="R21" s="47">
        <f t="shared" si="5"/>
        <v>0.81317289423685346</v>
      </c>
      <c r="S21" s="7">
        <f t="shared" si="6"/>
        <v>1.1823493344652267</v>
      </c>
      <c r="T21" s="7">
        <f t="shared" si="7"/>
        <v>3691.777599999999</v>
      </c>
      <c r="U21" s="7">
        <f t="shared" si="8"/>
        <v>0.79209999999997571</v>
      </c>
      <c r="V21" s="7">
        <f t="shared" si="9"/>
        <v>10.304099999999869</v>
      </c>
      <c r="W21">
        <f t="shared" si="10"/>
        <v>2.7545506782851868E-3</v>
      </c>
      <c r="X21">
        <f t="shared" si="11"/>
        <v>0.15392020265991133</v>
      </c>
      <c r="Y21">
        <f t="shared" si="12"/>
        <v>2.254591513616178E-3</v>
      </c>
      <c r="Z21">
        <f t="shared" si="13"/>
        <v>8.1317289423685352E-3</v>
      </c>
      <c r="AA21" s="34"/>
      <c r="AB21" s="34"/>
    </row>
    <row r="22" spans="1:33">
      <c r="A22" s="1" t="s">
        <v>1404</v>
      </c>
      <c r="B22" s="2" t="s">
        <v>1405</v>
      </c>
      <c r="C22" s="2" t="s">
        <v>1392</v>
      </c>
      <c r="D22" s="2" t="s">
        <v>1434</v>
      </c>
      <c r="E22" s="3" t="s">
        <v>600</v>
      </c>
      <c r="F22" s="4">
        <v>397.65</v>
      </c>
      <c r="G22">
        <v>393.66264111974692</v>
      </c>
      <c r="H22" s="7">
        <v>461.79</v>
      </c>
      <c r="I22">
        <v>393.87</v>
      </c>
      <c r="J22">
        <v>397.32</v>
      </c>
      <c r="K22" s="62">
        <f t="shared" si="0"/>
        <v>3.9873588802530548</v>
      </c>
      <c r="L22" s="60">
        <f t="shared" si="14"/>
        <v>64.140000000000043</v>
      </c>
      <c r="M22" s="60">
        <f t="shared" si="15"/>
        <v>3.7799999999999727</v>
      </c>
      <c r="N22" s="60">
        <f t="shared" si="1"/>
        <v>0.32999999999998408</v>
      </c>
      <c r="O22" s="47">
        <f t="shared" si="2"/>
        <v>1.0027307632976374</v>
      </c>
      <c r="P22" s="47">
        <f t="shared" si="3"/>
        <v>16.129762353828756</v>
      </c>
      <c r="Q22" s="47">
        <f t="shared" si="4"/>
        <v>0.95058468502451232</v>
      </c>
      <c r="R22" s="47">
        <f t="shared" si="5"/>
        <v>8.2987551867215917E-2</v>
      </c>
      <c r="S22" s="7">
        <f t="shared" si="6"/>
        <v>15.899030839932895</v>
      </c>
      <c r="T22" s="7">
        <f t="shared" si="7"/>
        <v>4113.9396000000052</v>
      </c>
      <c r="U22" s="7">
        <f t="shared" si="8"/>
        <v>14.288399999999793</v>
      </c>
      <c r="V22" s="7">
        <f t="shared" si="9"/>
        <v>0.10889999999998949</v>
      </c>
      <c r="W22">
        <f t="shared" si="10"/>
        <v>1.0027307632976374E-2</v>
      </c>
      <c r="X22">
        <f t="shared" si="11"/>
        <v>0.16129762353828755</v>
      </c>
      <c r="Y22">
        <f t="shared" si="12"/>
        <v>9.5058468502451227E-3</v>
      </c>
      <c r="Z22">
        <f t="shared" si="13"/>
        <v>8.2987551867215914E-4</v>
      </c>
      <c r="AA22" s="34"/>
      <c r="AB22" s="34"/>
    </row>
    <row r="23" spans="1:33">
      <c r="A23" s="1" t="s">
        <v>1133</v>
      </c>
      <c r="B23" s="2" t="s">
        <v>1134</v>
      </c>
      <c r="C23" s="2" t="s">
        <v>1392</v>
      </c>
      <c r="D23" s="2" t="s">
        <v>1135</v>
      </c>
      <c r="E23" s="3" t="s">
        <v>1039</v>
      </c>
      <c r="F23" s="4">
        <v>404.55</v>
      </c>
      <c r="G23">
        <v>403.65171740594326</v>
      </c>
      <c r="H23">
        <v>462.25</v>
      </c>
      <c r="I23">
        <v>401.36</v>
      </c>
      <c r="J23">
        <v>404</v>
      </c>
      <c r="K23" s="62">
        <f t="shared" si="0"/>
        <v>0.89828259405675226</v>
      </c>
      <c r="L23" s="60">
        <f t="shared" si="14"/>
        <v>57.699999999999989</v>
      </c>
      <c r="M23" s="60">
        <f t="shared" si="15"/>
        <v>3.1899999999999977</v>
      </c>
      <c r="N23" s="60">
        <f t="shared" si="1"/>
        <v>0.55000000000001137</v>
      </c>
      <c r="O23" s="47">
        <f t="shared" si="2"/>
        <v>0.22204488791416443</v>
      </c>
      <c r="P23" s="47">
        <f t="shared" si="3"/>
        <v>14.26276109257199</v>
      </c>
      <c r="Q23" s="47">
        <f t="shared" si="4"/>
        <v>0.78853046594982024</v>
      </c>
      <c r="R23" s="47">
        <f t="shared" si="5"/>
        <v>0.13595352861204085</v>
      </c>
      <c r="S23" s="7">
        <f t="shared" si="6"/>
        <v>0.80691161878532802</v>
      </c>
      <c r="T23" s="7">
        <f t="shared" si="7"/>
        <v>3329.2899999999986</v>
      </c>
      <c r="U23" s="7">
        <f t="shared" si="8"/>
        <v>10.176099999999986</v>
      </c>
      <c r="V23" s="7">
        <f t="shared" si="9"/>
        <v>0.30250000000001248</v>
      </c>
      <c r="W23">
        <f t="shared" si="10"/>
        <v>2.2204488791416443E-3</v>
      </c>
      <c r="X23">
        <f t="shared" si="11"/>
        <v>0.14262761092571991</v>
      </c>
      <c r="Y23">
        <f t="shared" si="12"/>
        <v>7.8853046594982018E-3</v>
      </c>
      <c r="Z23">
        <f t="shared" si="13"/>
        <v>1.3595352861204087E-3</v>
      </c>
      <c r="AA23" s="34"/>
      <c r="AB23" s="34"/>
    </row>
    <row r="24" spans="1:33">
      <c r="A24" s="1" t="s">
        <v>652</v>
      </c>
      <c r="B24" s="2" t="s">
        <v>653</v>
      </c>
      <c r="C24" s="2" t="s">
        <v>1392</v>
      </c>
      <c r="D24" s="2" t="s">
        <v>654</v>
      </c>
      <c r="E24" s="3" t="s">
        <v>600</v>
      </c>
      <c r="F24" s="4">
        <v>405.05</v>
      </c>
      <c r="G24">
        <v>397.9086411197469</v>
      </c>
      <c r="H24">
        <v>468.32</v>
      </c>
      <c r="I24">
        <v>405.52</v>
      </c>
      <c r="J24">
        <v>401.99</v>
      </c>
      <c r="K24" s="62">
        <f t="shared" si="0"/>
        <v>7.1413588802531081</v>
      </c>
      <c r="L24" s="60">
        <f t="shared" si="14"/>
        <v>63.269999999999982</v>
      </c>
      <c r="M24" s="60">
        <f t="shared" si="15"/>
        <v>0.46999999999997044</v>
      </c>
      <c r="N24" s="60">
        <f t="shared" si="1"/>
        <v>3.0600000000000023</v>
      </c>
      <c r="O24" s="47">
        <f t="shared" si="2"/>
        <v>1.7630808246520449</v>
      </c>
      <c r="P24" s="47">
        <f t="shared" si="3"/>
        <v>15.620293790890008</v>
      </c>
      <c r="Q24" s="47">
        <f t="shared" si="4"/>
        <v>0.11603505740031365</v>
      </c>
      <c r="R24" s="47">
        <f t="shared" si="5"/>
        <v>0.75546228860634534</v>
      </c>
      <c r="S24" s="7">
        <f t="shared" si="6"/>
        <v>50.999006656569925</v>
      </c>
      <c r="T24" s="7">
        <f t="shared" si="7"/>
        <v>4003.0928999999978</v>
      </c>
      <c r="U24" s="7">
        <f t="shared" si="8"/>
        <v>0.2208999999999722</v>
      </c>
      <c r="V24" s="7">
        <f t="shared" si="9"/>
        <v>9.3636000000000141</v>
      </c>
      <c r="W24">
        <f t="shared" si="10"/>
        <v>1.7630808246520448E-2</v>
      </c>
      <c r="X24">
        <f t="shared" si="11"/>
        <v>0.15620293790890008</v>
      </c>
      <c r="Y24">
        <f t="shared" si="12"/>
        <v>1.1603505740031366E-3</v>
      </c>
      <c r="Z24">
        <f t="shared" si="13"/>
        <v>7.5546228860634539E-3</v>
      </c>
      <c r="AA24" s="34"/>
      <c r="AB24" s="34"/>
    </row>
    <row r="25" spans="1:33">
      <c r="A25" s="1" t="s">
        <v>1091</v>
      </c>
      <c r="B25" s="2" t="s">
        <v>1092</v>
      </c>
      <c r="C25" s="2" t="s">
        <v>1392</v>
      </c>
      <c r="D25" s="2" t="s">
        <v>1093</v>
      </c>
      <c r="E25" s="3" t="s">
        <v>1039</v>
      </c>
      <c r="F25" s="4">
        <v>406.95</v>
      </c>
      <c r="G25">
        <v>407.89771740594324</v>
      </c>
      <c r="H25">
        <v>460.35</v>
      </c>
      <c r="I25">
        <v>409.46</v>
      </c>
      <c r="J25">
        <v>404.44</v>
      </c>
      <c r="K25" s="62">
        <f t="shared" si="0"/>
        <v>0.94771740594325138</v>
      </c>
      <c r="L25" s="60">
        <f t="shared" si="14"/>
        <v>53.400000000000034</v>
      </c>
      <c r="M25" s="60">
        <f t="shared" si="15"/>
        <v>2.5099999999999909</v>
      </c>
      <c r="N25" s="60">
        <f t="shared" si="1"/>
        <v>2.5099999999999909</v>
      </c>
      <c r="O25" s="47">
        <f t="shared" si="2"/>
        <v>0.2328830092009464</v>
      </c>
      <c r="P25" s="47">
        <f t="shared" si="3"/>
        <v>13.122005160339118</v>
      </c>
      <c r="Q25" s="47">
        <f t="shared" si="4"/>
        <v>0.61678338862267879</v>
      </c>
      <c r="R25" s="47">
        <f t="shared" si="5"/>
        <v>0.61678338862267879</v>
      </c>
      <c r="S25" s="7">
        <f t="shared" si="6"/>
        <v>0.89816828152780548</v>
      </c>
      <c r="T25" s="7">
        <f t="shared" si="7"/>
        <v>2851.5600000000036</v>
      </c>
      <c r="U25" s="7">
        <f t="shared" si="8"/>
        <v>6.3000999999999543</v>
      </c>
      <c r="V25" s="7">
        <f t="shared" si="9"/>
        <v>6.3000999999999543</v>
      </c>
      <c r="W25">
        <f t="shared" si="10"/>
        <v>2.3288300920094639E-3</v>
      </c>
      <c r="X25">
        <f t="shared" si="11"/>
        <v>0.13122005160339117</v>
      </c>
      <c r="Y25">
        <f t="shared" si="12"/>
        <v>6.1678338862267874E-3</v>
      </c>
      <c r="Z25">
        <f t="shared" si="13"/>
        <v>6.1678338862267874E-3</v>
      </c>
      <c r="AA25" s="34"/>
      <c r="AB25" s="34"/>
    </row>
    <row r="26" spans="1:33">
      <c r="A26" s="1" t="s">
        <v>1061</v>
      </c>
      <c r="B26" s="2" t="s">
        <v>1062</v>
      </c>
      <c r="C26" s="2" t="s">
        <v>1392</v>
      </c>
      <c r="D26" s="2" t="s">
        <v>1063</v>
      </c>
      <c r="E26" s="3" t="s">
        <v>1039</v>
      </c>
      <c r="F26" s="4">
        <v>409.15</v>
      </c>
      <c r="G26">
        <v>407.89771740594324</v>
      </c>
      <c r="H26">
        <v>460.6</v>
      </c>
      <c r="I26">
        <v>412.63</v>
      </c>
      <c r="J26">
        <v>404.44</v>
      </c>
      <c r="K26" s="62">
        <f t="shared" si="0"/>
        <v>1.2522825940567373</v>
      </c>
      <c r="L26" s="60">
        <f t="shared" si="14"/>
        <v>51.450000000000045</v>
      </c>
      <c r="M26" s="60">
        <f t="shared" si="15"/>
        <v>3.4800000000000182</v>
      </c>
      <c r="N26" s="60">
        <f t="shared" si="1"/>
        <v>4.7099999999999795</v>
      </c>
      <c r="O26" s="47">
        <f t="shared" si="2"/>
        <v>0.30606931297977202</v>
      </c>
      <c r="P26" s="47">
        <f t="shared" si="3"/>
        <v>12.574850299401211</v>
      </c>
      <c r="Q26" s="47">
        <f t="shared" si="4"/>
        <v>0.85054381033851123</v>
      </c>
      <c r="R26" s="47">
        <f t="shared" si="5"/>
        <v>1.1511670536478014</v>
      </c>
      <c r="S26" s="7">
        <f t="shared" si="6"/>
        <v>1.568211695377471</v>
      </c>
      <c r="T26" s="7">
        <f t="shared" si="7"/>
        <v>2647.1025000000045</v>
      </c>
      <c r="U26" s="7">
        <f t="shared" si="8"/>
        <v>12.110400000000126</v>
      </c>
      <c r="V26" s="7">
        <f t="shared" si="9"/>
        <v>22.184099999999809</v>
      </c>
      <c r="W26">
        <f t="shared" si="10"/>
        <v>3.0606931297977205E-3</v>
      </c>
      <c r="X26">
        <f t="shared" si="11"/>
        <v>0.12574850299401211</v>
      </c>
      <c r="Y26">
        <f t="shared" si="12"/>
        <v>8.5054381033851118E-3</v>
      </c>
      <c r="Z26">
        <f t="shared" si="13"/>
        <v>1.1511670536478015E-2</v>
      </c>
      <c r="AA26" s="34"/>
      <c r="AB26" s="34"/>
    </row>
    <row r="27" spans="1:33">
      <c r="A27" s="1" t="s">
        <v>1106</v>
      </c>
      <c r="B27" s="2" t="s">
        <v>1107</v>
      </c>
      <c r="C27" s="2" t="s">
        <v>1392</v>
      </c>
      <c r="D27" s="2" t="s">
        <v>1108</v>
      </c>
      <c r="E27" s="3" t="s">
        <v>1039</v>
      </c>
      <c r="F27" s="4">
        <v>413.35</v>
      </c>
      <c r="G27">
        <v>399.40571740594328</v>
      </c>
      <c r="H27">
        <v>407.84</v>
      </c>
      <c r="I27">
        <v>412.11</v>
      </c>
      <c r="J27">
        <v>398.86</v>
      </c>
      <c r="K27" s="62">
        <f t="shared" si="0"/>
        <v>13.944282594056745</v>
      </c>
      <c r="L27" s="60">
        <f t="shared" si="14"/>
        <v>5.5100000000000477</v>
      </c>
      <c r="M27" s="60">
        <f t="shared" si="15"/>
        <v>1.2400000000000091</v>
      </c>
      <c r="N27" s="60">
        <f t="shared" si="1"/>
        <v>14.490000000000009</v>
      </c>
      <c r="O27" s="47">
        <f t="shared" si="2"/>
        <v>3.3734807291778743</v>
      </c>
      <c r="P27" s="47">
        <f t="shared" si="3"/>
        <v>1.333010765694943</v>
      </c>
      <c r="Q27" s="47">
        <f t="shared" si="4"/>
        <v>0.29998790371356215</v>
      </c>
      <c r="R27" s="47">
        <f t="shared" si="5"/>
        <v>3.505503810330231</v>
      </c>
      <c r="S27" s="7">
        <f t="shared" si="6"/>
        <v>194.4430170629139</v>
      </c>
      <c r="T27" s="7">
        <f t="shared" si="7"/>
        <v>30.360100000000525</v>
      </c>
      <c r="U27" s="7">
        <f t="shared" si="8"/>
        <v>1.5376000000000225</v>
      </c>
      <c r="V27" s="7">
        <f t="shared" si="9"/>
        <v>209.96010000000027</v>
      </c>
      <c r="W27">
        <f t="shared" si="10"/>
        <v>3.3734807291778746E-2</v>
      </c>
      <c r="X27">
        <f t="shared" si="11"/>
        <v>1.3330107656949431E-2</v>
      </c>
      <c r="Y27">
        <f t="shared" si="12"/>
        <v>2.9998790371356214E-3</v>
      </c>
      <c r="Z27">
        <f t="shared" si="13"/>
        <v>3.5055038103302308E-2</v>
      </c>
      <c r="AA27" s="34"/>
      <c r="AB27" s="34"/>
    </row>
    <row r="28" spans="1:33">
      <c r="A28" s="1" t="s">
        <v>1094</v>
      </c>
      <c r="B28" s="2" t="s">
        <v>1095</v>
      </c>
      <c r="C28" s="2" t="s">
        <v>1392</v>
      </c>
      <c r="D28" s="2" t="s">
        <v>1096</v>
      </c>
      <c r="E28" s="3" t="s">
        <v>1039</v>
      </c>
      <c r="F28" s="4">
        <v>416.35</v>
      </c>
      <c r="G28">
        <v>412.14371740594328</v>
      </c>
      <c r="H28">
        <v>468.28</v>
      </c>
      <c r="I28">
        <v>418.95</v>
      </c>
      <c r="J28">
        <v>404.88</v>
      </c>
      <c r="K28" s="62">
        <f t="shared" si="0"/>
        <v>4.206282594056745</v>
      </c>
      <c r="L28" s="60">
        <f t="shared" si="14"/>
        <v>51.92999999999995</v>
      </c>
      <c r="M28" s="60">
        <f t="shared" si="15"/>
        <v>2.5999999999999659</v>
      </c>
      <c r="N28" s="60">
        <f t="shared" si="1"/>
        <v>11.470000000000027</v>
      </c>
      <c r="O28" s="47">
        <f t="shared" si="2"/>
        <v>1.0102756320539796</v>
      </c>
      <c r="P28" s="47">
        <f t="shared" si="3"/>
        <v>12.472679236219514</v>
      </c>
      <c r="Q28" s="47">
        <f t="shared" si="4"/>
        <v>0.62447460069652116</v>
      </c>
      <c r="R28" s="47">
        <f t="shared" si="5"/>
        <v>2.7548937192266183</v>
      </c>
      <c r="S28" s="7">
        <f t="shared" si="6"/>
        <v>17.692813261064739</v>
      </c>
      <c r="T28" s="7">
        <f t="shared" si="7"/>
        <v>2696.7248999999947</v>
      </c>
      <c r="U28" s="7">
        <f t="shared" si="8"/>
        <v>6.759999999999823</v>
      </c>
      <c r="V28" s="7">
        <f t="shared" si="9"/>
        <v>131.56090000000063</v>
      </c>
      <c r="W28">
        <f t="shared" si="10"/>
        <v>1.0102756320539797E-2</v>
      </c>
      <c r="X28">
        <f t="shared" si="11"/>
        <v>0.12472679236219514</v>
      </c>
      <c r="Y28">
        <f t="shared" si="12"/>
        <v>6.2447460069652112E-3</v>
      </c>
      <c r="Z28">
        <f t="shared" si="13"/>
        <v>2.7548937192266185E-2</v>
      </c>
      <c r="AA28" s="34"/>
      <c r="AB28" s="34"/>
    </row>
    <row r="29" spans="1:33">
      <c r="A29" s="1" t="s">
        <v>1097</v>
      </c>
      <c r="B29" s="2" t="s">
        <v>1098</v>
      </c>
      <c r="C29" s="2" t="s">
        <v>1392</v>
      </c>
      <c r="D29" s="2" t="s">
        <v>1099</v>
      </c>
      <c r="E29" s="3" t="s">
        <v>1039</v>
      </c>
      <c r="F29" s="14">
        <v>417.35</v>
      </c>
      <c r="G29">
        <v>412.14371740594328</v>
      </c>
      <c r="H29">
        <v>468.52</v>
      </c>
      <c r="I29">
        <v>421.97</v>
      </c>
      <c r="J29">
        <v>404.88</v>
      </c>
      <c r="K29" s="62">
        <f t="shared" si="0"/>
        <v>5.206282594056745</v>
      </c>
      <c r="L29" s="60">
        <f t="shared" si="14"/>
        <v>51.169999999999959</v>
      </c>
      <c r="M29" s="60">
        <f t="shared" si="15"/>
        <v>4.6200000000000045</v>
      </c>
      <c r="N29" s="60">
        <f t="shared" si="1"/>
        <v>12.470000000000027</v>
      </c>
      <c r="O29" s="47">
        <f t="shared" si="2"/>
        <v>1.2474619849183526</v>
      </c>
      <c r="P29" s="47">
        <f t="shared" si="3"/>
        <v>12.260692464358442</v>
      </c>
      <c r="Q29" s="47">
        <f t="shared" si="4"/>
        <v>1.1069845453456342</v>
      </c>
      <c r="R29" s="47">
        <f t="shared" si="5"/>
        <v>2.9878998442554274</v>
      </c>
      <c r="S29" s="7">
        <f t="shared" si="6"/>
        <v>27.105378449178229</v>
      </c>
      <c r="T29" s="7">
        <f t="shared" si="7"/>
        <v>2618.3688999999958</v>
      </c>
      <c r="U29" s="7">
        <f t="shared" si="8"/>
        <v>21.344400000000043</v>
      </c>
      <c r="V29" s="7">
        <f t="shared" si="9"/>
        <v>155.50090000000068</v>
      </c>
      <c r="W29">
        <f t="shared" si="10"/>
        <v>1.2474619849183527E-2</v>
      </c>
      <c r="X29">
        <f t="shared" si="11"/>
        <v>0.12260692464358441</v>
      </c>
      <c r="Y29">
        <f t="shared" si="12"/>
        <v>1.1069845453456342E-2</v>
      </c>
      <c r="Z29">
        <f t="shared" si="13"/>
        <v>2.9878998442554275E-2</v>
      </c>
      <c r="AA29" s="34"/>
      <c r="AB29" s="34"/>
    </row>
    <row r="30" spans="1:33">
      <c r="A30" s="1" t="s">
        <v>1027</v>
      </c>
      <c r="B30" s="2" t="s">
        <v>1028</v>
      </c>
      <c r="C30" s="2" t="s">
        <v>1392</v>
      </c>
      <c r="D30" s="2" t="s">
        <v>1029</v>
      </c>
      <c r="E30" s="3" t="s">
        <v>711</v>
      </c>
      <c r="F30" s="4">
        <v>418.35</v>
      </c>
      <c r="G30">
        <v>419.31871740594329</v>
      </c>
      <c r="H30">
        <v>483.79</v>
      </c>
      <c r="I30">
        <v>410.26</v>
      </c>
      <c r="J30">
        <v>420.44</v>
      </c>
      <c r="K30" s="62">
        <f t="shared" si="0"/>
        <v>0.96871740594326639</v>
      </c>
      <c r="L30" s="60">
        <f t="shared" si="14"/>
        <v>65.44</v>
      </c>
      <c r="M30" s="60">
        <f t="shared" si="15"/>
        <v>8.0900000000000318</v>
      </c>
      <c r="N30" s="60">
        <f t="shared" si="1"/>
        <v>2.089999999999975</v>
      </c>
      <c r="O30" s="47">
        <f t="shared" si="2"/>
        <v>0.23155668840522678</v>
      </c>
      <c r="P30" s="47">
        <f t="shared" si="3"/>
        <v>15.642404685072306</v>
      </c>
      <c r="Q30" s="47">
        <f t="shared" si="4"/>
        <v>1.933787498506043</v>
      </c>
      <c r="R30" s="47">
        <f t="shared" si="5"/>
        <v>0.49958168997250507</v>
      </c>
      <c r="S30" s="7">
        <f t="shared" si="6"/>
        <v>0.93841341257745114</v>
      </c>
      <c r="T30" s="7">
        <f t="shared" si="7"/>
        <v>4282.3935999999994</v>
      </c>
      <c r="U30" s="7">
        <f t="shared" si="8"/>
        <v>65.448100000000508</v>
      </c>
      <c r="V30" s="7">
        <f t="shared" si="9"/>
        <v>4.3680999999998953</v>
      </c>
      <c r="W30">
        <f t="shared" si="10"/>
        <v>2.3155668840522678E-3</v>
      </c>
      <c r="X30">
        <f t="shared" si="11"/>
        <v>0.15642404685072306</v>
      </c>
      <c r="Y30">
        <f t="shared" si="12"/>
        <v>1.933787498506043E-2</v>
      </c>
      <c r="Z30">
        <f t="shared" si="13"/>
        <v>4.9958168997250507E-3</v>
      </c>
      <c r="AA30" s="34"/>
      <c r="AB30" s="34"/>
    </row>
    <row r="31" spans="1:33">
      <c r="A31" s="1" t="s">
        <v>934</v>
      </c>
      <c r="B31" s="2" t="s">
        <v>935</v>
      </c>
      <c r="C31" s="2" t="s">
        <v>1392</v>
      </c>
      <c r="D31" s="2" t="s">
        <v>936</v>
      </c>
      <c r="E31" s="3" t="s">
        <v>566</v>
      </c>
      <c r="F31" s="4">
        <v>421.45</v>
      </c>
      <c r="G31">
        <v>428.01539566569744</v>
      </c>
      <c r="H31">
        <v>481.86</v>
      </c>
      <c r="I31">
        <v>426.4</v>
      </c>
      <c r="J31">
        <v>424.53</v>
      </c>
      <c r="K31" s="62">
        <f t="shared" si="0"/>
        <v>6.5653956656974515</v>
      </c>
      <c r="L31" s="60">
        <f t="shared" si="14"/>
        <v>60.410000000000025</v>
      </c>
      <c r="M31" s="60">
        <f t="shared" si="15"/>
        <v>4.9499999999999886</v>
      </c>
      <c r="N31" s="60">
        <f t="shared" si="1"/>
        <v>3.0799999999999841</v>
      </c>
      <c r="O31" s="47">
        <f t="shared" si="2"/>
        <v>1.5578112862017919</v>
      </c>
      <c r="P31" s="47">
        <f t="shared" si="3"/>
        <v>14.333847431486541</v>
      </c>
      <c r="Q31" s="47">
        <f t="shared" si="4"/>
        <v>1.1745165500059294</v>
      </c>
      <c r="R31" s="47">
        <f t="shared" si="5"/>
        <v>0.730810297781465</v>
      </c>
      <c r="S31" s="7">
        <f t="shared" si="6"/>
        <v>43.104420247158885</v>
      </c>
      <c r="T31" s="7">
        <f t="shared" si="7"/>
        <v>3649.3681000000029</v>
      </c>
      <c r="U31" s="7">
        <f t="shared" si="8"/>
        <v>24.502499999999888</v>
      </c>
      <c r="V31" s="7">
        <f t="shared" si="9"/>
        <v>9.486399999999902</v>
      </c>
      <c r="W31">
        <f t="shared" si="10"/>
        <v>1.5578112862017919E-2</v>
      </c>
      <c r="X31">
        <f t="shared" si="11"/>
        <v>0.14333847431486541</v>
      </c>
      <c r="Y31">
        <f t="shared" si="12"/>
        <v>1.1745165500059293E-2</v>
      </c>
      <c r="Z31">
        <f t="shared" si="13"/>
        <v>7.3081029778146499E-3</v>
      </c>
      <c r="AA31" s="34"/>
      <c r="AB31" s="34"/>
    </row>
    <row r="32" spans="1:33">
      <c r="A32" s="1" t="s">
        <v>1196</v>
      </c>
      <c r="B32" s="2" t="s">
        <v>1197</v>
      </c>
      <c r="C32" s="2" t="s">
        <v>1392</v>
      </c>
      <c r="D32" s="2" t="s">
        <v>1386</v>
      </c>
      <c r="E32" s="3" t="s">
        <v>711</v>
      </c>
      <c r="F32" s="3">
        <v>425.75</v>
      </c>
      <c r="G32">
        <v>419.31871740594329</v>
      </c>
      <c r="H32">
        <v>490.61</v>
      </c>
      <c r="I32">
        <v>420.95</v>
      </c>
      <c r="J32">
        <v>420.2</v>
      </c>
      <c r="K32" s="62">
        <f t="shared" si="0"/>
        <v>6.4312825940567109</v>
      </c>
      <c r="L32" s="60">
        <f t="shared" si="14"/>
        <v>64.860000000000014</v>
      </c>
      <c r="M32" s="60">
        <f t="shared" si="15"/>
        <v>4.8000000000000114</v>
      </c>
      <c r="N32" s="60">
        <f t="shared" si="1"/>
        <v>5.5500000000000114</v>
      </c>
      <c r="O32" s="47">
        <f t="shared" si="2"/>
        <v>1.5105772387684582</v>
      </c>
      <c r="P32" s="47">
        <f t="shared" si="3"/>
        <v>15.234292425132123</v>
      </c>
      <c r="Q32" s="47">
        <f t="shared" si="4"/>
        <v>1.1274221961244888</v>
      </c>
      <c r="R32" s="47">
        <f t="shared" si="5"/>
        <v>1.30358191426894</v>
      </c>
      <c r="S32" s="7">
        <f t="shared" si="6"/>
        <v>41.361395804616819</v>
      </c>
      <c r="T32" s="7">
        <f t="shared" si="7"/>
        <v>4206.8196000000016</v>
      </c>
      <c r="U32" s="7">
        <f t="shared" si="8"/>
        <v>23.040000000000109</v>
      </c>
      <c r="V32" s="7">
        <f t="shared" si="9"/>
        <v>30.802500000000126</v>
      </c>
      <c r="W32">
        <f t="shared" si="10"/>
        <v>1.5105772387684582E-2</v>
      </c>
      <c r="X32">
        <f t="shared" si="11"/>
        <v>0.15234292425132123</v>
      </c>
      <c r="Y32">
        <f t="shared" si="12"/>
        <v>1.1274221961244888E-2</v>
      </c>
      <c r="Z32">
        <f t="shared" si="13"/>
        <v>1.3035819142689399E-2</v>
      </c>
      <c r="AA32" s="34"/>
      <c r="AB32" s="34"/>
    </row>
    <row r="33" spans="1:28">
      <c r="A33" s="1" t="s">
        <v>727</v>
      </c>
      <c r="B33" s="2" t="s">
        <v>728</v>
      </c>
      <c r="C33" s="2" t="s">
        <v>1392</v>
      </c>
      <c r="D33" s="2" t="s">
        <v>729</v>
      </c>
      <c r="E33" s="3" t="s">
        <v>566</v>
      </c>
      <c r="F33" s="4">
        <v>426.95</v>
      </c>
      <c r="G33">
        <v>423.76939566569746</v>
      </c>
      <c r="H33">
        <v>478.82</v>
      </c>
      <c r="I33">
        <v>417.36</v>
      </c>
      <c r="J33">
        <v>421.74</v>
      </c>
      <c r="K33" s="62">
        <f t="shared" si="0"/>
        <v>3.1806043343025294</v>
      </c>
      <c r="L33" s="60">
        <f t="shared" si="14"/>
        <v>51.870000000000005</v>
      </c>
      <c r="M33" s="60">
        <f t="shared" si="15"/>
        <v>9.589999999999975</v>
      </c>
      <c r="N33" s="60">
        <f t="shared" si="1"/>
        <v>5.2099999999999795</v>
      </c>
      <c r="O33" s="47">
        <f t="shared" si="2"/>
        <v>0.744959441223218</v>
      </c>
      <c r="P33" s="47">
        <f t="shared" si="3"/>
        <v>12.148963578873406</v>
      </c>
      <c r="Q33" s="47">
        <f t="shared" si="4"/>
        <v>2.2461646562829314</v>
      </c>
      <c r="R33" s="47">
        <f t="shared" si="5"/>
        <v>1.2202834055509966</v>
      </c>
      <c r="S33" s="7">
        <f t="shared" si="6"/>
        <v>10.116243931384036</v>
      </c>
      <c r="T33" s="7">
        <f t="shared" si="7"/>
        <v>2690.4969000000006</v>
      </c>
      <c r="U33" s="7">
        <f t="shared" si="8"/>
        <v>91.968099999999524</v>
      </c>
      <c r="V33" s="7">
        <f t="shared" si="9"/>
        <v>27.144099999999789</v>
      </c>
      <c r="W33">
        <f t="shared" si="10"/>
        <v>7.4495944122321802E-3</v>
      </c>
      <c r="X33">
        <f t="shared" si="11"/>
        <v>0.12148963578873406</v>
      </c>
      <c r="Y33">
        <f t="shared" si="12"/>
        <v>2.2461646562829313E-2</v>
      </c>
      <c r="Z33">
        <f t="shared" si="13"/>
        <v>1.2202834055509966E-2</v>
      </c>
      <c r="AA33" s="34"/>
      <c r="AB33" s="34"/>
    </row>
    <row r="34" spans="1:28">
      <c r="A34" s="1" t="s">
        <v>1222</v>
      </c>
      <c r="B34" s="2" t="s">
        <v>1223</v>
      </c>
      <c r="C34" s="2" t="s">
        <v>1392</v>
      </c>
      <c r="D34" s="2" t="s">
        <v>1224</v>
      </c>
      <c r="E34" s="3" t="s">
        <v>566</v>
      </c>
      <c r="F34" s="4">
        <v>429.15</v>
      </c>
      <c r="G34">
        <v>432.26139566569742</v>
      </c>
      <c r="H34">
        <v>486.96</v>
      </c>
      <c r="I34">
        <v>426.23</v>
      </c>
      <c r="J34">
        <v>426.88</v>
      </c>
      <c r="K34" s="62">
        <f t="shared" si="0"/>
        <v>3.1113956656974437</v>
      </c>
      <c r="L34" s="60">
        <f t="shared" si="14"/>
        <v>57.81</v>
      </c>
      <c r="M34" s="60">
        <f t="shared" si="15"/>
        <v>2.9199999999999591</v>
      </c>
      <c r="N34" s="60">
        <f t="shared" si="1"/>
        <v>2.2699999999999818</v>
      </c>
      <c r="O34" s="47">
        <f t="shared" si="2"/>
        <v>0.72501355369857712</v>
      </c>
      <c r="P34" s="47">
        <f t="shared" si="3"/>
        <v>13.470814400559247</v>
      </c>
      <c r="Q34" s="47">
        <f t="shared" si="4"/>
        <v>0.68041477338924827</v>
      </c>
      <c r="R34" s="47">
        <f t="shared" si="5"/>
        <v>0.52895258068274076</v>
      </c>
      <c r="S34" s="7">
        <f t="shared" si="6"/>
        <v>9.6807829885208392</v>
      </c>
      <c r="T34" s="7">
        <f t="shared" si="7"/>
        <v>3341.9961000000003</v>
      </c>
      <c r="U34" s="7">
        <f t="shared" si="8"/>
        <v>8.5263999999997608</v>
      </c>
      <c r="V34" s="7">
        <f t="shared" si="9"/>
        <v>5.1528999999999172</v>
      </c>
      <c r="W34">
        <f t="shared" si="10"/>
        <v>7.2501355369857714E-3</v>
      </c>
      <c r="X34">
        <f t="shared" si="11"/>
        <v>0.13470814400559247</v>
      </c>
      <c r="Y34">
        <f t="shared" si="12"/>
        <v>6.8041477338924832E-3</v>
      </c>
      <c r="Z34">
        <f t="shared" si="13"/>
        <v>5.2895258068274076E-3</v>
      </c>
      <c r="AA34" s="34"/>
      <c r="AB34" s="34"/>
    </row>
    <row r="35" spans="1:28">
      <c r="A35" s="1" t="s">
        <v>1414</v>
      </c>
      <c r="B35" s="2" t="s">
        <v>1415</v>
      </c>
      <c r="C35" s="2" t="s">
        <v>1392</v>
      </c>
      <c r="D35" s="2" t="s">
        <v>1440</v>
      </c>
      <c r="E35" s="3" t="s">
        <v>711</v>
      </c>
      <c r="F35" s="4">
        <v>429.15</v>
      </c>
      <c r="G35">
        <v>423.56471740594327</v>
      </c>
      <c r="H35" s="7">
        <v>490.61</v>
      </c>
      <c r="I35">
        <v>420.95</v>
      </c>
      <c r="J35">
        <v>420.2</v>
      </c>
      <c r="K35" s="62">
        <f t="shared" si="0"/>
        <v>5.5852825940567072</v>
      </c>
      <c r="L35" s="60">
        <f t="shared" si="14"/>
        <v>61.460000000000036</v>
      </c>
      <c r="M35" s="60">
        <f t="shared" si="15"/>
        <v>8.1999999999999886</v>
      </c>
      <c r="N35" s="60">
        <f t="shared" si="1"/>
        <v>8.9499999999999886</v>
      </c>
      <c r="O35" s="47">
        <f t="shared" si="2"/>
        <v>1.3014756132020755</v>
      </c>
      <c r="P35" s="47">
        <f t="shared" si="3"/>
        <v>14.321332867295828</v>
      </c>
      <c r="Q35" s="47">
        <f t="shared" si="4"/>
        <v>1.9107538156821597</v>
      </c>
      <c r="R35" s="47">
        <f t="shared" si="5"/>
        <v>2.0855178841896747</v>
      </c>
      <c r="S35" s="7">
        <f t="shared" si="6"/>
        <v>31.195381655472822</v>
      </c>
      <c r="T35" s="7">
        <f t="shared" si="7"/>
        <v>3777.3316000000045</v>
      </c>
      <c r="U35" s="7">
        <f t="shared" si="8"/>
        <v>67.23999999999981</v>
      </c>
      <c r="V35" s="7">
        <f t="shared" si="9"/>
        <v>80.102499999999793</v>
      </c>
      <c r="W35">
        <f t="shared" si="10"/>
        <v>1.3014756132020756E-2</v>
      </c>
      <c r="X35">
        <f t="shared" si="11"/>
        <v>0.14321332867295827</v>
      </c>
      <c r="Y35">
        <f t="shared" si="12"/>
        <v>1.9107538156821598E-2</v>
      </c>
      <c r="Z35">
        <f t="shared" si="13"/>
        <v>2.0855178841896749E-2</v>
      </c>
      <c r="AA35" s="34"/>
      <c r="AB35" s="34"/>
    </row>
    <row r="36" spans="1:28">
      <c r="A36" s="1" t="s">
        <v>946</v>
      </c>
      <c r="B36" s="2" t="s">
        <v>947</v>
      </c>
      <c r="C36" s="2" t="s">
        <v>1392</v>
      </c>
      <c r="D36" s="2" t="s">
        <v>948</v>
      </c>
      <c r="E36" s="3" t="s">
        <v>566</v>
      </c>
      <c r="F36" s="4">
        <v>429.25</v>
      </c>
      <c r="G36">
        <v>428.01539566569744</v>
      </c>
      <c r="H36">
        <v>481.86</v>
      </c>
      <c r="I36">
        <v>426.4</v>
      </c>
      <c r="J36">
        <v>424.53</v>
      </c>
      <c r="K36" s="62">
        <f t="shared" si="0"/>
        <v>1.2346043343025599</v>
      </c>
      <c r="L36" s="60">
        <f t="shared" si="14"/>
        <v>52.610000000000014</v>
      </c>
      <c r="M36" s="60">
        <f t="shared" si="15"/>
        <v>2.8500000000000227</v>
      </c>
      <c r="N36" s="60">
        <f t="shared" si="1"/>
        <v>4.7200000000000273</v>
      </c>
      <c r="O36" s="47">
        <f t="shared" si="2"/>
        <v>0.28761894800292603</v>
      </c>
      <c r="P36" s="47">
        <f t="shared" si="3"/>
        <v>12.256260920209671</v>
      </c>
      <c r="Q36" s="47">
        <f t="shared" si="4"/>
        <v>0.66394874781596336</v>
      </c>
      <c r="R36" s="47">
        <f t="shared" si="5"/>
        <v>1.0995923121724001</v>
      </c>
      <c r="S36" s="7">
        <f t="shared" si="6"/>
        <v>1.524247862278667</v>
      </c>
      <c r="T36" s="7">
        <f t="shared" si="7"/>
        <v>2767.8121000000015</v>
      </c>
      <c r="U36" s="7">
        <f t="shared" si="8"/>
        <v>8.1225000000001302</v>
      </c>
      <c r="V36" s="7">
        <f t="shared" si="9"/>
        <v>22.278400000000257</v>
      </c>
      <c r="W36">
        <f t="shared" si="10"/>
        <v>2.8761894800292602E-3</v>
      </c>
      <c r="X36">
        <f t="shared" si="11"/>
        <v>0.12256260920209672</v>
      </c>
      <c r="Y36">
        <f t="shared" si="12"/>
        <v>6.6394874781596338E-3</v>
      </c>
      <c r="Z36">
        <f t="shared" si="13"/>
        <v>1.0995923121724E-2</v>
      </c>
      <c r="AA36" s="34"/>
      <c r="AB36" s="34"/>
    </row>
    <row r="37" spans="1:28">
      <c r="A37" s="1" t="s">
        <v>573</v>
      </c>
      <c r="B37" s="2" t="s">
        <v>574</v>
      </c>
      <c r="C37" s="2" t="s">
        <v>1392</v>
      </c>
      <c r="D37" s="2" t="s">
        <v>575</v>
      </c>
      <c r="E37" s="3" t="s">
        <v>566</v>
      </c>
      <c r="F37" s="4">
        <v>430.25</v>
      </c>
      <c r="G37">
        <v>423.76939566569746</v>
      </c>
      <c r="H37">
        <v>469.74</v>
      </c>
      <c r="I37">
        <v>409.09</v>
      </c>
      <c r="J37">
        <v>426.44</v>
      </c>
      <c r="K37" s="62">
        <f t="shared" si="0"/>
        <v>6.4806043343025408</v>
      </c>
      <c r="L37" s="60">
        <f t="shared" si="14"/>
        <v>39.490000000000009</v>
      </c>
      <c r="M37" s="60">
        <f t="shared" si="15"/>
        <v>21.160000000000025</v>
      </c>
      <c r="N37" s="60">
        <f t="shared" si="1"/>
        <v>3.8100000000000023</v>
      </c>
      <c r="O37" s="47">
        <f t="shared" si="2"/>
        <v>1.5062415652068661</v>
      </c>
      <c r="P37" s="47">
        <f t="shared" si="3"/>
        <v>9.178384660081349</v>
      </c>
      <c r="Q37" s="47">
        <f t="shared" si="4"/>
        <v>4.9180708890180185</v>
      </c>
      <c r="R37" s="47">
        <f t="shared" si="5"/>
        <v>0.88553166763509639</v>
      </c>
      <c r="S37" s="7">
        <f t="shared" si="6"/>
        <v>41.998232537780879</v>
      </c>
      <c r="T37" s="7">
        <f t="shared" si="7"/>
        <v>1559.4601000000007</v>
      </c>
      <c r="U37" s="7">
        <f t="shared" si="8"/>
        <v>447.74560000000105</v>
      </c>
      <c r="V37" s="7">
        <f t="shared" si="9"/>
        <v>14.516100000000018</v>
      </c>
      <c r="W37">
        <f t="shared" si="10"/>
        <v>1.506241565206866E-2</v>
      </c>
      <c r="X37">
        <f t="shared" si="11"/>
        <v>9.1783846600813498E-2</v>
      </c>
      <c r="Y37">
        <f t="shared" si="12"/>
        <v>4.9180708890180183E-2</v>
      </c>
      <c r="Z37">
        <f t="shared" si="13"/>
        <v>8.8553166763509633E-3</v>
      </c>
      <c r="AA37" s="34"/>
      <c r="AB37" s="34"/>
    </row>
    <row r="38" spans="1:28">
      <c r="A38" s="1" t="s">
        <v>970</v>
      </c>
      <c r="B38" s="2" t="s">
        <v>971</v>
      </c>
      <c r="C38" s="2" t="s">
        <v>1392</v>
      </c>
      <c r="D38" s="2" t="s">
        <v>972</v>
      </c>
      <c r="E38" s="3" t="s">
        <v>566</v>
      </c>
      <c r="F38" s="4">
        <v>430.65</v>
      </c>
      <c r="G38">
        <v>436.50739566569746</v>
      </c>
      <c r="H38">
        <v>489.73</v>
      </c>
      <c r="I38">
        <v>436.33</v>
      </c>
      <c r="J38">
        <v>424.97</v>
      </c>
      <c r="K38" s="62">
        <f t="shared" si="0"/>
        <v>5.8573956656974815</v>
      </c>
      <c r="L38" s="60">
        <f t="shared" si="14"/>
        <v>59.080000000000041</v>
      </c>
      <c r="M38" s="60">
        <f t="shared" si="15"/>
        <v>5.6800000000000068</v>
      </c>
      <c r="N38" s="60">
        <f t="shared" si="1"/>
        <v>5.67999999999995</v>
      </c>
      <c r="O38" s="47">
        <f t="shared" si="2"/>
        <v>1.3601290295361621</v>
      </c>
      <c r="P38" s="47">
        <f t="shared" si="3"/>
        <v>13.71879716707304</v>
      </c>
      <c r="Q38" s="47">
        <f t="shared" si="4"/>
        <v>1.3189364913502861</v>
      </c>
      <c r="R38" s="47">
        <f t="shared" si="5"/>
        <v>1.3189364913502728</v>
      </c>
      <c r="S38" s="7">
        <f t="shared" si="6"/>
        <v>34.30908398453164</v>
      </c>
      <c r="T38" s="7">
        <f t="shared" si="7"/>
        <v>3490.4464000000048</v>
      </c>
      <c r="U38" s="7">
        <f t="shared" si="8"/>
        <v>32.262400000000078</v>
      </c>
      <c r="V38" s="7">
        <f t="shared" si="9"/>
        <v>32.262399999999431</v>
      </c>
      <c r="W38">
        <f t="shared" si="10"/>
        <v>1.3601290295361621E-2</v>
      </c>
      <c r="X38">
        <f t="shared" si="11"/>
        <v>0.13718797167073041</v>
      </c>
      <c r="Y38">
        <f t="shared" si="12"/>
        <v>1.318936491350286E-2</v>
      </c>
      <c r="Z38">
        <f t="shared" si="13"/>
        <v>1.3189364913502729E-2</v>
      </c>
      <c r="AA38" s="34"/>
      <c r="AB38" s="34"/>
    </row>
    <row r="39" spans="1:28">
      <c r="A39" s="1" t="s">
        <v>940</v>
      </c>
      <c r="B39" s="2" t="s">
        <v>941</v>
      </c>
      <c r="C39" s="2" t="s">
        <v>1392</v>
      </c>
      <c r="D39" s="2" t="s">
        <v>942</v>
      </c>
      <c r="E39" s="3" t="s">
        <v>566</v>
      </c>
      <c r="F39" s="4">
        <v>431.65</v>
      </c>
      <c r="G39">
        <v>432.26139566569742</v>
      </c>
      <c r="H39">
        <v>485.24</v>
      </c>
      <c r="I39">
        <v>433.42</v>
      </c>
      <c r="J39">
        <v>427.32</v>
      </c>
      <c r="K39" s="62">
        <f t="shared" si="0"/>
        <v>0.61139566569744375</v>
      </c>
      <c r="L39" s="60">
        <f t="shared" si="14"/>
        <v>53.590000000000032</v>
      </c>
      <c r="M39" s="60">
        <f t="shared" si="15"/>
        <v>1.7700000000000387</v>
      </c>
      <c r="N39" s="60">
        <f t="shared" si="1"/>
        <v>4.3299999999999841</v>
      </c>
      <c r="O39" s="47">
        <f t="shared" si="2"/>
        <v>0.14164153033648647</v>
      </c>
      <c r="P39" s="47">
        <f t="shared" si="3"/>
        <v>12.415151164137619</v>
      </c>
      <c r="Q39" s="47">
        <f t="shared" si="4"/>
        <v>0.41005444225646676</v>
      </c>
      <c r="R39" s="47">
        <f t="shared" si="5"/>
        <v>1.0031275338816135</v>
      </c>
      <c r="S39" s="7">
        <f t="shared" si="6"/>
        <v>0.3738046600336204</v>
      </c>
      <c r="T39" s="7">
        <f t="shared" si="7"/>
        <v>2871.8881000000033</v>
      </c>
      <c r="U39" s="7">
        <f t="shared" si="8"/>
        <v>3.132900000000137</v>
      </c>
      <c r="V39" s="7">
        <f t="shared" si="9"/>
        <v>18.74889999999986</v>
      </c>
      <c r="W39">
        <f t="shared" si="10"/>
        <v>1.4164153033648646E-3</v>
      </c>
      <c r="X39">
        <f t="shared" si="11"/>
        <v>0.12415151164137619</v>
      </c>
      <c r="Y39">
        <f t="shared" si="12"/>
        <v>4.1005444225646675E-3</v>
      </c>
      <c r="Z39">
        <f t="shared" si="13"/>
        <v>1.0031275338816134E-2</v>
      </c>
      <c r="AA39" s="34"/>
      <c r="AB39" s="34"/>
    </row>
    <row r="40" spans="1:28">
      <c r="A40" s="1" t="s">
        <v>1582</v>
      </c>
      <c r="B40" s="2" t="s">
        <v>1583</v>
      </c>
      <c r="C40" s="2" t="s">
        <v>1392</v>
      </c>
      <c r="D40" s="2" t="s">
        <v>1584</v>
      </c>
      <c r="E40" s="3" t="s">
        <v>915</v>
      </c>
      <c r="F40" s="4">
        <v>440.15</v>
      </c>
      <c r="G40">
        <v>447.65739566569744</v>
      </c>
      <c r="H40" s="7">
        <v>497.77</v>
      </c>
      <c r="I40">
        <v>426.27</v>
      </c>
      <c r="J40">
        <v>431.61</v>
      </c>
      <c r="K40" s="62">
        <f t="shared" si="0"/>
        <v>7.5073956656974588</v>
      </c>
      <c r="L40" s="60">
        <f t="shared" si="14"/>
        <v>57.620000000000005</v>
      </c>
      <c r="M40" s="60">
        <f t="shared" si="15"/>
        <v>13.879999999999995</v>
      </c>
      <c r="N40" s="60">
        <f t="shared" si="1"/>
        <v>8.5399999999999636</v>
      </c>
      <c r="O40" s="47">
        <f t="shared" si="2"/>
        <v>1.7056448178342516</v>
      </c>
      <c r="P40" s="47">
        <f t="shared" si="3"/>
        <v>13.090991707372487</v>
      </c>
      <c r="Q40" s="47">
        <f t="shared" si="4"/>
        <v>3.1534704078155165</v>
      </c>
      <c r="R40" s="47">
        <f t="shared" si="5"/>
        <v>1.9402476428490207</v>
      </c>
      <c r="S40" s="7">
        <f t="shared" si="6"/>
        <v>56.360989681332988</v>
      </c>
      <c r="T40" s="7">
        <f t="shared" si="7"/>
        <v>3320.0644000000007</v>
      </c>
      <c r="U40" s="7">
        <f t="shared" si="8"/>
        <v>192.65439999999987</v>
      </c>
      <c r="V40" s="7">
        <f t="shared" si="9"/>
        <v>72.931599999999378</v>
      </c>
      <c r="W40">
        <f t="shared" si="10"/>
        <v>1.7056448178342516E-2</v>
      </c>
      <c r="X40">
        <f t="shared" si="11"/>
        <v>0.13090991707372487</v>
      </c>
      <c r="Y40">
        <f t="shared" si="12"/>
        <v>3.1534704078155167E-2</v>
      </c>
      <c r="Z40">
        <f t="shared" si="13"/>
        <v>1.9402476428490207E-2</v>
      </c>
      <c r="AA40" s="34"/>
      <c r="AB40" s="34"/>
    </row>
    <row r="41" spans="1:28">
      <c r="A41" s="1" t="s">
        <v>1210</v>
      </c>
      <c r="B41" s="2" t="s">
        <v>1211</v>
      </c>
      <c r="C41" s="2" t="s">
        <v>1392</v>
      </c>
      <c r="D41" s="2" t="s">
        <v>1212</v>
      </c>
      <c r="E41" s="3" t="s">
        <v>566</v>
      </c>
      <c r="F41" s="14">
        <v>441.05</v>
      </c>
      <c r="G41">
        <v>436.50739566569746</v>
      </c>
      <c r="H41">
        <v>492.64</v>
      </c>
      <c r="I41">
        <v>444.58</v>
      </c>
      <c r="J41">
        <v>427.76</v>
      </c>
      <c r="K41" s="62">
        <f t="shared" si="0"/>
        <v>4.5426043343025526</v>
      </c>
      <c r="L41" s="60">
        <f t="shared" si="14"/>
        <v>51.589999999999975</v>
      </c>
      <c r="M41" s="60">
        <f t="shared" si="15"/>
        <v>3.5299999999999727</v>
      </c>
      <c r="N41" s="60">
        <f t="shared" si="1"/>
        <v>13.29000000000002</v>
      </c>
      <c r="O41" s="47">
        <f t="shared" si="2"/>
        <v>1.0299522354160646</v>
      </c>
      <c r="P41" s="47">
        <f t="shared" si="3"/>
        <v>11.697086498129458</v>
      </c>
      <c r="Q41" s="47">
        <f t="shared" si="4"/>
        <v>0.80036277066091666</v>
      </c>
      <c r="R41" s="47">
        <f t="shared" si="5"/>
        <v>3.0132638022899942</v>
      </c>
      <c r="S41" s="7">
        <f t="shared" si="6"/>
        <v>20.635254138024337</v>
      </c>
      <c r="T41" s="7">
        <f t="shared" si="7"/>
        <v>2661.5280999999973</v>
      </c>
      <c r="U41" s="7">
        <f t="shared" si="8"/>
        <v>12.460899999999807</v>
      </c>
      <c r="V41" s="7">
        <f t="shared" si="9"/>
        <v>176.62410000000054</v>
      </c>
      <c r="W41">
        <f t="shared" si="10"/>
        <v>1.0299522354160645E-2</v>
      </c>
      <c r="X41">
        <f t="shared" si="11"/>
        <v>0.11697086498129458</v>
      </c>
      <c r="Y41">
        <f t="shared" si="12"/>
        <v>8.0036277066091663E-3</v>
      </c>
      <c r="Z41">
        <f t="shared" si="13"/>
        <v>3.0132638022899942E-2</v>
      </c>
      <c r="AA41" s="34"/>
      <c r="AB41" s="34"/>
    </row>
    <row r="42" spans="1:28">
      <c r="A42" s="1" t="s">
        <v>1715</v>
      </c>
      <c r="B42" s="2" t="s">
        <v>1716</v>
      </c>
      <c r="C42" s="2" t="s">
        <v>1392</v>
      </c>
      <c r="D42" s="2" t="s">
        <v>1723</v>
      </c>
      <c r="E42" s="3" t="s">
        <v>1319</v>
      </c>
      <c r="F42" s="4">
        <v>441.65</v>
      </c>
      <c r="G42">
        <v>451.27219896241314</v>
      </c>
      <c r="H42" s="7">
        <v>504.76</v>
      </c>
      <c r="I42">
        <v>448.55</v>
      </c>
      <c r="J42">
        <v>447.41</v>
      </c>
      <c r="K42" s="62">
        <f t="shared" si="0"/>
        <v>9.6221989624131652</v>
      </c>
      <c r="L42" s="60">
        <f t="shared" si="14"/>
        <v>63.110000000000014</v>
      </c>
      <c r="M42" s="60">
        <f t="shared" si="15"/>
        <v>6.9000000000000341</v>
      </c>
      <c r="N42" s="60">
        <f t="shared" si="1"/>
        <v>5.7600000000000477</v>
      </c>
      <c r="O42" s="47">
        <f t="shared" si="2"/>
        <v>2.1786933006709308</v>
      </c>
      <c r="P42" s="47">
        <f t="shared" si="3"/>
        <v>14.289595833805052</v>
      </c>
      <c r="Q42" s="47">
        <f t="shared" si="4"/>
        <v>1.5623231065323298</v>
      </c>
      <c r="R42" s="47">
        <f t="shared" si="5"/>
        <v>1.3042001584965579</v>
      </c>
      <c r="S42" s="7">
        <f t="shared" si="6"/>
        <v>92.586712872264997</v>
      </c>
      <c r="T42" s="7">
        <f t="shared" si="7"/>
        <v>3982.8721000000019</v>
      </c>
      <c r="U42" s="7">
        <f t="shared" si="8"/>
        <v>47.610000000000468</v>
      </c>
      <c r="V42" s="7">
        <f t="shared" si="9"/>
        <v>33.177600000000552</v>
      </c>
      <c r="W42">
        <f t="shared" si="10"/>
        <v>2.1786933006709308E-2</v>
      </c>
      <c r="X42">
        <f t="shared" si="11"/>
        <v>0.14289595833805052</v>
      </c>
      <c r="Y42">
        <f t="shared" si="12"/>
        <v>1.5623231065323298E-2</v>
      </c>
      <c r="Z42">
        <f t="shared" si="13"/>
        <v>1.3042001584965579E-2</v>
      </c>
      <c r="AA42" s="34"/>
      <c r="AB42" s="34"/>
    </row>
    <row r="43" spans="1:28">
      <c r="A43" s="1" t="s">
        <v>997</v>
      </c>
      <c r="B43" s="2" t="s">
        <v>998</v>
      </c>
      <c r="C43" s="2" t="s">
        <v>1392</v>
      </c>
      <c r="D43" s="2" t="s">
        <v>999</v>
      </c>
      <c r="E43" s="3" t="s">
        <v>328</v>
      </c>
      <c r="F43" s="4">
        <v>454.05</v>
      </c>
      <c r="G43">
        <v>447.92839566569745</v>
      </c>
      <c r="H43">
        <v>514.41999999999996</v>
      </c>
      <c r="I43">
        <v>451.72</v>
      </c>
      <c r="J43">
        <v>447.75</v>
      </c>
      <c r="K43" s="62">
        <f t="shared" si="0"/>
        <v>6.1216043343025603</v>
      </c>
      <c r="L43" s="60">
        <f t="shared" si="14"/>
        <v>60.369999999999948</v>
      </c>
      <c r="M43" s="60">
        <f t="shared" si="15"/>
        <v>2.3299999999999841</v>
      </c>
      <c r="N43" s="60">
        <f t="shared" si="1"/>
        <v>6.3000000000000114</v>
      </c>
      <c r="O43" s="47">
        <f t="shared" si="2"/>
        <v>1.3482225160891004</v>
      </c>
      <c r="P43" s="47">
        <f t="shared" si="3"/>
        <v>13.295892522849895</v>
      </c>
      <c r="Q43" s="47">
        <f t="shared" si="4"/>
        <v>0.51315934368461269</v>
      </c>
      <c r="R43" s="47">
        <f t="shared" si="5"/>
        <v>1.3875123885034713</v>
      </c>
      <c r="S43" s="7">
        <f t="shared" si="6"/>
        <v>37.474039625751892</v>
      </c>
      <c r="T43" s="7">
        <f t="shared" si="7"/>
        <v>3644.5368999999937</v>
      </c>
      <c r="U43" s="7">
        <f t="shared" si="8"/>
        <v>5.4288999999999259</v>
      </c>
      <c r="V43" s="7">
        <f t="shared" si="9"/>
        <v>39.69000000000014</v>
      </c>
      <c r="W43">
        <f t="shared" si="10"/>
        <v>1.3482225160891004E-2</v>
      </c>
      <c r="X43">
        <f t="shared" si="11"/>
        <v>0.13295892522849895</v>
      </c>
      <c r="Y43">
        <f t="shared" si="12"/>
        <v>5.1315934368461272E-3</v>
      </c>
      <c r="Z43">
        <f t="shared" si="13"/>
        <v>1.3875123885034712E-2</v>
      </c>
      <c r="AA43" s="34"/>
      <c r="AB43" s="34"/>
    </row>
    <row r="44" spans="1:28">
      <c r="A44" s="1" t="s">
        <v>1320</v>
      </c>
      <c r="B44" s="2" t="s">
        <v>1321</v>
      </c>
      <c r="C44" s="2" t="s">
        <v>1392</v>
      </c>
      <c r="D44" s="2" t="s">
        <v>1322</v>
      </c>
      <c r="E44" s="3" t="s">
        <v>1319</v>
      </c>
      <c r="F44" s="4">
        <v>462.45</v>
      </c>
      <c r="G44">
        <v>459.76419896241316</v>
      </c>
      <c r="H44">
        <v>514.39</v>
      </c>
      <c r="I44">
        <v>462.49</v>
      </c>
      <c r="J44">
        <v>450.64</v>
      </c>
      <c r="K44" s="62">
        <f t="shared" si="0"/>
        <v>2.6858010375868275</v>
      </c>
      <c r="L44" s="60">
        <f t="shared" si="14"/>
        <v>51.94</v>
      </c>
      <c r="M44" s="60">
        <f t="shared" si="15"/>
        <v>4.0000000000020464E-2</v>
      </c>
      <c r="N44" s="60">
        <f t="shared" si="1"/>
        <v>11.810000000000002</v>
      </c>
      <c r="O44" s="47">
        <f t="shared" si="2"/>
        <v>0.58077652450790951</v>
      </c>
      <c r="P44" s="47">
        <f t="shared" si="3"/>
        <v>11.231484484809167</v>
      </c>
      <c r="Q44" s="47">
        <f t="shared" si="4"/>
        <v>8.6495837387869957E-3</v>
      </c>
      <c r="R44" s="47">
        <f t="shared" si="5"/>
        <v>2.5537895988755546</v>
      </c>
      <c r="S44" s="7">
        <f t="shared" si="6"/>
        <v>7.2135272135024797</v>
      </c>
      <c r="T44" s="7">
        <f t="shared" si="7"/>
        <v>2697.7635999999998</v>
      </c>
      <c r="U44" s="7">
        <f t="shared" si="8"/>
        <v>1.600000000001637E-3</v>
      </c>
      <c r="V44" s="7">
        <f t="shared" si="9"/>
        <v>139.47610000000006</v>
      </c>
      <c r="W44">
        <f t="shared" si="10"/>
        <v>5.8077652450790954E-3</v>
      </c>
      <c r="X44">
        <f t="shared" si="11"/>
        <v>0.11231484484809168</v>
      </c>
      <c r="Y44">
        <f t="shared" si="12"/>
        <v>8.649583738786996E-5</v>
      </c>
      <c r="Z44">
        <f t="shared" si="13"/>
        <v>2.5537895988755548E-2</v>
      </c>
      <c r="AA44" s="34"/>
      <c r="AB44" s="34"/>
    </row>
    <row r="45" spans="1:28">
      <c r="A45" s="1" t="s">
        <v>321</v>
      </c>
      <c r="B45" s="2" t="s">
        <v>322</v>
      </c>
      <c r="C45" s="2" t="s">
        <v>1392</v>
      </c>
      <c r="D45" s="2" t="s">
        <v>323</v>
      </c>
      <c r="E45" s="3" t="s">
        <v>324</v>
      </c>
      <c r="F45" s="14">
        <v>468.95</v>
      </c>
      <c r="G45">
        <v>455.10339566569746</v>
      </c>
      <c r="H45">
        <v>524.53</v>
      </c>
      <c r="I45">
        <v>448.52</v>
      </c>
      <c r="J45">
        <v>458.76</v>
      </c>
      <c r="K45" s="62">
        <f t="shared" si="0"/>
        <v>13.846604334302526</v>
      </c>
      <c r="L45" s="60">
        <f t="shared" si="14"/>
        <v>55.579999999999984</v>
      </c>
      <c r="M45" s="60">
        <f t="shared" si="15"/>
        <v>20.430000000000007</v>
      </c>
      <c r="N45" s="60">
        <f t="shared" si="1"/>
        <v>10.189999999999998</v>
      </c>
      <c r="O45" s="47">
        <f t="shared" si="2"/>
        <v>2.9526824468072346</v>
      </c>
      <c r="P45" s="47">
        <f t="shared" si="3"/>
        <v>11.852009809148093</v>
      </c>
      <c r="Q45" s="47">
        <f t="shared" si="4"/>
        <v>4.356541209084126</v>
      </c>
      <c r="R45" s="47">
        <f t="shared" si="5"/>
        <v>2.1729395457937941</v>
      </c>
      <c r="S45" s="7">
        <f t="shared" si="6"/>
        <v>191.72845159072551</v>
      </c>
      <c r="T45" s="7">
        <f t="shared" si="7"/>
        <v>3089.136399999998</v>
      </c>
      <c r="U45" s="7">
        <f t="shared" si="8"/>
        <v>417.3849000000003</v>
      </c>
      <c r="V45" s="7">
        <f t="shared" si="9"/>
        <v>103.83609999999996</v>
      </c>
      <c r="W45">
        <f t="shared" si="10"/>
        <v>2.9526824468072345E-2</v>
      </c>
      <c r="X45">
        <f t="shared" si="11"/>
        <v>0.11852009809148094</v>
      </c>
      <c r="Y45">
        <f t="shared" si="12"/>
        <v>4.3565412090841256E-2</v>
      </c>
      <c r="Z45">
        <f t="shared" si="13"/>
        <v>2.1729395457937943E-2</v>
      </c>
      <c r="AA45" s="34"/>
      <c r="AB45" s="34"/>
    </row>
    <row r="46" spans="1:28">
      <c r="A46" s="1" t="s">
        <v>1711</v>
      </c>
      <c r="B46" s="2" t="s">
        <v>1712</v>
      </c>
      <c r="C46" s="2" t="s">
        <v>1392</v>
      </c>
      <c r="D46" s="2" t="s">
        <v>1721</v>
      </c>
      <c r="E46" s="3" t="s">
        <v>1294</v>
      </c>
      <c r="F46" s="4">
        <v>469.65</v>
      </c>
      <c r="G46">
        <v>466.93919896241317</v>
      </c>
      <c r="H46" s="7">
        <v>528.36</v>
      </c>
      <c r="I46">
        <v>461.66</v>
      </c>
      <c r="J46">
        <v>470.19</v>
      </c>
      <c r="K46" s="62">
        <f t="shared" si="0"/>
        <v>2.7108010375868048</v>
      </c>
      <c r="L46" s="60">
        <f t="shared" si="14"/>
        <v>58.710000000000036</v>
      </c>
      <c r="M46" s="60">
        <f t="shared" si="15"/>
        <v>7.9899999999999523</v>
      </c>
      <c r="N46" s="60">
        <f t="shared" si="1"/>
        <v>0.54000000000002046</v>
      </c>
      <c r="O46" s="47">
        <f t="shared" si="2"/>
        <v>0.57719600502220914</v>
      </c>
      <c r="P46" s="47">
        <f t="shared" si="3"/>
        <v>12.500798466943477</v>
      </c>
      <c r="Q46" s="47">
        <f t="shared" si="4"/>
        <v>1.7012669008836265</v>
      </c>
      <c r="R46" s="47">
        <f t="shared" si="5"/>
        <v>0.11497923985947418</v>
      </c>
      <c r="S46" s="7">
        <f t="shared" si="6"/>
        <v>7.3484422653816974</v>
      </c>
      <c r="T46" s="7">
        <f t="shared" si="7"/>
        <v>3446.8641000000043</v>
      </c>
      <c r="U46" s="7">
        <f t="shared" si="8"/>
        <v>63.840099999999239</v>
      </c>
      <c r="V46" s="7">
        <f t="shared" si="9"/>
        <v>0.29160000000002212</v>
      </c>
      <c r="W46">
        <f t="shared" si="10"/>
        <v>5.7719600502220908E-3</v>
      </c>
      <c r="X46">
        <f t="shared" si="11"/>
        <v>0.12500798466943477</v>
      </c>
      <c r="Y46">
        <f t="shared" si="12"/>
        <v>1.7012669008836266E-2</v>
      </c>
      <c r="Z46">
        <f t="shared" si="13"/>
        <v>1.1497923985947418E-3</v>
      </c>
      <c r="AA46" s="34"/>
      <c r="AB46" s="34"/>
    </row>
    <row r="47" spans="1:28">
      <c r="A47" s="1" t="s">
        <v>1707</v>
      </c>
      <c r="B47" s="2" t="s">
        <v>1708</v>
      </c>
      <c r="C47" s="2" t="s">
        <v>1392</v>
      </c>
      <c r="D47" s="2" t="s">
        <v>1719</v>
      </c>
      <c r="E47" s="3" t="s">
        <v>1278</v>
      </c>
      <c r="F47" s="4">
        <v>488.25</v>
      </c>
      <c r="G47">
        <v>474.11419896241318</v>
      </c>
      <c r="H47" s="7">
        <v>546.5</v>
      </c>
      <c r="I47">
        <v>468.43</v>
      </c>
      <c r="J47">
        <v>485.91</v>
      </c>
      <c r="K47" s="62">
        <f t="shared" si="0"/>
        <v>14.135801037586816</v>
      </c>
      <c r="L47" s="60">
        <f t="shared" si="14"/>
        <v>58.25</v>
      </c>
      <c r="M47" s="60">
        <f t="shared" si="15"/>
        <v>19.819999999999993</v>
      </c>
      <c r="N47" s="60">
        <f t="shared" si="1"/>
        <v>2.339999999999975</v>
      </c>
      <c r="O47" s="47">
        <f t="shared" si="2"/>
        <v>2.8951973451278681</v>
      </c>
      <c r="P47" s="47">
        <f t="shared" si="3"/>
        <v>11.930363543266768</v>
      </c>
      <c r="Q47" s="47">
        <f t="shared" si="4"/>
        <v>4.0593958013312834</v>
      </c>
      <c r="R47" s="47">
        <f t="shared" si="5"/>
        <v>0.47926267281105478</v>
      </c>
      <c r="S47" s="7">
        <f t="shared" si="6"/>
        <v>199.82087097424051</v>
      </c>
      <c r="T47" s="7">
        <f t="shared" si="7"/>
        <v>3393.0625</v>
      </c>
      <c r="U47" s="7">
        <f t="shared" si="8"/>
        <v>392.83239999999972</v>
      </c>
      <c r="V47" s="7">
        <f t="shared" si="9"/>
        <v>5.4755999999998828</v>
      </c>
      <c r="W47">
        <f t="shared" si="10"/>
        <v>2.895197345127868E-2</v>
      </c>
      <c r="X47">
        <f t="shared" si="11"/>
        <v>0.11930363543266768</v>
      </c>
      <c r="Y47">
        <f t="shared" si="12"/>
        <v>4.0593958013312836E-2</v>
      </c>
      <c r="Z47">
        <f t="shared" si="13"/>
        <v>4.7926267281105479E-3</v>
      </c>
      <c r="AA47" s="34"/>
      <c r="AB47" s="34"/>
    </row>
    <row r="48" spans="1:28">
      <c r="A48" s="1" t="s">
        <v>1373</v>
      </c>
      <c r="B48" s="2" t="s">
        <v>326</v>
      </c>
      <c r="C48" s="2" t="s">
        <v>1392</v>
      </c>
      <c r="D48" s="2" t="s">
        <v>1374</v>
      </c>
      <c r="E48" s="3" t="s">
        <v>1375</v>
      </c>
      <c r="F48" s="4">
        <v>520.15</v>
      </c>
      <c r="G48">
        <v>493.47978847985667</v>
      </c>
      <c r="H48">
        <v>517.58000000000004</v>
      </c>
      <c r="I48">
        <v>491.33</v>
      </c>
      <c r="J48">
        <v>523.79999999999995</v>
      </c>
      <c r="K48" s="62">
        <f t="shared" si="0"/>
        <v>26.670211520143312</v>
      </c>
      <c r="L48" s="60">
        <f t="shared" si="14"/>
        <v>2.5699999999999363</v>
      </c>
      <c r="M48" s="60">
        <f t="shared" si="15"/>
        <v>28.819999999999993</v>
      </c>
      <c r="N48" s="60">
        <f t="shared" si="1"/>
        <v>3.6499999999999773</v>
      </c>
      <c r="O48" s="47">
        <f t="shared" si="2"/>
        <v>5.127407770862888</v>
      </c>
      <c r="P48" s="47">
        <f t="shared" si="3"/>
        <v>0.49408824377582167</v>
      </c>
      <c r="Q48" s="47">
        <f t="shared" si="4"/>
        <v>5.5407094107468993</v>
      </c>
      <c r="R48" s="47">
        <f t="shared" si="5"/>
        <v>0.70172065750263912</v>
      </c>
      <c r="S48" s="7">
        <f t="shared" si="6"/>
        <v>711.30018252918501</v>
      </c>
      <c r="T48" s="7">
        <f t="shared" si="7"/>
        <v>6.6048999999996729</v>
      </c>
      <c r="U48" s="7">
        <f t="shared" si="8"/>
        <v>830.59239999999966</v>
      </c>
      <c r="V48" s="7">
        <f t="shared" si="9"/>
        <v>13.322499999999835</v>
      </c>
      <c r="W48">
        <f t="shared" si="10"/>
        <v>5.1274077708628879E-2</v>
      </c>
      <c r="X48">
        <f t="shared" si="11"/>
        <v>4.9408824377582166E-3</v>
      </c>
      <c r="Y48">
        <f t="shared" si="12"/>
        <v>5.5407094107468989E-2</v>
      </c>
      <c r="Z48">
        <f t="shared" si="13"/>
        <v>7.0172065750263909E-3</v>
      </c>
      <c r="AA48" s="34"/>
      <c r="AB48" s="34"/>
    </row>
    <row r="49" spans="1:28">
      <c r="A49" s="1" t="s">
        <v>5</v>
      </c>
      <c r="B49" s="2" t="s">
        <v>6</v>
      </c>
      <c r="C49" s="2" t="s">
        <v>1392</v>
      </c>
      <c r="D49" s="2" t="s">
        <v>7</v>
      </c>
      <c r="E49" s="3" t="s">
        <v>8</v>
      </c>
      <c r="F49" s="4">
        <v>111.65</v>
      </c>
      <c r="G49">
        <v>126.19029084309602</v>
      </c>
      <c r="H49" s="13" t="s">
        <v>1400</v>
      </c>
      <c r="I49" s="9" t="s">
        <v>1400</v>
      </c>
      <c r="J49" s="9" t="s">
        <v>1400</v>
      </c>
      <c r="K49" s="62">
        <f t="shared" si="0"/>
        <v>14.540290843096017</v>
      </c>
      <c r="L49" s="60"/>
      <c r="M49" s="60"/>
      <c r="N49" s="60"/>
      <c r="O49" s="47">
        <f t="shared" si="2"/>
        <v>13.023099725119586</v>
      </c>
      <c r="P49" s="47"/>
      <c r="Q49" s="47"/>
      <c r="R49" s="47"/>
      <c r="S49" s="7">
        <f t="shared" si="6"/>
        <v>211.42005780182188</v>
      </c>
      <c r="T49" s="7"/>
      <c r="U49" s="7"/>
      <c r="V49" s="7"/>
      <c r="W49">
        <f t="shared" si="10"/>
        <v>0.13023099725119586</v>
      </c>
      <c r="AA49" s="34"/>
      <c r="AB49" s="34"/>
    </row>
    <row r="50" spans="1:28">
      <c r="A50" s="1" t="s">
        <v>17</v>
      </c>
      <c r="B50" s="2" t="s">
        <v>18</v>
      </c>
      <c r="C50" s="2" t="s">
        <v>1392</v>
      </c>
      <c r="D50" s="2" t="s">
        <v>19</v>
      </c>
      <c r="E50" s="3" t="s">
        <v>20</v>
      </c>
      <c r="F50" s="15">
        <v>184.55</v>
      </c>
      <c r="G50">
        <v>184.30240501382829</v>
      </c>
      <c r="H50" s="13" t="s">
        <v>1400</v>
      </c>
      <c r="I50" s="9" t="s">
        <v>1400</v>
      </c>
      <c r="J50" s="9" t="s">
        <v>1400</v>
      </c>
      <c r="K50" s="62">
        <f t="shared" si="0"/>
        <v>0.24759498617171971</v>
      </c>
      <c r="L50" s="60"/>
      <c r="M50" s="60"/>
      <c r="N50" s="60"/>
      <c r="O50" s="47">
        <f t="shared" si="2"/>
        <v>0.13416146636235149</v>
      </c>
      <c r="P50" s="47"/>
      <c r="Q50" s="47"/>
      <c r="R50" s="47"/>
      <c r="S50" s="7">
        <f t="shared" si="6"/>
        <v>6.1303277177374077E-2</v>
      </c>
      <c r="T50" s="7"/>
      <c r="U50" s="7"/>
      <c r="V50" s="7"/>
      <c r="W50">
        <f t="shared" si="10"/>
        <v>1.341614663623515E-3</v>
      </c>
      <c r="AA50" s="34"/>
      <c r="AB50" s="34"/>
    </row>
    <row r="51" spans="1:28">
      <c r="A51" s="1" t="s">
        <v>35</v>
      </c>
      <c r="B51" s="2" t="s">
        <v>36</v>
      </c>
      <c r="C51" s="2" t="s">
        <v>1392</v>
      </c>
      <c r="D51" s="2" t="s">
        <v>37</v>
      </c>
      <c r="E51" s="3" t="s">
        <v>38</v>
      </c>
      <c r="F51" s="4">
        <v>231.05</v>
      </c>
      <c r="G51">
        <v>229.76169460066424</v>
      </c>
      <c r="H51">
        <v>250.46</v>
      </c>
      <c r="I51">
        <v>203.08</v>
      </c>
      <c r="J51">
        <v>268.04000000000002</v>
      </c>
      <c r="K51" s="62">
        <f t="shared" si="0"/>
        <v>1.2883053993357692</v>
      </c>
      <c r="L51" s="60">
        <f t="shared" ref="L51:L114" si="16">ABS(F51-H51)</f>
        <v>19.409999999999997</v>
      </c>
      <c r="M51" s="60">
        <f t="shared" ref="M51:M114" si="17">ABS(F51-I51)</f>
        <v>27.97</v>
      </c>
      <c r="N51" s="60">
        <f t="shared" ref="N51:N114" si="18">ABS(F51-J51)</f>
        <v>36.990000000000009</v>
      </c>
      <c r="O51" s="47">
        <f t="shared" si="2"/>
        <v>0.55758727519401385</v>
      </c>
      <c r="P51" s="47">
        <f t="shared" ref="P51:P114" si="19">L51/F51*100</f>
        <v>8.4007790521532115</v>
      </c>
      <c r="Q51" s="47">
        <f t="shared" ref="Q51:Q114" si="20">M51/F51*100</f>
        <v>12.10560484743562</v>
      </c>
      <c r="R51" s="47">
        <f t="shared" ref="R51:R114" si="21">N51/F51*100</f>
        <v>16.009521748539278</v>
      </c>
      <c r="S51" s="7">
        <f t="shared" si="6"/>
        <v>1.6597308019576957</v>
      </c>
      <c r="T51" s="7">
        <f t="shared" ref="T51:T114" si="22">(F51-H51)^2</f>
        <v>376.74809999999985</v>
      </c>
      <c r="U51" s="7">
        <f t="shared" ref="U51:U114" si="23">(F51-I51)^2</f>
        <v>782.32089999999994</v>
      </c>
      <c r="V51" s="7">
        <f t="shared" ref="V51:V114" si="24">(F51-J51)^2</f>
        <v>1368.2601000000006</v>
      </c>
      <c r="W51">
        <f t="shared" si="10"/>
        <v>5.5758727519401386E-3</v>
      </c>
      <c r="X51">
        <f t="shared" ref="X51:X114" si="25">ABS((H51-F51)/F51)</f>
        <v>8.4007790521532122E-2</v>
      </c>
      <c r="Y51">
        <f t="shared" ref="Y51:Y114" si="26">ABS((I51-F51)/F51)</f>
        <v>0.12105604847435619</v>
      </c>
      <c r="Z51">
        <f t="shared" ref="Z51:Z114" si="27">ABS((J51-F51)/F51)</f>
        <v>0.16009521748539279</v>
      </c>
      <c r="AA51" s="34"/>
      <c r="AB51" s="34"/>
    </row>
    <row r="52" spans="1:28">
      <c r="A52" s="1" t="s">
        <v>28</v>
      </c>
      <c r="B52" s="2" t="s">
        <v>29</v>
      </c>
      <c r="C52" s="2" t="s">
        <v>1392</v>
      </c>
      <c r="D52" s="2" t="s">
        <v>30</v>
      </c>
      <c r="E52" s="3" t="s">
        <v>31</v>
      </c>
      <c r="F52" s="4">
        <v>240.35</v>
      </c>
      <c r="G52">
        <v>236.93669460066425</v>
      </c>
      <c r="H52">
        <v>238.92</v>
      </c>
      <c r="I52">
        <v>240.37</v>
      </c>
      <c r="J52">
        <v>279.45</v>
      </c>
      <c r="K52" s="62">
        <f t="shared" si="0"/>
        <v>3.4133053993357407</v>
      </c>
      <c r="L52" s="60">
        <f t="shared" si="16"/>
        <v>1.4300000000000068</v>
      </c>
      <c r="M52" s="60">
        <f t="shared" si="17"/>
        <v>2.0000000000010232E-2</v>
      </c>
      <c r="N52" s="60">
        <f t="shared" si="18"/>
        <v>39.099999999999994</v>
      </c>
      <c r="O52" s="47">
        <f t="shared" si="2"/>
        <v>1.4201395462183237</v>
      </c>
      <c r="P52" s="47">
        <f t="shared" si="19"/>
        <v>0.5949656750572111</v>
      </c>
      <c r="Q52" s="47">
        <f t="shared" si="20"/>
        <v>8.3211982525526248E-3</v>
      </c>
      <c r="R52" s="47">
        <f t="shared" si="21"/>
        <v>16.267942583732058</v>
      </c>
      <c r="S52" s="7">
        <f t="shared" si="6"/>
        <v>11.65065374913452</v>
      </c>
      <c r="T52" s="7">
        <f t="shared" si="22"/>
        <v>2.0449000000000197</v>
      </c>
      <c r="U52" s="7">
        <f t="shared" si="23"/>
        <v>4.0000000000040925E-4</v>
      </c>
      <c r="V52" s="7">
        <f t="shared" si="24"/>
        <v>1528.8099999999995</v>
      </c>
      <c r="W52">
        <f t="shared" si="10"/>
        <v>1.4201395462183236E-2</v>
      </c>
      <c r="X52">
        <f t="shared" si="25"/>
        <v>5.9496567505721108E-3</v>
      </c>
      <c r="Y52">
        <f t="shared" si="26"/>
        <v>8.3211982525526243E-5</v>
      </c>
      <c r="Z52">
        <f t="shared" si="27"/>
        <v>0.16267942583732056</v>
      </c>
      <c r="AA52" s="34"/>
      <c r="AB52" s="34"/>
    </row>
    <row r="53" spans="1:28">
      <c r="A53" s="1" t="s">
        <v>86</v>
      </c>
      <c r="B53" s="2" t="s">
        <v>87</v>
      </c>
      <c r="C53" s="2" t="s">
        <v>1392</v>
      </c>
      <c r="D53" s="2" t="s">
        <v>88</v>
      </c>
      <c r="E53" s="3" t="s">
        <v>85</v>
      </c>
      <c r="F53" s="4">
        <v>261.45</v>
      </c>
      <c r="G53">
        <v>264.31588090757577</v>
      </c>
      <c r="H53">
        <v>288.89999999999998</v>
      </c>
      <c r="I53">
        <v>227.22</v>
      </c>
      <c r="J53">
        <v>290.48</v>
      </c>
      <c r="K53" s="62">
        <f t="shared" si="0"/>
        <v>2.8658809075757858</v>
      </c>
      <c r="L53" s="60">
        <f t="shared" si="16"/>
        <v>27.449999999999989</v>
      </c>
      <c r="M53" s="60">
        <f t="shared" si="17"/>
        <v>34.22999999999999</v>
      </c>
      <c r="N53" s="60">
        <f t="shared" si="18"/>
        <v>29.03000000000003</v>
      </c>
      <c r="O53" s="47">
        <f t="shared" si="2"/>
        <v>1.0961487502680383</v>
      </c>
      <c r="P53" s="47">
        <f t="shared" si="19"/>
        <v>10.499139414802061</v>
      </c>
      <c r="Q53" s="47">
        <f t="shared" si="20"/>
        <v>13.092369477911644</v>
      </c>
      <c r="R53" s="47">
        <f t="shared" si="21"/>
        <v>11.10346146490726</v>
      </c>
      <c r="S53" s="7">
        <f t="shared" si="6"/>
        <v>8.2132733764074093</v>
      </c>
      <c r="T53" s="7">
        <f t="shared" si="22"/>
        <v>753.50249999999937</v>
      </c>
      <c r="U53" s="7">
        <f t="shared" si="23"/>
        <v>1171.6928999999993</v>
      </c>
      <c r="V53" s="7">
        <f t="shared" si="24"/>
        <v>842.74090000000172</v>
      </c>
      <c r="W53">
        <f t="shared" si="10"/>
        <v>1.0961487502680382E-2</v>
      </c>
      <c r="X53">
        <f t="shared" si="25"/>
        <v>0.10499139414802061</v>
      </c>
      <c r="Y53">
        <f t="shared" si="26"/>
        <v>0.13092369477911645</v>
      </c>
      <c r="Z53">
        <f t="shared" si="27"/>
        <v>0.1110346146490726</v>
      </c>
      <c r="AA53" s="34"/>
      <c r="AB53" s="34"/>
    </row>
    <row r="54" spans="1:28">
      <c r="A54" s="1" t="s">
        <v>82</v>
      </c>
      <c r="B54" s="2" t="s">
        <v>83</v>
      </c>
      <c r="C54" s="2" t="s">
        <v>1392</v>
      </c>
      <c r="D54" s="2" t="s">
        <v>84</v>
      </c>
      <c r="E54" s="3" t="s">
        <v>85</v>
      </c>
      <c r="F54" s="4">
        <v>272.64999999999998</v>
      </c>
      <c r="G54">
        <v>268.56188090757576</v>
      </c>
      <c r="H54">
        <v>305.58999999999997</v>
      </c>
      <c r="I54">
        <v>263.12</v>
      </c>
      <c r="J54">
        <v>290.92</v>
      </c>
      <c r="K54" s="62">
        <f t="shared" si="0"/>
        <v>4.0881190924242219</v>
      </c>
      <c r="L54" s="60">
        <f t="shared" si="16"/>
        <v>32.94</v>
      </c>
      <c r="M54" s="60">
        <f t="shared" si="17"/>
        <v>9.5299999999999727</v>
      </c>
      <c r="N54" s="60">
        <f t="shared" si="18"/>
        <v>18.270000000000039</v>
      </c>
      <c r="O54" s="47">
        <f t="shared" si="2"/>
        <v>1.4994018310743527</v>
      </c>
      <c r="P54" s="47">
        <f t="shared" si="19"/>
        <v>12.081423069869796</v>
      </c>
      <c r="Q54" s="47">
        <f t="shared" si="20"/>
        <v>3.4953236750412522</v>
      </c>
      <c r="R54" s="47">
        <f t="shared" si="21"/>
        <v>6.7008985879332625</v>
      </c>
      <c r="S54" s="7">
        <f t="shared" si="6"/>
        <v>16.712717713843443</v>
      </c>
      <c r="T54" s="7">
        <f t="shared" si="22"/>
        <v>1085.0435999999997</v>
      </c>
      <c r="U54" s="7">
        <f t="shared" si="23"/>
        <v>90.820899999999483</v>
      </c>
      <c r="V54" s="7">
        <f t="shared" si="24"/>
        <v>333.7929000000014</v>
      </c>
      <c r="W54">
        <f t="shared" si="10"/>
        <v>1.4994018310743526E-2</v>
      </c>
      <c r="X54">
        <f t="shared" si="25"/>
        <v>0.12081423069869797</v>
      </c>
      <c r="Y54">
        <f t="shared" si="26"/>
        <v>3.4953236750412522E-2</v>
      </c>
      <c r="Z54">
        <f t="shared" si="27"/>
        <v>6.7008985879332628E-2</v>
      </c>
      <c r="AA54" s="34"/>
      <c r="AB54" s="34"/>
    </row>
    <row r="55" spans="1:28">
      <c r="A55" s="1" t="s">
        <v>76</v>
      </c>
      <c r="B55" s="2" t="s">
        <v>77</v>
      </c>
      <c r="C55" s="2" t="s">
        <v>1392</v>
      </c>
      <c r="D55" s="2" t="s">
        <v>78</v>
      </c>
      <c r="E55" s="3" t="s">
        <v>66</v>
      </c>
      <c r="F55" s="4">
        <v>273.85000000000002</v>
      </c>
      <c r="G55">
        <v>275.73688090757577</v>
      </c>
      <c r="H55">
        <v>292.3</v>
      </c>
      <c r="I55">
        <v>273.47000000000003</v>
      </c>
      <c r="J55">
        <v>297.66000000000003</v>
      </c>
      <c r="K55" s="62">
        <f t="shared" si="0"/>
        <v>1.886880907575744</v>
      </c>
      <c r="L55" s="60">
        <f t="shared" si="16"/>
        <v>18.449999999999989</v>
      </c>
      <c r="M55" s="60">
        <f t="shared" si="17"/>
        <v>0.37999999999999545</v>
      </c>
      <c r="N55" s="60">
        <f t="shared" si="18"/>
        <v>23.810000000000002</v>
      </c>
      <c r="O55" s="47">
        <f t="shared" si="2"/>
        <v>0.68901986765592249</v>
      </c>
      <c r="P55" s="47">
        <f t="shared" si="19"/>
        <v>6.7372649260544053</v>
      </c>
      <c r="Q55" s="47">
        <f t="shared" si="20"/>
        <v>0.13876209603797532</v>
      </c>
      <c r="R55" s="47">
        <f t="shared" si="21"/>
        <v>8.694540807011137</v>
      </c>
      <c r="S55" s="7">
        <f t="shared" si="6"/>
        <v>3.5603195593738635</v>
      </c>
      <c r="T55" s="7">
        <f t="shared" si="22"/>
        <v>340.40249999999958</v>
      </c>
      <c r="U55" s="7">
        <f t="shared" si="23"/>
        <v>0.14439999999999653</v>
      </c>
      <c r="V55" s="7">
        <f t="shared" si="24"/>
        <v>566.91610000000014</v>
      </c>
      <c r="W55">
        <f t="shared" si="10"/>
        <v>6.8901986765592255E-3</v>
      </c>
      <c r="X55">
        <f t="shared" si="25"/>
        <v>6.7372649260544051E-2</v>
      </c>
      <c r="Y55">
        <f t="shared" si="26"/>
        <v>1.3876209603797532E-3</v>
      </c>
      <c r="Z55">
        <f t="shared" si="27"/>
        <v>8.6945408070111377E-2</v>
      </c>
      <c r="AA55" s="34"/>
      <c r="AB55" s="34"/>
    </row>
    <row r="56" spans="1:28">
      <c r="A56" s="1" t="s">
        <v>164</v>
      </c>
      <c r="B56" s="2" t="s">
        <v>165</v>
      </c>
      <c r="C56" s="2" t="s">
        <v>1392</v>
      </c>
      <c r="D56" s="2" t="s">
        <v>166</v>
      </c>
      <c r="E56" s="3" t="s">
        <v>167</v>
      </c>
      <c r="F56" s="4">
        <v>282.55</v>
      </c>
      <c r="G56">
        <v>294.56752827760846</v>
      </c>
      <c r="H56">
        <v>282.77999999999997</v>
      </c>
      <c r="I56">
        <v>269.98</v>
      </c>
      <c r="J56">
        <v>310.57</v>
      </c>
      <c r="K56" s="62">
        <f t="shared" si="0"/>
        <v>12.017528277608449</v>
      </c>
      <c r="L56" s="60">
        <f t="shared" si="16"/>
        <v>0.22999999999996135</v>
      </c>
      <c r="M56" s="60">
        <f t="shared" si="17"/>
        <v>12.569999999999993</v>
      </c>
      <c r="N56" s="60">
        <f t="shared" si="18"/>
        <v>28.019999999999982</v>
      </c>
      <c r="O56" s="47">
        <f t="shared" si="2"/>
        <v>4.2532395249012378</v>
      </c>
      <c r="P56" s="47">
        <f t="shared" si="19"/>
        <v>8.140152185452533E-2</v>
      </c>
      <c r="Q56" s="47">
        <f t="shared" si="20"/>
        <v>4.4487701291806738</v>
      </c>
      <c r="R56" s="47">
        <f t="shared" si="21"/>
        <v>9.9168288798442674</v>
      </c>
      <c r="S56" s="7">
        <f t="shared" si="6"/>
        <v>144.42098590311869</v>
      </c>
      <c r="T56" s="7">
        <f t="shared" si="22"/>
        <v>5.2899999999982218E-2</v>
      </c>
      <c r="U56" s="7">
        <f t="shared" si="23"/>
        <v>158.00489999999982</v>
      </c>
      <c r="V56" s="7">
        <f t="shared" si="24"/>
        <v>785.12039999999899</v>
      </c>
      <c r="W56">
        <f t="shared" si="10"/>
        <v>4.2532395249012381E-2</v>
      </c>
      <c r="X56">
        <f t="shared" si="25"/>
        <v>8.1401521854525336E-4</v>
      </c>
      <c r="Y56">
        <f t="shared" si="26"/>
        <v>4.4487701291806736E-2</v>
      </c>
      <c r="Z56">
        <f t="shared" si="27"/>
        <v>9.916828879844268E-2</v>
      </c>
      <c r="AA56" s="34"/>
      <c r="AB56" s="34"/>
    </row>
    <row r="57" spans="1:28">
      <c r="A57" s="1" t="s">
        <v>73</v>
      </c>
      <c r="B57" s="2" t="s">
        <v>74</v>
      </c>
      <c r="C57" s="2" t="s">
        <v>1392</v>
      </c>
      <c r="D57" s="2" t="s">
        <v>75</v>
      </c>
      <c r="E57" s="3" t="s">
        <v>66</v>
      </c>
      <c r="F57" s="4">
        <v>285.75</v>
      </c>
      <c r="G57">
        <v>275.73688090757577</v>
      </c>
      <c r="H57">
        <v>279.24</v>
      </c>
      <c r="I57">
        <v>285.64999999999998</v>
      </c>
      <c r="J57">
        <v>306.60000000000002</v>
      </c>
      <c r="K57" s="62">
        <f t="shared" si="0"/>
        <v>10.013119092424233</v>
      </c>
      <c r="L57" s="60">
        <f t="shared" si="16"/>
        <v>6.5099999999999909</v>
      </c>
      <c r="M57" s="60">
        <f t="shared" si="17"/>
        <v>0.10000000000002274</v>
      </c>
      <c r="N57" s="60">
        <f t="shared" si="18"/>
        <v>20.850000000000023</v>
      </c>
      <c r="O57" s="47">
        <f t="shared" si="2"/>
        <v>3.5041536631405892</v>
      </c>
      <c r="P57" s="47">
        <f t="shared" si="19"/>
        <v>2.2782152230971096</v>
      </c>
      <c r="Q57" s="47">
        <f t="shared" si="20"/>
        <v>3.4995625546814603E-2</v>
      </c>
      <c r="R57" s="47">
        <f t="shared" si="21"/>
        <v>7.2965879265091944</v>
      </c>
      <c r="S57" s="7">
        <f t="shared" si="6"/>
        <v>100.2625539590707</v>
      </c>
      <c r="T57" s="7">
        <f t="shared" si="22"/>
        <v>42.380099999999885</v>
      </c>
      <c r="U57" s="7">
        <f t="shared" si="23"/>
        <v>1.0000000000004547E-2</v>
      </c>
      <c r="V57" s="7">
        <f t="shared" si="24"/>
        <v>434.72250000000093</v>
      </c>
      <c r="W57">
        <f t="shared" si="10"/>
        <v>3.5041536631405891E-2</v>
      </c>
      <c r="X57">
        <f t="shared" si="25"/>
        <v>2.2782152230971096E-2</v>
      </c>
      <c r="Y57">
        <f t="shared" si="26"/>
        <v>3.4995625546814605E-4</v>
      </c>
      <c r="Z57">
        <f t="shared" si="27"/>
        <v>7.2965879265091946E-2</v>
      </c>
      <c r="AA57" s="34"/>
      <c r="AB57" s="34"/>
    </row>
    <row r="58" spans="1:28">
      <c r="A58" s="1" t="s">
        <v>137</v>
      </c>
      <c r="B58" s="2" t="s">
        <v>138</v>
      </c>
      <c r="C58" s="2" t="s">
        <v>1392</v>
      </c>
      <c r="D58" s="2" t="s">
        <v>139</v>
      </c>
      <c r="E58" s="3" t="s">
        <v>136</v>
      </c>
      <c r="F58" s="4">
        <v>293.75</v>
      </c>
      <c r="G58">
        <v>305.98852827760851</v>
      </c>
      <c r="H58">
        <v>286.89999999999998</v>
      </c>
      <c r="I58">
        <v>302.13</v>
      </c>
      <c r="J58">
        <v>320.77999999999997</v>
      </c>
      <c r="K58" s="62">
        <f t="shared" si="0"/>
        <v>12.238528277608509</v>
      </c>
      <c r="L58" s="60">
        <f t="shared" si="16"/>
        <v>6.8500000000000227</v>
      </c>
      <c r="M58" s="60">
        <f t="shared" si="17"/>
        <v>8.3799999999999955</v>
      </c>
      <c r="N58" s="60">
        <f t="shared" si="18"/>
        <v>27.029999999999973</v>
      </c>
      <c r="O58" s="47">
        <f t="shared" si="2"/>
        <v>4.1663074987603439</v>
      </c>
      <c r="P58" s="47">
        <f t="shared" si="19"/>
        <v>2.3319148936170286</v>
      </c>
      <c r="Q58" s="47">
        <f t="shared" si="20"/>
        <v>2.8527659574468069</v>
      </c>
      <c r="R58" s="47">
        <f t="shared" si="21"/>
        <v>9.2017021276595656</v>
      </c>
      <c r="S58" s="7">
        <f t="shared" si="6"/>
        <v>149.78157440182309</v>
      </c>
      <c r="T58" s="7">
        <f t="shared" si="22"/>
        <v>46.922500000000312</v>
      </c>
      <c r="U58" s="7">
        <f t="shared" si="23"/>
        <v>70.224399999999918</v>
      </c>
      <c r="V58" s="7">
        <f t="shared" si="24"/>
        <v>730.62089999999853</v>
      </c>
      <c r="W58">
        <f t="shared" si="10"/>
        <v>4.1663074987603438E-2</v>
      </c>
      <c r="X58">
        <f t="shared" si="25"/>
        <v>2.3319148936170288E-2</v>
      </c>
      <c r="Y58">
        <f t="shared" si="26"/>
        <v>2.8527659574468071E-2</v>
      </c>
      <c r="Z58">
        <f t="shared" si="27"/>
        <v>9.2017021276595654E-2</v>
      </c>
      <c r="AA58" s="34"/>
      <c r="AB58" s="34"/>
    </row>
    <row r="59" spans="1:28">
      <c r="A59" s="1" t="s">
        <v>168</v>
      </c>
      <c r="B59" s="2" t="s">
        <v>169</v>
      </c>
      <c r="C59" s="2" t="s">
        <v>1392</v>
      </c>
      <c r="D59" s="2" t="s">
        <v>170</v>
      </c>
      <c r="E59" s="3" t="s">
        <v>167</v>
      </c>
      <c r="F59" s="4">
        <v>300.95</v>
      </c>
      <c r="G59">
        <v>298.8135282776085</v>
      </c>
      <c r="H59">
        <v>337.16</v>
      </c>
      <c r="I59">
        <v>287.26</v>
      </c>
      <c r="J59">
        <v>313.36</v>
      </c>
      <c r="K59" s="62">
        <f t="shared" si="0"/>
        <v>2.1364717223914909</v>
      </c>
      <c r="L59" s="60">
        <f t="shared" si="16"/>
        <v>36.210000000000036</v>
      </c>
      <c r="M59" s="60">
        <f t="shared" si="17"/>
        <v>13.689999999999998</v>
      </c>
      <c r="N59" s="60">
        <f t="shared" si="18"/>
        <v>12.410000000000025</v>
      </c>
      <c r="O59" s="47">
        <f t="shared" si="2"/>
        <v>0.70990919501295591</v>
      </c>
      <c r="P59" s="47">
        <f t="shared" si="19"/>
        <v>12.031898986542627</v>
      </c>
      <c r="Q59" s="47">
        <f t="shared" si="20"/>
        <v>4.5489283934208338</v>
      </c>
      <c r="R59" s="47">
        <f t="shared" si="21"/>
        <v>4.1236085728526417</v>
      </c>
      <c r="S59" s="7">
        <f t="shared" si="6"/>
        <v>4.5645114205784632</v>
      </c>
      <c r="T59" s="7">
        <f t="shared" si="22"/>
        <v>1311.1641000000027</v>
      </c>
      <c r="U59" s="7">
        <f t="shared" si="23"/>
        <v>187.41609999999994</v>
      </c>
      <c r="V59" s="7">
        <f t="shared" si="24"/>
        <v>154.00810000000061</v>
      </c>
      <c r="W59">
        <f t="shared" si="10"/>
        <v>7.0990919501295593E-3</v>
      </c>
      <c r="X59">
        <f t="shared" si="25"/>
        <v>0.12031898986542627</v>
      </c>
      <c r="Y59">
        <f t="shared" si="26"/>
        <v>4.5489283934208334E-2</v>
      </c>
      <c r="Z59">
        <f t="shared" si="27"/>
        <v>4.1236085728526418E-2</v>
      </c>
      <c r="AA59" s="34"/>
      <c r="AB59" s="34"/>
    </row>
    <row r="60" spans="1:28">
      <c r="A60" s="1" t="s">
        <v>171</v>
      </c>
      <c r="B60" s="2" t="s">
        <v>172</v>
      </c>
      <c r="C60" s="2" t="s">
        <v>1392</v>
      </c>
      <c r="D60" s="2" t="s">
        <v>173</v>
      </c>
      <c r="E60" s="3" t="s">
        <v>167</v>
      </c>
      <c r="F60" s="4">
        <v>309.14999999999998</v>
      </c>
      <c r="G60">
        <v>303.05952827760848</v>
      </c>
      <c r="H60">
        <v>350.55</v>
      </c>
      <c r="I60">
        <v>309.45999999999998</v>
      </c>
      <c r="J60">
        <v>313.8</v>
      </c>
      <c r="K60" s="62">
        <f t="shared" si="0"/>
        <v>6.0904717223914986</v>
      </c>
      <c r="L60" s="60">
        <f t="shared" si="16"/>
        <v>41.400000000000034</v>
      </c>
      <c r="M60" s="60">
        <f t="shared" si="17"/>
        <v>0.31000000000000227</v>
      </c>
      <c r="N60" s="60">
        <f t="shared" si="18"/>
        <v>4.6500000000000341</v>
      </c>
      <c r="O60" s="47">
        <f t="shared" si="2"/>
        <v>1.9700701026658576</v>
      </c>
      <c r="P60" s="47">
        <f t="shared" si="19"/>
        <v>13.391557496361001</v>
      </c>
      <c r="Q60" s="47">
        <f t="shared" si="20"/>
        <v>0.10027494743652024</v>
      </c>
      <c r="R60" s="47">
        <f t="shared" si="21"/>
        <v>1.5041242115478035</v>
      </c>
      <c r="S60" s="7">
        <f t="shared" si="6"/>
        <v>37.093845801250467</v>
      </c>
      <c r="T60" s="7">
        <f t="shared" si="22"/>
        <v>1713.9600000000028</v>
      </c>
      <c r="U60" s="7">
        <f t="shared" si="23"/>
        <v>9.6100000000001407E-2</v>
      </c>
      <c r="V60" s="7">
        <f t="shared" si="24"/>
        <v>21.622500000000318</v>
      </c>
      <c r="W60">
        <f t="shared" si="10"/>
        <v>1.9700701026658576E-2</v>
      </c>
      <c r="X60">
        <f t="shared" si="25"/>
        <v>0.13391557496361001</v>
      </c>
      <c r="Y60">
        <f t="shared" si="26"/>
        <v>1.0027494743652023E-3</v>
      </c>
      <c r="Z60">
        <f t="shared" si="27"/>
        <v>1.5041242115478035E-2</v>
      </c>
      <c r="AA60" s="34"/>
      <c r="AB60" s="34"/>
    </row>
    <row r="61" spans="1:28">
      <c r="A61" s="1" t="s">
        <v>152</v>
      </c>
      <c r="B61" s="2" t="s">
        <v>153</v>
      </c>
      <c r="C61" s="2" t="s">
        <v>1392</v>
      </c>
      <c r="D61" s="2" t="s">
        <v>154</v>
      </c>
      <c r="E61" s="3" t="s">
        <v>136</v>
      </c>
      <c r="F61" s="4">
        <v>309.45</v>
      </c>
      <c r="G61">
        <v>308.19152827760848</v>
      </c>
      <c r="H61">
        <v>350.35</v>
      </c>
      <c r="I61">
        <v>312.60000000000002</v>
      </c>
      <c r="J61">
        <v>324.81</v>
      </c>
      <c r="K61" s="62">
        <f t="shared" si="0"/>
        <v>1.258471722391505</v>
      </c>
      <c r="L61" s="60">
        <f t="shared" si="16"/>
        <v>40.900000000000034</v>
      </c>
      <c r="M61" s="60">
        <f t="shared" si="17"/>
        <v>3.1500000000000341</v>
      </c>
      <c r="N61" s="60">
        <f t="shared" si="18"/>
        <v>15.360000000000014</v>
      </c>
      <c r="O61" s="47">
        <f t="shared" si="2"/>
        <v>0.40668014942365649</v>
      </c>
      <c r="P61" s="47">
        <f t="shared" si="19"/>
        <v>13.216997899499122</v>
      </c>
      <c r="Q61" s="47">
        <f t="shared" si="20"/>
        <v>1.0179350460494536</v>
      </c>
      <c r="R61" s="47">
        <f t="shared" si="21"/>
        <v>4.9636451769268097</v>
      </c>
      <c r="S61" s="7">
        <f t="shared" si="6"/>
        <v>1.5837510760590412</v>
      </c>
      <c r="T61" s="7">
        <f t="shared" si="22"/>
        <v>1672.8100000000029</v>
      </c>
      <c r="U61" s="7">
        <f t="shared" si="23"/>
        <v>9.9225000000002144</v>
      </c>
      <c r="V61" s="7">
        <f t="shared" si="24"/>
        <v>235.92960000000042</v>
      </c>
      <c r="W61">
        <f t="shared" si="10"/>
        <v>4.066801494236565E-3</v>
      </c>
      <c r="X61">
        <f t="shared" si="25"/>
        <v>0.13216997899499122</v>
      </c>
      <c r="Y61">
        <f t="shared" si="26"/>
        <v>1.0179350460494537E-2</v>
      </c>
      <c r="Z61">
        <f t="shared" si="27"/>
        <v>4.9636451769268099E-2</v>
      </c>
      <c r="AA61" s="34"/>
      <c r="AB61" s="34"/>
    </row>
    <row r="62" spans="1:28">
      <c r="A62" s="1" t="s">
        <v>1453</v>
      </c>
      <c r="B62" s="2" t="s">
        <v>1452</v>
      </c>
      <c r="C62" s="2" t="s">
        <v>1392</v>
      </c>
      <c r="D62" s="2" t="s">
        <v>1435</v>
      </c>
      <c r="E62" s="3" t="s">
        <v>136</v>
      </c>
      <c r="F62" s="4">
        <v>310.14999999999998</v>
      </c>
      <c r="G62">
        <v>315.3665282776085</v>
      </c>
      <c r="H62" s="7">
        <v>336.1</v>
      </c>
      <c r="I62">
        <v>301.95999999999998</v>
      </c>
      <c r="J62">
        <v>315.87</v>
      </c>
      <c r="K62" s="62">
        <f t="shared" si="0"/>
        <v>5.2165282776085178</v>
      </c>
      <c r="L62" s="60">
        <f t="shared" si="16"/>
        <v>25.950000000000045</v>
      </c>
      <c r="M62" s="60">
        <f t="shared" si="17"/>
        <v>8.1899999999999977</v>
      </c>
      <c r="N62" s="60">
        <f t="shared" si="18"/>
        <v>5.7200000000000273</v>
      </c>
      <c r="O62" s="47">
        <f t="shared" si="2"/>
        <v>1.6819372167043423</v>
      </c>
      <c r="P62" s="47">
        <f t="shared" si="19"/>
        <v>8.3669192326293889</v>
      </c>
      <c r="Q62" s="47">
        <f t="shared" si="20"/>
        <v>2.6406577462518133</v>
      </c>
      <c r="R62" s="47">
        <f t="shared" si="21"/>
        <v>1.8442689021441325</v>
      </c>
      <c r="S62" s="7">
        <f t="shared" si="6"/>
        <v>27.212167271089289</v>
      </c>
      <c r="T62" s="7">
        <f t="shared" si="22"/>
        <v>673.40250000000231</v>
      </c>
      <c r="U62" s="7">
        <f t="shared" si="23"/>
        <v>67.076099999999968</v>
      </c>
      <c r="V62" s="7">
        <f t="shared" si="24"/>
        <v>32.718400000000315</v>
      </c>
      <c r="W62">
        <f t="shared" si="10"/>
        <v>1.6819372167043423E-2</v>
      </c>
      <c r="X62">
        <f t="shared" si="25"/>
        <v>8.3669192326293884E-2</v>
      </c>
      <c r="Y62">
        <f t="shared" si="26"/>
        <v>2.6406577462518132E-2</v>
      </c>
      <c r="Z62">
        <f t="shared" si="27"/>
        <v>1.8442689021441326E-2</v>
      </c>
      <c r="AA62" s="34"/>
      <c r="AB62" s="34"/>
    </row>
    <row r="63" spans="1:28">
      <c r="A63" s="1" t="s">
        <v>130</v>
      </c>
      <c r="B63" s="2" t="s">
        <v>131</v>
      </c>
      <c r="C63" s="2" t="s">
        <v>1392</v>
      </c>
      <c r="D63" s="2" t="s">
        <v>132</v>
      </c>
      <c r="E63" s="3" t="s">
        <v>96</v>
      </c>
      <c r="F63" s="4">
        <v>312.14999999999998</v>
      </c>
      <c r="G63">
        <v>317.4095282776085</v>
      </c>
      <c r="H63">
        <v>315.08</v>
      </c>
      <c r="I63">
        <v>325.89</v>
      </c>
      <c r="J63">
        <v>327.92</v>
      </c>
      <c r="K63" s="62">
        <f t="shared" si="0"/>
        <v>5.2595282776085241</v>
      </c>
      <c r="L63" s="60">
        <f t="shared" si="16"/>
        <v>2.9300000000000068</v>
      </c>
      <c r="M63" s="60">
        <f t="shared" si="17"/>
        <v>13.740000000000009</v>
      </c>
      <c r="N63" s="60">
        <f t="shared" si="18"/>
        <v>15.770000000000039</v>
      </c>
      <c r="O63" s="47">
        <f t="shared" si="2"/>
        <v>1.6849361773533638</v>
      </c>
      <c r="P63" s="47">
        <f t="shared" si="19"/>
        <v>0.93865128944417986</v>
      </c>
      <c r="Q63" s="47">
        <f t="shared" si="20"/>
        <v>4.4017299375300372</v>
      </c>
      <c r="R63" s="47">
        <f t="shared" si="21"/>
        <v>5.0520583053019505</v>
      </c>
      <c r="S63" s="7">
        <f t="shared" si="6"/>
        <v>27.662637702963689</v>
      </c>
      <c r="T63" s="7">
        <f t="shared" si="22"/>
        <v>8.5849000000000402</v>
      </c>
      <c r="U63" s="7">
        <f t="shared" si="23"/>
        <v>188.78760000000025</v>
      </c>
      <c r="V63" s="7">
        <f t="shared" si="24"/>
        <v>248.69290000000123</v>
      </c>
      <c r="W63">
        <f t="shared" si="10"/>
        <v>1.6849361773533637E-2</v>
      </c>
      <c r="X63">
        <f t="shared" si="25"/>
        <v>9.386512894441798E-3</v>
      </c>
      <c r="Y63">
        <f t="shared" si="26"/>
        <v>4.401729937530037E-2</v>
      </c>
      <c r="Z63">
        <f t="shared" si="27"/>
        <v>5.0520583053019506E-2</v>
      </c>
      <c r="AA63" s="34"/>
      <c r="AB63" s="34"/>
    </row>
    <row r="64" spans="1:28">
      <c r="A64" s="1" t="s">
        <v>93</v>
      </c>
      <c r="B64" s="2" t="s">
        <v>94</v>
      </c>
      <c r="C64" s="2" t="s">
        <v>1392</v>
      </c>
      <c r="D64" s="2" t="s">
        <v>95</v>
      </c>
      <c r="E64" s="3" t="s">
        <v>96</v>
      </c>
      <c r="F64" s="4">
        <v>318.64999999999998</v>
      </c>
      <c r="G64">
        <v>317.4095282776085</v>
      </c>
      <c r="H64">
        <v>345.94</v>
      </c>
      <c r="I64">
        <v>320.77</v>
      </c>
      <c r="J64">
        <v>323.01</v>
      </c>
      <c r="K64" s="62">
        <f t="shared" si="0"/>
        <v>1.2404717223914759</v>
      </c>
      <c r="L64" s="60">
        <f t="shared" si="16"/>
        <v>27.29000000000002</v>
      </c>
      <c r="M64" s="60">
        <f t="shared" si="17"/>
        <v>2.1200000000000045</v>
      </c>
      <c r="N64" s="60">
        <f t="shared" si="18"/>
        <v>4.3600000000000136</v>
      </c>
      <c r="O64" s="47">
        <f t="shared" si="2"/>
        <v>0.38928972929279015</v>
      </c>
      <c r="P64" s="47">
        <f t="shared" si="19"/>
        <v>8.5642554526910466</v>
      </c>
      <c r="Q64" s="47">
        <f t="shared" si="20"/>
        <v>0.66530676290601121</v>
      </c>
      <c r="R64" s="47">
        <f t="shared" si="21"/>
        <v>1.3682723991840622</v>
      </c>
      <c r="S64" s="7">
        <f t="shared" si="6"/>
        <v>1.5387700940528748</v>
      </c>
      <c r="T64" s="7">
        <f t="shared" si="22"/>
        <v>744.74410000000114</v>
      </c>
      <c r="U64" s="7">
        <f t="shared" si="23"/>
        <v>4.4944000000000193</v>
      </c>
      <c r="V64" s="7">
        <f t="shared" si="24"/>
        <v>19.00960000000012</v>
      </c>
      <c r="W64">
        <f t="shared" si="10"/>
        <v>3.8928972929279018E-3</v>
      </c>
      <c r="X64">
        <f t="shared" si="25"/>
        <v>8.5642554526910469E-2</v>
      </c>
      <c r="Y64">
        <f t="shared" si="26"/>
        <v>6.6530676290601116E-3</v>
      </c>
      <c r="Z64">
        <f t="shared" si="27"/>
        <v>1.3682723991840621E-2</v>
      </c>
      <c r="AA64" s="34"/>
      <c r="AB64" s="34"/>
    </row>
    <row r="65" spans="1:28">
      <c r="A65" s="1" t="s">
        <v>329</v>
      </c>
      <c r="B65" s="2" t="s">
        <v>330</v>
      </c>
      <c r="C65" s="2" t="s">
        <v>1392</v>
      </c>
      <c r="D65" s="2" t="s">
        <v>331</v>
      </c>
      <c r="E65" s="3" t="s">
        <v>332</v>
      </c>
      <c r="F65" s="4">
        <v>322.85000000000002</v>
      </c>
      <c r="G65">
        <v>325.98343386893112</v>
      </c>
      <c r="H65">
        <v>371.8</v>
      </c>
      <c r="I65">
        <v>317.08</v>
      </c>
      <c r="J65">
        <v>333.45</v>
      </c>
      <c r="K65" s="62">
        <f t="shared" si="0"/>
        <v>3.1334338689310925</v>
      </c>
      <c r="L65" s="60">
        <f t="shared" si="16"/>
        <v>48.949999999999989</v>
      </c>
      <c r="M65" s="60">
        <f t="shared" si="17"/>
        <v>5.7700000000000387</v>
      </c>
      <c r="N65" s="60">
        <f t="shared" si="18"/>
        <v>10.599999999999966</v>
      </c>
      <c r="O65" s="47">
        <f t="shared" si="2"/>
        <v>0.97055408670623888</v>
      </c>
      <c r="P65" s="47">
        <f t="shared" si="19"/>
        <v>15.161839863713794</v>
      </c>
      <c r="Q65" s="47">
        <f t="shared" si="20"/>
        <v>1.7872076815858877</v>
      </c>
      <c r="R65" s="47">
        <f t="shared" si="21"/>
        <v>3.2832584791698824</v>
      </c>
      <c r="S65" s="7">
        <f t="shared" si="6"/>
        <v>9.8184078109644748</v>
      </c>
      <c r="T65" s="7">
        <f t="shared" si="22"/>
        <v>2396.1024999999991</v>
      </c>
      <c r="U65" s="7">
        <f t="shared" si="23"/>
        <v>33.292900000000444</v>
      </c>
      <c r="V65" s="7">
        <f t="shared" si="24"/>
        <v>112.35999999999927</v>
      </c>
      <c r="W65">
        <f t="shared" si="10"/>
        <v>9.7055408670623892E-3</v>
      </c>
      <c r="X65">
        <f t="shared" si="25"/>
        <v>0.15161839863713794</v>
      </c>
      <c r="Y65">
        <f t="shared" si="26"/>
        <v>1.7872076815858878E-2</v>
      </c>
      <c r="Z65">
        <f t="shared" si="27"/>
        <v>3.2832584791698823E-2</v>
      </c>
      <c r="AA65" s="34"/>
      <c r="AB65" s="34"/>
    </row>
    <row r="66" spans="1:28">
      <c r="A66" s="1" t="s">
        <v>318</v>
      </c>
      <c r="B66" s="2" t="s">
        <v>319</v>
      </c>
      <c r="C66" s="2" t="s">
        <v>1392</v>
      </c>
      <c r="D66" s="2" t="s">
        <v>320</v>
      </c>
      <c r="E66" s="3" t="s">
        <v>249</v>
      </c>
      <c r="F66" s="4">
        <v>327.14999999999998</v>
      </c>
      <c r="G66">
        <v>337.40443386893116</v>
      </c>
      <c r="H66">
        <v>317.27</v>
      </c>
      <c r="I66">
        <v>327.11</v>
      </c>
      <c r="J66">
        <v>338.99</v>
      </c>
      <c r="K66" s="62">
        <f t="shared" si="0"/>
        <v>10.254433868931187</v>
      </c>
      <c r="L66" s="60">
        <f t="shared" si="16"/>
        <v>9.8799999999999955</v>
      </c>
      <c r="M66" s="60">
        <f t="shared" si="17"/>
        <v>3.999999999996362E-2</v>
      </c>
      <c r="N66" s="60">
        <f t="shared" si="18"/>
        <v>11.840000000000032</v>
      </c>
      <c r="O66" s="47">
        <f t="shared" si="2"/>
        <v>3.1344746657286224</v>
      </c>
      <c r="P66" s="47">
        <f t="shared" si="19"/>
        <v>3.0200213969127301</v>
      </c>
      <c r="Q66" s="47">
        <f t="shared" si="20"/>
        <v>1.222680727493921E-2</v>
      </c>
      <c r="R66" s="47">
        <f t="shared" si="21"/>
        <v>3.619134953385307</v>
      </c>
      <c r="S66" s="7">
        <f t="shared" si="6"/>
        <v>105.15341397228303</v>
      </c>
      <c r="T66" s="7">
        <f t="shared" si="22"/>
        <v>97.614399999999904</v>
      </c>
      <c r="U66" s="7">
        <f t="shared" si="23"/>
        <v>1.5999999999970896E-3</v>
      </c>
      <c r="V66" s="7">
        <f t="shared" si="24"/>
        <v>140.18560000000076</v>
      </c>
      <c r="W66">
        <f t="shared" si="10"/>
        <v>3.1344746657286225E-2</v>
      </c>
      <c r="X66">
        <f t="shared" si="25"/>
        <v>3.0200213969127299E-2</v>
      </c>
      <c r="Y66">
        <f t="shared" si="26"/>
        <v>1.222680727493921E-4</v>
      </c>
      <c r="Z66">
        <f t="shared" si="27"/>
        <v>3.6191349533853071E-2</v>
      </c>
      <c r="AA66" s="34"/>
      <c r="AB66" s="34"/>
    </row>
    <row r="67" spans="1:28">
      <c r="A67" s="1" t="s">
        <v>333</v>
      </c>
      <c r="B67" s="2" t="s">
        <v>334</v>
      </c>
      <c r="C67" s="2" t="s">
        <v>1392</v>
      </c>
      <c r="D67" s="2" t="s">
        <v>335</v>
      </c>
      <c r="E67" s="3" t="s">
        <v>332</v>
      </c>
      <c r="F67" s="4">
        <v>331.05</v>
      </c>
      <c r="G67">
        <v>325.98343386893112</v>
      </c>
      <c r="H67">
        <v>379.76</v>
      </c>
      <c r="I67">
        <v>316.81</v>
      </c>
      <c r="J67">
        <v>335.8</v>
      </c>
      <c r="K67" s="62">
        <f t="shared" ref="K67:K130" si="28">ABS(F67-G67)</f>
        <v>5.0665661310688961</v>
      </c>
      <c r="L67" s="60">
        <f t="shared" si="16"/>
        <v>48.70999999999998</v>
      </c>
      <c r="M67" s="60">
        <f t="shared" si="17"/>
        <v>14.240000000000009</v>
      </c>
      <c r="N67" s="60">
        <f t="shared" si="18"/>
        <v>4.75</v>
      </c>
      <c r="O67" s="47">
        <f t="shared" ref="O67:O130" si="29">K67/F67*100</f>
        <v>1.5304534454218082</v>
      </c>
      <c r="P67" s="47">
        <f t="shared" si="19"/>
        <v>14.713789457785825</v>
      </c>
      <c r="Q67" s="47">
        <f t="shared" si="20"/>
        <v>4.3014650354931305</v>
      </c>
      <c r="R67" s="47">
        <f t="shared" si="21"/>
        <v>1.4348285757438453</v>
      </c>
      <c r="S67" s="7">
        <f t="shared" ref="S67:S130" si="30">(F67-G67)^2</f>
        <v>25.670092360494444</v>
      </c>
      <c r="T67" s="7">
        <f t="shared" si="22"/>
        <v>2372.6640999999981</v>
      </c>
      <c r="U67" s="7">
        <f t="shared" si="23"/>
        <v>202.77760000000026</v>
      </c>
      <c r="V67" s="7">
        <f t="shared" si="24"/>
        <v>22.5625</v>
      </c>
      <c r="W67">
        <f t="shared" ref="W67:W130" si="31">ABS((G67-F67)/F67)</f>
        <v>1.5304534454218081E-2</v>
      </c>
      <c r="X67">
        <f t="shared" si="25"/>
        <v>0.14713789457785825</v>
      </c>
      <c r="Y67">
        <f t="shared" si="26"/>
        <v>4.3014650354931308E-2</v>
      </c>
      <c r="Z67">
        <f t="shared" si="27"/>
        <v>1.4348285757438453E-2</v>
      </c>
      <c r="AA67" s="34"/>
      <c r="AB67" s="34"/>
    </row>
    <row r="68" spans="1:28">
      <c r="A68" s="1" t="s">
        <v>1451</v>
      </c>
      <c r="B68" s="2" t="s">
        <v>1450</v>
      </c>
      <c r="C68" s="2" t="s">
        <v>1392</v>
      </c>
      <c r="D68" s="2" t="s">
        <v>1458</v>
      </c>
      <c r="E68" s="3" t="s">
        <v>249</v>
      </c>
      <c r="F68" s="4">
        <v>331.15</v>
      </c>
      <c r="G68">
        <v>341.65043386893115</v>
      </c>
      <c r="H68" s="7">
        <v>385.52</v>
      </c>
      <c r="I68">
        <v>336.39</v>
      </c>
      <c r="J68">
        <v>343.02</v>
      </c>
      <c r="K68" s="62">
        <f t="shared" si="28"/>
        <v>10.500433868931168</v>
      </c>
      <c r="L68" s="60">
        <f t="shared" si="16"/>
        <v>54.370000000000005</v>
      </c>
      <c r="M68" s="60">
        <f t="shared" si="17"/>
        <v>5.2400000000000091</v>
      </c>
      <c r="N68" s="60">
        <f t="shared" si="18"/>
        <v>11.870000000000005</v>
      </c>
      <c r="O68" s="47">
        <f t="shared" si="29"/>
        <v>3.1708995527498627</v>
      </c>
      <c r="P68" s="47">
        <f t="shared" si="19"/>
        <v>16.418541446474411</v>
      </c>
      <c r="Q68" s="47">
        <f t="shared" si="20"/>
        <v>1.5823644873924232</v>
      </c>
      <c r="R68" s="47">
        <f t="shared" si="21"/>
        <v>3.5844783330816865</v>
      </c>
      <c r="S68" s="7">
        <f t="shared" si="30"/>
        <v>110.25911143579678</v>
      </c>
      <c r="T68" s="7">
        <f t="shared" si="22"/>
        <v>2956.0969000000005</v>
      </c>
      <c r="U68" s="7">
        <f t="shared" si="23"/>
        <v>27.457600000000095</v>
      </c>
      <c r="V68" s="7">
        <f t="shared" si="24"/>
        <v>140.8969000000001</v>
      </c>
      <c r="W68">
        <f t="shared" si="31"/>
        <v>3.1708995527498625E-2</v>
      </c>
      <c r="X68">
        <f t="shared" si="25"/>
        <v>0.16418541446474411</v>
      </c>
      <c r="Y68">
        <f t="shared" si="26"/>
        <v>1.5823644873924233E-2</v>
      </c>
      <c r="Z68">
        <f t="shared" si="27"/>
        <v>3.5844783330816865E-2</v>
      </c>
      <c r="AA68" s="34"/>
      <c r="AB68" s="34"/>
    </row>
    <row r="69" spans="1:28">
      <c r="A69" s="1" t="s">
        <v>285</v>
      </c>
      <c r="B69" s="2" t="s">
        <v>286</v>
      </c>
      <c r="C69" s="2" t="s">
        <v>1392</v>
      </c>
      <c r="D69" s="2" t="s">
        <v>287</v>
      </c>
      <c r="E69" s="3" t="s">
        <v>249</v>
      </c>
      <c r="F69" s="4">
        <v>331.45</v>
      </c>
      <c r="G69">
        <v>337.40443386893116</v>
      </c>
      <c r="H69">
        <v>379.53</v>
      </c>
      <c r="I69">
        <v>338.5</v>
      </c>
      <c r="J69">
        <v>342.98</v>
      </c>
      <c r="K69" s="62">
        <f t="shared" si="28"/>
        <v>5.9544338689311758</v>
      </c>
      <c r="L69" s="60">
        <f t="shared" si="16"/>
        <v>48.079999999999984</v>
      </c>
      <c r="M69" s="60">
        <f t="shared" si="17"/>
        <v>7.0500000000000114</v>
      </c>
      <c r="N69" s="60">
        <f t="shared" si="18"/>
        <v>11.53000000000003</v>
      </c>
      <c r="O69" s="47">
        <f t="shared" si="29"/>
        <v>1.7964802742287451</v>
      </c>
      <c r="P69" s="47">
        <f t="shared" si="19"/>
        <v>14.505958666465526</v>
      </c>
      <c r="Q69" s="47">
        <f t="shared" si="20"/>
        <v>2.1270176497209268</v>
      </c>
      <c r="R69" s="47">
        <f t="shared" si="21"/>
        <v>3.4786543973450081</v>
      </c>
      <c r="S69" s="7">
        <f t="shared" si="30"/>
        <v>35.455282699474694</v>
      </c>
      <c r="T69" s="7">
        <f t="shared" si="22"/>
        <v>2311.6863999999987</v>
      </c>
      <c r="U69" s="7">
        <f t="shared" si="23"/>
        <v>49.702500000000157</v>
      </c>
      <c r="V69" s="7">
        <f t="shared" si="24"/>
        <v>132.94090000000068</v>
      </c>
      <c r="W69">
        <f t="shared" si="31"/>
        <v>1.7964802742287452E-2</v>
      </c>
      <c r="X69">
        <f t="shared" si="25"/>
        <v>0.14505958666465527</v>
      </c>
      <c r="Y69">
        <f t="shared" si="26"/>
        <v>2.1270176497209269E-2</v>
      </c>
      <c r="Z69">
        <f t="shared" si="27"/>
        <v>3.4786543973450081E-2</v>
      </c>
      <c r="AA69" s="34"/>
      <c r="AB69" s="34"/>
    </row>
    <row r="70" spans="1:28">
      <c r="A70" s="1" t="s">
        <v>339</v>
      </c>
      <c r="B70" s="2" t="s">
        <v>340</v>
      </c>
      <c r="C70" s="2" t="s">
        <v>1392</v>
      </c>
      <c r="D70" s="2" t="s">
        <v>341</v>
      </c>
      <c r="E70" s="3" t="s">
        <v>332</v>
      </c>
      <c r="F70" s="4">
        <v>333.35</v>
      </c>
      <c r="G70">
        <v>330.22943386893115</v>
      </c>
      <c r="H70">
        <v>377.09</v>
      </c>
      <c r="I70">
        <v>328.94</v>
      </c>
      <c r="J70">
        <v>336.24</v>
      </c>
      <c r="K70" s="62">
        <f t="shared" si="28"/>
        <v>3.1205661310688697</v>
      </c>
      <c r="L70" s="60">
        <f t="shared" si="16"/>
        <v>43.739999999999952</v>
      </c>
      <c r="M70" s="60">
        <f t="shared" si="17"/>
        <v>4.410000000000025</v>
      </c>
      <c r="N70" s="60">
        <f t="shared" si="18"/>
        <v>2.8899999999999864</v>
      </c>
      <c r="O70" s="47">
        <f t="shared" si="29"/>
        <v>0.93612303316900247</v>
      </c>
      <c r="P70" s="47">
        <f t="shared" si="19"/>
        <v>13.121343932803345</v>
      </c>
      <c r="Q70" s="47">
        <f t="shared" si="20"/>
        <v>1.322933853307342</v>
      </c>
      <c r="R70" s="47">
        <f t="shared" si="21"/>
        <v>0.86695665216738749</v>
      </c>
      <c r="S70" s="7">
        <f t="shared" si="30"/>
        <v>9.7379329783741344</v>
      </c>
      <c r="T70" s="7">
        <f t="shared" si="22"/>
        <v>1913.1875999999959</v>
      </c>
      <c r="U70" s="7">
        <f t="shared" si="23"/>
        <v>19.44810000000022</v>
      </c>
      <c r="V70" s="7">
        <f t="shared" si="24"/>
        <v>8.3520999999999219</v>
      </c>
      <c r="W70">
        <f t="shared" si="31"/>
        <v>9.3612303316900243E-3</v>
      </c>
      <c r="X70">
        <f t="shared" si="25"/>
        <v>0.13121343932803345</v>
      </c>
      <c r="Y70">
        <f t="shared" si="26"/>
        <v>1.3229338533073421E-2</v>
      </c>
      <c r="Z70">
        <f t="shared" si="27"/>
        <v>8.6695665216738743E-3</v>
      </c>
      <c r="AA70" s="34"/>
      <c r="AB70" s="34"/>
    </row>
    <row r="71" spans="1:28">
      <c r="A71" s="1" t="s">
        <v>342</v>
      </c>
      <c r="B71" s="2" t="s">
        <v>343</v>
      </c>
      <c r="C71" s="2" t="s">
        <v>1392</v>
      </c>
      <c r="D71" s="2" t="s">
        <v>344</v>
      </c>
      <c r="E71" s="3" t="s">
        <v>332</v>
      </c>
      <c r="F71" s="4">
        <v>336.35</v>
      </c>
      <c r="G71">
        <v>330.22943386893115</v>
      </c>
      <c r="H71">
        <v>377.44</v>
      </c>
      <c r="I71">
        <v>333.61</v>
      </c>
      <c r="J71">
        <v>336.24</v>
      </c>
      <c r="K71" s="62">
        <f t="shared" si="28"/>
        <v>6.1205661310688697</v>
      </c>
      <c r="L71" s="60">
        <f t="shared" si="16"/>
        <v>41.089999999999975</v>
      </c>
      <c r="M71" s="60">
        <f t="shared" si="17"/>
        <v>2.7400000000000091</v>
      </c>
      <c r="N71" s="60">
        <f t="shared" si="18"/>
        <v>0.11000000000001364</v>
      </c>
      <c r="O71" s="47">
        <f t="shared" si="29"/>
        <v>1.8197015403802197</v>
      </c>
      <c r="P71" s="47">
        <f t="shared" si="19"/>
        <v>12.216441207075954</v>
      </c>
      <c r="Q71" s="47">
        <f t="shared" si="20"/>
        <v>0.81462762003865297</v>
      </c>
      <c r="R71" s="47">
        <f t="shared" si="21"/>
        <v>3.2704028541701693E-2</v>
      </c>
      <c r="S71" s="7">
        <f t="shared" si="30"/>
        <v>37.461329764787351</v>
      </c>
      <c r="T71" s="7">
        <f t="shared" si="22"/>
        <v>1688.3880999999978</v>
      </c>
      <c r="U71" s="7">
        <f t="shared" si="23"/>
        <v>7.5076000000000498</v>
      </c>
      <c r="V71" s="7">
        <f t="shared" si="24"/>
        <v>1.2100000000003001E-2</v>
      </c>
      <c r="W71">
        <f t="shared" si="31"/>
        <v>1.8197015403802197E-2</v>
      </c>
      <c r="X71">
        <f t="shared" si="25"/>
        <v>0.12216441207075954</v>
      </c>
      <c r="Y71">
        <f t="shared" si="26"/>
        <v>8.1462762003865295E-3</v>
      </c>
      <c r="Z71">
        <f t="shared" si="27"/>
        <v>3.2704028541701691E-4</v>
      </c>
      <c r="AA71" s="34"/>
      <c r="AB71" s="34"/>
    </row>
    <row r="72" spans="1:28">
      <c r="A72" s="1" t="s">
        <v>315</v>
      </c>
      <c r="B72" s="2" t="s">
        <v>316</v>
      </c>
      <c r="C72" s="2" t="s">
        <v>1392</v>
      </c>
      <c r="D72" s="2" t="s">
        <v>317</v>
      </c>
      <c r="E72" s="3" t="s">
        <v>249</v>
      </c>
      <c r="F72" s="4">
        <v>342.25</v>
      </c>
      <c r="G72">
        <v>341.65043386893115</v>
      </c>
      <c r="H72">
        <v>385.4</v>
      </c>
      <c r="I72">
        <v>355.98</v>
      </c>
      <c r="J72">
        <v>343.42</v>
      </c>
      <c r="K72" s="62">
        <f t="shared" si="28"/>
        <v>0.5995661310688547</v>
      </c>
      <c r="L72" s="60">
        <f t="shared" si="16"/>
        <v>43.149999999999977</v>
      </c>
      <c r="M72" s="60">
        <f t="shared" si="17"/>
        <v>13.730000000000018</v>
      </c>
      <c r="N72" s="60">
        <f t="shared" si="18"/>
        <v>1.1700000000000159</v>
      </c>
      <c r="O72" s="47">
        <f t="shared" si="29"/>
        <v>0.17518367598797802</v>
      </c>
      <c r="P72" s="47">
        <f t="shared" si="19"/>
        <v>12.607742878013143</v>
      </c>
      <c r="Q72" s="47">
        <f t="shared" si="20"/>
        <v>4.0116873630387202</v>
      </c>
      <c r="R72" s="47">
        <f t="shared" si="21"/>
        <v>0.34185536888240053</v>
      </c>
      <c r="S72" s="7">
        <f t="shared" si="30"/>
        <v>0.35947954552487504</v>
      </c>
      <c r="T72" s="7">
        <f t="shared" si="22"/>
        <v>1861.9224999999981</v>
      </c>
      <c r="U72" s="7">
        <f t="shared" si="23"/>
        <v>188.51290000000051</v>
      </c>
      <c r="V72" s="7">
        <f t="shared" si="24"/>
        <v>1.3689000000000373</v>
      </c>
      <c r="W72">
        <f t="shared" si="31"/>
        <v>1.7518367598797801E-3</v>
      </c>
      <c r="X72">
        <f t="shared" si="25"/>
        <v>0.12607742878013142</v>
      </c>
      <c r="Y72">
        <f t="shared" si="26"/>
        <v>4.0116873630387198E-2</v>
      </c>
      <c r="Z72">
        <f t="shared" si="27"/>
        <v>3.4185536888240056E-3</v>
      </c>
      <c r="AA72" s="34"/>
      <c r="AB72" s="34"/>
    </row>
    <row r="73" spans="1:28">
      <c r="A73" s="1" t="s">
        <v>264</v>
      </c>
      <c r="B73" s="2" t="s">
        <v>265</v>
      </c>
      <c r="C73" s="2" t="s">
        <v>1392</v>
      </c>
      <c r="D73" s="2" t="s">
        <v>266</v>
      </c>
      <c r="E73" s="3" t="s">
        <v>249</v>
      </c>
      <c r="F73" s="4">
        <v>343.95</v>
      </c>
      <c r="G73">
        <v>341.65043386893115</v>
      </c>
      <c r="H73">
        <v>394.39</v>
      </c>
      <c r="I73">
        <v>351.7</v>
      </c>
      <c r="J73">
        <v>347.69</v>
      </c>
      <c r="K73" s="62">
        <f t="shared" si="28"/>
        <v>2.2995661310688433</v>
      </c>
      <c r="L73" s="60">
        <f t="shared" si="16"/>
        <v>50.44</v>
      </c>
      <c r="M73" s="60">
        <f t="shared" si="17"/>
        <v>7.75</v>
      </c>
      <c r="N73" s="60">
        <f t="shared" si="18"/>
        <v>3.7400000000000091</v>
      </c>
      <c r="O73" s="47">
        <f t="shared" si="29"/>
        <v>0.66857570317454385</v>
      </c>
      <c r="P73" s="47">
        <f t="shared" si="19"/>
        <v>14.664922227067887</v>
      </c>
      <c r="Q73" s="47">
        <f t="shared" si="20"/>
        <v>2.2532344817560692</v>
      </c>
      <c r="R73" s="47">
        <f t="shared" si="21"/>
        <v>1.0873673499055123</v>
      </c>
      <c r="S73" s="7">
        <f t="shared" si="30"/>
        <v>5.2880043911589292</v>
      </c>
      <c r="T73" s="7">
        <f t="shared" si="22"/>
        <v>2544.1935999999996</v>
      </c>
      <c r="U73" s="7">
        <f t="shared" si="23"/>
        <v>60.0625</v>
      </c>
      <c r="V73" s="7">
        <f t="shared" si="24"/>
        <v>13.987600000000068</v>
      </c>
      <c r="W73">
        <f t="shared" si="31"/>
        <v>6.6857570317454384E-3</v>
      </c>
      <c r="X73">
        <f t="shared" si="25"/>
        <v>0.14664922227067886</v>
      </c>
      <c r="Y73">
        <f t="shared" si="26"/>
        <v>2.2532344817560692E-2</v>
      </c>
      <c r="Z73">
        <f t="shared" si="27"/>
        <v>1.0873673499055122E-2</v>
      </c>
      <c r="AA73" s="34"/>
      <c r="AB73" s="34"/>
    </row>
    <row r="74" spans="1:28">
      <c r="A74" s="1" t="s">
        <v>520</v>
      </c>
      <c r="B74" s="2" t="s">
        <v>521</v>
      </c>
      <c r="C74" s="2" t="s">
        <v>1392</v>
      </c>
      <c r="D74" s="2" t="s">
        <v>522</v>
      </c>
      <c r="E74" s="3" t="s">
        <v>523</v>
      </c>
      <c r="F74" s="4">
        <v>352.35</v>
      </c>
      <c r="G74">
        <v>355.04841527069669</v>
      </c>
      <c r="H74">
        <v>406.82</v>
      </c>
      <c r="I74">
        <v>353.57</v>
      </c>
      <c r="J74">
        <v>356.33</v>
      </c>
      <c r="K74" s="62">
        <f t="shared" si="28"/>
        <v>2.6984152706966711</v>
      </c>
      <c r="L74" s="60">
        <f t="shared" si="16"/>
        <v>54.46999999999997</v>
      </c>
      <c r="M74" s="60">
        <f t="shared" si="17"/>
        <v>1.2199999999999704</v>
      </c>
      <c r="N74" s="60">
        <f t="shared" si="18"/>
        <v>3.9799999999999613</v>
      </c>
      <c r="O74" s="47">
        <f t="shared" si="29"/>
        <v>0.7658337649202982</v>
      </c>
      <c r="P74" s="47">
        <f t="shared" si="19"/>
        <v>15.459060593160201</v>
      </c>
      <c r="Q74" s="47">
        <f t="shared" si="20"/>
        <v>0.34624662977152554</v>
      </c>
      <c r="R74" s="47">
        <f t="shared" si="21"/>
        <v>1.1295586774513868</v>
      </c>
      <c r="S74" s="7">
        <f t="shared" si="30"/>
        <v>7.2814449731289885</v>
      </c>
      <c r="T74" s="7">
        <f t="shared" si="22"/>
        <v>2966.9808999999968</v>
      </c>
      <c r="U74" s="7">
        <f t="shared" si="23"/>
        <v>1.4883999999999278</v>
      </c>
      <c r="V74" s="7">
        <f t="shared" si="24"/>
        <v>15.840399999999692</v>
      </c>
      <c r="W74">
        <f t="shared" si="31"/>
        <v>7.6583376492029825E-3</v>
      </c>
      <c r="X74">
        <f t="shared" si="25"/>
        <v>0.15459060593160201</v>
      </c>
      <c r="Y74">
        <f t="shared" si="26"/>
        <v>3.4624662977152556E-3</v>
      </c>
      <c r="Z74">
        <f t="shared" si="27"/>
        <v>1.1295586774513868E-2</v>
      </c>
      <c r="AA74" s="34"/>
      <c r="AB74" s="34"/>
    </row>
    <row r="75" spans="1:28">
      <c r="A75" s="1" t="s">
        <v>246</v>
      </c>
      <c r="B75" s="2" t="s">
        <v>247</v>
      </c>
      <c r="C75" s="2" t="s">
        <v>1392</v>
      </c>
      <c r="D75" s="2" t="s">
        <v>248</v>
      </c>
      <c r="E75" s="3" t="s">
        <v>249</v>
      </c>
      <c r="F75" s="4">
        <v>353.85</v>
      </c>
      <c r="G75">
        <v>341.65043386893115</v>
      </c>
      <c r="H75">
        <v>363.45</v>
      </c>
      <c r="I75">
        <v>356.78</v>
      </c>
      <c r="J75">
        <v>360.9</v>
      </c>
      <c r="K75" s="62">
        <f t="shared" si="28"/>
        <v>12.199566131068877</v>
      </c>
      <c r="L75" s="60">
        <f t="shared" si="16"/>
        <v>9.5999999999999659</v>
      </c>
      <c r="M75" s="60">
        <f t="shared" si="17"/>
        <v>2.92999999999995</v>
      </c>
      <c r="N75" s="60">
        <f t="shared" si="18"/>
        <v>7.0499999999999545</v>
      </c>
      <c r="O75" s="47">
        <f t="shared" si="29"/>
        <v>3.4476659971934089</v>
      </c>
      <c r="P75" s="47">
        <f t="shared" si="19"/>
        <v>2.7130139889783709</v>
      </c>
      <c r="Q75" s="47">
        <f t="shared" si="20"/>
        <v>0.82803447788609574</v>
      </c>
      <c r="R75" s="47">
        <f t="shared" si="21"/>
        <v>1.9923696481559852</v>
      </c>
      <c r="S75" s="7">
        <f t="shared" si="30"/>
        <v>148.82941378632285</v>
      </c>
      <c r="T75" s="7">
        <f t="shared" si="22"/>
        <v>92.159999999999343</v>
      </c>
      <c r="U75" s="7">
        <f t="shared" si="23"/>
        <v>8.5848999999997062</v>
      </c>
      <c r="V75" s="7">
        <f t="shared" si="24"/>
        <v>49.702499999999361</v>
      </c>
      <c r="W75">
        <f t="shared" si="31"/>
        <v>3.4476659971934089E-2</v>
      </c>
      <c r="X75">
        <f t="shared" si="25"/>
        <v>2.713013988978371E-2</v>
      </c>
      <c r="Y75">
        <f t="shared" si="26"/>
        <v>8.2803447788609569E-3</v>
      </c>
      <c r="Z75">
        <f t="shared" si="27"/>
        <v>1.9923696481559852E-2</v>
      </c>
      <c r="AA75" s="34"/>
      <c r="AB75" s="34"/>
    </row>
    <row r="76" spans="1:28">
      <c r="A76" s="1" t="s">
        <v>545</v>
      </c>
      <c r="B76" s="2" t="s">
        <v>546</v>
      </c>
      <c r="C76" s="2" t="s">
        <v>1392</v>
      </c>
      <c r="D76" s="2" t="s">
        <v>547</v>
      </c>
      <c r="E76" s="3" t="s">
        <v>523</v>
      </c>
      <c r="F76" s="4">
        <v>353.95</v>
      </c>
      <c r="G76">
        <v>350.80241527069671</v>
      </c>
      <c r="H76">
        <v>411.77</v>
      </c>
      <c r="I76">
        <v>348.1</v>
      </c>
      <c r="J76">
        <v>355.89</v>
      </c>
      <c r="K76" s="62">
        <f t="shared" si="28"/>
        <v>3.1475847293032757</v>
      </c>
      <c r="L76" s="60">
        <f t="shared" si="16"/>
        <v>57.819999999999993</v>
      </c>
      <c r="M76" s="60">
        <f t="shared" si="17"/>
        <v>5.8499999999999659</v>
      </c>
      <c r="N76" s="60">
        <f t="shared" si="18"/>
        <v>1.9399999999999977</v>
      </c>
      <c r="O76" s="47">
        <f t="shared" si="29"/>
        <v>0.8892738322653696</v>
      </c>
      <c r="P76" s="47">
        <f t="shared" si="19"/>
        <v>16.335640627207233</v>
      </c>
      <c r="Q76" s="47">
        <f t="shared" si="20"/>
        <v>1.6527758157931818</v>
      </c>
      <c r="R76" s="47">
        <f t="shared" si="21"/>
        <v>0.54810001412628839</v>
      </c>
      <c r="S76" s="7">
        <f t="shared" si="30"/>
        <v>9.9072896281431753</v>
      </c>
      <c r="T76" s="7">
        <f t="shared" si="22"/>
        <v>3343.152399999999</v>
      </c>
      <c r="U76" s="7">
        <f t="shared" si="23"/>
        <v>34.222499999999599</v>
      </c>
      <c r="V76" s="7">
        <f t="shared" si="24"/>
        <v>3.7635999999999914</v>
      </c>
      <c r="W76">
        <f t="shared" si="31"/>
        <v>8.8927383226536962E-3</v>
      </c>
      <c r="X76">
        <f t="shared" si="25"/>
        <v>0.16335640627207232</v>
      </c>
      <c r="Y76">
        <f t="shared" si="26"/>
        <v>1.6527758157931817E-2</v>
      </c>
      <c r="Z76">
        <f t="shared" si="27"/>
        <v>5.481000141262884E-3</v>
      </c>
      <c r="AA76" s="34"/>
      <c r="AB76" s="34"/>
    </row>
    <row r="77" spans="1:28">
      <c r="A77" s="1" t="s">
        <v>530</v>
      </c>
      <c r="B77" s="2" t="s">
        <v>531</v>
      </c>
      <c r="C77" s="2" t="s">
        <v>1392</v>
      </c>
      <c r="D77" s="2" t="s">
        <v>532</v>
      </c>
      <c r="E77" s="3" t="s">
        <v>523</v>
      </c>
      <c r="F77" s="4">
        <v>359.15</v>
      </c>
      <c r="G77">
        <v>364.42641527069674</v>
      </c>
      <c r="H77">
        <v>407.65</v>
      </c>
      <c r="I77">
        <v>355.34</v>
      </c>
      <c r="J77">
        <v>356.33</v>
      </c>
      <c r="K77" s="62">
        <f t="shared" si="28"/>
        <v>5.2764152706967593</v>
      </c>
      <c r="L77" s="60">
        <f t="shared" si="16"/>
        <v>48.5</v>
      </c>
      <c r="M77" s="60">
        <f t="shared" si="17"/>
        <v>3.8100000000000023</v>
      </c>
      <c r="N77" s="60">
        <f t="shared" si="18"/>
        <v>2.8199999999999932</v>
      </c>
      <c r="O77" s="47">
        <f t="shared" si="29"/>
        <v>1.4691397106214006</v>
      </c>
      <c r="P77" s="47">
        <f t="shared" si="19"/>
        <v>13.504106919114578</v>
      </c>
      <c r="Q77" s="47">
        <f t="shared" si="20"/>
        <v>1.0608380899345684</v>
      </c>
      <c r="R77" s="47">
        <f t="shared" si="21"/>
        <v>0.78518724766810344</v>
      </c>
      <c r="S77" s="7">
        <f t="shared" si="30"/>
        <v>27.840558108841957</v>
      </c>
      <c r="T77" s="7">
        <f t="shared" si="22"/>
        <v>2352.25</v>
      </c>
      <c r="U77" s="7">
        <f t="shared" si="23"/>
        <v>14.516100000000018</v>
      </c>
      <c r="V77" s="7">
        <f t="shared" si="24"/>
        <v>7.9523999999999617</v>
      </c>
      <c r="W77">
        <f t="shared" si="31"/>
        <v>1.4691397106214005E-2</v>
      </c>
      <c r="X77">
        <f t="shared" si="25"/>
        <v>0.13504106919114578</v>
      </c>
      <c r="Y77">
        <f t="shared" si="26"/>
        <v>1.0608380899345684E-2</v>
      </c>
      <c r="Z77">
        <f t="shared" si="27"/>
        <v>7.8518724766810342E-3</v>
      </c>
      <c r="AA77" s="34"/>
      <c r="AB77" s="34"/>
    </row>
    <row r="78" spans="1:28">
      <c r="A78" s="1" t="s">
        <v>424</v>
      </c>
      <c r="B78" s="2" t="s">
        <v>425</v>
      </c>
      <c r="C78" s="2" t="s">
        <v>1392</v>
      </c>
      <c r="D78" s="2" t="s">
        <v>426</v>
      </c>
      <c r="E78" s="3" t="s">
        <v>423</v>
      </c>
      <c r="F78" s="4">
        <v>360.65</v>
      </c>
      <c r="G78">
        <v>366.46941527069674</v>
      </c>
      <c r="H78">
        <v>425.5</v>
      </c>
      <c r="I78">
        <v>364.4</v>
      </c>
      <c r="J78">
        <v>375.08</v>
      </c>
      <c r="K78" s="62">
        <f t="shared" si="28"/>
        <v>5.8194152706967657</v>
      </c>
      <c r="L78" s="60">
        <f t="shared" si="16"/>
        <v>64.850000000000023</v>
      </c>
      <c r="M78" s="60">
        <f t="shared" si="17"/>
        <v>3.75</v>
      </c>
      <c r="N78" s="60">
        <f t="shared" si="18"/>
        <v>14.430000000000007</v>
      </c>
      <c r="O78" s="47">
        <f t="shared" si="29"/>
        <v>1.6135908140015989</v>
      </c>
      <c r="P78" s="47">
        <f t="shared" si="19"/>
        <v>17.98142243172051</v>
      </c>
      <c r="Q78" s="47">
        <f t="shared" si="20"/>
        <v>1.0397892693747401</v>
      </c>
      <c r="R78" s="47">
        <f t="shared" si="21"/>
        <v>4.0011091085540018</v>
      </c>
      <c r="S78" s="7">
        <f t="shared" si="30"/>
        <v>33.865594092818711</v>
      </c>
      <c r="T78" s="7">
        <f t="shared" si="22"/>
        <v>4205.5225000000028</v>
      </c>
      <c r="U78" s="7">
        <f t="shared" si="23"/>
        <v>14.0625</v>
      </c>
      <c r="V78" s="7">
        <f t="shared" si="24"/>
        <v>208.22490000000019</v>
      </c>
      <c r="W78">
        <f t="shared" si="31"/>
        <v>1.6135908140015989E-2</v>
      </c>
      <c r="X78">
        <f t="shared" si="25"/>
        <v>0.17981422431720512</v>
      </c>
      <c r="Y78">
        <f t="shared" si="26"/>
        <v>1.03978926937474E-2</v>
      </c>
      <c r="Z78">
        <f t="shared" si="27"/>
        <v>4.0011091085540018E-2</v>
      </c>
      <c r="AA78" s="34"/>
      <c r="AB78" s="34"/>
    </row>
    <row r="79" spans="1:28">
      <c r="A79" s="1" t="s">
        <v>524</v>
      </c>
      <c r="B79" s="2" t="s">
        <v>525</v>
      </c>
      <c r="C79" s="2" t="s">
        <v>1392</v>
      </c>
      <c r="D79" s="2" t="s">
        <v>526</v>
      </c>
      <c r="E79" s="3" t="s">
        <v>523</v>
      </c>
      <c r="F79" s="4">
        <v>362.85</v>
      </c>
      <c r="G79">
        <v>355.04841527069669</v>
      </c>
      <c r="H79">
        <v>414.03</v>
      </c>
      <c r="I79">
        <v>357.49</v>
      </c>
      <c r="J79">
        <v>358.68</v>
      </c>
      <c r="K79" s="62">
        <f t="shared" si="28"/>
        <v>7.8015847293033289</v>
      </c>
      <c r="L79" s="60">
        <f t="shared" si="16"/>
        <v>51.17999999999995</v>
      </c>
      <c r="M79" s="60">
        <f t="shared" si="17"/>
        <v>5.3600000000000136</v>
      </c>
      <c r="N79" s="60">
        <f t="shared" si="18"/>
        <v>4.1700000000000159</v>
      </c>
      <c r="O79" s="47">
        <f t="shared" si="29"/>
        <v>2.1500853601497392</v>
      </c>
      <c r="P79" s="47">
        <f t="shared" si="19"/>
        <v>14.105002066969806</v>
      </c>
      <c r="Q79" s="47">
        <f t="shared" si="20"/>
        <v>1.4771944329612823</v>
      </c>
      <c r="R79" s="47">
        <f t="shared" si="21"/>
        <v>1.1492352211657753</v>
      </c>
      <c r="S79" s="7">
        <f t="shared" si="30"/>
        <v>60.864724288498898</v>
      </c>
      <c r="T79" s="7">
        <f t="shared" si="22"/>
        <v>2619.3923999999947</v>
      </c>
      <c r="U79" s="7">
        <f t="shared" si="23"/>
        <v>28.729600000000147</v>
      </c>
      <c r="V79" s="7">
        <f t="shared" si="24"/>
        <v>17.388900000000131</v>
      </c>
      <c r="W79">
        <f t="shared" si="31"/>
        <v>2.150085360149739E-2</v>
      </c>
      <c r="X79">
        <f t="shared" si="25"/>
        <v>0.14105002066969807</v>
      </c>
      <c r="Y79">
        <f t="shared" si="26"/>
        <v>1.4771944329612824E-2</v>
      </c>
      <c r="Z79">
        <f t="shared" si="27"/>
        <v>1.1492352211657753E-2</v>
      </c>
      <c r="AA79" s="34"/>
      <c r="AB79" s="34"/>
    </row>
    <row r="80" spans="1:28">
      <c r="A80" s="1" t="s">
        <v>539</v>
      </c>
      <c r="B80" s="2" t="s">
        <v>540</v>
      </c>
      <c r="C80" s="2" t="s">
        <v>1392</v>
      </c>
      <c r="D80" s="2" t="s">
        <v>541</v>
      </c>
      <c r="E80" s="3" t="s">
        <v>523</v>
      </c>
      <c r="F80" s="4">
        <v>363.15</v>
      </c>
      <c r="G80">
        <v>359.29441527069673</v>
      </c>
      <c r="H80">
        <v>411.41</v>
      </c>
      <c r="I80">
        <v>363.53</v>
      </c>
      <c r="J80">
        <v>359.12</v>
      </c>
      <c r="K80" s="62">
        <f t="shared" si="28"/>
        <v>3.8555847293032457</v>
      </c>
      <c r="L80" s="60">
        <f t="shared" si="16"/>
        <v>48.260000000000048</v>
      </c>
      <c r="M80" s="60">
        <f t="shared" si="17"/>
        <v>0.37999999999999545</v>
      </c>
      <c r="N80" s="60">
        <f t="shared" si="18"/>
        <v>4.0299999999999727</v>
      </c>
      <c r="O80" s="47">
        <f t="shared" si="29"/>
        <v>1.0617058321088382</v>
      </c>
      <c r="P80" s="47">
        <f t="shared" si="19"/>
        <v>13.289274404516055</v>
      </c>
      <c r="Q80" s="47">
        <f t="shared" si="20"/>
        <v>0.10463995594106994</v>
      </c>
      <c r="R80" s="47">
        <f t="shared" si="21"/>
        <v>1.1097342695855632</v>
      </c>
      <c r="S80" s="7">
        <f t="shared" si="30"/>
        <v>14.865533604836383</v>
      </c>
      <c r="T80" s="7">
        <f t="shared" si="22"/>
        <v>2329.0276000000044</v>
      </c>
      <c r="U80" s="7">
        <f t="shared" si="23"/>
        <v>0.14439999999999653</v>
      </c>
      <c r="V80" s="7">
        <f t="shared" si="24"/>
        <v>16.24089999999978</v>
      </c>
      <c r="W80">
        <f t="shared" si="31"/>
        <v>1.0617058321088382E-2</v>
      </c>
      <c r="X80">
        <f t="shared" si="25"/>
        <v>0.13289274404516055</v>
      </c>
      <c r="Y80">
        <f t="shared" si="26"/>
        <v>1.0463995594106993E-3</v>
      </c>
      <c r="Z80">
        <f t="shared" si="27"/>
        <v>1.1097342695855633E-2</v>
      </c>
      <c r="AA80" s="34"/>
      <c r="AB80" s="34"/>
    </row>
    <row r="81" spans="1:28">
      <c r="A81" s="1" t="s">
        <v>1408</v>
      </c>
      <c r="B81" s="2" t="s">
        <v>1520</v>
      </c>
      <c r="C81" s="2" t="s">
        <v>1392</v>
      </c>
      <c r="D81" s="2" t="s">
        <v>1436</v>
      </c>
      <c r="E81" s="3" t="s">
        <v>423</v>
      </c>
      <c r="F81" s="4">
        <v>363.95</v>
      </c>
      <c r="G81">
        <v>366.46941527069674</v>
      </c>
      <c r="H81" s="7">
        <v>426.62</v>
      </c>
      <c r="I81">
        <v>364.27</v>
      </c>
      <c r="J81">
        <v>370.17</v>
      </c>
      <c r="K81" s="62">
        <f t="shared" si="28"/>
        <v>2.5194152706967543</v>
      </c>
      <c r="L81" s="60">
        <f t="shared" si="16"/>
        <v>62.670000000000016</v>
      </c>
      <c r="M81" s="60">
        <f t="shared" si="17"/>
        <v>0.31999999999999318</v>
      </c>
      <c r="N81" s="60">
        <f t="shared" si="18"/>
        <v>6.2200000000000273</v>
      </c>
      <c r="O81" s="47">
        <f t="shared" si="29"/>
        <v>0.69224214059534395</v>
      </c>
      <c r="P81" s="47">
        <f t="shared" si="19"/>
        <v>17.219398268993</v>
      </c>
      <c r="Q81" s="47">
        <f t="shared" si="20"/>
        <v>8.7924165407334304E-2</v>
      </c>
      <c r="R81" s="47">
        <f t="shared" si="21"/>
        <v>1.7090259651051043</v>
      </c>
      <c r="S81" s="7">
        <f t="shared" si="30"/>
        <v>6.3474533062199994</v>
      </c>
      <c r="T81" s="7">
        <f t="shared" si="22"/>
        <v>3927.5289000000021</v>
      </c>
      <c r="U81" s="7">
        <f t="shared" si="23"/>
        <v>0.10239999999999563</v>
      </c>
      <c r="V81" s="7">
        <f t="shared" si="24"/>
        <v>38.688400000000343</v>
      </c>
      <c r="W81">
        <f t="shared" si="31"/>
        <v>6.9224214059534399E-3</v>
      </c>
      <c r="X81">
        <f t="shared" si="25"/>
        <v>0.17219398268993</v>
      </c>
      <c r="Y81">
        <f t="shared" si="26"/>
        <v>8.7924165407334302E-4</v>
      </c>
      <c r="Z81">
        <f t="shared" si="27"/>
        <v>1.7090259651051043E-2</v>
      </c>
      <c r="AA81" s="34"/>
      <c r="AB81" s="34"/>
    </row>
    <row r="82" spans="1:28">
      <c r="A82" s="1" t="s">
        <v>1521</v>
      </c>
      <c r="B82" s="2" t="s">
        <v>1522</v>
      </c>
      <c r="C82" s="2" t="s">
        <v>1392</v>
      </c>
      <c r="D82" s="2" t="s">
        <v>1436</v>
      </c>
      <c r="E82" s="3" t="s">
        <v>423</v>
      </c>
      <c r="F82" s="4">
        <v>364.85</v>
      </c>
      <c r="G82">
        <v>366.46941527069674</v>
      </c>
      <c r="H82" s="7">
        <v>426.62</v>
      </c>
      <c r="I82">
        <v>364.27</v>
      </c>
      <c r="J82">
        <v>370.17</v>
      </c>
      <c r="K82" s="62">
        <f t="shared" si="28"/>
        <v>1.6194152706967202</v>
      </c>
      <c r="L82" s="60">
        <f t="shared" si="16"/>
        <v>61.769999999999982</v>
      </c>
      <c r="M82" s="60">
        <f t="shared" si="17"/>
        <v>0.58000000000004093</v>
      </c>
      <c r="N82" s="60">
        <f t="shared" si="18"/>
        <v>5.3199999999999932</v>
      </c>
      <c r="O82" s="47">
        <f t="shared" si="29"/>
        <v>0.44385782395415102</v>
      </c>
      <c r="P82" s="47">
        <f t="shared" si="19"/>
        <v>16.930245306290249</v>
      </c>
      <c r="Q82" s="47">
        <f t="shared" si="20"/>
        <v>0.15896943949569436</v>
      </c>
      <c r="R82" s="47">
        <f t="shared" si="21"/>
        <v>1.4581334795121264</v>
      </c>
      <c r="S82" s="7">
        <f t="shared" si="30"/>
        <v>2.6225058189657315</v>
      </c>
      <c r="T82" s="7">
        <f t="shared" si="22"/>
        <v>3815.5328999999979</v>
      </c>
      <c r="U82" s="7">
        <f t="shared" si="23"/>
        <v>0.33640000000004749</v>
      </c>
      <c r="V82" s="7">
        <f t="shared" si="24"/>
        <v>28.302399999999928</v>
      </c>
      <c r="W82">
        <f t="shared" si="31"/>
        <v>4.4385782395415102E-3</v>
      </c>
      <c r="X82">
        <f t="shared" si="25"/>
        <v>0.16930245306290251</v>
      </c>
      <c r="Y82">
        <f t="shared" si="26"/>
        <v>1.5896943949569437E-3</v>
      </c>
      <c r="Z82">
        <f t="shared" si="27"/>
        <v>1.4581334795121264E-2</v>
      </c>
      <c r="AA82" s="34"/>
      <c r="AB82" s="34"/>
    </row>
    <row r="83" spans="1:28">
      <c r="A83" s="1" t="s">
        <v>1548</v>
      </c>
      <c r="B83" s="2" t="s">
        <v>1549</v>
      </c>
      <c r="C83" s="2" t="s">
        <v>1392</v>
      </c>
      <c r="D83" s="2" t="s">
        <v>1565</v>
      </c>
      <c r="E83" s="3" t="s">
        <v>365</v>
      </c>
      <c r="F83" s="4">
        <v>366.25</v>
      </c>
      <c r="G83">
        <v>377.89041527069674</v>
      </c>
      <c r="H83" s="7">
        <v>412.24</v>
      </c>
      <c r="I83">
        <v>370.77</v>
      </c>
      <c r="J83">
        <v>373.28</v>
      </c>
      <c r="K83" s="62">
        <f t="shared" si="28"/>
        <v>11.640415270696735</v>
      </c>
      <c r="L83" s="60">
        <f t="shared" si="16"/>
        <v>45.990000000000009</v>
      </c>
      <c r="M83" s="60">
        <f t="shared" si="17"/>
        <v>4.5199999999999818</v>
      </c>
      <c r="N83" s="60">
        <f t="shared" si="18"/>
        <v>7.0299999999999727</v>
      </c>
      <c r="O83" s="47">
        <f t="shared" si="29"/>
        <v>3.1782703810776067</v>
      </c>
      <c r="P83" s="47">
        <f t="shared" si="19"/>
        <v>12.556996587030719</v>
      </c>
      <c r="Q83" s="47">
        <f t="shared" si="20"/>
        <v>1.2341296928327594</v>
      </c>
      <c r="R83" s="47">
        <f t="shared" si="21"/>
        <v>1.9194539249146683</v>
      </c>
      <c r="S83" s="7">
        <f t="shared" si="30"/>
        <v>135.49926767426976</v>
      </c>
      <c r="T83" s="7">
        <f t="shared" si="22"/>
        <v>2115.080100000001</v>
      </c>
      <c r="U83" s="7">
        <f t="shared" si="23"/>
        <v>20.430399999999835</v>
      </c>
      <c r="V83" s="7">
        <f t="shared" si="24"/>
        <v>49.420899999999619</v>
      </c>
      <c r="W83">
        <f t="shared" si="31"/>
        <v>3.1782703810776067E-2</v>
      </c>
      <c r="X83">
        <f t="shared" si="25"/>
        <v>0.12556996587030719</v>
      </c>
      <c r="Y83">
        <f t="shared" si="26"/>
        <v>1.2341296928327595E-2</v>
      </c>
      <c r="Z83">
        <f t="shared" si="27"/>
        <v>1.9194539249146682E-2</v>
      </c>
      <c r="AA83" s="34"/>
      <c r="AB83" s="34"/>
    </row>
    <row r="84" spans="1:28">
      <c r="A84" s="1" t="s">
        <v>533</v>
      </c>
      <c r="B84" s="2" t="s">
        <v>534</v>
      </c>
      <c r="C84" s="2" t="s">
        <v>1392</v>
      </c>
      <c r="D84" s="2" t="s">
        <v>535</v>
      </c>
      <c r="E84" s="3" t="s">
        <v>523</v>
      </c>
      <c r="F84" s="4">
        <v>366.65</v>
      </c>
      <c r="G84">
        <v>359.29441527069673</v>
      </c>
      <c r="H84">
        <v>411.71</v>
      </c>
      <c r="I84">
        <v>367.49</v>
      </c>
      <c r="J84">
        <v>359.12</v>
      </c>
      <c r="K84" s="62">
        <f t="shared" si="28"/>
        <v>7.3555847293032457</v>
      </c>
      <c r="L84" s="60">
        <f t="shared" si="16"/>
        <v>45.06</v>
      </c>
      <c r="M84" s="60">
        <f t="shared" si="17"/>
        <v>0.84000000000003183</v>
      </c>
      <c r="N84" s="60">
        <f t="shared" si="18"/>
        <v>7.5299999999999727</v>
      </c>
      <c r="O84" s="47">
        <f t="shared" si="29"/>
        <v>2.0061597516168677</v>
      </c>
      <c r="P84" s="47">
        <f t="shared" si="19"/>
        <v>12.28964952952407</v>
      </c>
      <c r="Q84" s="47">
        <f t="shared" si="20"/>
        <v>0.22910132278740813</v>
      </c>
      <c r="R84" s="47">
        <f t="shared" si="21"/>
        <v>2.0537297149870377</v>
      </c>
      <c r="S84" s="7">
        <f t="shared" si="30"/>
        <v>54.104626709959099</v>
      </c>
      <c r="T84" s="7">
        <f t="shared" si="22"/>
        <v>2030.4036000000001</v>
      </c>
      <c r="U84" s="7">
        <f t="shared" si="23"/>
        <v>0.70560000000005352</v>
      </c>
      <c r="V84" s="7">
        <f t="shared" si="24"/>
        <v>56.700899999999592</v>
      </c>
      <c r="W84">
        <f t="shared" si="31"/>
        <v>2.0061597516168678E-2</v>
      </c>
      <c r="X84">
        <f t="shared" si="25"/>
        <v>0.1228964952952407</v>
      </c>
      <c r="Y84">
        <f t="shared" si="26"/>
        <v>2.2910132278740813E-3</v>
      </c>
      <c r="Z84">
        <f t="shared" si="27"/>
        <v>2.0537297149870376E-2</v>
      </c>
      <c r="AA84" s="34"/>
      <c r="AB84" s="34"/>
    </row>
    <row r="85" spans="1:28">
      <c r="A85" s="1" t="s">
        <v>536</v>
      </c>
      <c r="B85" s="2" t="s">
        <v>537</v>
      </c>
      <c r="C85" s="2" t="s">
        <v>1392</v>
      </c>
      <c r="D85" s="2" t="s">
        <v>538</v>
      </c>
      <c r="E85" s="3" t="s">
        <v>523</v>
      </c>
      <c r="F85" s="4">
        <v>371.65</v>
      </c>
      <c r="G85">
        <v>363.54041527069671</v>
      </c>
      <c r="H85">
        <v>421.36</v>
      </c>
      <c r="I85">
        <v>379.07</v>
      </c>
      <c r="J85">
        <v>359.56</v>
      </c>
      <c r="K85" s="62">
        <f t="shared" si="28"/>
        <v>8.1095847293032648</v>
      </c>
      <c r="L85" s="60">
        <f t="shared" si="16"/>
        <v>49.710000000000036</v>
      </c>
      <c r="M85" s="60">
        <f t="shared" si="17"/>
        <v>7.4200000000000159</v>
      </c>
      <c r="N85" s="60">
        <f t="shared" si="18"/>
        <v>12.089999999999975</v>
      </c>
      <c r="O85" s="47">
        <f t="shared" si="29"/>
        <v>2.1820488979693975</v>
      </c>
      <c r="P85" s="47">
        <f t="shared" si="19"/>
        <v>13.375487690030955</v>
      </c>
      <c r="Q85" s="47">
        <f t="shared" si="20"/>
        <v>1.996502085295309</v>
      </c>
      <c r="R85" s="47">
        <f t="shared" si="21"/>
        <v>3.2530606753666014</v>
      </c>
      <c r="S85" s="7">
        <f t="shared" si="30"/>
        <v>65.765364481748705</v>
      </c>
      <c r="T85" s="7">
        <f t="shared" si="22"/>
        <v>2471.0841000000037</v>
      </c>
      <c r="U85" s="7">
        <f t="shared" si="23"/>
        <v>55.056400000000238</v>
      </c>
      <c r="V85" s="7">
        <f t="shared" si="24"/>
        <v>146.16809999999938</v>
      </c>
      <c r="W85">
        <f t="shared" si="31"/>
        <v>2.1820488979693974E-2</v>
      </c>
      <c r="X85">
        <f t="shared" si="25"/>
        <v>0.13375487690030954</v>
      </c>
      <c r="Y85">
        <f t="shared" si="26"/>
        <v>1.996502085295309E-2</v>
      </c>
      <c r="Z85">
        <f t="shared" si="27"/>
        <v>3.2530606753666015E-2</v>
      </c>
      <c r="AA85" s="34"/>
      <c r="AB85" s="34"/>
    </row>
    <row r="86" spans="1:28">
      <c r="A86" s="1" t="s">
        <v>840</v>
      </c>
      <c r="B86" s="2" t="s">
        <v>841</v>
      </c>
      <c r="C86" s="2" t="s">
        <v>1392</v>
      </c>
      <c r="D86" s="2" t="s">
        <v>842</v>
      </c>
      <c r="E86" s="3" t="s">
        <v>798</v>
      </c>
      <c r="F86" s="4">
        <v>372.35</v>
      </c>
      <c r="G86">
        <v>377.99564111974689</v>
      </c>
      <c r="H86">
        <v>428.14</v>
      </c>
      <c r="I86">
        <v>369.41</v>
      </c>
      <c r="J86">
        <v>378.77</v>
      </c>
      <c r="K86" s="62">
        <f t="shared" si="28"/>
        <v>5.6456411197468697</v>
      </c>
      <c r="L86" s="60">
        <f t="shared" si="16"/>
        <v>55.789999999999964</v>
      </c>
      <c r="M86" s="60">
        <f t="shared" si="17"/>
        <v>2.9399999999999977</v>
      </c>
      <c r="N86" s="60">
        <f t="shared" si="18"/>
        <v>6.4199999999999591</v>
      </c>
      <c r="O86" s="47">
        <f t="shared" si="29"/>
        <v>1.5162189122457015</v>
      </c>
      <c r="P86" s="47">
        <f t="shared" si="19"/>
        <v>14.98321471733583</v>
      </c>
      <c r="Q86" s="47">
        <f t="shared" si="20"/>
        <v>0.78957969652208881</v>
      </c>
      <c r="R86" s="47">
        <f t="shared" si="21"/>
        <v>1.7241842352625107</v>
      </c>
      <c r="S86" s="7">
        <f t="shared" si="30"/>
        <v>31.873263652976689</v>
      </c>
      <c r="T86" s="7">
        <f t="shared" si="22"/>
        <v>3112.524099999996</v>
      </c>
      <c r="U86" s="7">
        <f t="shared" si="23"/>
        <v>8.6435999999999868</v>
      </c>
      <c r="V86" s="7">
        <f t="shared" si="24"/>
        <v>41.216399999999474</v>
      </c>
      <c r="W86">
        <f t="shared" si="31"/>
        <v>1.5162189122457015E-2</v>
      </c>
      <c r="X86">
        <f t="shared" si="25"/>
        <v>0.1498321471733583</v>
      </c>
      <c r="Y86">
        <f t="shared" si="26"/>
        <v>7.8957969652208877E-3</v>
      </c>
      <c r="Z86">
        <f t="shared" si="27"/>
        <v>1.7241842352625106E-2</v>
      </c>
      <c r="AA86" s="34"/>
      <c r="AB86" s="34"/>
    </row>
    <row r="87" spans="1:28">
      <c r="A87" s="1" t="s">
        <v>1523</v>
      </c>
      <c r="B87" s="2" t="s">
        <v>1524</v>
      </c>
      <c r="C87" s="2" t="s">
        <v>1392</v>
      </c>
      <c r="D87" s="2" t="s">
        <v>1525</v>
      </c>
      <c r="E87" s="3" t="s">
        <v>423</v>
      </c>
      <c r="F87" s="4">
        <v>372.65</v>
      </c>
      <c r="G87">
        <v>370.71541527069672</v>
      </c>
      <c r="H87" s="7">
        <v>426.62</v>
      </c>
      <c r="I87">
        <v>364.27</v>
      </c>
      <c r="J87">
        <v>370.17</v>
      </c>
      <c r="K87" s="62">
        <f t="shared" si="28"/>
        <v>1.9345847293032534</v>
      </c>
      <c r="L87" s="60">
        <f t="shared" si="16"/>
        <v>53.970000000000027</v>
      </c>
      <c r="M87" s="60">
        <f t="shared" si="17"/>
        <v>8.3799999999999955</v>
      </c>
      <c r="N87" s="60">
        <f t="shared" si="18"/>
        <v>2.4799999999999613</v>
      </c>
      <c r="O87" s="47">
        <f t="shared" si="29"/>
        <v>0.51914255448899871</v>
      </c>
      <c r="P87" s="47">
        <f t="shared" si="19"/>
        <v>14.482758620689665</v>
      </c>
      <c r="Q87" s="47">
        <f t="shared" si="20"/>
        <v>2.2487588890379704</v>
      </c>
      <c r="R87" s="47">
        <f t="shared" si="21"/>
        <v>0.66550382396349428</v>
      </c>
      <c r="S87" s="7">
        <f t="shared" si="30"/>
        <v>3.7426180748533424</v>
      </c>
      <c r="T87" s="7">
        <f t="shared" si="22"/>
        <v>2912.7609000000029</v>
      </c>
      <c r="U87" s="7">
        <f t="shared" si="23"/>
        <v>70.224399999999918</v>
      </c>
      <c r="V87" s="7">
        <f t="shared" si="24"/>
        <v>6.1503999999998085</v>
      </c>
      <c r="W87">
        <f t="shared" si="31"/>
        <v>5.1914255448899868E-3</v>
      </c>
      <c r="X87">
        <f t="shared" si="25"/>
        <v>0.14482758620689665</v>
      </c>
      <c r="Y87">
        <f t="shared" si="26"/>
        <v>2.2487588890379703E-2</v>
      </c>
      <c r="Z87">
        <f t="shared" si="27"/>
        <v>6.6550382396349432E-3</v>
      </c>
      <c r="AA87" s="34"/>
      <c r="AB87" s="34"/>
    </row>
    <row r="88" spans="1:28">
      <c r="A88" s="1" t="s">
        <v>490</v>
      </c>
      <c r="B88" s="2" t="s">
        <v>491</v>
      </c>
      <c r="C88" s="2" t="s">
        <v>1392</v>
      </c>
      <c r="D88" s="2" t="s">
        <v>492</v>
      </c>
      <c r="E88" s="3" t="s">
        <v>423</v>
      </c>
      <c r="F88" s="4">
        <v>374.05</v>
      </c>
      <c r="G88">
        <v>370.71541527069672</v>
      </c>
      <c r="H88">
        <v>436.55</v>
      </c>
      <c r="I88">
        <v>376.16</v>
      </c>
      <c r="J88">
        <v>379.11</v>
      </c>
      <c r="K88" s="62">
        <f t="shared" si="28"/>
        <v>3.3345847293032875</v>
      </c>
      <c r="L88" s="60">
        <f t="shared" si="16"/>
        <v>62.5</v>
      </c>
      <c r="M88" s="60">
        <f t="shared" si="17"/>
        <v>2.1100000000000136</v>
      </c>
      <c r="N88" s="60">
        <f t="shared" si="18"/>
        <v>5.0600000000000023</v>
      </c>
      <c r="O88" s="47">
        <f t="shared" si="29"/>
        <v>0.89148101304726302</v>
      </c>
      <c r="P88" s="47">
        <f t="shared" si="19"/>
        <v>16.708996123512897</v>
      </c>
      <c r="Q88" s="47">
        <f t="shared" si="20"/>
        <v>0.56409570912979912</v>
      </c>
      <c r="R88" s="47">
        <f t="shared" si="21"/>
        <v>1.3527603261596051</v>
      </c>
      <c r="S88" s="7">
        <f t="shared" si="30"/>
        <v>11.119455316902679</v>
      </c>
      <c r="T88" s="7">
        <f t="shared" si="22"/>
        <v>3906.25</v>
      </c>
      <c r="U88" s="7">
        <f t="shared" si="23"/>
        <v>4.4521000000000575</v>
      </c>
      <c r="V88" s="7">
        <f t="shared" si="24"/>
        <v>25.603600000000021</v>
      </c>
      <c r="W88">
        <f t="shared" si="31"/>
        <v>8.9148101304726297E-3</v>
      </c>
      <c r="X88">
        <f t="shared" si="25"/>
        <v>0.16708996123512898</v>
      </c>
      <c r="Y88">
        <f t="shared" si="26"/>
        <v>5.6409570912979911E-3</v>
      </c>
      <c r="Z88">
        <f t="shared" si="27"/>
        <v>1.352760326159605E-2</v>
      </c>
      <c r="AA88" s="34"/>
      <c r="AB88" s="34"/>
    </row>
    <row r="89" spans="1:28">
      <c r="A89" s="1" t="s">
        <v>408</v>
      </c>
      <c r="B89" s="2" t="s">
        <v>409</v>
      </c>
      <c r="C89" s="2" t="s">
        <v>1392</v>
      </c>
      <c r="D89" s="2" t="s">
        <v>410</v>
      </c>
      <c r="E89" s="3" t="s">
        <v>365</v>
      </c>
      <c r="F89" s="4">
        <v>375.65</v>
      </c>
      <c r="G89">
        <v>369.32941527069676</v>
      </c>
      <c r="H89">
        <v>440.24</v>
      </c>
      <c r="I89">
        <v>383.14</v>
      </c>
      <c r="J89">
        <v>382.94</v>
      </c>
      <c r="K89" s="62">
        <f t="shared" si="28"/>
        <v>6.3205847293032207</v>
      </c>
      <c r="L89" s="60">
        <f t="shared" si="16"/>
        <v>64.590000000000032</v>
      </c>
      <c r="M89" s="60">
        <f t="shared" si="17"/>
        <v>7.4900000000000091</v>
      </c>
      <c r="N89" s="60">
        <f t="shared" si="18"/>
        <v>7.2900000000000205</v>
      </c>
      <c r="O89" s="47">
        <f t="shared" si="29"/>
        <v>1.6825728016247095</v>
      </c>
      <c r="P89" s="47">
        <f t="shared" si="19"/>
        <v>17.194196725675507</v>
      </c>
      <c r="Q89" s="47">
        <f t="shared" si="20"/>
        <v>1.9938772793824062</v>
      </c>
      <c r="R89" s="47">
        <f t="shared" si="21"/>
        <v>1.940636230533747</v>
      </c>
      <c r="S89" s="7">
        <f t="shared" si="30"/>
        <v>39.949791320301067</v>
      </c>
      <c r="T89" s="7">
        <f t="shared" si="22"/>
        <v>4171.8681000000042</v>
      </c>
      <c r="U89" s="7">
        <f t="shared" si="23"/>
        <v>56.10010000000014</v>
      </c>
      <c r="V89" s="7">
        <f t="shared" si="24"/>
        <v>53.1441000000003</v>
      </c>
      <c r="W89">
        <f t="shared" si="31"/>
        <v>1.6825728016247096E-2</v>
      </c>
      <c r="X89">
        <f t="shared" si="25"/>
        <v>0.17194196725675506</v>
      </c>
      <c r="Y89">
        <f t="shared" si="26"/>
        <v>1.9938772793824062E-2</v>
      </c>
      <c r="Z89">
        <f t="shared" si="27"/>
        <v>1.9406362305337471E-2</v>
      </c>
      <c r="AA89" s="34"/>
      <c r="AB89" s="34"/>
    </row>
    <row r="90" spans="1:28">
      <c r="A90" s="1" t="s">
        <v>460</v>
      </c>
      <c r="B90" s="2" t="s">
        <v>461</v>
      </c>
      <c r="C90" s="2" t="s">
        <v>1392</v>
      </c>
      <c r="D90" s="2" t="s">
        <v>462</v>
      </c>
      <c r="E90" s="3" t="s">
        <v>423</v>
      </c>
      <c r="F90" s="4">
        <v>376.65</v>
      </c>
      <c r="G90">
        <v>370.71541527069672</v>
      </c>
      <c r="H90">
        <v>434.14</v>
      </c>
      <c r="I90">
        <v>377.69</v>
      </c>
      <c r="J90">
        <v>374.84</v>
      </c>
      <c r="K90" s="62">
        <f t="shared" si="28"/>
        <v>5.9345847293032534</v>
      </c>
      <c r="L90" s="60">
        <f t="shared" si="16"/>
        <v>57.490000000000009</v>
      </c>
      <c r="M90" s="60">
        <f t="shared" si="17"/>
        <v>1.0400000000000205</v>
      </c>
      <c r="N90" s="60">
        <f t="shared" si="18"/>
        <v>1.8100000000000023</v>
      </c>
      <c r="O90" s="47">
        <f t="shared" si="29"/>
        <v>1.5756231857966956</v>
      </c>
      <c r="P90" s="47">
        <f t="shared" si="19"/>
        <v>15.263507234833403</v>
      </c>
      <c r="Q90" s="47">
        <f t="shared" si="20"/>
        <v>0.27611841231913464</v>
      </c>
      <c r="R90" s="47">
        <f t="shared" si="21"/>
        <v>0.48055223682463888</v>
      </c>
      <c r="S90" s="7">
        <f t="shared" si="30"/>
        <v>35.219295909279367</v>
      </c>
      <c r="T90" s="7">
        <f t="shared" si="22"/>
        <v>3305.100100000001</v>
      </c>
      <c r="U90" s="7">
        <f t="shared" si="23"/>
        <v>1.0816000000000425</v>
      </c>
      <c r="V90" s="7">
        <f t="shared" si="24"/>
        <v>3.2761000000000084</v>
      </c>
      <c r="W90">
        <f t="shared" si="31"/>
        <v>1.5756231857966957E-2</v>
      </c>
      <c r="X90">
        <f t="shared" si="25"/>
        <v>0.15263507234833404</v>
      </c>
      <c r="Y90">
        <f t="shared" si="26"/>
        <v>2.7611841231913463E-3</v>
      </c>
      <c r="Z90">
        <f t="shared" si="27"/>
        <v>4.8055223682463887E-3</v>
      </c>
      <c r="AA90" s="34"/>
      <c r="AB90" s="34"/>
    </row>
    <row r="91" spans="1:28">
      <c r="A91" s="1" t="s">
        <v>763</v>
      </c>
      <c r="B91" s="2" t="s">
        <v>764</v>
      </c>
      <c r="C91" s="2" t="s">
        <v>1392</v>
      </c>
      <c r="D91" s="2" t="s">
        <v>765</v>
      </c>
      <c r="E91" s="3" t="s">
        <v>600</v>
      </c>
      <c r="F91" s="4">
        <v>378.05</v>
      </c>
      <c r="G91">
        <v>383.1276411197469</v>
      </c>
      <c r="H91">
        <v>386.28</v>
      </c>
      <c r="I91">
        <v>383.11</v>
      </c>
      <c r="J91">
        <v>393.29</v>
      </c>
      <c r="K91" s="62">
        <f t="shared" si="28"/>
        <v>5.077641119746886</v>
      </c>
      <c r="L91" s="60">
        <f t="shared" si="16"/>
        <v>8.2299999999999613</v>
      </c>
      <c r="M91" s="60">
        <f t="shared" si="17"/>
        <v>5.0600000000000023</v>
      </c>
      <c r="N91" s="60">
        <f t="shared" si="18"/>
        <v>15.240000000000009</v>
      </c>
      <c r="O91" s="47">
        <f t="shared" si="29"/>
        <v>1.3431136409858182</v>
      </c>
      <c r="P91" s="47">
        <f t="shared" si="19"/>
        <v>2.1769607194815395</v>
      </c>
      <c r="Q91" s="47">
        <f t="shared" si="20"/>
        <v>1.338447295331306</v>
      </c>
      <c r="R91" s="47">
        <f t="shared" si="21"/>
        <v>4.0312128025393488</v>
      </c>
      <c r="S91" s="7">
        <f t="shared" si="30"/>
        <v>25.782439340944411</v>
      </c>
      <c r="T91" s="7">
        <f t="shared" si="22"/>
        <v>67.732899999999361</v>
      </c>
      <c r="U91" s="7">
        <f t="shared" si="23"/>
        <v>25.603600000000021</v>
      </c>
      <c r="V91" s="7">
        <f t="shared" si="24"/>
        <v>232.25760000000028</v>
      </c>
      <c r="W91">
        <f t="shared" si="31"/>
        <v>1.3431136409858182E-2</v>
      </c>
      <c r="X91">
        <f t="shared" si="25"/>
        <v>2.1769607194815396E-2</v>
      </c>
      <c r="Y91">
        <f t="shared" si="26"/>
        <v>1.338447295331306E-2</v>
      </c>
      <c r="Z91">
        <f t="shared" si="27"/>
        <v>4.0312128025393489E-2</v>
      </c>
      <c r="AA91" s="34"/>
      <c r="AB91" s="34"/>
    </row>
    <row r="92" spans="1:28">
      <c r="A92" s="1" t="s">
        <v>359</v>
      </c>
      <c r="B92" s="2" t="s">
        <v>360</v>
      </c>
      <c r="C92" s="2" t="s">
        <v>1392</v>
      </c>
      <c r="D92" s="2" t="s">
        <v>361</v>
      </c>
      <c r="E92" s="3" t="s">
        <v>355</v>
      </c>
      <c r="F92" s="4">
        <v>378.15</v>
      </c>
      <c r="G92">
        <v>385.06541527069669</v>
      </c>
      <c r="H92">
        <v>420.12</v>
      </c>
      <c r="I92">
        <v>376.83</v>
      </c>
      <c r="J92">
        <v>366.57</v>
      </c>
      <c r="K92" s="62">
        <f t="shared" si="28"/>
        <v>6.9154152706967125</v>
      </c>
      <c r="L92" s="60">
        <f t="shared" si="16"/>
        <v>41.970000000000027</v>
      </c>
      <c r="M92" s="60">
        <f t="shared" si="17"/>
        <v>1.3199999999999932</v>
      </c>
      <c r="N92" s="60">
        <f t="shared" si="18"/>
        <v>11.579999999999984</v>
      </c>
      <c r="O92" s="47">
        <f t="shared" si="29"/>
        <v>1.8287492451928369</v>
      </c>
      <c r="P92" s="47">
        <f t="shared" si="19"/>
        <v>11.098770329234439</v>
      </c>
      <c r="Q92" s="47">
        <f t="shared" si="20"/>
        <v>0.349067830226099</v>
      </c>
      <c r="R92" s="47">
        <f t="shared" si="21"/>
        <v>3.0622768742562432</v>
      </c>
      <c r="S92" s="7">
        <f t="shared" si="30"/>
        <v>47.822968366185286</v>
      </c>
      <c r="T92" s="7">
        <f t="shared" si="22"/>
        <v>1761.4809000000023</v>
      </c>
      <c r="U92" s="7">
        <f t="shared" si="23"/>
        <v>1.742399999999982</v>
      </c>
      <c r="V92" s="7">
        <f t="shared" si="24"/>
        <v>134.09639999999962</v>
      </c>
      <c r="W92">
        <f t="shared" si="31"/>
        <v>1.8287492451928369E-2</v>
      </c>
      <c r="X92">
        <f t="shared" si="25"/>
        <v>0.11098770329234439</v>
      </c>
      <c r="Y92">
        <f t="shared" si="26"/>
        <v>3.4906783022609898E-3</v>
      </c>
      <c r="Z92">
        <f t="shared" si="27"/>
        <v>3.0622768742562433E-2</v>
      </c>
      <c r="AA92" s="34"/>
      <c r="AB92" s="34"/>
    </row>
    <row r="93" spans="1:28">
      <c r="A93" s="1" t="s">
        <v>834</v>
      </c>
      <c r="B93" s="2" t="s">
        <v>835</v>
      </c>
      <c r="C93" s="2" t="s">
        <v>1392</v>
      </c>
      <c r="D93" s="2" t="s">
        <v>836</v>
      </c>
      <c r="E93" s="3" t="s">
        <v>798</v>
      </c>
      <c r="F93" s="4">
        <v>379.55</v>
      </c>
      <c r="G93">
        <v>373.74964111974691</v>
      </c>
      <c r="H93">
        <v>442.27</v>
      </c>
      <c r="I93">
        <v>383.82</v>
      </c>
      <c r="J93">
        <v>375.98</v>
      </c>
      <c r="K93" s="62">
        <f t="shared" si="28"/>
        <v>5.8003588802530999</v>
      </c>
      <c r="L93" s="60">
        <f t="shared" si="16"/>
        <v>62.71999999999997</v>
      </c>
      <c r="M93" s="60">
        <f t="shared" si="17"/>
        <v>4.2699999999999818</v>
      </c>
      <c r="N93" s="60">
        <f t="shared" si="18"/>
        <v>3.5699999999999932</v>
      </c>
      <c r="O93" s="47">
        <f t="shared" si="29"/>
        <v>1.5282199658155975</v>
      </c>
      <c r="P93" s="47">
        <f t="shared" si="19"/>
        <v>16.524832037939657</v>
      </c>
      <c r="Q93" s="47">
        <f t="shared" si="20"/>
        <v>1.1250164668686553</v>
      </c>
      <c r="R93" s="47">
        <f t="shared" si="21"/>
        <v>0.94058753787379601</v>
      </c>
      <c r="S93" s="7">
        <f t="shared" si="30"/>
        <v>33.644163139730992</v>
      </c>
      <c r="T93" s="7">
        <f t="shared" si="22"/>
        <v>3933.7983999999965</v>
      </c>
      <c r="U93" s="7">
        <f t="shared" si="23"/>
        <v>18.232899999999844</v>
      </c>
      <c r="V93" s="7">
        <f t="shared" si="24"/>
        <v>12.744899999999951</v>
      </c>
      <c r="W93">
        <f t="shared" si="31"/>
        <v>1.5282199658155974E-2</v>
      </c>
      <c r="X93">
        <f t="shared" si="25"/>
        <v>0.16524832037939657</v>
      </c>
      <c r="Y93">
        <f t="shared" si="26"/>
        <v>1.1250164668686554E-2</v>
      </c>
      <c r="Z93">
        <f t="shared" si="27"/>
        <v>9.4058753787379604E-3</v>
      </c>
      <c r="AA93" s="34"/>
      <c r="AB93" s="34"/>
    </row>
    <row r="94" spans="1:28">
      <c r="A94" s="1" t="s">
        <v>796</v>
      </c>
      <c r="B94" s="2" t="s">
        <v>797</v>
      </c>
      <c r="C94" s="2" t="s">
        <v>1392</v>
      </c>
      <c r="D94" s="2" t="s">
        <v>783</v>
      </c>
      <c r="E94" s="3" t="s">
        <v>798</v>
      </c>
      <c r="F94" s="4">
        <v>379.95</v>
      </c>
      <c r="G94">
        <v>383.1276411197469</v>
      </c>
      <c r="H94">
        <v>437.44</v>
      </c>
      <c r="I94">
        <v>384.52</v>
      </c>
      <c r="J94">
        <v>379.21</v>
      </c>
      <c r="K94" s="62">
        <f t="shared" si="28"/>
        <v>3.1776411197469088</v>
      </c>
      <c r="L94" s="60">
        <f t="shared" si="16"/>
        <v>57.490000000000009</v>
      </c>
      <c r="M94" s="60">
        <f t="shared" si="17"/>
        <v>4.5699999999999932</v>
      </c>
      <c r="N94" s="60">
        <f t="shared" si="18"/>
        <v>0.74000000000000909</v>
      </c>
      <c r="O94" s="47">
        <f t="shared" si="29"/>
        <v>0.8363313909058846</v>
      </c>
      <c r="P94" s="47">
        <f t="shared" si="19"/>
        <v>15.130938281352812</v>
      </c>
      <c r="Q94" s="47">
        <f t="shared" si="20"/>
        <v>1.2027898407685205</v>
      </c>
      <c r="R94" s="47">
        <f t="shared" si="21"/>
        <v>0.19476246874589001</v>
      </c>
      <c r="S94" s="7">
        <f t="shared" si="30"/>
        <v>10.097403085906388</v>
      </c>
      <c r="T94" s="7">
        <f t="shared" si="22"/>
        <v>3305.100100000001</v>
      </c>
      <c r="U94" s="7">
        <f t="shared" si="23"/>
        <v>20.884899999999938</v>
      </c>
      <c r="V94" s="7">
        <f t="shared" si="24"/>
        <v>0.54760000000001341</v>
      </c>
      <c r="W94">
        <f t="shared" si="31"/>
        <v>8.3633139090588463E-3</v>
      </c>
      <c r="X94">
        <f t="shared" si="25"/>
        <v>0.15130938281352813</v>
      </c>
      <c r="Y94">
        <f t="shared" si="26"/>
        <v>1.2027898407685204E-2</v>
      </c>
      <c r="Z94">
        <f t="shared" si="27"/>
        <v>1.9476246874589001E-3</v>
      </c>
      <c r="AA94" s="34"/>
      <c r="AB94" s="34"/>
    </row>
    <row r="95" spans="1:28">
      <c r="A95" s="1" t="s">
        <v>805</v>
      </c>
      <c r="B95" s="2" t="s">
        <v>806</v>
      </c>
      <c r="C95" s="2" t="s">
        <v>1392</v>
      </c>
      <c r="D95" s="2" t="s">
        <v>807</v>
      </c>
      <c r="E95" s="3" t="s">
        <v>798</v>
      </c>
      <c r="F95" s="4">
        <v>382.25</v>
      </c>
      <c r="G95">
        <v>382.24164111974687</v>
      </c>
      <c r="H95">
        <v>432.34</v>
      </c>
      <c r="I95">
        <v>378.64</v>
      </c>
      <c r="J95">
        <v>381.56</v>
      </c>
      <c r="K95" s="62">
        <f t="shared" si="28"/>
        <v>8.3588802531266992E-3</v>
      </c>
      <c r="L95" s="60">
        <f t="shared" si="16"/>
        <v>50.089999999999975</v>
      </c>
      <c r="M95" s="60">
        <f t="shared" si="17"/>
        <v>3.6100000000000136</v>
      </c>
      <c r="N95" s="60">
        <f t="shared" si="18"/>
        <v>0.68999999999999773</v>
      </c>
      <c r="O95" s="47">
        <f t="shared" si="29"/>
        <v>2.1867574239703594E-3</v>
      </c>
      <c r="P95" s="47">
        <f t="shared" si="19"/>
        <v>13.103989535644207</v>
      </c>
      <c r="Q95" s="47">
        <f t="shared" si="20"/>
        <v>0.94440810987573931</v>
      </c>
      <c r="R95" s="47">
        <f t="shared" si="21"/>
        <v>0.18051013734466911</v>
      </c>
      <c r="S95" s="7">
        <f t="shared" si="30"/>
        <v>6.9870879086111475E-5</v>
      </c>
      <c r="T95" s="7">
        <f t="shared" si="22"/>
        <v>2509.0080999999973</v>
      </c>
      <c r="U95" s="7">
        <f t="shared" si="23"/>
        <v>13.032100000000099</v>
      </c>
      <c r="V95" s="7">
        <f t="shared" si="24"/>
        <v>0.47609999999999686</v>
      </c>
      <c r="W95">
        <f t="shared" si="31"/>
        <v>2.1867574239703595E-5</v>
      </c>
      <c r="X95">
        <f t="shared" si="25"/>
        <v>0.13103989535644206</v>
      </c>
      <c r="Y95">
        <f t="shared" si="26"/>
        <v>9.4440810987573929E-3</v>
      </c>
      <c r="Z95">
        <f t="shared" si="27"/>
        <v>1.8051013734466913E-3</v>
      </c>
      <c r="AA95" s="34"/>
      <c r="AB95" s="34"/>
    </row>
    <row r="96" spans="1:28">
      <c r="A96" s="1" t="s">
        <v>802</v>
      </c>
      <c r="B96" s="2" t="s">
        <v>803</v>
      </c>
      <c r="C96" s="2" t="s">
        <v>1392</v>
      </c>
      <c r="D96" s="2" t="s">
        <v>804</v>
      </c>
      <c r="E96" s="3" t="s">
        <v>798</v>
      </c>
      <c r="F96" s="4">
        <v>382.65</v>
      </c>
      <c r="G96">
        <v>387.37364111974688</v>
      </c>
      <c r="H96">
        <v>432.62</v>
      </c>
      <c r="I96">
        <v>382.32</v>
      </c>
      <c r="J96">
        <v>381.56</v>
      </c>
      <c r="K96" s="62">
        <f t="shared" si="28"/>
        <v>4.723641119746901</v>
      </c>
      <c r="L96" s="60">
        <f t="shared" si="16"/>
        <v>49.970000000000027</v>
      </c>
      <c r="M96" s="60">
        <f t="shared" si="17"/>
        <v>0.32999999999998408</v>
      </c>
      <c r="N96" s="60">
        <f t="shared" si="18"/>
        <v>1.089999999999975</v>
      </c>
      <c r="O96" s="47">
        <f t="shared" si="29"/>
        <v>1.2344547549318963</v>
      </c>
      <c r="P96" s="47">
        <f t="shared" si="19"/>
        <v>13.058931138115778</v>
      </c>
      <c r="Q96" s="47">
        <f t="shared" si="20"/>
        <v>8.6240689925515243E-2</v>
      </c>
      <c r="R96" s="47">
        <f t="shared" si="21"/>
        <v>0.28485561217822419</v>
      </c>
      <c r="S96" s="7">
        <f t="shared" si="30"/>
        <v>22.312785428163757</v>
      </c>
      <c r="T96" s="7">
        <f t="shared" si="22"/>
        <v>2497.0009000000027</v>
      </c>
      <c r="U96" s="7">
        <f t="shared" si="23"/>
        <v>0.10889999999998949</v>
      </c>
      <c r="V96" s="7">
        <f t="shared" si="24"/>
        <v>1.1880999999999455</v>
      </c>
      <c r="W96">
        <f t="shared" si="31"/>
        <v>1.2344547549318963E-2</v>
      </c>
      <c r="X96">
        <f t="shared" si="25"/>
        <v>0.13058931138115779</v>
      </c>
      <c r="Y96">
        <f t="shared" si="26"/>
        <v>8.6240689925515246E-4</v>
      </c>
      <c r="Z96">
        <f t="shared" si="27"/>
        <v>2.8485561217822422E-3</v>
      </c>
      <c r="AA96" s="34"/>
      <c r="AB96" s="34"/>
    </row>
    <row r="97" spans="1:28">
      <c r="A97" s="1" t="s">
        <v>808</v>
      </c>
      <c r="B97" s="2" t="s">
        <v>809</v>
      </c>
      <c r="C97" s="2" t="s">
        <v>1392</v>
      </c>
      <c r="D97" s="2" t="s">
        <v>810</v>
      </c>
      <c r="E97" s="3" t="s">
        <v>798</v>
      </c>
      <c r="F97" s="4">
        <v>385.05</v>
      </c>
      <c r="G97">
        <v>382.24164111974687</v>
      </c>
      <c r="H97">
        <v>438.18</v>
      </c>
      <c r="I97">
        <v>386.04</v>
      </c>
      <c r="J97">
        <v>379.21</v>
      </c>
      <c r="K97" s="62">
        <f t="shared" si="28"/>
        <v>2.8083588802531381</v>
      </c>
      <c r="L97" s="60">
        <f t="shared" si="16"/>
        <v>53.129999999999995</v>
      </c>
      <c r="M97" s="60">
        <f t="shared" si="17"/>
        <v>0.99000000000000909</v>
      </c>
      <c r="N97" s="60">
        <f t="shared" si="18"/>
        <v>5.8400000000000318</v>
      </c>
      <c r="O97" s="47">
        <f t="shared" si="29"/>
        <v>0.72934914433271991</v>
      </c>
      <c r="P97" s="47">
        <f t="shared" si="19"/>
        <v>13.798208024931826</v>
      </c>
      <c r="Q97" s="47">
        <f t="shared" si="20"/>
        <v>0.25710946630307985</v>
      </c>
      <c r="R97" s="47">
        <f t="shared" si="21"/>
        <v>1.5166861446565463</v>
      </c>
      <c r="S97" s="7">
        <f t="shared" si="30"/>
        <v>7.8868796002966599</v>
      </c>
      <c r="T97" s="7">
        <f t="shared" si="22"/>
        <v>2822.7968999999994</v>
      </c>
      <c r="U97" s="7">
        <f t="shared" si="23"/>
        <v>0.98010000000001796</v>
      </c>
      <c r="V97" s="7">
        <f t="shared" si="24"/>
        <v>34.105600000000372</v>
      </c>
      <c r="W97">
        <f t="shared" si="31"/>
        <v>7.2934914433271988E-3</v>
      </c>
      <c r="X97">
        <f t="shared" si="25"/>
        <v>0.13798208024931827</v>
      </c>
      <c r="Y97">
        <f t="shared" si="26"/>
        <v>2.5710946630307986E-3</v>
      </c>
      <c r="Z97">
        <f t="shared" si="27"/>
        <v>1.5166861446565464E-2</v>
      </c>
      <c r="AA97" s="34"/>
      <c r="AB97" s="34"/>
    </row>
    <row r="98" spans="1:28">
      <c r="A98" s="1" t="s">
        <v>846</v>
      </c>
      <c r="B98" s="2" t="s">
        <v>847</v>
      </c>
      <c r="C98" s="2" t="s">
        <v>1392</v>
      </c>
      <c r="D98" s="2" t="s">
        <v>848</v>
      </c>
      <c r="E98" s="3" t="s">
        <v>798</v>
      </c>
      <c r="F98" s="4">
        <v>386.65</v>
      </c>
      <c r="G98">
        <v>377.99564111974689</v>
      </c>
      <c r="H98">
        <v>445.85</v>
      </c>
      <c r="I98">
        <v>378.87</v>
      </c>
      <c r="J98">
        <v>381.12</v>
      </c>
      <c r="K98" s="62">
        <f t="shared" si="28"/>
        <v>8.6543588802530849</v>
      </c>
      <c r="L98" s="60">
        <f t="shared" si="16"/>
        <v>59.200000000000045</v>
      </c>
      <c r="M98" s="60">
        <f t="shared" si="17"/>
        <v>7.7799999999999727</v>
      </c>
      <c r="N98" s="60">
        <f t="shared" si="18"/>
        <v>5.5299999999999727</v>
      </c>
      <c r="O98" s="47">
        <f t="shared" si="29"/>
        <v>2.2382927402697752</v>
      </c>
      <c r="P98" s="47">
        <f t="shared" si="19"/>
        <v>15.311004784689008</v>
      </c>
      <c r="Q98" s="47">
        <f t="shared" si="20"/>
        <v>2.0121556963662157</v>
      </c>
      <c r="R98" s="47">
        <f t="shared" si="21"/>
        <v>1.4302340618130021</v>
      </c>
      <c r="S98" s="7">
        <f t="shared" si="30"/>
        <v>74.897927628215427</v>
      </c>
      <c r="T98" s="7">
        <f t="shared" si="22"/>
        <v>3504.6400000000053</v>
      </c>
      <c r="U98" s="7">
        <f t="shared" si="23"/>
        <v>60.528399999999579</v>
      </c>
      <c r="V98" s="7">
        <f t="shared" si="24"/>
        <v>30.580899999999698</v>
      </c>
      <c r="W98">
        <f t="shared" si="31"/>
        <v>2.2382927402697751E-2</v>
      </c>
      <c r="X98">
        <f t="shared" si="25"/>
        <v>0.15311004784689008</v>
      </c>
      <c r="Y98">
        <f t="shared" si="26"/>
        <v>2.0121556963662156E-2</v>
      </c>
      <c r="Z98">
        <f t="shared" si="27"/>
        <v>1.4302340618130021E-2</v>
      </c>
      <c r="AA98" s="34"/>
      <c r="AB98" s="34"/>
    </row>
    <row r="99" spans="1:28">
      <c r="A99" s="1" t="s">
        <v>843</v>
      </c>
      <c r="B99" s="2" t="s">
        <v>844</v>
      </c>
      <c r="C99" s="2" t="s">
        <v>1392</v>
      </c>
      <c r="D99" s="2" t="s">
        <v>845</v>
      </c>
      <c r="E99" s="3" t="s">
        <v>798</v>
      </c>
      <c r="F99" s="4">
        <v>387.95</v>
      </c>
      <c r="G99">
        <v>377.99564111974689</v>
      </c>
      <c r="H99">
        <v>442.53</v>
      </c>
      <c r="I99">
        <v>381.38</v>
      </c>
      <c r="J99">
        <v>378.77</v>
      </c>
      <c r="K99" s="62">
        <f t="shared" si="28"/>
        <v>9.9543588802530962</v>
      </c>
      <c r="L99" s="60">
        <f t="shared" si="16"/>
        <v>54.579999999999984</v>
      </c>
      <c r="M99" s="60">
        <f t="shared" si="17"/>
        <v>6.5699999999999932</v>
      </c>
      <c r="N99" s="60">
        <f t="shared" si="18"/>
        <v>9.1800000000000068</v>
      </c>
      <c r="O99" s="47">
        <f t="shared" si="29"/>
        <v>2.5658870679863632</v>
      </c>
      <c r="P99" s="47">
        <f t="shared" si="19"/>
        <v>14.0688233019719</v>
      </c>
      <c r="Q99" s="47">
        <f t="shared" si="20"/>
        <v>1.6935172058254913</v>
      </c>
      <c r="R99" s="47">
        <f t="shared" si="21"/>
        <v>2.3662843149890467</v>
      </c>
      <c r="S99" s="7">
        <f t="shared" si="30"/>
        <v>99.089260716873682</v>
      </c>
      <c r="T99" s="7">
        <f t="shared" si="22"/>
        <v>2978.9763999999982</v>
      </c>
      <c r="U99" s="7">
        <f t="shared" si="23"/>
        <v>43.164899999999911</v>
      </c>
      <c r="V99" s="7">
        <f t="shared" si="24"/>
        <v>84.272400000000118</v>
      </c>
      <c r="W99">
        <f t="shared" si="31"/>
        <v>2.5658870679863634E-2</v>
      </c>
      <c r="X99">
        <f t="shared" si="25"/>
        <v>0.140688233019719</v>
      </c>
      <c r="Y99">
        <f t="shared" si="26"/>
        <v>1.6935172058254913E-2</v>
      </c>
      <c r="Z99">
        <f t="shared" si="27"/>
        <v>2.3662843149890467E-2</v>
      </c>
      <c r="AA99" s="34"/>
      <c r="AB99" s="34"/>
    </row>
    <row r="100" spans="1:28">
      <c r="A100" s="1" t="s">
        <v>799</v>
      </c>
      <c r="B100" s="2" t="s">
        <v>800</v>
      </c>
      <c r="C100" s="2" t="s">
        <v>1392</v>
      </c>
      <c r="D100" s="2" t="s">
        <v>801</v>
      </c>
      <c r="E100" s="3" t="s">
        <v>798</v>
      </c>
      <c r="F100" s="4">
        <v>388.75</v>
      </c>
      <c r="G100">
        <v>382.24164111974687</v>
      </c>
      <c r="H100">
        <v>443.82</v>
      </c>
      <c r="I100">
        <v>387.9</v>
      </c>
      <c r="J100">
        <v>381.56</v>
      </c>
      <c r="K100" s="62">
        <f t="shared" si="28"/>
        <v>6.5083588802531267</v>
      </c>
      <c r="L100" s="60">
        <f t="shared" si="16"/>
        <v>55.069999999999993</v>
      </c>
      <c r="M100" s="60">
        <f t="shared" si="17"/>
        <v>0.85000000000002274</v>
      </c>
      <c r="N100" s="60">
        <f t="shared" si="18"/>
        <v>7.1899999999999977</v>
      </c>
      <c r="O100" s="47">
        <f t="shared" si="29"/>
        <v>1.6741759177500002</v>
      </c>
      <c r="P100" s="47">
        <f t="shared" si="19"/>
        <v>14.165916398713824</v>
      </c>
      <c r="Q100" s="47">
        <f t="shared" si="20"/>
        <v>0.21864951768489332</v>
      </c>
      <c r="R100" s="47">
        <f t="shared" si="21"/>
        <v>1.849517684887459</v>
      </c>
      <c r="S100" s="7">
        <f t="shared" si="30"/>
        <v>42.358735314169735</v>
      </c>
      <c r="T100" s="7">
        <f t="shared" si="22"/>
        <v>3032.7048999999993</v>
      </c>
      <c r="U100" s="7">
        <f t="shared" si="23"/>
        <v>0.72250000000003867</v>
      </c>
      <c r="V100" s="7">
        <f t="shared" si="24"/>
        <v>51.696099999999966</v>
      </c>
      <c r="W100">
        <f t="shared" si="31"/>
        <v>1.6741759177500003E-2</v>
      </c>
      <c r="X100">
        <f t="shared" si="25"/>
        <v>0.14165916398713824</v>
      </c>
      <c r="Y100">
        <f t="shared" si="26"/>
        <v>2.1864951768489332E-3</v>
      </c>
      <c r="Z100">
        <f t="shared" si="27"/>
        <v>1.8495176848874591E-2</v>
      </c>
      <c r="AA100" s="34"/>
      <c r="AB100" s="34"/>
    </row>
    <row r="101" spans="1:28">
      <c r="A101" s="1" t="s">
        <v>366</v>
      </c>
      <c r="B101" s="2" t="s">
        <v>367</v>
      </c>
      <c r="C101" s="2" t="s">
        <v>1392</v>
      </c>
      <c r="D101" s="2" t="s">
        <v>368</v>
      </c>
      <c r="E101" s="3" t="s">
        <v>365</v>
      </c>
      <c r="F101" s="4">
        <v>389.65</v>
      </c>
      <c r="G101">
        <v>377.89041527069674</v>
      </c>
      <c r="H101">
        <v>433.46</v>
      </c>
      <c r="I101">
        <v>382.18</v>
      </c>
      <c r="J101">
        <v>377.31</v>
      </c>
      <c r="K101" s="62">
        <f t="shared" si="28"/>
        <v>11.759584729303242</v>
      </c>
      <c r="L101" s="60">
        <f t="shared" si="16"/>
        <v>43.81</v>
      </c>
      <c r="M101" s="60">
        <f t="shared" si="17"/>
        <v>7.4699999999999704</v>
      </c>
      <c r="N101" s="60">
        <f t="shared" si="18"/>
        <v>12.339999999999975</v>
      </c>
      <c r="O101" s="47">
        <f t="shared" si="29"/>
        <v>3.0179865852183352</v>
      </c>
      <c r="P101" s="47">
        <f t="shared" si="19"/>
        <v>11.243423585268832</v>
      </c>
      <c r="Q101" s="47">
        <f t="shared" si="20"/>
        <v>1.917105094315404</v>
      </c>
      <c r="R101" s="47">
        <f t="shared" si="21"/>
        <v>3.1669446939561086</v>
      </c>
      <c r="S101" s="7">
        <f t="shared" si="30"/>
        <v>138.28783300566201</v>
      </c>
      <c r="T101" s="7">
        <f t="shared" si="22"/>
        <v>1919.3161000000002</v>
      </c>
      <c r="U101" s="7">
        <f t="shared" si="23"/>
        <v>55.800899999999558</v>
      </c>
      <c r="V101" s="7">
        <f t="shared" si="24"/>
        <v>152.27559999999937</v>
      </c>
      <c r="W101">
        <f t="shared" si="31"/>
        <v>3.0179865852183352E-2</v>
      </c>
      <c r="X101">
        <f t="shared" si="25"/>
        <v>0.11243423585268832</v>
      </c>
      <c r="Y101">
        <f t="shared" si="26"/>
        <v>1.9171050943154039E-2</v>
      </c>
      <c r="Z101">
        <f t="shared" si="27"/>
        <v>3.1669446939561086E-2</v>
      </c>
      <c r="AA101" s="34"/>
      <c r="AB101" s="34"/>
    </row>
    <row r="102" spans="1:28">
      <c r="A102" s="1" t="s">
        <v>705</v>
      </c>
      <c r="B102" s="2" t="s">
        <v>706</v>
      </c>
      <c r="C102" s="2" t="s">
        <v>1392</v>
      </c>
      <c r="D102" s="2" t="s">
        <v>707</v>
      </c>
      <c r="E102" s="3" t="s">
        <v>600</v>
      </c>
      <c r="F102" s="4">
        <v>389.95</v>
      </c>
      <c r="G102">
        <v>389.41664111974688</v>
      </c>
      <c r="H102">
        <v>452.85</v>
      </c>
      <c r="I102">
        <v>382.99</v>
      </c>
      <c r="J102">
        <v>388.38</v>
      </c>
      <c r="K102" s="62">
        <f t="shared" si="28"/>
        <v>0.53335888025310396</v>
      </c>
      <c r="L102" s="60">
        <f t="shared" si="16"/>
        <v>62.900000000000034</v>
      </c>
      <c r="M102" s="60">
        <f t="shared" si="17"/>
        <v>6.9599999999999795</v>
      </c>
      <c r="N102" s="60">
        <f t="shared" si="18"/>
        <v>1.5699999999999932</v>
      </c>
      <c r="O102" s="47">
        <f t="shared" si="29"/>
        <v>0.13677622265754688</v>
      </c>
      <c r="P102" s="47">
        <f t="shared" si="19"/>
        <v>16.130273111937438</v>
      </c>
      <c r="Q102" s="47">
        <f t="shared" si="20"/>
        <v>1.7848442107962506</v>
      </c>
      <c r="R102" s="47">
        <f t="shared" si="21"/>
        <v>0.40261571996409623</v>
      </c>
      <c r="S102" s="7">
        <f t="shared" si="30"/>
        <v>0.28447169514484488</v>
      </c>
      <c r="T102" s="7">
        <f t="shared" si="22"/>
        <v>3956.4100000000044</v>
      </c>
      <c r="U102" s="7">
        <f t="shared" si="23"/>
        <v>48.441599999999717</v>
      </c>
      <c r="V102" s="7">
        <f t="shared" si="24"/>
        <v>2.4648999999999788</v>
      </c>
      <c r="W102">
        <f t="shared" si="31"/>
        <v>1.3677622265754687E-3</v>
      </c>
      <c r="X102">
        <f t="shared" si="25"/>
        <v>0.16130273111937438</v>
      </c>
      <c r="Y102">
        <f t="shared" si="26"/>
        <v>1.7848442107962506E-2</v>
      </c>
      <c r="Z102">
        <f t="shared" si="27"/>
        <v>4.0261571996409624E-3</v>
      </c>
      <c r="AA102" s="34"/>
      <c r="AB102" s="34"/>
    </row>
    <row r="103" spans="1:28">
      <c r="A103" s="1" t="s">
        <v>822</v>
      </c>
      <c r="B103" s="2" t="s">
        <v>823</v>
      </c>
      <c r="C103" s="2" t="s">
        <v>1392</v>
      </c>
      <c r="D103" s="2" t="s">
        <v>824</v>
      </c>
      <c r="E103" s="3" t="s">
        <v>798</v>
      </c>
      <c r="F103" s="4">
        <v>390.75</v>
      </c>
      <c r="G103">
        <v>386.48764111974691</v>
      </c>
      <c r="H103">
        <v>441.49</v>
      </c>
      <c r="I103">
        <v>393.11</v>
      </c>
      <c r="J103">
        <v>382</v>
      </c>
      <c r="K103" s="62">
        <f t="shared" si="28"/>
        <v>4.262358880253089</v>
      </c>
      <c r="L103" s="60">
        <f t="shared" si="16"/>
        <v>50.740000000000009</v>
      </c>
      <c r="M103" s="60">
        <f t="shared" si="17"/>
        <v>2.3600000000000136</v>
      </c>
      <c r="N103" s="60">
        <f t="shared" si="18"/>
        <v>8.75</v>
      </c>
      <c r="O103" s="47">
        <f t="shared" si="29"/>
        <v>1.0908148126047572</v>
      </c>
      <c r="P103" s="47">
        <f t="shared" si="19"/>
        <v>12.985284708893158</v>
      </c>
      <c r="Q103" s="47">
        <f t="shared" si="20"/>
        <v>0.60396673064619677</v>
      </c>
      <c r="R103" s="47">
        <f t="shared" si="21"/>
        <v>2.2392834293026231</v>
      </c>
      <c r="S103" s="7">
        <f t="shared" si="30"/>
        <v>18.167703224072365</v>
      </c>
      <c r="T103" s="7">
        <f t="shared" si="22"/>
        <v>2574.5476000000008</v>
      </c>
      <c r="U103" s="7">
        <f t="shared" si="23"/>
        <v>5.5696000000000643</v>
      </c>
      <c r="V103" s="7">
        <f t="shared" si="24"/>
        <v>76.5625</v>
      </c>
      <c r="W103">
        <f t="shared" si="31"/>
        <v>1.0908148126047573E-2</v>
      </c>
      <c r="X103">
        <f t="shared" si="25"/>
        <v>0.12985284708893158</v>
      </c>
      <c r="Y103">
        <f t="shared" si="26"/>
        <v>6.0396673064619672E-3</v>
      </c>
      <c r="Z103">
        <f t="shared" si="27"/>
        <v>2.2392834293026232E-2</v>
      </c>
      <c r="AA103" s="34"/>
      <c r="AB103" s="34"/>
    </row>
    <row r="104" spans="1:28">
      <c r="A104" s="1" t="s">
        <v>828</v>
      </c>
      <c r="B104" s="2" t="s">
        <v>829</v>
      </c>
      <c r="C104" s="2" t="s">
        <v>1392</v>
      </c>
      <c r="D104" s="2" t="s">
        <v>830</v>
      </c>
      <c r="E104" s="3" t="s">
        <v>798</v>
      </c>
      <c r="F104" s="4">
        <v>390.85</v>
      </c>
      <c r="G104">
        <v>391.61964111974692</v>
      </c>
      <c r="H104">
        <v>441.76</v>
      </c>
      <c r="I104">
        <v>396.54</v>
      </c>
      <c r="J104">
        <v>382</v>
      </c>
      <c r="K104" s="62">
        <f t="shared" si="28"/>
        <v>0.76964111974689331</v>
      </c>
      <c r="L104" s="60">
        <f t="shared" si="16"/>
        <v>50.909999999999968</v>
      </c>
      <c r="M104" s="60">
        <f t="shared" si="17"/>
        <v>5.6899999999999977</v>
      </c>
      <c r="N104" s="60">
        <f t="shared" si="18"/>
        <v>8.8500000000000227</v>
      </c>
      <c r="O104" s="47">
        <f t="shared" si="29"/>
        <v>0.19691470378582404</v>
      </c>
      <c r="P104" s="47">
        <f t="shared" si="19"/>
        <v>13.025457336574126</v>
      </c>
      <c r="Q104" s="47">
        <f t="shared" si="20"/>
        <v>1.4558014583599839</v>
      </c>
      <c r="R104" s="47">
        <f t="shared" si="21"/>
        <v>2.2642957656389977</v>
      </c>
      <c r="S104" s="7">
        <f t="shared" si="30"/>
        <v>0.59234745320525173</v>
      </c>
      <c r="T104" s="7">
        <f t="shared" si="22"/>
        <v>2591.8280999999965</v>
      </c>
      <c r="U104" s="7">
        <f t="shared" si="23"/>
        <v>32.376099999999973</v>
      </c>
      <c r="V104" s="7">
        <f t="shared" si="24"/>
        <v>78.322500000000403</v>
      </c>
      <c r="W104">
        <f t="shared" si="31"/>
        <v>1.9691470378582405E-3</v>
      </c>
      <c r="X104">
        <f t="shared" si="25"/>
        <v>0.13025457336574126</v>
      </c>
      <c r="Y104">
        <f t="shared" si="26"/>
        <v>1.455801458359984E-2</v>
      </c>
      <c r="Z104">
        <f t="shared" si="27"/>
        <v>2.2642957656389975E-2</v>
      </c>
      <c r="AA104" s="34"/>
      <c r="AB104" s="34"/>
    </row>
    <row r="105" spans="1:28">
      <c r="A105" s="1" t="s">
        <v>811</v>
      </c>
      <c r="B105" s="2" t="s">
        <v>1726</v>
      </c>
      <c r="C105" s="2" t="s">
        <v>1392</v>
      </c>
      <c r="D105" s="2" t="s">
        <v>812</v>
      </c>
      <c r="E105" s="3" t="s">
        <v>798</v>
      </c>
      <c r="F105" s="4">
        <v>390.85</v>
      </c>
      <c r="G105">
        <v>382.24164111974687</v>
      </c>
      <c r="H105">
        <v>444.09</v>
      </c>
      <c r="I105">
        <v>391.41</v>
      </c>
      <c r="J105">
        <v>381.56</v>
      </c>
      <c r="K105" s="62">
        <f t="shared" si="28"/>
        <v>8.6083588802531494</v>
      </c>
      <c r="L105" s="60">
        <f t="shared" si="16"/>
        <v>53.239999999999952</v>
      </c>
      <c r="M105" s="60">
        <f t="shared" si="17"/>
        <v>0.56000000000000227</v>
      </c>
      <c r="N105" s="60">
        <f t="shared" si="18"/>
        <v>9.2900000000000205</v>
      </c>
      <c r="O105" s="47">
        <f t="shared" si="29"/>
        <v>2.2024712499048609</v>
      </c>
      <c r="P105" s="47">
        <f t="shared" si="19"/>
        <v>13.621593961877945</v>
      </c>
      <c r="Q105" s="47">
        <f t="shared" si="20"/>
        <v>0.14327747217602718</v>
      </c>
      <c r="R105" s="47">
        <f t="shared" si="21"/>
        <v>2.3768709223487323</v>
      </c>
      <c r="S105" s="7">
        <f t="shared" si="30"/>
        <v>74.103842611233262</v>
      </c>
      <c r="T105" s="7">
        <f t="shared" si="22"/>
        <v>2834.4975999999947</v>
      </c>
      <c r="U105" s="7">
        <f t="shared" si="23"/>
        <v>0.31360000000000254</v>
      </c>
      <c r="V105" s="7">
        <f t="shared" si="24"/>
        <v>86.304100000000375</v>
      </c>
      <c r="W105">
        <f t="shared" si="31"/>
        <v>2.202471249904861E-2</v>
      </c>
      <c r="X105">
        <f t="shared" si="25"/>
        <v>0.13621593961877945</v>
      </c>
      <c r="Y105">
        <f t="shared" si="26"/>
        <v>1.4327747217602717E-3</v>
      </c>
      <c r="Z105">
        <f t="shared" si="27"/>
        <v>2.3768709223487321E-2</v>
      </c>
      <c r="AA105" s="34"/>
      <c r="AB105" s="34"/>
    </row>
    <row r="106" spans="1:28">
      <c r="A106" s="1" t="s">
        <v>1024</v>
      </c>
      <c r="B106" s="2" t="s">
        <v>1025</v>
      </c>
      <c r="C106" s="2" t="s">
        <v>1392</v>
      </c>
      <c r="D106" s="2" t="s">
        <v>1026</v>
      </c>
      <c r="E106" s="3" t="s">
        <v>711</v>
      </c>
      <c r="F106" s="4">
        <v>391.15</v>
      </c>
      <c r="G106">
        <v>386.48764111974691</v>
      </c>
      <c r="H106">
        <v>403.65</v>
      </c>
      <c r="I106">
        <v>400.35</v>
      </c>
      <c r="J106">
        <v>416.41</v>
      </c>
      <c r="K106" s="62">
        <f t="shared" si="28"/>
        <v>4.6623588802530662</v>
      </c>
      <c r="L106" s="60">
        <f t="shared" si="16"/>
        <v>12.5</v>
      </c>
      <c r="M106" s="60">
        <f t="shared" si="17"/>
        <v>9.2000000000000455</v>
      </c>
      <c r="N106" s="60">
        <f t="shared" si="18"/>
        <v>25.260000000000048</v>
      </c>
      <c r="O106" s="47">
        <f t="shared" si="29"/>
        <v>1.1919618765826578</v>
      </c>
      <c r="P106" s="47">
        <f t="shared" si="19"/>
        <v>3.1957049725169377</v>
      </c>
      <c r="Q106" s="47">
        <f t="shared" si="20"/>
        <v>2.3520388597724775</v>
      </c>
      <c r="R106" s="47">
        <f t="shared" si="21"/>
        <v>6.4578806084622391</v>
      </c>
      <c r="S106" s="7">
        <f t="shared" si="30"/>
        <v>21.737590328274624</v>
      </c>
      <c r="T106" s="7">
        <f t="shared" si="22"/>
        <v>156.25</v>
      </c>
      <c r="U106" s="7">
        <f t="shared" si="23"/>
        <v>84.640000000000839</v>
      </c>
      <c r="V106" s="7">
        <f t="shared" si="24"/>
        <v>638.06760000000236</v>
      </c>
      <c r="W106">
        <f t="shared" si="31"/>
        <v>1.1919618765826579E-2</v>
      </c>
      <c r="X106">
        <f t="shared" si="25"/>
        <v>3.1957049725169377E-2</v>
      </c>
      <c r="Y106">
        <f t="shared" si="26"/>
        <v>2.3520388597724776E-2</v>
      </c>
      <c r="Z106">
        <f t="shared" si="27"/>
        <v>6.4578806084622395E-2</v>
      </c>
      <c r="AA106" s="34"/>
      <c r="AB106" s="34"/>
    </row>
    <row r="107" spans="1:28">
      <c r="A107" s="1" t="s">
        <v>813</v>
      </c>
      <c r="B107" s="2" t="s">
        <v>814</v>
      </c>
      <c r="C107" s="2" t="s">
        <v>1392</v>
      </c>
      <c r="D107" s="2" t="s">
        <v>815</v>
      </c>
      <c r="E107" s="3" t="s">
        <v>798</v>
      </c>
      <c r="F107" s="4">
        <v>391.75</v>
      </c>
      <c r="G107">
        <v>386.48764111974691</v>
      </c>
      <c r="H107">
        <v>441.76</v>
      </c>
      <c r="I107">
        <v>396.54</v>
      </c>
      <c r="J107">
        <v>382</v>
      </c>
      <c r="K107" s="62">
        <f t="shared" si="28"/>
        <v>5.262358880253089</v>
      </c>
      <c r="L107" s="60">
        <f t="shared" si="16"/>
        <v>50.009999999999991</v>
      </c>
      <c r="M107" s="60">
        <f t="shared" si="17"/>
        <v>4.7900000000000205</v>
      </c>
      <c r="N107" s="60">
        <f t="shared" si="18"/>
        <v>9.75</v>
      </c>
      <c r="O107" s="47">
        <f t="shared" si="29"/>
        <v>1.3432951832171254</v>
      </c>
      <c r="P107" s="47">
        <f t="shared" si="19"/>
        <v>12.765794511805998</v>
      </c>
      <c r="Q107" s="47">
        <f t="shared" si="20"/>
        <v>1.2227185705169166</v>
      </c>
      <c r="R107" s="47">
        <f t="shared" si="21"/>
        <v>2.4888321633694961</v>
      </c>
      <c r="S107" s="7">
        <f t="shared" si="30"/>
        <v>27.692420984578543</v>
      </c>
      <c r="T107" s="7">
        <f t="shared" si="22"/>
        <v>2501.0000999999993</v>
      </c>
      <c r="U107" s="7">
        <f t="shared" si="23"/>
        <v>22.944100000000198</v>
      </c>
      <c r="V107" s="7">
        <f t="shared" si="24"/>
        <v>95.0625</v>
      </c>
      <c r="W107">
        <f t="shared" si="31"/>
        <v>1.3432951832171254E-2</v>
      </c>
      <c r="X107">
        <f t="shared" si="25"/>
        <v>0.12765794511805997</v>
      </c>
      <c r="Y107">
        <f t="shared" si="26"/>
        <v>1.2227185705169166E-2</v>
      </c>
      <c r="Z107">
        <f t="shared" si="27"/>
        <v>2.4888321633694959E-2</v>
      </c>
      <c r="AA107" s="34"/>
      <c r="AB107" s="34"/>
    </row>
    <row r="108" spans="1:28">
      <c r="A108" s="1" t="s">
        <v>712</v>
      </c>
      <c r="B108" s="2" t="s">
        <v>713</v>
      </c>
      <c r="C108" s="2" t="s">
        <v>1392</v>
      </c>
      <c r="D108" s="2" t="s">
        <v>714</v>
      </c>
      <c r="E108" s="3" t="s">
        <v>600</v>
      </c>
      <c r="F108" s="4">
        <v>392.55</v>
      </c>
      <c r="G108">
        <v>393.66264111974692</v>
      </c>
      <c r="H108">
        <v>461.79</v>
      </c>
      <c r="I108">
        <v>393.87</v>
      </c>
      <c r="J108">
        <v>397.32</v>
      </c>
      <c r="K108" s="62">
        <f t="shared" si="28"/>
        <v>1.112641119746911</v>
      </c>
      <c r="L108" s="60">
        <f t="shared" si="16"/>
        <v>69.240000000000009</v>
      </c>
      <c r="M108" s="60">
        <f t="shared" si="17"/>
        <v>1.3199999999999932</v>
      </c>
      <c r="N108" s="60">
        <f t="shared" si="18"/>
        <v>4.7699999999999818</v>
      </c>
      <c r="O108" s="47">
        <f t="shared" si="29"/>
        <v>0.28343933759951878</v>
      </c>
      <c r="P108" s="47">
        <f t="shared" si="19"/>
        <v>17.638517386320217</v>
      </c>
      <c r="Q108" s="47">
        <f t="shared" si="20"/>
        <v>0.3362628964463108</v>
      </c>
      <c r="R108" s="47">
        <f t="shared" si="21"/>
        <v>1.2151318303400793</v>
      </c>
      <c r="S108" s="7">
        <f t="shared" si="30"/>
        <v>1.2379702613516601</v>
      </c>
      <c r="T108" s="7">
        <f t="shared" si="22"/>
        <v>4794.1776000000009</v>
      </c>
      <c r="U108" s="7">
        <f t="shared" si="23"/>
        <v>1.742399999999982</v>
      </c>
      <c r="V108" s="7">
        <f t="shared" si="24"/>
        <v>22.752899999999826</v>
      </c>
      <c r="W108">
        <f t="shared" si="31"/>
        <v>2.8343933759951878E-3</v>
      </c>
      <c r="X108">
        <f t="shared" si="25"/>
        <v>0.17638517386320215</v>
      </c>
      <c r="Y108">
        <f t="shared" si="26"/>
        <v>3.3626289644631082E-3</v>
      </c>
      <c r="Z108">
        <f t="shared" si="27"/>
        <v>1.2151318303400794E-2</v>
      </c>
    </row>
    <row r="109" spans="1:28">
      <c r="A109" s="1" t="s">
        <v>604</v>
      </c>
      <c r="B109" s="2" t="s">
        <v>605</v>
      </c>
      <c r="C109" s="2" t="s">
        <v>1392</v>
      </c>
      <c r="D109" s="2" t="s">
        <v>606</v>
      </c>
      <c r="E109" s="3" t="s">
        <v>600</v>
      </c>
      <c r="F109" s="4">
        <v>392.75</v>
      </c>
      <c r="G109">
        <v>393.66264111974692</v>
      </c>
      <c r="H109">
        <v>460.83</v>
      </c>
      <c r="I109">
        <v>393.98</v>
      </c>
      <c r="J109">
        <v>402.23</v>
      </c>
      <c r="K109" s="62">
        <f t="shared" si="28"/>
        <v>0.91264111974692241</v>
      </c>
      <c r="L109" s="60">
        <f t="shared" si="16"/>
        <v>68.079999999999984</v>
      </c>
      <c r="M109" s="60">
        <f t="shared" si="17"/>
        <v>1.2300000000000182</v>
      </c>
      <c r="N109" s="60">
        <f t="shared" si="18"/>
        <v>9.4800000000000182</v>
      </c>
      <c r="O109" s="47">
        <f t="shared" si="29"/>
        <v>0.23237202285090319</v>
      </c>
      <c r="P109" s="47">
        <f t="shared" si="19"/>
        <v>17.3341820496499</v>
      </c>
      <c r="Q109" s="47">
        <f t="shared" si="20"/>
        <v>0.31317632081477231</v>
      </c>
      <c r="R109" s="47">
        <f t="shared" si="21"/>
        <v>2.4137492043284579</v>
      </c>
      <c r="S109" s="7">
        <f t="shared" si="30"/>
        <v>0.83291381345291637</v>
      </c>
      <c r="T109" s="7">
        <f t="shared" si="22"/>
        <v>4634.8863999999976</v>
      </c>
      <c r="U109" s="7">
        <f t="shared" si="23"/>
        <v>1.5129000000000448</v>
      </c>
      <c r="V109" s="7">
        <f t="shared" si="24"/>
        <v>89.870400000000345</v>
      </c>
      <c r="W109">
        <f t="shared" si="31"/>
        <v>2.323720228509032E-3</v>
      </c>
      <c r="X109">
        <f t="shared" si="25"/>
        <v>0.17334182049649902</v>
      </c>
      <c r="Y109">
        <f t="shared" si="26"/>
        <v>3.1317632081477231E-3</v>
      </c>
      <c r="Z109">
        <f t="shared" si="27"/>
        <v>2.4137492043284577E-2</v>
      </c>
    </row>
    <row r="110" spans="1:28">
      <c r="A110" s="1" t="s">
        <v>1418</v>
      </c>
      <c r="B110" s="2" t="s">
        <v>1419</v>
      </c>
      <c r="C110" s="2" t="s">
        <v>1392</v>
      </c>
      <c r="D110" s="2" t="s">
        <v>1434</v>
      </c>
      <c r="E110" s="3" t="s">
        <v>600</v>
      </c>
      <c r="F110" s="4">
        <v>393.25</v>
      </c>
      <c r="G110">
        <v>393.66264111974692</v>
      </c>
      <c r="H110" s="7">
        <v>461.79</v>
      </c>
      <c r="I110">
        <v>393.87</v>
      </c>
      <c r="J110">
        <v>397.32</v>
      </c>
      <c r="K110" s="62">
        <f t="shared" si="28"/>
        <v>0.41264111974692241</v>
      </c>
      <c r="L110" s="60">
        <f t="shared" si="16"/>
        <v>68.54000000000002</v>
      </c>
      <c r="M110" s="60">
        <f t="shared" si="17"/>
        <v>0.62000000000000455</v>
      </c>
      <c r="N110" s="60">
        <f t="shared" si="18"/>
        <v>4.0699999999999932</v>
      </c>
      <c r="O110" s="47">
        <f t="shared" si="29"/>
        <v>0.10493099039972599</v>
      </c>
      <c r="P110" s="47">
        <f t="shared" si="19"/>
        <v>17.429116338207251</v>
      </c>
      <c r="Q110" s="47">
        <f t="shared" si="20"/>
        <v>0.1576605212968861</v>
      </c>
      <c r="R110" s="47">
        <f t="shared" si="21"/>
        <v>1.0349650349650332</v>
      </c>
      <c r="S110" s="7">
        <f t="shared" si="30"/>
        <v>0.17027269370599396</v>
      </c>
      <c r="T110" s="7">
        <f t="shared" si="22"/>
        <v>4697.7316000000028</v>
      </c>
      <c r="U110" s="7">
        <f t="shared" si="23"/>
        <v>0.38440000000000563</v>
      </c>
      <c r="V110" s="7">
        <f t="shared" si="24"/>
        <v>16.564899999999945</v>
      </c>
      <c r="W110">
        <f t="shared" si="31"/>
        <v>1.0493099039972599E-3</v>
      </c>
      <c r="X110">
        <f t="shared" si="25"/>
        <v>0.17429116338207251</v>
      </c>
      <c r="Y110">
        <f t="shared" si="26"/>
        <v>1.5766052129688609E-3</v>
      </c>
      <c r="Z110">
        <f t="shared" si="27"/>
        <v>1.0349650349650333E-2</v>
      </c>
    </row>
    <row r="111" spans="1:28">
      <c r="A111" s="1" t="s">
        <v>1409</v>
      </c>
      <c r="B111" s="2" t="s">
        <v>1410</v>
      </c>
      <c r="C111" s="2" t="s">
        <v>1392</v>
      </c>
      <c r="D111" s="2" t="s">
        <v>1437</v>
      </c>
      <c r="E111" s="3" t="s">
        <v>600</v>
      </c>
      <c r="F111" s="4">
        <v>394.15</v>
      </c>
      <c r="G111">
        <v>393.66264111974692</v>
      </c>
      <c r="H111" s="7">
        <v>459.61</v>
      </c>
      <c r="I111">
        <v>395.27</v>
      </c>
      <c r="J111">
        <v>393.05</v>
      </c>
      <c r="K111" s="62">
        <f t="shared" si="28"/>
        <v>0.48735888025305485</v>
      </c>
      <c r="L111" s="60">
        <f t="shared" si="16"/>
        <v>65.460000000000036</v>
      </c>
      <c r="M111" s="60">
        <f t="shared" si="17"/>
        <v>1.1200000000000045</v>
      </c>
      <c r="N111" s="60">
        <f t="shared" si="18"/>
        <v>1.0999999999999659</v>
      </c>
      <c r="O111" s="47">
        <f t="shared" si="29"/>
        <v>0.12364807313283138</v>
      </c>
      <c r="P111" s="47">
        <f t="shared" si="19"/>
        <v>16.60789039705697</v>
      </c>
      <c r="Q111" s="47">
        <f t="shared" si="20"/>
        <v>0.28415577825700994</v>
      </c>
      <c r="R111" s="47">
        <f t="shared" si="21"/>
        <v>0.2790815679309821</v>
      </c>
      <c r="S111" s="7">
        <f t="shared" si="30"/>
        <v>0.23751867816151145</v>
      </c>
      <c r="T111" s="7">
        <f t="shared" si="22"/>
        <v>4285.0116000000044</v>
      </c>
      <c r="U111" s="7">
        <f t="shared" si="23"/>
        <v>1.2544000000000102</v>
      </c>
      <c r="V111" s="7">
        <f t="shared" si="24"/>
        <v>1.2099999999999249</v>
      </c>
      <c r="W111">
        <f t="shared" si="31"/>
        <v>1.2364807313283138E-3</v>
      </c>
      <c r="X111">
        <f t="shared" si="25"/>
        <v>0.16607890397056968</v>
      </c>
      <c r="Y111">
        <f t="shared" si="26"/>
        <v>2.8415577825700992E-3</v>
      </c>
      <c r="Z111">
        <f t="shared" si="27"/>
        <v>2.7908156793098209E-3</v>
      </c>
    </row>
    <row r="112" spans="1:28">
      <c r="A112" s="1" t="s">
        <v>1112</v>
      </c>
      <c r="B112" s="2" t="s">
        <v>1113</v>
      </c>
      <c r="C112" s="2" t="s">
        <v>1392</v>
      </c>
      <c r="D112" s="2" t="s">
        <v>1114</v>
      </c>
      <c r="E112" s="3" t="s">
        <v>1039</v>
      </c>
      <c r="F112" s="4">
        <v>395.35</v>
      </c>
      <c r="G112">
        <v>399.40571740594328</v>
      </c>
      <c r="H112">
        <v>452.53</v>
      </c>
      <c r="I112">
        <v>389.83</v>
      </c>
      <c r="J112">
        <v>398.86</v>
      </c>
      <c r="K112" s="62">
        <f t="shared" si="28"/>
        <v>4.0557174059432555</v>
      </c>
      <c r="L112" s="60">
        <f t="shared" si="16"/>
        <v>57.17999999999995</v>
      </c>
      <c r="M112" s="60">
        <f t="shared" si="17"/>
        <v>5.5200000000000387</v>
      </c>
      <c r="N112" s="60">
        <f t="shared" si="18"/>
        <v>3.5099999999999909</v>
      </c>
      <c r="O112" s="47">
        <f t="shared" si="29"/>
        <v>1.0258549148711915</v>
      </c>
      <c r="P112" s="47">
        <f t="shared" si="19"/>
        <v>14.46313393195901</v>
      </c>
      <c r="Q112" s="47">
        <f t="shared" si="20"/>
        <v>1.3962311875553404</v>
      </c>
      <c r="R112" s="47">
        <f t="shared" si="21"/>
        <v>0.88782091817376763</v>
      </c>
      <c r="S112" s="7">
        <f t="shared" si="30"/>
        <v>16.448843676871089</v>
      </c>
      <c r="T112" s="7">
        <f t="shared" si="22"/>
        <v>3269.5523999999941</v>
      </c>
      <c r="U112" s="7">
        <f t="shared" si="23"/>
        <v>30.470400000000428</v>
      </c>
      <c r="V112" s="7">
        <f t="shared" si="24"/>
        <v>12.320099999999936</v>
      </c>
      <c r="W112">
        <f t="shared" si="31"/>
        <v>1.0258549148711915E-2</v>
      </c>
      <c r="X112">
        <f t="shared" si="25"/>
        <v>0.1446313393195901</v>
      </c>
      <c r="Y112">
        <f t="shared" si="26"/>
        <v>1.3962311875553404E-2</v>
      </c>
      <c r="Z112">
        <f t="shared" si="27"/>
        <v>8.8782091817376767E-3</v>
      </c>
    </row>
    <row r="113" spans="1:26">
      <c r="A113" s="1" t="s">
        <v>1413</v>
      </c>
      <c r="B113" s="2" t="s">
        <v>1438</v>
      </c>
      <c r="C113" s="2" t="s">
        <v>1392</v>
      </c>
      <c r="D113" s="2" t="s">
        <v>1439</v>
      </c>
      <c r="E113" s="3" t="s">
        <v>600</v>
      </c>
      <c r="F113" s="4">
        <v>396.15</v>
      </c>
      <c r="G113">
        <v>393.66264111974692</v>
      </c>
      <c r="H113" s="7">
        <v>452.85</v>
      </c>
      <c r="I113">
        <v>382.99</v>
      </c>
      <c r="J113">
        <v>388.38</v>
      </c>
      <c r="K113" s="62">
        <f t="shared" si="28"/>
        <v>2.4873588802530548</v>
      </c>
      <c r="L113" s="60">
        <f t="shared" si="16"/>
        <v>56.700000000000045</v>
      </c>
      <c r="M113" s="60">
        <f t="shared" si="17"/>
        <v>13.159999999999968</v>
      </c>
      <c r="N113" s="60">
        <f t="shared" si="18"/>
        <v>7.7699999999999818</v>
      </c>
      <c r="O113" s="47">
        <f t="shared" si="29"/>
        <v>0.62788309485120652</v>
      </c>
      <c r="P113" s="47">
        <f t="shared" si="19"/>
        <v>14.312760318061352</v>
      </c>
      <c r="Q113" s="47">
        <f t="shared" si="20"/>
        <v>3.3219739997475628</v>
      </c>
      <c r="R113" s="47">
        <f t="shared" si="21"/>
        <v>1.9613782658084014</v>
      </c>
      <c r="S113" s="7">
        <f t="shared" si="30"/>
        <v>6.1869541991737309</v>
      </c>
      <c r="T113" s="7">
        <f t="shared" si="22"/>
        <v>3214.8900000000053</v>
      </c>
      <c r="U113" s="7">
        <f t="shared" si="23"/>
        <v>173.18559999999917</v>
      </c>
      <c r="V113" s="7">
        <f t="shared" si="24"/>
        <v>60.372899999999717</v>
      </c>
      <c r="W113">
        <f t="shared" si="31"/>
        <v>6.2788309485120658E-3</v>
      </c>
      <c r="X113">
        <f t="shared" si="25"/>
        <v>0.14312760318061352</v>
      </c>
      <c r="Y113">
        <f t="shared" si="26"/>
        <v>3.3219739997475628E-2</v>
      </c>
      <c r="Z113">
        <f t="shared" si="27"/>
        <v>1.9613782658084014E-2</v>
      </c>
    </row>
    <row r="114" spans="1:26">
      <c r="A114" s="1" t="s">
        <v>1422</v>
      </c>
      <c r="B114" s="2" t="s">
        <v>1423</v>
      </c>
      <c r="C114" s="2" t="s">
        <v>1392</v>
      </c>
      <c r="D114" s="2" t="s">
        <v>1433</v>
      </c>
      <c r="E114" s="3" t="s">
        <v>600</v>
      </c>
      <c r="F114" s="4">
        <v>396.65</v>
      </c>
      <c r="G114">
        <v>397.9086411197469</v>
      </c>
      <c r="H114" s="7">
        <v>461.79</v>
      </c>
      <c r="I114">
        <v>393.87</v>
      </c>
      <c r="J114">
        <v>397.32</v>
      </c>
      <c r="K114" s="62">
        <f t="shared" si="28"/>
        <v>1.2586411197469261</v>
      </c>
      <c r="L114" s="60">
        <f t="shared" si="16"/>
        <v>65.140000000000043</v>
      </c>
      <c r="M114" s="60">
        <f t="shared" si="17"/>
        <v>2.7799999999999727</v>
      </c>
      <c r="N114" s="60">
        <f t="shared" si="18"/>
        <v>0.67000000000001592</v>
      </c>
      <c r="O114" s="47">
        <f t="shared" si="29"/>
        <v>0.31731781665118519</v>
      </c>
      <c r="P114" s="47">
        <f t="shared" si="19"/>
        <v>16.422538762132874</v>
      </c>
      <c r="Q114" s="47">
        <f t="shared" si="20"/>
        <v>0.7008697844447177</v>
      </c>
      <c r="R114" s="47">
        <f t="shared" si="21"/>
        <v>0.16891466027984769</v>
      </c>
      <c r="S114" s="7">
        <f t="shared" si="30"/>
        <v>1.5841774683177958</v>
      </c>
      <c r="T114" s="7">
        <f t="shared" si="22"/>
        <v>4243.2196000000058</v>
      </c>
      <c r="U114" s="7">
        <f t="shared" si="23"/>
        <v>7.7283999999998487</v>
      </c>
      <c r="V114" s="7">
        <f t="shared" si="24"/>
        <v>0.44890000000002134</v>
      </c>
      <c r="W114">
        <f t="shared" si="31"/>
        <v>3.1731781665118521E-3</v>
      </c>
      <c r="X114">
        <f t="shared" si="25"/>
        <v>0.16422538762132874</v>
      </c>
      <c r="Y114">
        <f t="shared" si="26"/>
        <v>7.0086978444471775E-3</v>
      </c>
      <c r="Z114">
        <f t="shared" si="27"/>
        <v>1.689146602798477E-3</v>
      </c>
    </row>
    <row r="115" spans="1:26">
      <c r="A115" s="1" t="s">
        <v>1124</v>
      </c>
      <c r="B115" s="2" t="s">
        <v>1125</v>
      </c>
      <c r="C115" s="2" t="s">
        <v>1392</v>
      </c>
      <c r="D115" s="2" t="s">
        <v>1126</v>
      </c>
      <c r="E115" s="3" t="s">
        <v>1039</v>
      </c>
      <c r="F115" s="4">
        <v>397.15</v>
      </c>
      <c r="G115">
        <v>403.65171740594326</v>
      </c>
      <c r="H115">
        <v>456.34</v>
      </c>
      <c r="I115">
        <v>398.2</v>
      </c>
      <c r="J115">
        <v>401.65</v>
      </c>
      <c r="K115" s="62">
        <f t="shared" si="28"/>
        <v>6.5017174059432818</v>
      </c>
      <c r="L115" s="60">
        <f t="shared" ref="L115:L178" si="32">ABS(F115-H115)</f>
        <v>59.19</v>
      </c>
      <c r="M115" s="60">
        <f t="shared" ref="M115:M178" si="33">ABS(F115-I115)</f>
        <v>1.0500000000000114</v>
      </c>
      <c r="N115" s="60">
        <f t="shared" ref="N115:N178" si="34">ABS(F115-J115)</f>
        <v>4.5</v>
      </c>
      <c r="O115" s="47">
        <f t="shared" si="29"/>
        <v>1.6370936436971628</v>
      </c>
      <c r="P115" s="47">
        <f t="shared" ref="P115:P178" si="35">L115/F115*100</f>
        <v>14.903688782575852</v>
      </c>
      <c r="Q115" s="47">
        <f t="shared" ref="Q115:Q178" si="36">M115/F115*100</f>
        <v>0.26438373410550459</v>
      </c>
      <c r="R115" s="47">
        <f t="shared" ref="R115:R178" si="37">N115/F115*100</f>
        <v>1.1330731461664361</v>
      </c>
      <c r="S115" s="7">
        <f t="shared" si="30"/>
        <v>42.272329226745839</v>
      </c>
      <c r="T115" s="7">
        <f t="shared" ref="T115:T178" si="38">(F115-H115)^2</f>
        <v>3503.4560999999999</v>
      </c>
      <c r="U115" s="7">
        <f t="shared" ref="U115:U178" si="39">(F115-I115)^2</f>
        <v>1.1025000000000238</v>
      </c>
      <c r="V115" s="7">
        <f t="shared" ref="V115:V178" si="40">(F115-J115)^2</f>
        <v>20.25</v>
      </c>
      <c r="W115">
        <f t="shared" si="31"/>
        <v>1.6370936436971628E-2</v>
      </c>
      <c r="X115">
        <f t="shared" ref="X115:X178" si="41">ABS((H115-F115)/F115)</f>
        <v>0.14903688782575852</v>
      </c>
      <c r="Y115">
        <f t="shared" ref="Y115:Y178" si="42">ABS((I115-F115)/F115)</f>
        <v>2.6438373410550458E-3</v>
      </c>
      <c r="Z115">
        <f t="shared" ref="Z115:Z178" si="43">ABS((J115-F115)/F115)</f>
        <v>1.133073146166436E-2</v>
      </c>
    </row>
    <row r="116" spans="1:26">
      <c r="A116" s="1" t="s">
        <v>831</v>
      </c>
      <c r="B116" s="2" t="s">
        <v>832</v>
      </c>
      <c r="C116" s="2" t="s">
        <v>1392</v>
      </c>
      <c r="D116" s="2" t="s">
        <v>833</v>
      </c>
      <c r="E116" s="3" t="s">
        <v>798</v>
      </c>
      <c r="F116" s="4">
        <v>398.75</v>
      </c>
      <c r="G116">
        <v>395.8656411197469</v>
      </c>
      <c r="H116">
        <v>450.31</v>
      </c>
      <c r="I116">
        <v>406.63</v>
      </c>
      <c r="J116">
        <v>382.44</v>
      </c>
      <c r="K116" s="62">
        <f t="shared" si="28"/>
        <v>2.8843588802531031</v>
      </c>
      <c r="L116" s="60">
        <f t="shared" si="32"/>
        <v>51.56</v>
      </c>
      <c r="M116" s="60">
        <f t="shared" si="33"/>
        <v>7.8799999999999955</v>
      </c>
      <c r="N116" s="60">
        <f t="shared" si="34"/>
        <v>16.310000000000002</v>
      </c>
      <c r="O116" s="47">
        <f t="shared" si="29"/>
        <v>0.72335018940516693</v>
      </c>
      <c r="P116" s="47">
        <f t="shared" si="35"/>
        <v>12.930407523510972</v>
      </c>
      <c r="Q116" s="47">
        <f t="shared" si="36"/>
        <v>1.9761755485893404</v>
      </c>
      <c r="R116" s="47">
        <f t="shared" si="37"/>
        <v>4.0902821316614428</v>
      </c>
      <c r="S116" s="7">
        <f t="shared" si="30"/>
        <v>8.3195261500949353</v>
      </c>
      <c r="T116" s="7">
        <f t="shared" si="38"/>
        <v>2658.4336000000003</v>
      </c>
      <c r="U116" s="7">
        <f t="shared" si="39"/>
        <v>62.094399999999929</v>
      </c>
      <c r="V116" s="7">
        <f t="shared" si="40"/>
        <v>266.01610000000005</v>
      </c>
      <c r="W116">
        <f t="shared" si="31"/>
        <v>7.2335018940516693E-3</v>
      </c>
      <c r="X116">
        <f t="shared" si="41"/>
        <v>0.12930407523510973</v>
      </c>
      <c r="Y116">
        <f t="shared" si="42"/>
        <v>1.9761755485893404E-2</v>
      </c>
      <c r="Z116">
        <f t="shared" si="43"/>
        <v>4.0902821316614428E-2</v>
      </c>
    </row>
    <row r="117" spans="1:26">
      <c r="A117" s="1" t="s">
        <v>1121</v>
      </c>
      <c r="B117" s="2" t="s">
        <v>1122</v>
      </c>
      <c r="C117" s="2" t="s">
        <v>1392</v>
      </c>
      <c r="D117" s="2" t="s">
        <v>1123</v>
      </c>
      <c r="E117" s="3" t="s">
        <v>1039</v>
      </c>
      <c r="F117" s="4">
        <v>399.65</v>
      </c>
      <c r="G117">
        <v>393.66264111974692</v>
      </c>
      <c r="H117">
        <v>456.6</v>
      </c>
      <c r="I117">
        <v>401.55</v>
      </c>
      <c r="J117">
        <v>401.65</v>
      </c>
      <c r="K117" s="62">
        <f t="shared" si="28"/>
        <v>5.9873588802530548</v>
      </c>
      <c r="L117" s="60">
        <f t="shared" si="32"/>
        <v>56.950000000000045</v>
      </c>
      <c r="M117" s="60">
        <f t="shared" si="33"/>
        <v>1.9000000000000341</v>
      </c>
      <c r="N117" s="60">
        <f t="shared" si="34"/>
        <v>2</v>
      </c>
      <c r="O117" s="47">
        <f t="shared" si="29"/>
        <v>1.4981506018398738</v>
      </c>
      <c r="P117" s="47">
        <f t="shared" si="35"/>
        <v>14.249968722632318</v>
      </c>
      <c r="Q117" s="47">
        <f t="shared" si="36"/>
        <v>0.47541598899037513</v>
      </c>
      <c r="R117" s="47">
        <f t="shared" si="37"/>
        <v>0.50043788314775428</v>
      </c>
      <c r="S117" s="7">
        <f t="shared" si="30"/>
        <v>35.848466360945118</v>
      </c>
      <c r="T117" s="7">
        <f t="shared" si="38"/>
        <v>3243.3025000000052</v>
      </c>
      <c r="U117" s="7">
        <f t="shared" si="39"/>
        <v>3.6100000000001295</v>
      </c>
      <c r="V117" s="7">
        <f t="shared" si="40"/>
        <v>4</v>
      </c>
      <c r="W117">
        <f t="shared" si="31"/>
        <v>1.4981506018398738E-2</v>
      </c>
      <c r="X117">
        <f t="shared" si="41"/>
        <v>0.14249968722632317</v>
      </c>
      <c r="Y117">
        <f t="shared" si="42"/>
        <v>4.7541598899037514E-3</v>
      </c>
      <c r="Z117">
        <f t="shared" si="43"/>
        <v>5.0043788314775434E-3</v>
      </c>
    </row>
    <row r="118" spans="1:26">
      <c r="A118" s="1" t="s">
        <v>601</v>
      </c>
      <c r="B118" s="2" t="s">
        <v>602</v>
      </c>
      <c r="C118" s="2" t="s">
        <v>1392</v>
      </c>
      <c r="D118" s="2" t="s">
        <v>603</v>
      </c>
      <c r="E118" s="3" t="s">
        <v>600</v>
      </c>
      <c r="F118" s="4">
        <v>399.65</v>
      </c>
      <c r="G118">
        <v>403.65171740594326</v>
      </c>
      <c r="H118">
        <v>457.42</v>
      </c>
      <c r="I118">
        <v>391.82</v>
      </c>
      <c r="J118">
        <v>397.28</v>
      </c>
      <c r="K118" s="62">
        <f t="shared" si="28"/>
        <v>4.0017174059432818</v>
      </c>
      <c r="L118" s="60">
        <f t="shared" si="32"/>
        <v>57.770000000000039</v>
      </c>
      <c r="M118" s="60">
        <f t="shared" si="33"/>
        <v>7.8299999999999841</v>
      </c>
      <c r="N118" s="60">
        <f t="shared" si="34"/>
        <v>2.3700000000000045</v>
      </c>
      <c r="O118" s="47">
        <f t="shared" si="29"/>
        <v>1.0013054937928894</v>
      </c>
      <c r="P118" s="47">
        <f t="shared" si="35"/>
        <v>14.455148254722893</v>
      </c>
      <c r="Q118" s="47">
        <f t="shared" si="36"/>
        <v>1.959214312523454</v>
      </c>
      <c r="R118" s="47">
        <f t="shared" si="37"/>
        <v>0.59301889153008991</v>
      </c>
      <c r="S118" s="7">
        <f t="shared" si="30"/>
        <v>16.01374219702943</v>
      </c>
      <c r="T118" s="7">
        <f t="shared" si="38"/>
        <v>3337.3729000000044</v>
      </c>
      <c r="U118" s="7">
        <f t="shared" si="39"/>
        <v>61.308899999999753</v>
      </c>
      <c r="V118" s="7">
        <f t="shared" si="40"/>
        <v>5.6169000000000215</v>
      </c>
      <c r="W118">
        <f t="shared" si="31"/>
        <v>1.0013054937928893E-2</v>
      </c>
      <c r="X118">
        <f t="shared" si="41"/>
        <v>0.14455148254722894</v>
      </c>
      <c r="Y118">
        <f t="shared" si="42"/>
        <v>1.9592143125234541E-2</v>
      </c>
      <c r="Z118">
        <f t="shared" si="43"/>
        <v>5.9301889153008996E-3</v>
      </c>
    </row>
    <row r="119" spans="1:26">
      <c r="A119" s="1" t="s">
        <v>1402</v>
      </c>
      <c r="B119" s="2" t="s">
        <v>1403</v>
      </c>
      <c r="C119" s="2" t="s">
        <v>1392</v>
      </c>
      <c r="D119" s="2" t="s">
        <v>1433</v>
      </c>
      <c r="E119" s="3" t="s">
        <v>600</v>
      </c>
      <c r="F119" s="4">
        <v>402.95</v>
      </c>
      <c r="G119">
        <v>397.9086411197469</v>
      </c>
      <c r="H119" s="7">
        <v>461.79</v>
      </c>
      <c r="I119">
        <v>393.87</v>
      </c>
      <c r="J119">
        <v>397.32</v>
      </c>
      <c r="K119" s="62">
        <f t="shared" si="28"/>
        <v>5.0413588802530853</v>
      </c>
      <c r="L119" s="60">
        <f t="shared" si="32"/>
        <v>58.840000000000032</v>
      </c>
      <c r="M119" s="60">
        <f t="shared" si="33"/>
        <v>9.0799999999999841</v>
      </c>
      <c r="N119" s="60">
        <f t="shared" si="34"/>
        <v>5.6299999999999955</v>
      </c>
      <c r="O119" s="47">
        <f t="shared" si="29"/>
        <v>1.2511127634329533</v>
      </c>
      <c r="P119" s="47">
        <f t="shared" si="35"/>
        <v>14.602307978657411</v>
      </c>
      <c r="Q119" s="47">
        <f t="shared" si="36"/>
        <v>2.2533813128179636</v>
      </c>
      <c r="R119" s="47">
        <f t="shared" si="37"/>
        <v>1.3971956818463818</v>
      </c>
      <c r="S119" s="7">
        <f t="shared" si="30"/>
        <v>25.415299359506641</v>
      </c>
      <c r="T119" s="7">
        <f t="shared" si="38"/>
        <v>3462.1456000000039</v>
      </c>
      <c r="U119" s="7">
        <f t="shared" si="39"/>
        <v>82.446399999999713</v>
      </c>
      <c r="V119" s="7">
        <f t="shared" si="40"/>
        <v>31.69689999999995</v>
      </c>
      <c r="W119">
        <f t="shared" si="31"/>
        <v>1.2511127634329534E-2</v>
      </c>
      <c r="X119">
        <f t="shared" si="41"/>
        <v>0.14602307978657411</v>
      </c>
      <c r="Y119">
        <f t="shared" si="42"/>
        <v>2.2533813128179637E-2</v>
      </c>
      <c r="Z119">
        <f t="shared" si="43"/>
        <v>1.3971956818463818E-2</v>
      </c>
    </row>
    <row r="120" spans="1:26">
      <c r="A120" s="1" t="s">
        <v>1136</v>
      </c>
      <c r="B120" s="2" t="s">
        <v>1137</v>
      </c>
      <c r="C120" s="2" t="s">
        <v>1392</v>
      </c>
      <c r="D120" s="2" t="s">
        <v>1138</v>
      </c>
      <c r="E120" s="3" t="s">
        <v>1039</v>
      </c>
      <c r="F120" s="4">
        <v>403.85</v>
      </c>
      <c r="G120">
        <v>403.65171740594326</v>
      </c>
      <c r="H120">
        <v>457.02</v>
      </c>
      <c r="I120">
        <v>399.62</v>
      </c>
      <c r="J120">
        <v>401.65</v>
      </c>
      <c r="K120" s="62">
        <f t="shared" si="28"/>
        <v>0.19828259405676363</v>
      </c>
      <c r="L120" s="60">
        <f t="shared" si="32"/>
        <v>53.169999999999959</v>
      </c>
      <c r="M120" s="60">
        <f t="shared" si="33"/>
        <v>4.2300000000000182</v>
      </c>
      <c r="N120" s="60">
        <f t="shared" si="34"/>
        <v>2.2000000000000455</v>
      </c>
      <c r="O120" s="47">
        <f t="shared" si="29"/>
        <v>4.909807949901291E-2</v>
      </c>
      <c r="P120" s="47">
        <f t="shared" si="35"/>
        <v>13.165779373529766</v>
      </c>
      <c r="Q120" s="47">
        <f t="shared" si="36"/>
        <v>1.0474185960133757</v>
      </c>
      <c r="R120" s="47">
        <f t="shared" si="37"/>
        <v>0.54475671660271019</v>
      </c>
      <c r="S120" s="7">
        <f t="shared" si="30"/>
        <v>3.9315987105879316E-2</v>
      </c>
      <c r="T120" s="7">
        <f t="shared" si="38"/>
        <v>2827.0488999999957</v>
      </c>
      <c r="U120" s="7">
        <f t="shared" si="39"/>
        <v>17.892900000000154</v>
      </c>
      <c r="V120" s="7">
        <f t="shared" si="40"/>
        <v>4.8400000000001997</v>
      </c>
      <c r="W120">
        <f t="shared" si="31"/>
        <v>4.9098079499012908E-4</v>
      </c>
      <c r="X120">
        <f t="shared" si="41"/>
        <v>0.13165779373529765</v>
      </c>
      <c r="Y120">
        <f t="shared" si="42"/>
        <v>1.0474185960133758E-2</v>
      </c>
      <c r="Z120">
        <f t="shared" si="43"/>
        <v>5.4475671660271022E-3</v>
      </c>
    </row>
    <row r="121" spans="1:26">
      <c r="A121" s="1" t="s">
        <v>754</v>
      </c>
      <c r="B121" s="2" t="s">
        <v>755</v>
      </c>
      <c r="C121" s="2" t="s">
        <v>1392</v>
      </c>
      <c r="D121" s="2" t="s">
        <v>756</v>
      </c>
      <c r="E121" s="3" t="s">
        <v>600</v>
      </c>
      <c r="F121" s="4">
        <v>404.15</v>
      </c>
      <c r="G121">
        <v>397.9086411197469</v>
      </c>
      <c r="H121">
        <v>461.7</v>
      </c>
      <c r="I121">
        <v>405.42</v>
      </c>
      <c r="J121">
        <v>397.72</v>
      </c>
      <c r="K121" s="62">
        <f t="shared" si="28"/>
        <v>6.2413588802530739</v>
      </c>
      <c r="L121" s="60">
        <f t="shared" si="32"/>
        <v>57.550000000000011</v>
      </c>
      <c r="M121" s="60">
        <f t="shared" si="33"/>
        <v>1.2700000000000387</v>
      </c>
      <c r="N121" s="60">
        <f t="shared" si="34"/>
        <v>6.42999999999995</v>
      </c>
      <c r="O121" s="47">
        <f t="shared" si="29"/>
        <v>1.544317426760627</v>
      </c>
      <c r="P121" s="47">
        <f t="shared" si="35"/>
        <v>14.239762464431527</v>
      </c>
      <c r="Q121" s="47">
        <f t="shared" si="36"/>
        <v>0.31423976246444113</v>
      </c>
      <c r="R121" s="47">
        <f t="shared" si="37"/>
        <v>1.5909934430285662</v>
      </c>
      <c r="S121" s="7">
        <f t="shared" si="30"/>
        <v>38.954560672113907</v>
      </c>
      <c r="T121" s="7">
        <f t="shared" si="38"/>
        <v>3312.0025000000014</v>
      </c>
      <c r="U121" s="7">
        <f t="shared" si="39"/>
        <v>1.6129000000000981</v>
      </c>
      <c r="V121" s="7">
        <f t="shared" si="40"/>
        <v>41.344899999999356</v>
      </c>
      <c r="W121">
        <f t="shared" si="31"/>
        <v>1.5443174267606271E-2</v>
      </c>
      <c r="X121">
        <f t="shared" si="41"/>
        <v>0.14239762464431527</v>
      </c>
      <c r="Y121">
        <f t="shared" si="42"/>
        <v>3.1423976246444112E-3</v>
      </c>
      <c r="Z121">
        <f t="shared" si="43"/>
        <v>1.5909934430285662E-2</v>
      </c>
    </row>
    <row r="122" spans="1:26">
      <c r="A122" s="1" t="s">
        <v>1040</v>
      </c>
      <c r="B122" s="2" t="s">
        <v>1041</v>
      </c>
      <c r="C122" s="2" t="s">
        <v>1392</v>
      </c>
      <c r="D122" s="2" t="s">
        <v>1042</v>
      </c>
      <c r="E122" s="3" t="s">
        <v>1039</v>
      </c>
      <c r="F122" s="4">
        <v>405.85</v>
      </c>
      <c r="G122">
        <v>407.89771740594324</v>
      </c>
      <c r="H122">
        <v>464.65</v>
      </c>
      <c r="I122">
        <v>411.4</v>
      </c>
      <c r="J122">
        <v>402.09</v>
      </c>
      <c r="K122" s="62">
        <f t="shared" si="28"/>
        <v>2.0477174059432173</v>
      </c>
      <c r="L122" s="60">
        <f t="shared" si="32"/>
        <v>58.799999999999955</v>
      </c>
      <c r="M122" s="60">
        <f t="shared" si="33"/>
        <v>5.5499999999999545</v>
      </c>
      <c r="N122" s="60">
        <f t="shared" si="34"/>
        <v>3.7600000000000477</v>
      </c>
      <c r="O122" s="47">
        <f t="shared" si="29"/>
        <v>0.50455030330004125</v>
      </c>
      <c r="P122" s="47">
        <f t="shared" si="35"/>
        <v>14.488111371196243</v>
      </c>
      <c r="Q122" s="47">
        <f t="shared" si="36"/>
        <v>1.3675003079955534</v>
      </c>
      <c r="R122" s="47">
        <f t="shared" si="37"/>
        <v>0.92645065911052049</v>
      </c>
      <c r="S122" s="7">
        <f t="shared" si="30"/>
        <v>4.1931465746028191</v>
      </c>
      <c r="T122" s="7">
        <f t="shared" si="38"/>
        <v>3457.4399999999946</v>
      </c>
      <c r="U122" s="7">
        <f t="shared" si="39"/>
        <v>30.802499999999494</v>
      </c>
      <c r="V122" s="7">
        <f t="shared" si="40"/>
        <v>14.13760000000036</v>
      </c>
      <c r="W122">
        <f t="shared" si="31"/>
        <v>5.0455030330004121E-3</v>
      </c>
      <c r="X122">
        <f t="shared" si="41"/>
        <v>0.14488111371196244</v>
      </c>
      <c r="Y122">
        <f t="shared" si="42"/>
        <v>1.3675003079955535E-2</v>
      </c>
      <c r="Z122">
        <f t="shared" si="43"/>
        <v>9.2645065911052052E-3</v>
      </c>
    </row>
    <row r="123" spans="1:26">
      <c r="A123" s="1" t="s">
        <v>1046</v>
      </c>
      <c r="B123" s="2" t="s">
        <v>1047</v>
      </c>
      <c r="C123" s="2" t="s">
        <v>1392</v>
      </c>
      <c r="D123" s="2" t="s">
        <v>1048</v>
      </c>
      <c r="E123" s="3" t="s">
        <v>1039</v>
      </c>
      <c r="F123" s="4">
        <v>406.05</v>
      </c>
      <c r="G123">
        <v>407.89771740594324</v>
      </c>
      <c r="H123">
        <v>460.35</v>
      </c>
      <c r="I123">
        <v>409.46</v>
      </c>
      <c r="J123">
        <v>404.44</v>
      </c>
      <c r="K123" s="62">
        <f t="shared" si="28"/>
        <v>1.8477174059432286</v>
      </c>
      <c r="L123" s="60">
        <f t="shared" si="32"/>
        <v>54.300000000000011</v>
      </c>
      <c r="M123" s="60">
        <f t="shared" si="33"/>
        <v>3.4099999999999682</v>
      </c>
      <c r="N123" s="60">
        <f t="shared" si="34"/>
        <v>1.6100000000000136</v>
      </c>
      <c r="O123" s="47">
        <f t="shared" si="29"/>
        <v>0.45504676910312242</v>
      </c>
      <c r="P123" s="47">
        <f t="shared" si="35"/>
        <v>13.372737347617292</v>
      </c>
      <c r="Q123" s="47">
        <f t="shared" si="36"/>
        <v>0.83979805442678679</v>
      </c>
      <c r="R123" s="47">
        <f t="shared" si="37"/>
        <v>0.39650289373230235</v>
      </c>
      <c r="S123" s="7">
        <f t="shared" si="30"/>
        <v>3.4140596122255742</v>
      </c>
      <c r="T123" s="7">
        <f t="shared" si="38"/>
        <v>2948.4900000000011</v>
      </c>
      <c r="U123" s="7">
        <f t="shared" si="39"/>
        <v>11.628099999999783</v>
      </c>
      <c r="V123" s="7">
        <f t="shared" si="40"/>
        <v>2.5921000000000438</v>
      </c>
      <c r="W123">
        <f t="shared" si="31"/>
        <v>4.5504676910312243E-3</v>
      </c>
      <c r="X123">
        <f t="shared" si="41"/>
        <v>0.13372737347617292</v>
      </c>
      <c r="Y123">
        <f t="shared" si="42"/>
        <v>8.397980544267868E-3</v>
      </c>
      <c r="Z123">
        <f t="shared" si="43"/>
        <v>3.9650289373230237E-3</v>
      </c>
    </row>
    <row r="124" spans="1:26">
      <c r="A124" s="1" t="s">
        <v>1109</v>
      </c>
      <c r="B124" s="2" t="s">
        <v>1110</v>
      </c>
      <c r="C124" s="2" t="s">
        <v>1392</v>
      </c>
      <c r="D124" s="2" t="s">
        <v>1111</v>
      </c>
      <c r="E124" s="3" t="s">
        <v>1039</v>
      </c>
      <c r="F124" s="4">
        <v>406.15</v>
      </c>
      <c r="G124">
        <v>399.40571740594328</v>
      </c>
      <c r="H124">
        <v>470.65</v>
      </c>
      <c r="I124">
        <v>402.42</v>
      </c>
      <c r="J124">
        <v>401.21</v>
      </c>
      <c r="K124" s="62">
        <f t="shared" si="28"/>
        <v>6.7442825940566991</v>
      </c>
      <c r="L124" s="60">
        <f t="shared" si="32"/>
        <v>64.5</v>
      </c>
      <c r="M124" s="60">
        <f t="shared" si="33"/>
        <v>3.7299999999999613</v>
      </c>
      <c r="N124" s="60">
        <f t="shared" si="34"/>
        <v>4.9399999999999977</v>
      </c>
      <c r="O124" s="47">
        <f t="shared" si="29"/>
        <v>1.6605398483458571</v>
      </c>
      <c r="P124" s="47">
        <f t="shared" si="35"/>
        <v>15.880832204850426</v>
      </c>
      <c r="Q124" s="47">
        <f t="shared" si="36"/>
        <v>0.91837990890064303</v>
      </c>
      <c r="R124" s="47">
        <f t="shared" si="37"/>
        <v>1.2162993967745901</v>
      </c>
      <c r="S124" s="7">
        <f t="shared" si="30"/>
        <v>45.485347708496157</v>
      </c>
      <c r="T124" s="7">
        <f t="shared" si="38"/>
        <v>4160.25</v>
      </c>
      <c r="U124" s="7">
        <f t="shared" si="39"/>
        <v>13.912899999999711</v>
      </c>
      <c r="V124" s="7">
        <f t="shared" si="40"/>
        <v>24.403599999999976</v>
      </c>
      <c r="W124">
        <f t="shared" si="31"/>
        <v>1.6605398483458572E-2</v>
      </c>
      <c r="X124">
        <f t="shared" si="41"/>
        <v>0.15880832204850426</v>
      </c>
      <c r="Y124">
        <f t="shared" si="42"/>
        <v>9.1837990890064301E-3</v>
      </c>
      <c r="Z124">
        <f t="shared" si="43"/>
        <v>1.2162993967745901E-2</v>
      </c>
    </row>
    <row r="125" spans="1:26">
      <c r="A125" s="1" t="s">
        <v>1118</v>
      </c>
      <c r="B125" s="2" t="s">
        <v>1119</v>
      </c>
      <c r="C125" s="2" t="s">
        <v>1392</v>
      </c>
      <c r="D125" s="2" t="s">
        <v>1120</v>
      </c>
      <c r="E125" s="3" t="s">
        <v>1039</v>
      </c>
      <c r="F125" s="4">
        <v>406.75</v>
      </c>
      <c r="G125">
        <v>403.65171740594326</v>
      </c>
      <c r="H125">
        <v>468.81</v>
      </c>
      <c r="I125">
        <v>410.48</v>
      </c>
      <c r="J125">
        <v>401.65</v>
      </c>
      <c r="K125" s="62">
        <f t="shared" si="28"/>
        <v>3.0982825940567409</v>
      </c>
      <c r="L125" s="60">
        <f t="shared" si="32"/>
        <v>62.06</v>
      </c>
      <c r="M125" s="60">
        <f t="shared" si="33"/>
        <v>3.7300000000000182</v>
      </c>
      <c r="N125" s="60">
        <f t="shared" si="34"/>
        <v>5.1000000000000227</v>
      </c>
      <c r="O125" s="47">
        <f t="shared" si="29"/>
        <v>0.76171667954683242</v>
      </c>
      <c r="P125" s="47">
        <f t="shared" si="35"/>
        <v>15.257529194837124</v>
      </c>
      <c r="Q125" s="47">
        <f t="shared" si="36"/>
        <v>0.91702519975415331</v>
      </c>
      <c r="R125" s="47">
        <f t="shared" si="37"/>
        <v>1.2538414259373136</v>
      </c>
      <c r="S125" s="7">
        <f t="shared" si="30"/>
        <v>9.5993550326349677</v>
      </c>
      <c r="T125" s="7">
        <f t="shared" si="38"/>
        <v>3851.4436000000001</v>
      </c>
      <c r="U125" s="7">
        <f t="shared" si="39"/>
        <v>13.912900000000135</v>
      </c>
      <c r="V125" s="7">
        <f t="shared" si="40"/>
        <v>26.010000000000232</v>
      </c>
      <c r="W125">
        <f t="shared" si="31"/>
        <v>7.6171667954683239E-3</v>
      </c>
      <c r="X125">
        <f t="shared" si="41"/>
        <v>0.15257529194837124</v>
      </c>
      <c r="Y125">
        <f t="shared" si="42"/>
        <v>9.1702519975415328E-3</v>
      </c>
      <c r="Z125">
        <f t="shared" si="43"/>
        <v>1.2538414259373135E-2</v>
      </c>
    </row>
    <row r="126" spans="1:26">
      <c r="A126" s="1" t="s">
        <v>1067</v>
      </c>
      <c r="B126" s="2" t="s">
        <v>1068</v>
      </c>
      <c r="C126" s="2" t="s">
        <v>1392</v>
      </c>
      <c r="D126" s="2" t="s">
        <v>1069</v>
      </c>
      <c r="E126" s="3" t="s">
        <v>1039</v>
      </c>
      <c r="F126" s="4">
        <v>406.95</v>
      </c>
      <c r="G126">
        <v>403.65171740594326</v>
      </c>
      <c r="H126">
        <v>456.6</v>
      </c>
      <c r="I126">
        <v>401.55</v>
      </c>
      <c r="J126">
        <v>401.65</v>
      </c>
      <c r="K126" s="62">
        <f t="shared" si="28"/>
        <v>3.2982825940567295</v>
      </c>
      <c r="L126" s="60">
        <f t="shared" si="32"/>
        <v>49.650000000000034</v>
      </c>
      <c r="M126" s="60">
        <f t="shared" si="33"/>
        <v>5.3999999999999773</v>
      </c>
      <c r="N126" s="60">
        <f t="shared" si="34"/>
        <v>5.3000000000000114</v>
      </c>
      <c r="O126" s="47">
        <f t="shared" si="29"/>
        <v>0.81048841234960789</v>
      </c>
      <c r="P126" s="47">
        <f t="shared" si="35"/>
        <v>12.200516033910809</v>
      </c>
      <c r="Q126" s="47">
        <f t="shared" si="36"/>
        <v>1.3269443420567582</v>
      </c>
      <c r="R126" s="47">
        <f t="shared" si="37"/>
        <v>1.3023712986853448</v>
      </c>
      <c r="S126" s="7">
        <f t="shared" si="30"/>
        <v>10.878668070257589</v>
      </c>
      <c r="T126" s="7">
        <f t="shared" si="38"/>
        <v>2465.1225000000036</v>
      </c>
      <c r="U126" s="7">
        <f t="shared" si="39"/>
        <v>29.159999999999755</v>
      </c>
      <c r="V126" s="7">
        <f t="shared" si="40"/>
        <v>28.090000000000121</v>
      </c>
      <c r="W126">
        <f t="shared" si="31"/>
        <v>8.1048841234960794E-3</v>
      </c>
      <c r="X126">
        <f t="shared" si="41"/>
        <v>0.12200516033910809</v>
      </c>
      <c r="Y126">
        <f t="shared" si="42"/>
        <v>1.3269443420567581E-2</v>
      </c>
      <c r="Z126">
        <f t="shared" si="43"/>
        <v>1.3023712986853449E-2</v>
      </c>
    </row>
    <row r="127" spans="1:26">
      <c r="A127" s="1" t="s">
        <v>1052</v>
      </c>
      <c r="B127" s="2" t="s">
        <v>1053</v>
      </c>
      <c r="C127" s="2" t="s">
        <v>1392</v>
      </c>
      <c r="D127" s="2" t="s">
        <v>1054</v>
      </c>
      <c r="E127" s="3" t="s">
        <v>1039</v>
      </c>
      <c r="F127" s="4">
        <v>408.35</v>
      </c>
      <c r="G127">
        <v>407.89771740594324</v>
      </c>
      <c r="H127">
        <v>460.1</v>
      </c>
      <c r="I127">
        <v>406.25</v>
      </c>
      <c r="J127">
        <v>404.44</v>
      </c>
      <c r="K127" s="62">
        <f t="shared" si="28"/>
        <v>0.45228259405678273</v>
      </c>
      <c r="L127" s="60">
        <f t="shared" si="32"/>
        <v>51.75</v>
      </c>
      <c r="M127" s="60">
        <f t="shared" si="33"/>
        <v>2.1000000000000227</v>
      </c>
      <c r="N127" s="60">
        <f t="shared" si="34"/>
        <v>3.910000000000025</v>
      </c>
      <c r="O127" s="47">
        <f t="shared" si="29"/>
        <v>0.11075856350111001</v>
      </c>
      <c r="P127" s="47">
        <f t="shared" si="35"/>
        <v>12.672952124403084</v>
      </c>
      <c r="Q127" s="47">
        <f t="shared" si="36"/>
        <v>0.51426472388882649</v>
      </c>
      <c r="R127" s="47">
        <f t="shared" si="37"/>
        <v>0.95751193828823922</v>
      </c>
      <c r="S127" s="7">
        <f t="shared" si="30"/>
        <v>0.2045595448867325</v>
      </c>
      <c r="T127" s="7">
        <f t="shared" si="38"/>
        <v>2678.0625</v>
      </c>
      <c r="U127" s="7">
        <f t="shared" si="39"/>
        <v>4.4100000000000952</v>
      </c>
      <c r="V127" s="7">
        <f t="shared" si="40"/>
        <v>15.288100000000195</v>
      </c>
      <c r="W127">
        <f t="shared" si="31"/>
        <v>1.1075856350111E-3</v>
      </c>
      <c r="X127">
        <f t="shared" si="41"/>
        <v>0.12672952124403083</v>
      </c>
      <c r="Y127">
        <f t="shared" si="42"/>
        <v>5.1426472388882644E-3</v>
      </c>
      <c r="Z127">
        <f t="shared" si="43"/>
        <v>9.5751193828823924E-3</v>
      </c>
    </row>
    <row r="128" spans="1:26">
      <c r="A128" s="1" t="s">
        <v>1064</v>
      </c>
      <c r="B128" s="2" t="s">
        <v>1065</v>
      </c>
      <c r="C128" s="2" t="s">
        <v>1392</v>
      </c>
      <c r="D128" s="2" t="s">
        <v>1066</v>
      </c>
      <c r="E128" s="3" t="s">
        <v>1039</v>
      </c>
      <c r="F128" s="4">
        <v>408.35</v>
      </c>
      <c r="G128">
        <v>407.89771740594324</v>
      </c>
      <c r="H128">
        <v>465.31</v>
      </c>
      <c r="I128">
        <v>412.73</v>
      </c>
      <c r="J128">
        <v>402.09</v>
      </c>
      <c r="K128" s="62">
        <f t="shared" si="28"/>
        <v>0.45228259405678273</v>
      </c>
      <c r="L128" s="60">
        <f t="shared" si="32"/>
        <v>56.95999999999998</v>
      </c>
      <c r="M128" s="60">
        <f t="shared" si="33"/>
        <v>4.3799999999999955</v>
      </c>
      <c r="N128" s="60">
        <f t="shared" si="34"/>
        <v>6.2600000000000477</v>
      </c>
      <c r="O128" s="47">
        <f t="shared" si="29"/>
        <v>0.11075856350111001</v>
      </c>
      <c r="P128" s="47">
        <f t="shared" si="35"/>
        <v>13.948818415574868</v>
      </c>
      <c r="Q128" s="47">
        <f t="shared" si="36"/>
        <v>1.072609281253825</v>
      </c>
      <c r="R128" s="47">
        <f t="shared" si="37"/>
        <v>1.532998653116211</v>
      </c>
      <c r="S128" s="7">
        <f t="shared" si="30"/>
        <v>0.2045595448867325</v>
      </c>
      <c r="T128" s="7">
        <f t="shared" si="38"/>
        <v>3244.4415999999978</v>
      </c>
      <c r="U128" s="7">
        <f t="shared" si="39"/>
        <v>19.184399999999961</v>
      </c>
      <c r="V128" s="7">
        <f t="shared" si="40"/>
        <v>39.1876000000006</v>
      </c>
      <c r="W128">
        <f t="shared" si="31"/>
        <v>1.1075856350111E-3</v>
      </c>
      <c r="X128">
        <f t="shared" si="41"/>
        <v>0.13948818415574868</v>
      </c>
      <c r="Y128">
        <f t="shared" si="42"/>
        <v>1.0726092812538252E-2</v>
      </c>
      <c r="Z128">
        <f t="shared" si="43"/>
        <v>1.5329986531162109E-2</v>
      </c>
    </row>
    <row r="129" spans="1:26">
      <c r="A129" s="1" t="s">
        <v>1049</v>
      </c>
      <c r="B129" s="2" t="s">
        <v>1050</v>
      </c>
      <c r="C129" s="2" t="s">
        <v>1392</v>
      </c>
      <c r="D129" s="2" t="s">
        <v>1051</v>
      </c>
      <c r="E129" s="3" t="s">
        <v>1039</v>
      </c>
      <c r="F129" s="4">
        <v>409.15</v>
      </c>
      <c r="G129">
        <v>407.89771740594324</v>
      </c>
      <c r="H129">
        <v>460.35</v>
      </c>
      <c r="I129">
        <v>409.46</v>
      </c>
      <c r="J129">
        <v>404.44</v>
      </c>
      <c r="K129" s="62">
        <f t="shared" si="28"/>
        <v>1.2522825940567373</v>
      </c>
      <c r="L129" s="60">
        <f t="shared" si="32"/>
        <v>51.200000000000045</v>
      </c>
      <c r="M129" s="60">
        <f t="shared" si="33"/>
        <v>0.31000000000000227</v>
      </c>
      <c r="N129" s="60">
        <f t="shared" si="34"/>
        <v>4.7099999999999795</v>
      </c>
      <c r="O129" s="47">
        <f t="shared" si="29"/>
        <v>0.30606931297977202</v>
      </c>
      <c r="P129" s="47">
        <f t="shared" si="35"/>
        <v>12.513748014175741</v>
      </c>
      <c r="Q129" s="47">
        <f t="shared" si="36"/>
        <v>7.5766833679580176E-2</v>
      </c>
      <c r="R129" s="47">
        <f t="shared" si="37"/>
        <v>1.1511670536478014</v>
      </c>
      <c r="S129" s="7">
        <f t="shared" si="30"/>
        <v>1.568211695377471</v>
      </c>
      <c r="T129" s="7">
        <f t="shared" si="38"/>
        <v>2621.4400000000046</v>
      </c>
      <c r="U129" s="7">
        <f t="shared" si="39"/>
        <v>9.6100000000001407E-2</v>
      </c>
      <c r="V129" s="7">
        <f t="shared" si="40"/>
        <v>22.184099999999809</v>
      </c>
      <c r="W129">
        <f t="shared" si="31"/>
        <v>3.0606931297977205E-3</v>
      </c>
      <c r="X129">
        <f t="shared" si="41"/>
        <v>0.12513748014175741</v>
      </c>
      <c r="Y129">
        <f t="shared" si="42"/>
        <v>7.5766833679580172E-4</v>
      </c>
      <c r="Z129">
        <f t="shared" si="43"/>
        <v>1.1511670536478015E-2</v>
      </c>
    </row>
    <row r="130" spans="1:26">
      <c r="A130" s="1" t="s">
        <v>1030</v>
      </c>
      <c r="B130" s="2" t="s">
        <v>1031</v>
      </c>
      <c r="C130" s="2" t="s">
        <v>1392</v>
      </c>
      <c r="D130" s="2" t="s">
        <v>1032</v>
      </c>
      <c r="E130" s="3" t="s">
        <v>711</v>
      </c>
      <c r="F130" s="4">
        <v>409.75</v>
      </c>
      <c r="G130">
        <v>415.07271740594325</v>
      </c>
      <c r="H130">
        <v>410.26</v>
      </c>
      <c r="I130">
        <v>410.26</v>
      </c>
      <c r="J130">
        <v>420.44</v>
      </c>
      <c r="K130" s="62">
        <f t="shared" si="28"/>
        <v>5.3227174059432514</v>
      </c>
      <c r="L130" s="60">
        <f t="shared" si="32"/>
        <v>0.50999999999999091</v>
      </c>
      <c r="M130" s="60">
        <f t="shared" si="33"/>
        <v>0.50999999999999091</v>
      </c>
      <c r="N130" s="60">
        <f t="shared" si="34"/>
        <v>10.689999999999998</v>
      </c>
      <c r="O130" s="47">
        <f t="shared" si="29"/>
        <v>1.2990158403766323</v>
      </c>
      <c r="P130" s="47">
        <f t="shared" si="35"/>
        <v>0.12446613788895446</v>
      </c>
      <c r="Q130" s="47">
        <f t="shared" si="36"/>
        <v>0.12446613788895446</v>
      </c>
      <c r="R130" s="47">
        <f t="shared" si="37"/>
        <v>2.6089078706528364</v>
      </c>
      <c r="S130" s="7">
        <f t="shared" si="30"/>
        <v>28.331320583531255</v>
      </c>
      <c r="T130" s="7">
        <f t="shared" si="38"/>
        <v>0.26009999999999073</v>
      </c>
      <c r="U130" s="7">
        <f t="shared" si="39"/>
        <v>0.26009999999999073</v>
      </c>
      <c r="V130" s="7">
        <f t="shared" si="40"/>
        <v>114.27609999999996</v>
      </c>
      <c r="W130">
        <f t="shared" si="31"/>
        <v>1.2990158403766324E-2</v>
      </c>
      <c r="X130">
        <f t="shared" si="41"/>
        <v>1.2446613788895445E-3</v>
      </c>
      <c r="Y130">
        <f t="shared" si="42"/>
        <v>1.2446613788895445E-3</v>
      </c>
      <c r="Z130">
        <f t="shared" si="43"/>
        <v>2.6089078706528365E-2</v>
      </c>
    </row>
    <row r="131" spans="1:26">
      <c r="A131" s="1" t="s">
        <v>1073</v>
      </c>
      <c r="B131" s="2" t="s">
        <v>1074</v>
      </c>
      <c r="C131" s="2" t="s">
        <v>1392</v>
      </c>
      <c r="D131" s="2" t="s">
        <v>1075</v>
      </c>
      <c r="E131" s="3" t="s">
        <v>1039</v>
      </c>
      <c r="F131" s="4">
        <v>409.85</v>
      </c>
      <c r="G131">
        <v>403.65171740594326</v>
      </c>
      <c r="H131">
        <v>451.89</v>
      </c>
      <c r="I131">
        <v>396.14</v>
      </c>
      <c r="J131">
        <v>404</v>
      </c>
      <c r="K131" s="62">
        <f t="shared" ref="K131:K194" si="44">ABS(F131-G131)</f>
        <v>6.1982825940567636</v>
      </c>
      <c r="L131" s="60">
        <f t="shared" si="32"/>
        <v>42.039999999999964</v>
      </c>
      <c r="M131" s="60">
        <f t="shared" si="33"/>
        <v>13.710000000000036</v>
      </c>
      <c r="N131" s="60">
        <f t="shared" si="34"/>
        <v>5.8500000000000227</v>
      </c>
      <c r="O131" s="47">
        <f t="shared" ref="O131:O194" si="45">K131/F131*100</f>
        <v>1.512329533745703</v>
      </c>
      <c r="P131" s="47">
        <f t="shared" si="35"/>
        <v>10.257411248017558</v>
      </c>
      <c r="Q131" s="47">
        <f t="shared" si="36"/>
        <v>3.3451262657069747</v>
      </c>
      <c r="R131" s="47">
        <f t="shared" si="37"/>
        <v>1.4273514700500236</v>
      </c>
      <c r="S131" s="7">
        <f t="shared" ref="S131:S194" si="46">(F131-G131)^2</f>
        <v>38.418707115787043</v>
      </c>
      <c r="T131" s="7">
        <f t="shared" si="38"/>
        <v>1767.361599999997</v>
      </c>
      <c r="U131" s="7">
        <f t="shared" si="39"/>
        <v>187.964100000001</v>
      </c>
      <c r="V131" s="7">
        <f t="shared" si="40"/>
        <v>34.222500000000267</v>
      </c>
      <c r="W131">
        <f t="shared" ref="W131:W194" si="47">ABS((G131-F131)/F131)</f>
        <v>1.5123295337457029E-2</v>
      </c>
      <c r="X131">
        <f t="shared" si="41"/>
        <v>0.10257411248017557</v>
      </c>
      <c r="Y131">
        <f t="shared" si="42"/>
        <v>3.3451262657069748E-2</v>
      </c>
      <c r="Z131">
        <f t="shared" si="43"/>
        <v>1.4273514700500237E-2</v>
      </c>
    </row>
    <row r="132" spans="1:26">
      <c r="A132" s="1" t="s">
        <v>1055</v>
      </c>
      <c r="B132" s="2" t="s">
        <v>1056</v>
      </c>
      <c r="C132" s="2" t="s">
        <v>1392</v>
      </c>
      <c r="D132" s="2" t="s">
        <v>1057</v>
      </c>
      <c r="E132" s="3" t="s">
        <v>1039</v>
      </c>
      <c r="F132" s="4">
        <v>410.45</v>
      </c>
      <c r="G132">
        <v>407.89771740594324</v>
      </c>
      <c r="H132">
        <v>465.31</v>
      </c>
      <c r="I132">
        <v>412.73</v>
      </c>
      <c r="J132">
        <v>402.09</v>
      </c>
      <c r="K132" s="62">
        <f t="shared" si="44"/>
        <v>2.5522825940567486</v>
      </c>
      <c r="L132" s="60">
        <f t="shared" si="32"/>
        <v>54.860000000000014</v>
      </c>
      <c r="M132" s="60">
        <f t="shared" si="33"/>
        <v>2.2800000000000296</v>
      </c>
      <c r="N132" s="60">
        <f t="shared" si="34"/>
        <v>8.3600000000000136</v>
      </c>
      <c r="O132" s="47">
        <f t="shared" si="45"/>
        <v>0.62182545841314385</v>
      </c>
      <c r="P132" s="47">
        <f t="shared" si="35"/>
        <v>13.365818004629068</v>
      </c>
      <c r="Q132" s="47">
        <f t="shared" si="36"/>
        <v>0.55548787915703002</v>
      </c>
      <c r="R132" s="47">
        <f t="shared" si="37"/>
        <v>2.0367888902424203</v>
      </c>
      <c r="S132" s="7">
        <f t="shared" si="46"/>
        <v>6.5141464399250459</v>
      </c>
      <c r="T132" s="7">
        <f t="shared" si="38"/>
        <v>3009.6196000000014</v>
      </c>
      <c r="U132" s="7">
        <f t="shared" si="39"/>
        <v>5.1984000000001345</v>
      </c>
      <c r="V132" s="7">
        <f t="shared" si="40"/>
        <v>69.889600000000229</v>
      </c>
      <c r="W132">
        <f t="shared" si="47"/>
        <v>6.218254584131438E-3</v>
      </c>
      <c r="X132">
        <f t="shared" si="41"/>
        <v>0.13365818004629068</v>
      </c>
      <c r="Y132">
        <f t="shared" si="42"/>
        <v>5.5548787915702998E-3</v>
      </c>
      <c r="Z132">
        <f t="shared" si="43"/>
        <v>2.0367888902424202E-2</v>
      </c>
    </row>
    <row r="133" spans="1:26">
      <c r="A133" s="1" t="s">
        <v>570</v>
      </c>
      <c r="B133" s="2" t="s">
        <v>571</v>
      </c>
      <c r="C133" s="2" t="s">
        <v>1392</v>
      </c>
      <c r="D133" s="2" t="s">
        <v>572</v>
      </c>
      <c r="E133" s="3" t="s">
        <v>566</v>
      </c>
      <c r="F133" s="4">
        <v>410.55</v>
      </c>
      <c r="G133">
        <v>423.76939566569746</v>
      </c>
      <c r="H133">
        <v>415.92</v>
      </c>
      <c r="I133">
        <v>416.06</v>
      </c>
      <c r="J133">
        <v>421.74</v>
      </c>
      <c r="K133" s="62">
        <f t="shared" si="44"/>
        <v>13.219395665697448</v>
      </c>
      <c r="L133" s="60">
        <f t="shared" si="32"/>
        <v>5.3700000000000045</v>
      </c>
      <c r="M133" s="60">
        <f t="shared" si="33"/>
        <v>5.5099999999999909</v>
      </c>
      <c r="N133" s="60">
        <f t="shared" si="34"/>
        <v>11.189999999999998</v>
      </c>
      <c r="O133" s="47">
        <f t="shared" si="45"/>
        <v>3.2199234358050046</v>
      </c>
      <c r="P133" s="47">
        <f t="shared" si="35"/>
        <v>1.308001461454148</v>
      </c>
      <c r="Q133" s="47">
        <f t="shared" si="36"/>
        <v>1.3421020582145879</v>
      </c>
      <c r="R133" s="47">
        <f t="shared" si="37"/>
        <v>2.7256119839240038</v>
      </c>
      <c r="S133" s="7">
        <f t="shared" si="46"/>
        <v>174.75242176626048</v>
      </c>
      <c r="T133" s="7">
        <f t="shared" si="38"/>
        <v>28.83690000000005</v>
      </c>
      <c r="U133" s="7">
        <f t="shared" si="39"/>
        <v>30.3600999999999</v>
      </c>
      <c r="V133" s="7">
        <f t="shared" si="40"/>
        <v>125.21609999999995</v>
      </c>
      <c r="W133">
        <f t="shared" si="47"/>
        <v>3.2199234358050048E-2</v>
      </c>
      <c r="X133">
        <f t="shared" si="41"/>
        <v>1.3080014614541479E-2</v>
      </c>
      <c r="Y133">
        <f t="shared" si="42"/>
        <v>1.3421020582145879E-2</v>
      </c>
      <c r="Z133">
        <f t="shared" si="43"/>
        <v>2.7256119839240037E-2</v>
      </c>
    </row>
    <row r="134" spans="1:26">
      <c r="A134" s="1" t="s">
        <v>1127</v>
      </c>
      <c r="B134" s="2" t="s">
        <v>1128</v>
      </c>
      <c r="C134" s="2" t="s">
        <v>1392</v>
      </c>
      <c r="D134" s="2" t="s">
        <v>1129</v>
      </c>
      <c r="E134" s="3" t="s">
        <v>1039</v>
      </c>
      <c r="F134" s="4">
        <v>410.85</v>
      </c>
      <c r="G134">
        <v>403.65171740594326</v>
      </c>
      <c r="H134">
        <v>469.21</v>
      </c>
      <c r="I134">
        <v>408.64</v>
      </c>
      <c r="J134">
        <v>401.65</v>
      </c>
      <c r="K134" s="62">
        <f t="shared" si="44"/>
        <v>7.1982825940567636</v>
      </c>
      <c r="L134" s="60">
        <f t="shared" si="32"/>
        <v>58.359999999999957</v>
      </c>
      <c r="M134" s="60">
        <f t="shared" si="33"/>
        <v>2.2100000000000364</v>
      </c>
      <c r="N134" s="60">
        <f t="shared" si="34"/>
        <v>9.2000000000000455</v>
      </c>
      <c r="O134" s="47">
        <f t="shared" si="45"/>
        <v>1.7520463901805436</v>
      </c>
      <c r="P134" s="47">
        <f t="shared" si="35"/>
        <v>14.204697578191544</v>
      </c>
      <c r="Q134" s="47">
        <f t="shared" si="36"/>
        <v>0.53790921260801661</v>
      </c>
      <c r="R134" s="47">
        <f t="shared" si="37"/>
        <v>2.2392600705853827</v>
      </c>
      <c r="S134" s="7">
        <f t="shared" si="46"/>
        <v>51.815272303900571</v>
      </c>
      <c r="T134" s="7">
        <f t="shared" si="38"/>
        <v>3405.889599999995</v>
      </c>
      <c r="U134" s="7">
        <f t="shared" si="39"/>
        <v>4.8841000000001609</v>
      </c>
      <c r="V134" s="7">
        <f t="shared" si="40"/>
        <v>84.640000000000839</v>
      </c>
      <c r="W134">
        <f t="shared" si="47"/>
        <v>1.7520463901805436E-2</v>
      </c>
      <c r="X134">
        <f t="shared" si="41"/>
        <v>0.14204697578191544</v>
      </c>
      <c r="Y134">
        <f t="shared" si="42"/>
        <v>5.3790921260801665E-3</v>
      </c>
      <c r="Z134">
        <f t="shared" si="43"/>
        <v>2.2392600705853829E-2</v>
      </c>
    </row>
    <row r="135" spans="1:26">
      <c r="A135" s="1" t="s">
        <v>1082</v>
      </c>
      <c r="B135" s="2" t="s">
        <v>1083</v>
      </c>
      <c r="C135" s="2" t="s">
        <v>1392</v>
      </c>
      <c r="D135" s="2" t="s">
        <v>1084</v>
      </c>
      <c r="E135" s="3" t="s">
        <v>1039</v>
      </c>
      <c r="F135" s="4">
        <v>411.15</v>
      </c>
      <c r="G135">
        <v>433.66871740594326</v>
      </c>
      <c r="H135">
        <v>460.35</v>
      </c>
      <c r="I135">
        <v>409.46</v>
      </c>
      <c r="J135">
        <v>404.44</v>
      </c>
      <c r="K135" s="62">
        <f t="shared" si="44"/>
        <v>22.518717405943278</v>
      </c>
      <c r="L135" s="60">
        <f t="shared" si="32"/>
        <v>49.200000000000045</v>
      </c>
      <c r="M135" s="60">
        <f t="shared" si="33"/>
        <v>1.6899999999999977</v>
      </c>
      <c r="N135" s="60">
        <f t="shared" si="34"/>
        <v>6.7099999999999795</v>
      </c>
      <c r="O135" s="47">
        <f t="shared" si="45"/>
        <v>5.4770077601710518</v>
      </c>
      <c r="P135" s="47">
        <f t="shared" si="35"/>
        <v>11.96643560744255</v>
      </c>
      <c r="Q135" s="47">
        <f t="shared" si="36"/>
        <v>0.41104219871093228</v>
      </c>
      <c r="R135" s="47">
        <f t="shared" si="37"/>
        <v>1.6320077830475448</v>
      </c>
      <c r="S135" s="7">
        <f t="shared" si="46"/>
        <v>507.09263360873274</v>
      </c>
      <c r="T135" s="7">
        <f t="shared" si="38"/>
        <v>2420.6400000000044</v>
      </c>
      <c r="U135" s="7">
        <f t="shared" si="39"/>
        <v>2.8560999999999925</v>
      </c>
      <c r="V135" s="7">
        <f t="shared" si="40"/>
        <v>45.024099999999727</v>
      </c>
      <c r="W135">
        <f t="shared" si="47"/>
        <v>5.4770077601710515E-2</v>
      </c>
      <c r="X135">
        <f t="shared" si="41"/>
        <v>0.11966435607442551</v>
      </c>
      <c r="Y135">
        <f t="shared" si="42"/>
        <v>4.1104219871093226E-3</v>
      </c>
      <c r="Z135">
        <f t="shared" si="43"/>
        <v>1.6320077830475448E-2</v>
      </c>
    </row>
    <row r="136" spans="1:26">
      <c r="A136" s="1" t="s">
        <v>1637</v>
      </c>
      <c r="B136" s="2" t="s">
        <v>1638</v>
      </c>
      <c r="C136" s="2" t="s">
        <v>1392</v>
      </c>
      <c r="D136" s="2" t="s">
        <v>1643</v>
      </c>
      <c r="E136" s="3" t="s">
        <v>1573</v>
      </c>
      <c r="F136" s="4">
        <v>411.15</v>
      </c>
      <c r="G136">
        <v>418.16171740594325</v>
      </c>
      <c r="H136" s="7">
        <v>470.33</v>
      </c>
      <c r="I136">
        <v>408.33</v>
      </c>
      <c r="J136">
        <v>407.9</v>
      </c>
      <c r="K136" s="62">
        <f t="shared" si="44"/>
        <v>7.0117174059432728</v>
      </c>
      <c r="L136" s="60">
        <f t="shared" si="32"/>
        <v>59.180000000000007</v>
      </c>
      <c r="M136" s="60">
        <f t="shared" si="33"/>
        <v>2.8199999999999932</v>
      </c>
      <c r="N136" s="60">
        <f t="shared" si="34"/>
        <v>3.25</v>
      </c>
      <c r="O136" s="47">
        <f t="shared" si="45"/>
        <v>1.7053915617033379</v>
      </c>
      <c r="P136" s="47">
        <f t="shared" si="35"/>
        <v>14.393773561960357</v>
      </c>
      <c r="Q136" s="47">
        <f t="shared" si="36"/>
        <v>0.68588106530463178</v>
      </c>
      <c r="R136" s="47">
        <f t="shared" si="37"/>
        <v>0.7904657667517937</v>
      </c>
      <c r="S136" s="7">
        <f t="shared" si="46"/>
        <v>49.164180980807856</v>
      </c>
      <c r="T136" s="7">
        <f t="shared" si="38"/>
        <v>3502.2724000000007</v>
      </c>
      <c r="U136" s="7">
        <f t="shared" si="39"/>
        <v>7.9523999999999617</v>
      </c>
      <c r="V136" s="7">
        <f t="shared" si="40"/>
        <v>10.5625</v>
      </c>
      <c r="W136">
        <f t="shared" si="47"/>
        <v>1.7053915617033379E-2</v>
      </c>
      <c r="X136">
        <f t="shared" si="41"/>
        <v>0.14393773561960357</v>
      </c>
      <c r="Y136">
        <f t="shared" si="42"/>
        <v>6.8588106530463175E-3</v>
      </c>
      <c r="Z136">
        <f t="shared" si="43"/>
        <v>7.9046576675179375E-3</v>
      </c>
    </row>
    <row r="137" spans="1:26">
      <c r="A137" s="1" t="s">
        <v>708</v>
      </c>
      <c r="B137" s="2" t="s">
        <v>709</v>
      </c>
      <c r="C137" s="2" t="s">
        <v>1392</v>
      </c>
      <c r="D137" s="2" t="s">
        <v>710</v>
      </c>
      <c r="E137" s="3" t="s">
        <v>711</v>
      </c>
      <c r="F137" s="4">
        <v>411.65</v>
      </c>
      <c r="G137">
        <v>415.07271740594325</v>
      </c>
      <c r="H137">
        <v>484.66</v>
      </c>
      <c r="I137">
        <v>410.16</v>
      </c>
      <c r="J137">
        <v>415.53</v>
      </c>
      <c r="K137" s="62">
        <f t="shared" si="44"/>
        <v>3.4227174059432741</v>
      </c>
      <c r="L137" s="60">
        <f t="shared" si="32"/>
        <v>73.010000000000048</v>
      </c>
      <c r="M137" s="60">
        <f t="shared" si="33"/>
        <v>1.4899999999999523</v>
      </c>
      <c r="N137" s="60">
        <f t="shared" si="34"/>
        <v>3.8799999999999955</v>
      </c>
      <c r="O137" s="47">
        <f t="shared" si="45"/>
        <v>0.83146299184823858</v>
      </c>
      <c r="P137" s="47">
        <f t="shared" si="35"/>
        <v>17.735940726345209</v>
      </c>
      <c r="Q137" s="47">
        <f t="shared" si="36"/>
        <v>0.36195797400703322</v>
      </c>
      <c r="R137" s="47">
        <f t="shared" si="37"/>
        <v>0.94254828130693447</v>
      </c>
      <c r="S137" s="7">
        <f t="shared" si="46"/>
        <v>11.714994440947056</v>
      </c>
      <c r="T137" s="7">
        <f t="shared" si="38"/>
        <v>5330.4601000000066</v>
      </c>
      <c r="U137" s="7">
        <f t="shared" si="39"/>
        <v>2.2200999999998579</v>
      </c>
      <c r="V137" s="7">
        <f t="shared" si="40"/>
        <v>15.054399999999966</v>
      </c>
      <c r="W137">
        <f t="shared" si="47"/>
        <v>8.3146299184823861E-3</v>
      </c>
      <c r="X137">
        <f t="shared" si="41"/>
        <v>0.17735940726345209</v>
      </c>
      <c r="Y137">
        <f t="shared" si="42"/>
        <v>3.6195797400703322E-3</v>
      </c>
      <c r="Z137">
        <f t="shared" si="43"/>
        <v>9.4254828130693451E-3</v>
      </c>
    </row>
    <row r="138" spans="1:26">
      <c r="A138" s="1" t="s">
        <v>257</v>
      </c>
      <c r="B138" s="2" t="s">
        <v>258</v>
      </c>
      <c r="C138" s="2" t="s">
        <v>1392</v>
      </c>
      <c r="D138" s="2" t="s">
        <v>259</v>
      </c>
      <c r="E138" s="3" t="s">
        <v>260</v>
      </c>
      <c r="F138" s="4">
        <v>412.15</v>
      </c>
      <c r="G138">
        <v>405.08364111974691</v>
      </c>
      <c r="H138">
        <v>467.72</v>
      </c>
      <c r="I138">
        <v>401.29</v>
      </c>
      <c r="J138">
        <v>404.46</v>
      </c>
      <c r="K138" s="62">
        <f t="shared" si="44"/>
        <v>7.0663588802530626</v>
      </c>
      <c r="L138" s="60">
        <f t="shared" si="32"/>
        <v>55.57000000000005</v>
      </c>
      <c r="M138" s="60">
        <f t="shared" si="33"/>
        <v>10.859999999999957</v>
      </c>
      <c r="N138" s="60">
        <f t="shared" si="34"/>
        <v>7.6899999999999977</v>
      </c>
      <c r="O138" s="47">
        <f t="shared" si="45"/>
        <v>1.7145114352185038</v>
      </c>
      <c r="P138" s="47">
        <f t="shared" si="35"/>
        <v>13.482955234744646</v>
      </c>
      <c r="Q138" s="47">
        <f t="shared" si="36"/>
        <v>2.6349629989081542</v>
      </c>
      <c r="R138" s="47">
        <f t="shared" si="37"/>
        <v>1.8658255489506244</v>
      </c>
      <c r="S138" s="7">
        <f t="shared" si="46"/>
        <v>49.933427824531314</v>
      </c>
      <c r="T138" s="7">
        <f t="shared" si="38"/>
        <v>3088.0249000000053</v>
      </c>
      <c r="U138" s="7">
        <f t="shared" si="39"/>
        <v>117.93959999999906</v>
      </c>
      <c r="V138" s="7">
        <f t="shared" si="40"/>
        <v>59.136099999999963</v>
      </c>
      <c r="W138">
        <f t="shared" si="47"/>
        <v>1.7145114352185038E-2</v>
      </c>
      <c r="X138">
        <f t="shared" si="41"/>
        <v>0.13482955234744645</v>
      </c>
      <c r="Y138">
        <f t="shared" si="42"/>
        <v>2.6349629989081542E-2</v>
      </c>
      <c r="Z138">
        <f t="shared" si="43"/>
        <v>1.8658255489506243E-2</v>
      </c>
    </row>
    <row r="139" spans="1:26">
      <c r="A139" s="1" t="s">
        <v>1130</v>
      </c>
      <c r="B139" s="2" t="s">
        <v>1131</v>
      </c>
      <c r="C139" s="2" t="s">
        <v>1392</v>
      </c>
      <c r="D139" s="2" t="s">
        <v>1132</v>
      </c>
      <c r="E139" s="3" t="s">
        <v>1039</v>
      </c>
      <c r="F139" s="4">
        <v>412.25</v>
      </c>
      <c r="G139">
        <v>403.65171740594326</v>
      </c>
      <c r="H139">
        <v>472.43</v>
      </c>
      <c r="I139">
        <v>409.66</v>
      </c>
      <c r="J139">
        <v>404</v>
      </c>
      <c r="K139" s="62">
        <f t="shared" si="44"/>
        <v>8.5982825940567409</v>
      </c>
      <c r="L139" s="60">
        <f t="shared" si="32"/>
        <v>60.180000000000007</v>
      </c>
      <c r="M139" s="60">
        <f t="shared" si="33"/>
        <v>2.589999999999975</v>
      </c>
      <c r="N139" s="60">
        <f t="shared" si="34"/>
        <v>8.25</v>
      </c>
      <c r="O139" s="47">
        <f t="shared" si="45"/>
        <v>2.0856962023181906</v>
      </c>
      <c r="P139" s="47">
        <f t="shared" si="35"/>
        <v>14.597938144329897</v>
      </c>
      <c r="Q139" s="47">
        <f t="shared" si="36"/>
        <v>0.62825955124317157</v>
      </c>
      <c r="R139" s="47">
        <f t="shared" si="37"/>
        <v>2.0012128562765312</v>
      </c>
      <c r="S139" s="7">
        <f t="shared" si="46"/>
        <v>73.93046356725911</v>
      </c>
      <c r="T139" s="7">
        <f t="shared" si="38"/>
        <v>3621.6324000000009</v>
      </c>
      <c r="U139" s="7">
        <f t="shared" si="39"/>
        <v>6.7080999999998703</v>
      </c>
      <c r="V139" s="7">
        <f t="shared" si="40"/>
        <v>68.0625</v>
      </c>
      <c r="W139">
        <f t="shared" si="47"/>
        <v>2.0856962023181908E-2</v>
      </c>
      <c r="X139">
        <f t="shared" si="41"/>
        <v>0.14597938144329897</v>
      </c>
      <c r="Y139">
        <f t="shared" si="42"/>
        <v>6.2825955124317162E-3</v>
      </c>
      <c r="Z139">
        <f t="shared" si="43"/>
        <v>2.0012128562765311E-2</v>
      </c>
    </row>
    <row r="140" spans="1:26">
      <c r="A140" s="1" t="s">
        <v>1088</v>
      </c>
      <c r="B140" s="2" t="s">
        <v>1089</v>
      </c>
      <c r="C140" s="2" t="s">
        <v>1392</v>
      </c>
      <c r="D140" s="2" t="s">
        <v>1090</v>
      </c>
      <c r="E140" s="3" t="s">
        <v>1039</v>
      </c>
      <c r="F140" s="4">
        <v>413.15</v>
      </c>
      <c r="G140">
        <v>420.20471740594326</v>
      </c>
      <c r="H140">
        <v>460.6</v>
      </c>
      <c r="I140">
        <v>412.63</v>
      </c>
      <c r="J140">
        <v>404.44</v>
      </c>
      <c r="K140" s="62">
        <f t="shared" si="44"/>
        <v>7.0547174059432791</v>
      </c>
      <c r="L140" s="60">
        <f t="shared" si="32"/>
        <v>47.450000000000045</v>
      </c>
      <c r="M140" s="60">
        <f t="shared" si="33"/>
        <v>0.51999999999998181</v>
      </c>
      <c r="N140" s="60">
        <f t="shared" si="34"/>
        <v>8.7099999999999795</v>
      </c>
      <c r="O140" s="47">
        <f t="shared" si="45"/>
        <v>1.707543847499281</v>
      </c>
      <c r="P140" s="47">
        <f t="shared" si="35"/>
        <v>11.484932833111472</v>
      </c>
      <c r="Q140" s="47">
        <f t="shared" si="36"/>
        <v>0.1258622776231349</v>
      </c>
      <c r="R140" s="47">
        <f t="shared" si="37"/>
        <v>2.1081931501875784</v>
      </c>
      <c r="S140" s="7">
        <f t="shared" si="46"/>
        <v>49.769037677719069</v>
      </c>
      <c r="T140" s="7">
        <f t="shared" si="38"/>
        <v>2251.5025000000041</v>
      </c>
      <c r="U140" s="7">
        <f t="shared" si="39"/>
        <v>0.2703999999999811</v>
      </c>
      <c r="V140" s="7">
        <f t="shared" si="40"/>
        <v>75.864099999999638</v>
      </c>
      <c r="W140">
        <f t="shared" si="47"/>
        <v>1.7075438474992811E-2</v>
      </c>
      <c r="X140">
        <f t="shared" si="41"/>
        <v>0.11484932833111472</v>
      </c>
      <c r="Y140">
        <f t="shared" si="42"/>
        <v>1.258622776231349E-3</v>
      </c>
      <c r="Z140">
        <f t="shared" si="43"/>
        <v>2.1081931501875782E-2</v>
      </c>
    </row>
    <row r="141" spans="1:26">
      <c r="A141" s="1" t="s">
        <v>1139</v>
      </c>
      <c r="B141" s="2" t="s">
        <v>1140</v>
      </c>
      <c r="C141" s="2" t="s">
        <v>1392</v>
      </c>
      <c r="D141" s="2" t="s">
        <v>1141</v>
      </c>
      <c r="E141" s="3" t="s">
        <v>1039</v>
      </c>
      <c r="F141" s="4">
        <v>413.65</v>
      </c>
      <c r="G141">
        <v>418.43664111974692</v>
      </c>
      <c r="H141">
        <v>469.46</v>
      </c>
      <c r="I141">
        <v>411.82</v>
      </c>
      <c r="J141">
        <v>401.65</v>
      </c>
      <c r="K141" s="62">
        <f t="shared" si="44"/>
        <v>4.7866411197469461</v>
      </c>
      <c r="L141" s="60">
        <f t="shared" si="32"/>
        <v>55.81</v>
      </c>
      <c r="M141" s="60">
        <f t="shared" si="33"/>
        <v>1.8299999999999841</v>
      </c>
      <c r="N141" s="60">
        <f t="shared" si="34"/>
        <v>12</v>
      </c>
      <c r="O141" s="47">
        <f t="shared" si="45"/>
        <v>1.157171792517091</v>
      </c>
      <c r="P141" s="47">
        <f t="shared" si="35"/>
        <v>13.492082678593015</v>
      </c>
      <c r="Q141" s="47">
        <f t="shared" si="36"/>
        <v>0.44240299770336861</v>
      </c>
      <c r="R141" s="47">
        <f t="shared" si="37"/>
        <v>2.9010032636286716</v>
      </c>
      <c r="S141" s="7">
        <f t="shared" si="46"/>
        <v>22.911933209252297</v>
      </c>
      <c r="T141" s="7">
        <f t="shared" si="38"/>
        <v>3114.7561000000001</v>
      </c>
      <c r="U141" s="7">
        <f t="shared" si="39"/>
        <v>3.3488999999999418</v>
      </c>
      <c r="V141" s="7">
        <f t="shared" si="40"/>
        <v>144</v>
      </c>
      <c r="W141">
        <f t="shared" si="47"/>
        <v>1.1571717925170909E-2</v>
      </c>
      <c r="X141">
        <f t="shared" si="41"/>
        <v>0.13492082678593015</v>
      </c>
      <c r="Y141">
        <f t="shared" si="42"/>
        <v>4.4240299770336861E-3</v>
      </c>
      <c r="Z141">
        <f t="shared" si="43"/>
        <v>2.9010032636286716E-2</v>
      </c>
    </row>
    <row r="142" spans="1:26">
      <c r="A142" s="1" t="s">
        <v>1043</v>
      </c>
      <c r="B142" s="2" t="s">
        <v>1044</v>
      </c>
      <c r="C142" s="2" t="s">
        <v>1392</v>
      </c>
      <c r="D142" s="2" t="s">
        <v>1045</v>
      </c>
      <c r="E142" s="3" t="s">
        <v>1039</v>
      </c>
      <c r="F142" s="4">
        <v>413.65</v>
      </c>
      <c r="G142">
        <v>431.62571740594331</v>
      </c>
      <c r="H142">
        <v>470.36</v>
      </c>
      <c r="I142">
        <v>414.36</v>
      </c>
      <c r="J142">
        <v>404.44</v>
      </c>
      <c r="K142" s="62">
        <f t="shared" si="44"/>
        <v>17.975717405943328</v>
      </c>
      <c r="L142" s="60">
        <f t="shared" si="32"/>
        <v>56.710000000000036</v>
      </c>
      <c r="M142" s="60">
        <f t="shared" si="33"/>
        <v>0.71000000000003638</v>
      </c>
      <c r="N142" s="60">
        <f t="shared" si="34"/>
        <v>9.2099999999999795</v>
      </c>
      <c r="O142" s="47">
        <f t="shared" si="45"/>
        <v>4.345634571725693</v>
      </c>
      <c r="P142" s="47">
        <f t="shared" si="35"/>
        <v>13.709657923365173</v>
      </c>
      <c r="Q142" s="47">
        <f t="shared" si="36"/>
        <v>0.17164269309803853</v>
      </c>
      <c r="R142" s="47">
        <f t="shared" si="37"/>
        <v>2.2265200048350007</v>
      </c>
      <c r="S142" s="7">
        <f t="shared" si="46"/>
        <v>323.12641625833396</v>
      </c>
      <c r="T142" s="7">
        <f t="shared" si="38"/>
        <v>3216.0241000000042</v>
      </c>
      <c r="U142" s="7">
        <f t="shared" si="39"/>
        <v>0.50410000000005162</v>
      </c>
      <c r="V142" s="7">
        <f t="shared" si="40"/>
        <v>84.824099999999618</v>
      </c>
      <c r="W142">
        <f t="shared" si="47"/>
        <v>4.3456345717256928E-2</v>
      </c>
      <c r="X142">
        <f t="shared" si="41"/>
        <v>0.13709657923365173</v>
      </c>
      <c r="Y142">
        <f t="shared" si="42"/>
        <v>1.7164269309803853E-3</v>
      </c>
      <c r="Z142">
        <f t="shared" si="43"/>
        <v>2.2265200048350007E-2</v>
      </c>
    </row>
    <row r="143" spans="1:26">
      <c r="A143" s="1" t="s">
        <v>1085</v>
      </c>
      <c r="B143" s="2" t="s">
        <v>1086</v>
      </c>
      <c r="C143" s="2" t="s">
        <v>1392</v>
      </c>
      <c r="D143" s="2" t="s">
        <v>1087</v>
      </c>
      <c r="E143" s="3" t="s">
        <v>1039</v>
      </c>
      <c r="F143" s="4">
        <v>413.75</v>
      </c>
      <c r="G143">
        <v>407.89771740594324</v>
      </c>
      <c r="H143">
        <v>465.31</v>
      </c>
      <c r="I143">
        <v>412.73</v>
      </c>
      <c r="J143">
        <v>402.09</v>
      </c>
      <c r="K143" s="62">
        <f t="shared" si="44"/>
        <v>5.85228259405676</v>
      </c>
      <c r="L143" s="60">
        <f t="shared" si="32"/>
        <v>51.56</v>
      </c>
      <c r="M143" s="60">
        <f t="shared" si="33"/>
        <v>1.0199999999999818</v>
      </c>
      <c r="N143" s="60">
        <f t="shared" si="34"/>
        <v>11.660000000000025</v>
      </c>
      <c r="O143" s="47">
        <f t="shared" si="45"/>
        <v>1.4144489653309389</v>
      </c>
      <c r="P143" s="47">
        <f t="shared" si="35"/>
        <v>12.461631419939577</v>
      </c>
      <c r="Q143" s="47">
        <f t="shared" si="36"/>
        <v>0.24652567975830378</v>
      </c>
      <c r="R143" s="47">
        <f t="shared" si="37"/>
        <v>2.8181268882175288</v>
      </c>
      <c r="S143" s="7">
        <f t="shared" si="46"/>
        <v>34.24921156069972</v>
      </c>
      <c r="T143" s="7">
        <f t="shared" si="38"/>
        <v>2658.4336000000003</v>
      </c>
      <c r="U143" s="7">
        <f t="shared" si="39"/>
        <v>1.0403999999999629</v>
      </c>
      <c r="V143" s="7">
        <f t="shared" si="40"/>
        <v>135.95560000000057</v>
      </c>
      <c r="W143">
        <f t="shared" si="47"/>
        <v>1.4144489653309389E-2</v>
      </c>
      <c r="X143">
        <f t="shared" si="41"/>
        <v>0.12461631419939577</v>
      </c>
      <c r="Y143">
        <f t="shared" si="42"/>
        <v>2.4652567975830377E-3</v>
      </c>
      <c r="Z143">
        <f t="shared" si="43"/>
        <v>2.8181268882175287E-2</v>
      </c>
    </row>
    <row r="144" spans="1:26">
      <c r="A144" s="1" t="s">
        <v>1058</v>
      </c>
      <c r="B144" s="2" t="s">
        <v>1059</v>
      </c>
      <c r="C144" s="2" t="s">
        <v>1392</v>
      </c>
      <c r="D144" s="2" t="s">
        <v>1060</v>
      </c>
      <c r="E144" s="3" t="s">
        <v>1039</v>
      </c>
      <c r="F144" s="4">
        <v>413.75</v>
      </c>
      <c r="G144">
        <v>407.89771740594324</v>
      </c>
      <c r="H144">
        <v>470.61</v>
      </c>
      <c r="I144">
        <v>417.45</v>
      </c>
      <c r="J144">
        <v>404.44</v>
      </c>
      <c r="K144" s="62">
        <f t="shared" si="44"/>
        <v>5.85228259405676</v>
      </c>
      <c r="L144" s="60">
        <f t="shared" si="32"/>
        <v>56.860000000000014</v>
      </c>
      <c r="M144" s="60">
        <f t="shared" si="33"/>
        <v>3.6999999999999886</v>
      </c>
      <c r="N144" s="60">
        <f t="shared" si="34"/>
        <v>9.3100000000000023</v>
      </c>
      <c r="O144" s="47">
        <f t="shared" si="45"/>
        <v>1.4144489653309389</v>
      </c>
      <c r="P144" s="47">
        <f t="shared" si="35"/>
        <v>13.742598187311181</v>
      </c>
      <c r="Q144" s="47">
        <f t="shared" si="36"/>
        <v>0.89425981873111504</v>
      </c>
      <c r="R144" s="47">
        <f t="shared" si="37"/>
        <v>2.2501510574018133</v>
      </c>
      <c r="S144" s="7">
        <f t="shared" si="46"/>
        <v>34.24921156069972</v>
      </c>
      <c r="T144" s="7">
        <f t="shared" si="38"/>
        <v>3233.0596000000014</v>
      </c>
      <c r="U144" s="7">
        <f t="shared" si="39"/>
        <v>13.689999999999916</v>
      </c>
      <c r="V144" s="7">
        <f t="shared" si="40"/>
        <v>86.676100000000048</v>
      </c>
      <c r="W144">
        <f t="shared" si="47"/>
        <v>1.4144489653309389E-2</v>
      </c>
      <c r="X144">
        <f t="shared" si="41"/>
        <v>0.13742598187311181</v>
      </c>
      <c r="Y144">
        <f t="shared" si="42"/>
        <v>8.9425981873111505E-3</v>
      </c>
      <c r="Z144">
        <f t="shared" si="43"/>
        <v>2.2501510574018134E-2</v>
      </c>
    </row>
    <row r="145" spans="1:26">
      <c r="A145" s="1" t="s">
        <v>1079</v>
      </c>
      <c r="B145" s="2" t="s">
        <v>1080</v>
      </c>
      <c r="C145" s="2" t="s">
        <v>1392</v>
      </c>
      <c r="D145" s="2" t="s">
        <v>1081</v>
      </c>
      <c r="E145" s="3" t="s">
        <v>1039</v>
      </c>
      <c r="F145" s="4">
        <v>414.35</v>
      </c>
      <c r="G145">
        <v>412.14371740594328</v>
      </c>
      <c r="H145">
        <v>468.52</v>
      </c>
      <c r="I145">
        <v>421.97</v>
      </c>
      <c r="J145">
        <v>404.88</v>
      </c>
      <c r="K145" s="62">
        <f t="shared" si="44"/>
        <v>2.206282594056745</v>
      </c>
      <c r="L145" s="60">
        <f t="shared" si="32"/>
        <v>54.169999999999959</v>
      </c>
      <c r="M145" s="60">
        <f t="shared" si="33"/>
        <v>7.6200000000000045</v>
      </c>
      <c r="N145" s="60">
        <f t="shared" si="34"/>
        <v>9.4700000000000273</v>
      </c>
      <c r="O145" s="47">
        <f t="shared" si="45"/>
        <v>0.53246834658060693</v>
      </c>
      <c r="P145" s="47">
        <f t="shared" si="35"/>
        <v>13.073488596597068</v>
      </c>
      <c r="Q145" s="47">
        <f t="shared" si="36"/>
        <v>1.8390249788825881</v>
      </c>
      <c r="R145" s="47">
        <f t="shared" si="37"/>
        <v>2.2855074212622242</v>
      </c>
      <c r="S145" s="7">
        <f t="shared" si="46"/>
        <v>4.8676828848377598</v>
      </c>
      <c r="T145" s="7">
        <f t="shared" si="38"/>
        <v>2934.3888999999954</v>
      </c>
      <c r="U145" s="7">
        <f t="shared" si="39"/>
        <v>58.06440000000007</v>
      </c>
      <c r="V145" s="7">
        <f t="shared" si="40"/>
        <v>89.68090000000052</v>
      </c>
      <c r="W145">
        <f t="shared" si="47"/>
        <v>5.3246834658060693E-3</v>
      </c>
      <c r="X145">
        <f t="shared" si="41"/>
        <v>0.13073488596597069</v>
      </c>
      <c r="Y145">
        <f t="shared" si="42"/>
        <v>1.839024978882588E-2</v>
      </c>
      <c r="Z145">
        <f t="shared" si="43"/>
        <v>2.2855074212622242E-2</v>
      </c>
    </row>
    <row r="146" spans="1:26">
      <c r="A146" s="1" t="s">
        <v>1115</v>
      </c>
      <c r="B146" s="2" t="s">
        <v>1116</v>
      </c>
      <c r="C146" s="2" t="s">
        <v>1392</v>
      </c>
      <c r="D146" s="2" t="s">
        <v>1117</v>
      </c>
      <c r="E146" s="3" t="s">
        <v>1039</v>
      </c>
      <c r="F146" s="4">
        <v>414.65</v>
      </c>
      <c r="G146">
        <v>399.40571740594328</v>
      </c>
      <c r="H146">
        <v>409.1</v>
      </c>
      <c r="I146">
        <v>404.47</v>
      </c>
      <c r="J146">
        <v>401.21</v>
      </c>
      <c r="K146" s="62">
        <f t="shared" si="44"/>
        <v>15.244282594056699</v>
      </c>
      <c r="L146" s="60">
        <f t="shared" si="32"/>
        <v>5.5499999999999545</v>
      </c>
      <c r="M146" s="60">
        <f t="shared" si="33"/>
        <v>10.17999999999995</v>
      </c>
      <c r="N146" s="60">
        <f t="shared" si="34"/>
        <v>13.439999999999998</v>
      </c>
      <c r="O146" s="47">
        <f t="shared" si="45"/>
        <v>3.6764217036191247</v>
      </c>
      <c r="P146" s="47">
        <f t="shared" si="35"/>
        <v>1.3384782346557229</v>
      </c>
      <c r="Q146" s="47">
        <f t="shared" si="36"/>
        <v>2.4550825997829375</v>
      </c>
      <c r="R146" s="47">
        <f t="shared" si="37"/>
        <v>3.241287833112263</v>
      </c>
      <c r="S146" s="7">
        <f t="shared" si="46"/>
        <v>232.38815180746005</v>
      </c>
      <c r="T146" s="7">
        <f t="shared" si="38"/>
        <v>30.802499999999494</v>
      </c>
      <c r="U146" s="7">
        <f t="shared" si="39"/>
        <v>103.63239999999898</v>
      </c>
      <c r="V146" s="7">
        <f t="shared" si="40"/>
        <v>180.63359999999994</v>
      </c>
      <c r="W146">
        <f t="shared" si="47"/>
        <v>3.6764217036191246E-2</v>
      </c>
      <c r="X146">
        <f t="shared" si="41"/>
        <v>1.3384782346557229E-2</v>
      </c>
      <c r="Y146">
        <f t="shared" si="42"/>
        <v>2.4550825997829376E-2</v>
      </c>
      <c r="Z146">
        <f t="shared" si="43"/>
        <v>3.2412878331122628E-2</v>
      </c>
    </row>
    <row r="147" spans="1:26">
      <c r="A147" s="1" t="s">
        <v>1100</v>
      </c>
      <c r="B147" s="2" t="s">
        <v>1101</v>
      </c>
      <c r="C147" s="2" t="s">
        <v>1392</v>
      </c>
      <c r="D147" s="2" t="s">
        <v>1102</v>
      </c>
      <c r="E147" s="3" t="s">
        <v>1039</v>
      </c>
      <c r="F147" s="4">
        <v>415.55</v>
      </c>
      <c r="G147">
        <v>412.14371740594328</v>
      </c>
      <c r="H147">
        <v>468.52</v>
      </c>
      <c r="I147">
        <v>421.97</v>
      </c>
      <c r="J147">
        <v>404.88</v>
      </c>
      <c r="K147" s="62">
        <f t="shared" si="44"/>
        <v>3.4062825940567336</v>
      </c>
      <c r="L147" s="60">
        <f t="shared" si="32"/>
        <v>52.96999999999997</v>
      </c>
      <c r="M147" s="60">
        <f t="shared" si="33"/>
        <v>6.4200000000000159</v>
      </c>
      <c r="N147" s="60">
        <f t="shared" si="34"/>
        <v>10.670000000000016</v>
      </c>
      <c r="O147" s="47">
        <f t="shared" si="45"/>
        <v>0.81970463098465485</v>
      </c>
      <c r="P147" s="47">
        <f t="shared" si="35"/>
        <v>12.746961857778841</v>
      </c>
      <c r="Q147" s="47">
        <f t="shared" si="36"/>
        <v>1.5449404403802227</v>
      </c>
      <c r="R147" s="47">
        <f t="shared" si="37"/>
        <v>2.5676813861147911</v>
      </c>
      <c r="S147" s="7">
        <f t="shared" si="46"/>
        <v>11.602761110573871</v>
      </c>
      <c r="T147" s="7">
        <f t="shared" si="38"/>
        <v>2805.820899999997</v>
      </c>
      <c r="U147" s="7">
        <f t="shared" si="39"/>
        <v>41.216400000000206</v>
      </c>
      <c r="V147" s="7">
        <f t="shared" si="40"/>
        <v>113.84890000000034</v>
      </c>
      <c r="W147">
        <f t="shared" si="47"/>
        <v>8.197046309846549E-3</v>
      </c>
      <c r="X147">
        <f t="shared" si="41"/>
        <v>0.12746961857778841</v>
      </c>
      <c r="Y147">
        <f t="shared" si="42"/>
        <v>1.5449404403802228E-2</v>
      </c>
      <c r="Z147">
        <f t="shared" si="43"/>
        <v>2.5676813861147913E-2</v>
      </c>
    </row>
    <row r="148" spans="1:26">
      <c r="A148" s="1" t="s">
        <v>1033</v>
      </c>
      <c r="B148" s="2" t="s">
        <v>1034</v>
      </c>
      <c r="C148" s="2" t="s">
        <v>1392</v>
      </c>
      <c r="D148" s="2" t="s">
        <v>1035</v>
      </c>
      <c r="E148" s="3" t="s">
        <v>711</v>
      </c>
      <c r="F148" s="4">
        <v>416.05</v>
      </c>
      <c r="G148">
        <v>415.07271740594325</v>
      </c>
      <c r="H148">
        <v>484.66</v>
      </c>
      <c r="I148">
        <v>410.16</v>
      </c>
      <c r="J148">
        <v>415.53</v>
      </c>
      <c r="K148" s="62">
        <f t="shared" si="44"/>
        <v>0.97728259405675999</v>
      </c>
      <c r="L148" s="60">
        <f t="shared" si="32"/>
        <v>68.610000000000014</v>
      </c>
      <c r="M148" s="60">
        <f t="shared" si="33"/>
        <v>5.8899999999999864</v>
      </c>
      <c r="N148" s="60">
        <f t="shared" si="34"/>
        <v>0.52000000000003865</v>
      </c>
      <c r="O148" s="47">
        <f t="shared" si="45"/>
        <v>0.23489546786606413</v>
      </c>
      <c r="P148" s="47">
        <f t="shared" si="35"/>
        <v>16.490806393462325</v>
      </c>
      <c r="Q148" s="47">
        <f t="shared" si="36"/>
        <v>1.4156952289388263</v>
      </c>
      <c r="R148" s="47">
        <f t="shared" si="37"/>
        <v>0.1249849777671046</v>
      </c>
      <c r="S148" s="7">
        <f t="shared" si="46"/>
        <v>0.95508126864630993</v>
      </c>
      <c r="T148" s="7">
        <f t="shared" si="38"/>
        <v>4707.3321000000014</v>
      </c>
      <c r="U148" s="7">
        <f t="shared" si="39"/>
        <v>34.69209999999984</v>
      </c>
      <c r="V148" s="7">
        <f t="shared" si="40"/>
        <v>0.27040000000004022</v>
      </c>
      <c r="W148">
        <f t="shared" si="47"/>
        <v>2.3489546786606415E-3</v>
      </c>
      <c r="X148">
        <f t="shared" si="41"/>
        <v>0.16490806393462326</v>
      </c>
      <c r="Y148">
        <f t="shared" si="42"/>
        <v>1.4156952289388262E-2</v>
      </c>
      <c r="Z148">
        <f t="shared" si="43"/>
        <v>1.249849777671046E-3</v>
      </c>
    </row>
    <row r="149" spans="1:26">
      <c r="A149" s="1" t="s">
        <v>1076</v>
      </c>
      <c r="B149" s="2" t="s">
        <v>1077</v>
      </c>
      <c r="C149" s="2" t="s">
        <v>1392</v>
      </c>
      <c r="D149" s="2" t="s">
        <v>1078</v>
      </c>
      <c r="E149" s="3" t="s">
        <v>1039</v>
      </c>
      <c r="F149" s="4">
        <v>416.15</v>
      </c>
      <c r="G149">
        <v>418.16171740594325</v>
      </c>
      <c r="H149">
        <v>468.52</v>
      </c>
      <c r="I149">
        <v>421.97</v>
      </c>
      <c r="J149">
        <v>404.88</v>
      </c>
      <c r="K149" s="62">
        <f t="shared" si="44"/>
        <v>2.0117174059432728</v>
      </c>
      <c r="L149" s="60">
        <f t="shared" si="32"/>
        <v>52.370000000000005</v>
      </c>
      <c r="M149" s="60">
        <f t="shared" si="33"/>
        <v>5.82000000000005</v>
      </c>
      <c r="N149" s="60">
        <f t="shared" si="34"/>
        <v>11.269999999999982</v>
      </c>
      <c r="O149" s="47">
        <f t="shared" si="45"/>
        <v>0.48341160782008236</v>
      </c>
      <c r="P149" s="47">
        <f t="shared" si="35"/>
        <v>12.58440466178061</v>
      </c>
      <c r="Q149" s="47">
        <f t="shared" si="36"/>
        <v>1.398534182386171</v>
      </c>
      <c r="R149" s="47">
        <f t="shared" si="37"/>
        <v>2.708158116063915</v>
      </c>
      <c r="S149" s="7">
        <f t="shared" si="46"/>
        <v>4.0470069213751305</v>
      </c>
      <c r="T149" s="7">
        <f t="shared" si="38"/>
        <v>2742.6169000000004</v>
      </c>
      <c r="U149" s="7">
        <f t="shared" si="39"/>
        <v>33.872400000000582</v>
      </c>
      <c r="V149" s="7">
        <f t="shared" si="40"/>
        <v>127.01289999999959</v>
      </c>
      <c r="W149">
        <f t="shared" si="47"/>
        <v>4.8341160782008237E-3</v>
      </c>
      <c r="X149">
        <f t="shared" si="41"/>
        <v>0.1258440466178061</v>
      </c>
      <c r="Y149">
        <f t="shared" si="42"/>
        <v>1.398534182386171E-2</v>
      </c>
      <c r="Z149">
        <f t="shared" si="43"/>
        <v>2.7081581160639152E-2</v>
      </c>
    </row>
    <row r="150" spans="1:26">
      <c r="A150" s="1" t="s">
        <v>1070</v>
      </c>
      <c r="B150" s="2" t="s">
        <v>1071</v>
      </c>
      <c r="C150" s="2" t="s">
        <v>1392</v>
      </c>
      <c r="D150" s="2" t="s">
        <v>1072</v>
      </c>
      <c r="E150" s="3" t="s">
        <v>1039</v>
      </c>
      <c r="F150" s="4">
        <v>417.85</v>
      </c>
      <c r="G150">
        <v>403.65171740594326</v>
      </c>
      <c r="H150">
        <v>400.56</v>
      </c>
      <c r="I150">
        <v>399.62</v>
      </c>
      <c r="J150">
        <v>401.65</v>
      </c>
      <c r="K150" s="62">
        <f t="shared" si="44"/>
        <v>14.198282594056764</v>
      </c>
      <c r="L150" s="60">
        <f t="shared" si="32"/>
        <v>17.29000000000002</v>
      </c>
      <c r="M150" s="60">
        <f t="shared" si="33"/>
        <v>18.230000000000018</v>
      </c>
      <c r="N150" s="60">
        <f t="shared" si="34"/>
        <v>16.200000000000045</v>
      </c>
      <c r="O150" s="47">
        <f t="shared" si="45"/>
        <v>3.3979376795636624</v>
      </c>
      <c r="P150" s="47">
        <f t="shared" si="35"/>
        <v>4.137848510230949</v>
      </c>
      <c r="Q150" s="47">
        <f t="shared" si="36"/>
        <v>4.3628096206772806</v>
      </c>
      <c r="R150" s="47">
        <f t="shared" si="37"/>
        <v>3.8769893502453141</v>
      </c>
      <c r="S150" s="7">
        <f t="shared" si="46"/>
        <v>201.59122862069526</v>
      </c>
      <c r="T150" s="7">
        <f t="shared" si="38"/>
        <v>298.94410000000073</v>
      </c>
      <c r="U150" s="7">
        <f t="shared" si="39"/>
        <v>332.33290000000068</v>
      </c>
      <c r="V150" s="7">
        <f t="shared" si="40"/>
        <v>262.44000000000148</v>
      </c>
      <c r="W150">
        <f t="shared" si="47"/>
        <v>3.3979376795636625E-2</v>
      </c>
      <c r="X150">
        <f t="shared" si="41"/>
        <v>4.1378485102309487E-2</v>
      </c>
      <c r="Y150">
        <f t="shared" si="42"/>
        <v>4.3628096206772805E-2</v>
      </c>
      <c r="Z150">
        <f t="shared" si="43"/>
        <v>3.8769893502453141E-2</v>
      </c>
    </row>
    <row r="151" spans="1:26">
      <c r="A151" s="1" t="s">
        <v>1036</v>
      </c>
      <c r="B151" s="2" t="s">
        <v>1037</v>
      </c>
      <c r="C151" s="2" t="s">
        <v>1392</v>
      </c>
      <c r="D151" s="2" t="s">
        <v>1038</v>
      </c>
      <c r="E151" s="3" t="s">
        <v>1039</v>
      </c>
      <c r="F151" s="4">
        <v>419.45</v>
      </c>
      <c r="G151">
        <v>407.89771740594324</v>
      </c>
      <c r="H151">
        <v>465.31</v>
      </c>
      <c r="I151">
        <v>412.73</v>
      </c>
      <c r="J151">
        <v>402.09</v>
      </c>
      <c r="K151" s="62">
        <f t="shared" si="44"/>
        <v>11.552282594056749</v>
      </c>
      <c r="L151" s="60">
        <f t="shared" si="32"/>
        <v>45.860000000000014</v>
      </c>
      <c r="M151" s="60">
        <f t="shared" si="33"/>
        <v>6.7199999999999704</v>
      </c>
      <c r="N151" s="60">
        <f t="shared" si="34"/>
        <v>17.360000000000014</v>
      </c>
      <c r="O151" s="47">
        <f t="shared" si="45"/>
        <v>2.754150099906246</v>
      </c>
      <c r="P151" s="47">
        <f t="shared" si="35"/>
        <v>10.933365120991779</v>
      </c>
      <c r="Q151" s="47">
        <f t="shared" si="36"/>
        <v>1.6020979854571393</v>
      </c>
      <c r="R151" s="47">
        <f t="shared" si="37"/>
        <v>4.1387531290976307</v>
      </c>
      <c r="S151" s="7">
        <f t="shared" si="46"/>
        <v>133.45523313294652</v>
      </c>
      <c r="T151" s="7">
        <f t="shared" si="38"/>
        <v>2103.1396000000013</v>
      </c>
      <c r="U151" s="7">
        <f t="shared" si="39"/>
        <v>45.158399999999602</v>
      </c>
      <c r="V151" s="7">
        <f t="shared" si="40"/>
        <v>301.36960000000045</v>
      </c>
      <c r="W151">
        <f t="shared" si="47"/>
        <v>2.7541500999062461E-2</v>
      </c>
      <c r="X151">
        <f t="shared" si="41"/>
        <v>0.10933365120991778</v>
      </c>
      <c r="Y151">
        <f t="shared" si="42"/>
        <v>1.6020979854571394E-2</v>
      </c>
      <c r="Z151">
        <f t="shared" si="43"/>
        <v>4.1387531290976311E-2</v>
      </c>
    </row>
    <row r="152" spans="1:26">
      <c r="A152" s="1" t="s">
        <v>891</v>
      </c>
      <c r="B152" s="2" t="s">
        <v>892</v>
      </c>
      <c r="C152" s="2" t="s">
        <v>1392</v>
      </c>
      <c r="D152" s="2" t="s">
        <v>893</v>
      </c>
      <c r="E152" s="3" t="s">
        <v>566</v>
      </c>
      <c r="F152" s="4">
        <v>420.15</v>
      </c>
      <c r="G152">
        <v>428.01539566569744</v>
      </c>
      <c r="H152">
        <v>481.86</v>
      </c>
      <c r="I152">
        <v>426.4</v>
      </c>
      <c r="J152">
        <v>424.53</v>
      </c>
      <c r="K152" s="62">
        <f t="shared" si="44"/>
        <v>7.8653956656974628</v>
      </c>
      <c r="L152" s="60">
        <f t="shared" si="32"/>
        <v>61.710000000000036</v>
      </c>
      <c r="M152" s="60">
        <f t="shared" si="33"/>
        <v>6.25</v>
      </c>
      <c r="N152" s="60">
        <f t="shared" si="34"/>
        <v>4.3799999999999955</v>
      </c>
      <c r="O152" s="47">
        <f t="shared" si="45"/>
        <v>1.8720446663566495</v>
      </c>
      <c r="P152" s="47">
        <f t="shared" si="35"/>
        <v>14.687611567297404</v>
      </c>
      <c r="Q152" s="47">
        <f t="shared" si="36"/>
        <v>1.4875639652505057</v>
      </c>
      <c r="R152" s="47">
        <f t="shared" si="37"/>
        <v>1.0424848268475535</v>
      </c>
      <c r="S152" s="7">
        <f t="shared" si="46"/>
        <v>61.864448977972437</v>
      </c>
      <c r="T152" s="7">
        <f t="shared" si="38"/>
        <v>3808.1241000000045</v>
      </c>
      <c r="U152" s="7">
        <f t="shared" si="39"/>
        <v>39.0625</v>
      </c>
      <c r="V152" s="7">
        <f t="shared" si="40"/>
        <v>19.184399999999961</v>
      </c>
      <c r="W152">
        <f t="shared" si="47"/>
        <v>1.8720446663566495E-2</v>
      </c>
      <c r="X152">
        <f t="shared" si="41"/>
        <v>0.14687611567297404</v>
      </c>
      <c r="Y152">
        <f t="shared" si="42"/>
        <v>1.4875639652505058E-2</v>
      </c>
      <c r="Z152">
        <f t="shared" si="43"/>
        <v>1.0424848268475534E-2</v>
      </c>
    </row>
    <row r="153" spans="1:26">
      <c r="A153" s="1" t="s">
        <v>1231</v>
      </c>
      <c r="B153" s="2" t="s">
        <v>1232</v>
      </c>
      <c r="C153" s="2" t="s">
        <v>1392</v>
      </c>
      <c r="D153" s="2" t="s">
        <v>1233</v>
      </c>
      <c r="E153" s="3" t="s">
        <v>566</v>
      </c>
      <c r="F153" s="4">
        <v>420.75</v>
      </c>
      <c r="G153">
        <v>428.01539566569744</v>
      </c>
      <c r="H153">
        <v>477.62</v>
      </c>
      <c r="I153">
        <v>421.62</v>
      </c>
      <c r="J153">
        <v>426.88</v>
      </c>
      <c r="K153" s="62">
        <f t="shared" si="44"/>
        <v>7.2653956656974401</v>
      </c>
      <c r="L153" s="60">
        <f t="shared" si="32"/>
        <v>56.870000000000005</v>
      </c>
      <c r="M153" s="60">
        <f t="shared" si="33"/>
        <v>0.87000000000000455</v>
      </c>
      <c r="N153" s="60">
        <f t="shared" si="34"/>
        <v>6.1299999999999955</v>
      </c>
      <c r="O153" s="47">
        <f t="shared" si="45"/>
        <v>1.7267725884010554</v>
      </c>
      <c r="P153" s="47">
        <f t="shared" si="35"/>
        <v>13.516339869281047</v>
      </c>
      <c r="Q153" s="47">
        <f t="shared" si="36"/>
        <v>0.20677361853832549</v>
      </c>
      <c r="R153" s="47">
        <f t="shared" si="37"/>
        <v>1.4569221628045148</v>
      </c>
      <c r="S153" s="7">
        <f t="shared" si="46"/>
        <v>52.785974179135152</v>
      </c>
      <c r="T153" s="7">
        <f t="shared" si="38"/>
        <v>3234.1969000000004</v>
      </c>
      <c r="U153" s="7">
        <f t="shared" si="39"/>
        <v>0.7569000000000079</v>
      </c>
      <c r="V153" s="7">
        <f t="shared" si="40"/>
        <v>37.576899999999945</v>
      </c>
      <c r="W153">
        <f t="shared" si="47"/>
        <v>1.7267725884010553E-2</v>
      </c>
      <c r="X153">
        <f t="shared" si="41"/>
        <v>0.13516339869281047</v>
      </c>
      <c r="Y153">
        <f t="shared" si="42"/>
        <v>2.0677361853832549E-3</v>
      </c>
      <c r="Z153">
        <f t="shared" si="43"/>
        <v>1.4569221628045147E-2</v>
      </c>
    </row>
    <row r="154" spans="1:26">
      <c r="A154" s="1" t="s">
        <v>637</v>
      </c>
      <c r="B154" s="2" t="s">
        <v>638</v>
      </c>
      <c r="C154" s="2" t="s">
        <v>1392</v>
      </c>
      <c r="D154" s="2" t="s">
        <v>639</v>
      </c>
      <c r="E154" s="3" t="s">
        <v>566</v>
      </c>
      <c r="F154" s="4">
        <v>421.05</v>
      </c>
      <c r="G154">
        <v>423.76939566569746</v>
      </c>
      <c r="H154">
        <v>483.6</v>
      </c>
      <c r="I154">
        <v>418.95</v>
      </c>
      <c r="J154">
        <v>424.09</v>
      </c>
      <c r="K154" s="62">
        <f t="shared" si="44"/>
        <v>2.7193956656974478</v>
      </c>
      <c r="L154" s="60">
        <f t="shared" si="32"/>
        <v>62.550000000000011</v>
      </c>
      <c r="M154" s="60">
        <f t="shared" si="33"/>
        <v>2.1000000000000227</v>
      </c>
      <c r="N154" s="60">
        <f t="shared" si="34"/>
        <v>3.0399999999999636</v>
      </c>
      <c r="O154" s="47">
        <f t="shared" si="45"/>
        <v>0.64586050723131405</v>
      </c>
      <c r="P154" s="47">
        <f t="shared" si="35"/>
        <v>14.855717848236555</v>
      </c>
      <c r="Q154" s="47">
        <f t="shared" si="36"/>
        <v>0.49875311720698789</v>
      </c>
      <c r="R154" s="47">
        <f t="shared" si="37"/>
        <v>0.72200451252819464</v>
      </c>
      <c r="S154" s="7">
        <f t="shared" si="46"/>
        <v>7.3951127866140656</v>
      </c>
      <c r="T154" s="7">
        <f t="shared" si="38"/>
        <v>3912.5025000000014</v>
      </c>
      <c r="U154" s="7">
        <f t="shared" si="39"/>
        <v>4.4100000000000952</v>
      </c>
      <c r="V154" s="7">
        <f t="shared" si="40"/>
        <v>9.241599999999778</v>
      </c>
      <c r="W154">
        <f t="shared" si="47"/>
        <v>6.4586050723131408E-3</v>
      </c>
      <c r="X154">
        <f t="shared" si="41"/>
        <v>0.14855717848236555</v>
      </c>
      <c r="Y154">
        <f t="shared" si="42"/>
        <v>4.9875311720698791E-3</v>
      </c>
      <c r="Z154">
        <f t="shared" si="43"/>
        <v>7.2200451252819467E-3</v>
      </c>
    </row>
    <row r="155" spans="1:26">
      <c r="A155" s="1" t="s">
        <v>931</v>
      </c>
      <c r="B155" s="2" t="s">
        <v>932</v>
      </c>
      <c r="C155" s="2" t="s">
        <v>1392</v>
      </c>
      <c r="D155" s="2" t="s">
        <v>933</v>
      </c>
      <c r="E155" s="3" t="s">
        <v>711</v>
      </c>
      <c r="F155" s="4">
        <v>421.15</v>
      </c>
      <c r="G155">
        <v>419.31871740594329</v>
      </c>
      <c r="H155">
        <v>478.88</v>
      </c>
      <c r="I155">
        <v>417.81</v>
      </c>
      <c r="J155">
        <v>420.16</v>
      </c>
      <c r="K155" s="62">
        <f t="shared" si="44"/>
        <v>1.8312825940566881</v>
      </c>
      <c r="L155" s="60">
        <f t="shared" si="32"/>
        <v>57.730000000000018</v>
      </c>
      <c r="M155" s="60">
        <f t="shared" si="33"/>
        <v>3.339999999999975</v>
      </c>
      <c r="N155" s="60">
        <f t="shared" si="34"/>
        <v>0.98999999999995225</v>
      </c>
      <c r="O155" s="47">
        <f t="shared" si="45"/>
        <v>0.43482906186790649</v>
      </c>
      <c r="P155" s="47">
        <f t="shared" si="35"/>
        <v>13.707705093197204</v>
      </c>
      <c r="Q155" s="47">
        <f t="shared" si="36"/>
        <v>0.79306660334796997</v>
      </c>
      <c r="R155" s="47">
        <f t="shared" si="37"/>
        <v>0.23507063991450844</v>
      </c>
      <c r="S155" s="7">
        <f t="shared" si="46"/>
        <v>3.3535959392949928</v>
      </c>
      <c r="T155" s="7">
        <f t="shared" si="38"/>
        <v>3332.7529000000022</v>
      </c>
      <c r="U155" s="7">
        <f t="shared" si="39"/>
        <v>11.155599999999833</v>
      </c>
      <c r="V155" s="7">
        <f t="shared" si="40"/>
        <v>0.98009999999990549</v>
      </c>
      <c r="W155">
        <f t="shared" si="47"/>
        <v>4.3482906186790649E-3</v>
      </c>
      <c r="X155">
        <f t="shared" si="41"/>
        <v>0.13707705093197203</v>
      </c>
      <c r="Y155">
        <f t="shared" si="42"/>
        <v>7.9306660334796993E-3</v>
      </c>
      <c r="Z155">
        <f t="shared" si="43"/>
        <v>2.3507063991450843E-3</v>
      </c>
    </row>
    <row r="156" spans="1:26">
      <c r="A156" s="1" t="s">
        <v>679</v>
      </c>
      <c r="B156" s="2" t="s">
        <v>680</v>
      </c>
      <c r="C156" s="2" t="s">
        <v>1392</v>
      </c>
      <c r="D156" s="2" t="s">
        <v>681</v>
      </c>
      <c r="E156" s="3" t="s">
        <v>566</v>
      </c>
      <c r="F156" s="4">
        <v>421.55</v>
      </c>
      <c r="G156">
        <v>423.76939566569746</v>
      </c>
      <c r="H156">
        <v>485.51</v>
      </c>
      <c r="I156">
        <v>422.58</v>
      </c>
      <c r="J156">
        <v>424.09</v>
      </c>
      <c r="K156" s="62">
        <f t="shared" si="44"/>
        <v>2.2193956656974478</v>
      </c>
      <c r="L156" s="60">
        <f t="shared" si="32"/>
        <v>63.95999999999998</v>
      </c>
      <c r="M156" s="60">
        <f t="shared" si="33"/>
        <v>1.0299999999999727</v>
      </c>
      <c r="N156" s="60">
        <f t="shared" si="34"/>
        <v>2.5399999999999636</v>
      </c>
      <c r="O156" s="47">
        <f t="shared" si="45"/>
        <v>0.5264845607157983</v>
      </c>
      <c r="P156" s="47">
        <f t="shared" si="35"/>
        <v>15.172577392954567</v>
      </c>
      <c r="Q156" s="47">
        <f t="shared" si="36"/>
        <v>0.24433637765388988</v>
      </c>
      <c r="R156" s="47">
        <f t="shared" si="37"/>
        <v>0.60253825169018238</v>
      </c>
      <c r="S156" s="7">
        <f t="shared" si="46"/>
        <v>4.9257171209166177</v>
      </c>
      <c r="T156" s="7">
        <f t="shared" si="38"/>
        <v>4090.8815999999974</v>
      </c>
      <c r="U156" s="7">
        <f t="shared" si="39"/>
        <v>1.0608999999999438</v>
      </c>
      <c r="V156" s="7">
        <f t="shared" si="40"/>
        <v>6.4515999999998153</v>
      </c>
      <c r="W156">
        <f t="shared" si="47"/>
        <v>5.2648456071579834E-3</v>
      </c>
      <c r="X156">
        <f t="shared" si="41"/>
        <v>0.15172577392954567</v>
      </c>
      <c r="Y156">
        <f t="shared" si="42"/>
        <v>2.4433637765388988E-3</v>
      </c>
      <c r="Z156">
        <f t="shared" si="43"/>
        <v>6.0253825169018236E-3</v>
      </c>
    </row>
    <row r="157" spans="1:26">
      <c r="A157" s="1" t="s">
        <v>688</v>
      </c>
      <c r="B157" s="2" t="s">
        <v>689</v>
      </c>
      <c r="C157" s="2" t="s">
        <v>1392</v>
      </c>
      <c r="D157" s="2" t="s">
        <v>690</v>
      </c>
      <c r="E157" s="3" t="s">
        <v>566</v>
      </c>
      <c r="F157" s="4">
        <v>422.05</v>
      </c>
      <c r="G157">
        <v>428.01539566569744</v>
      </c>
      <c r="H157">
        <v>481.63</v>
      </c>
      <c r="I157">
        <v>423.44</v>
      </c>
      <c r="J157">
        <v>424.53</v>
      </c>
      <c r="K157" s="62">
        <f t="shared" si="44"/>
        <v>5.9653956656974287</v>
      </c>
      <c r="L157" s="60">
        <f t="shared" si="32"/>
        <v>59.579999999999984</v>
      </c>
      <c r="M157" s="60">
        <f t="shared" si="33"/>
        <v>1.3899999999999864</v>
      </c>
      <c r="N157" s="60">
        <f t="shared" si="34"/>
        <v>2.4799999999999613</v>
      </c>
      <c r="O157" s="47">
        <f t="shared" si="45"/>
        <v>1.4134334002363296</v>
      </c>
      <c r="P157" s="47">
        <f t="shared" si="35"/>
        <v>14.116810804407057</v>
      </c>
      <c r="Q157" s="47">
        <f t="shared" si="36"/>
        <v>0.32934486435256161</v>
      </c>
      <c r="R157" s="47">
        <f t="shared" si="37"/>
        <v>0.58760810330528646</v>
      </c>
      <c r="S157" s="7">
        <f t="shared" si="46"/>
        <v>35.585945448321667</v>
      </c>
      <c r="T157" s="7">
        <f t="shared" si="38"/>
        <v>3549.7763999999979</v>
      </c>
      <c r="U157" s="7">
        <f t="shared" si="39"/>
        <v>1.9320999999999622</v>
      </c>
      <c r="V157" s="7">
        <f t="shared" si="40"/>
        <v>6.1503999999998085</v>
      </c>
      <c r="W157">
        <f t="shared" si="47"/>
        <v>1.4134334002363295E-2</v>
      </c>
      <c r="X157">
        <f t="shared" si="41"/>
        <v>0.14116810804407057</v>
      </c>
      <c r="Y157">
        <f t="shared" si="42"/>
        <v>3.2934486435256161E-3</v>
      </c>
      <c r="Z157">
        <f t="shared" si="43"/>
        <v>5.8760810330528643E-3</v>
      </c>
    </row>
    <row r="158" spans="1:26">
      <c r="A158" s="1" t="s">
        <v>597</v>
      </c>
      <c r="B158" s="2" t="s">
        <v>598</v>
      </c>
      <c r="C158" s="2" t="s">
        <v>1392</v>
      </c>
      <c r="D158" s="2" t="s">
        <v>599</v>
      </c>
      <c r="E158" s="3" t="s">
        <v>600</v>
      </c>
      <c r="F158" s="4">
        <v>422.15</v>
      </c>
      <c r="G158">
        <v>397.9086411197469</v>
      </c>
      <c r="H158">
        <v>417.68</v>
      </c>
      <c r="I158">
        <v>408.47</v>
      </c>
      <c r="J158">
        <v>415.2</v>
      </c>
      <c r="K158" s="62">
        <f t="shared" si="44"/>
        <v>24.241358880253074</v>
      </c>
      <c r="L158" s="60">
        <f t="shared" si="32"/>
        <v>4.4699999999999704</v>
      </c>
      <c r="M158" s="60">
        <f t="shared" si="33"/>
        <v>13.67999999999995</v>
      </c>
      <c r="N158" s="60">
        <f t="shared" si="34"/>
        <v>6.9499999999999886</v>
      </c>
      <c r="O158" s="47">
        <f t="shared" si="45"/>
        <v>5.7423567168667713</v>
      </c>
      <c r="P158" s="47">
        <f t="shared" si="35"/>
        <v>1.0588653322278743</v>
      </c>
      <c r="Q158" s="47">
        <f t="shared" si="36"/>
        <v>3.240554305341691</v>
      </c>
      <c r="R158" s="47">
        <f t="shared" si="37"/>
        <v>1.6463342413833921</v>
      </c>
      <c r="S158" s="7">
        <f t="shared" si="46"/>
        <v>587.64348036122453</v>
      </c>
      <c r="T158" s="7">
        <f t="shared" si="38"/>
        <v>19.980899999999735</v>
      </c>
      <c r="U158" s="7">
        <f t="shared" si="39"/>
        <v>187.14239999999864</v>
      </c>
      <c r="V158" s="7">
        <f t="shared" si="40"/>
        <v>48.302499999999839</v>
      </c>
      <c r="W158">
        <f t="shared" si="47"/>
        <v>5.7423567168667713E-2</v>
      </c>
      <c r="X158">
        <f t="shared" si="41"/>
        <v>1.0588653322278742E-2</v>
      </c>
      <c r="Y158">
        <f t="shared" si="42"/>
        <v>3.2405543053416912E-2</v>
      </c>
      <c r="Z158">
        <f t="shared" si="43"/>
        <v>1.6463342413833921E-2</v>
      </c>
    </row>
    <row r="159" spans="1:26">
      <c r="A159" s="1" t="s">
        <v>1103</v>
      </c>
      <c r="B159" s="2" t="s">
        <v>1104</v>
      </c>
      <c r="C159" s="2" t="s">
        <v>1392</v>
      </c>
      <c r="D159" s="2" t="s">
        <v>1105</v>
      </c>
      <c r="E159" s="3" t="s">
        <v>1039</v>
      </c>
      <c r="F159" s="4">
        <v>423.95</v>
      </c>
      <c r="G159">
        <v>408.17264111974691</v>
      </c>
      <c r="H159">
        <v>476.2</v>
      </c>
      <c r="I159">
        <v>430.9</v>
      </c>
      <c r="J159">
        <v>405.32</v>
      </c>
      <c r="K159" s="62">
        <f t="shared" si="44"/>
        <v>15.777358880253075</v>
      </c>
      <c r="L159" s="60">
        <f t="shared" si="32"/>
        <v>52.25</v>
      </c>
      <c r="M159" s="60">
        <f t="shared" si="33"/>
        <v>6.9499999999999886</v>
      </c>
      <c r="N159" s="60">
        <f t="shared" si="34"/>
        <v>18.629999999999995</v>
      </c>
      <c r="O159" s="47">
        <f t="shared" si="45"/>
        <v>3.7215140653975882</v>
      </c>
      <c r="P159" s="47">
        <f t="shared" si="35"/>
        <v>12.3245665762472</v>
      </c>
      <c r="Q159" s="47">
        <f t="shared" si="36"/>
        <v>1.6393442622950793</v>
      </c>
      <c r="R159" s="47">
        <f t="shared" si="37"/>
        <v>4.3943861304399094</v>
      </c>
      <c r="S159" s="7">
        <f t="shared" si="46"/>
        <v>248.92505323630058</v>
      </c>
      <c r="T159" s="7">
        <f t="shared" si="38"/>
        <v>2730.0625</v>
      </c>
      <c r="U159" s="7">
        <f t="shared" si="39"/>
        <v>48.302499999999839</v>
      </c>
      <c r="V159" s="7">
        <f t="shared" si="40"/>
        <v>347.07689999999985</v>
      </c>
      <c r="W159">
        <f t="shared" si="47"/>
        <v>3.7215140653975881E-2</v>
      </c>
      <c r="X159">
        <f t="shared" si="41"/>
        <v>0.12324566576247199</v>
      </c>
      <c r="Y159">
        <f t="shared" si="42"/>
        <v>1.6393442622950793E-2</v>
      </c>
      <c r="Z159">
        <f t="shared" si="43"/>
        <v>4.3943861304399097E-2</v>
      </c>
    </row>
    <row r="160" spans="1:26">
      <c r="A160" s="1" t="s">
        <v>864</v>
      </c>
      <c r="B160" s="2" t="s">
        <v>865</v>
      </c>
      <c r="C160" s="2" t="s">
        <v>1392</v>
      </c>
      <c r="D160" s="2" t="s">
        <v>866</v>
      </c>
      <c r="E160" s="3" t="s">
        <v>566</v>
      </c>
      <c r="F160" s="4">
        <v>423.95</v>
      </c>
      <c r="G160">
        <v>426.42471740594328</v>
      </c>
      <c r="H160">
        <v>481.86</v>
      </c>
      <c r="I160">
        <v>426.4</v>
      </c>
      <c r="J160">
        <v>424.53</v>
      </c>
      <c r="K160" s="62">
        <f t="shared" si="44"/>
        <v>2.474717405943295</v>
      </c>
      <c r="L160" s="60">
        <f t="shared" si="32"/>
        <v>57.910000000000025</v>
      </c>
      <c r="M160" s="60">
        <f t="shared" si="33"/>
        <v>2.4499999999999886</v>
      </c>
      <c r="N160" s="60">
        <f t="shared" si="34"/>
        <v>0.57999999999998408</v>
      </c>
      <c r="O160" s="47">
        <f t="shared" si="45"/>
        <v>0.58372860147264893</v>
      </c>
      <c r="P160" s="47">
        <f t="shared" si="35"/>
        <v>13.659629673310539</v>
      </c>
      <c r="Q160" s="47">
        <f t="shared" si="36"/>
        <v>0.57789833706804783</v>
      </c>
      <c r="R160" s="47">
        <f t="shared" si="37"/>
        <v>0.13680858591814696</v>
      </c>
      <c r="S160" s="7">
        <f t="shared" si="46"/>
        <v>6.1242262392787117</v>
      </c>
      <c r="T160" s="7">
        <f t="shared" si="38"/>
        <v>3353.5681000000027</v>
      </c>
      <c r="U160" s="7">
        <f t="shared" si="39"/>
        <v>6.0024999999999444</v>
      </c>
      <c r="V160" s="7">
        <f t="shared" si="40"/>
        <v>0.33639999999998155</v>
      </c>
      <c r="W160">
        <f t="shared" si="47"/>
        <v>5.8372860147264888E-3</v>
      </c>
      <c r="X160">
        <f t="shared" si="41"/>
        <v>0.13659629673310539</v>
      </c>
      <c r="Y160">
        <f t="shared" si="42"/>
        <v>5.7789833706804782E-3</v>
      </c>
      <c r="Z160">
        <f t="shared" si="43"/>
        <v>1.3680858591814697E-3</v>
      </c>
    </row>
    <row r="161" spans="1:26">
      <c r="A161" s="1" t="s">
        <v>1225</v>
      </c>
      <c r="B161" s="2" t="s">
        <v>1226</v>
      </c>
      <c r="C161" s="2" t="s">
        <v>1392</v>
      </c>
      <c r="D161" s="2" t="s">
        <v>1227</v>
      </c>
      <c r="E161" s="3" t="s">
        <v>566</v>
      </c>
      <c r="F161" s="4">
        <v>424.15</v>
      </c>
      <c r="G161">
        <v>428.01539566569744</v>
      </c>
      <c r="H161">
        <v>482.25</v>
      </c>
      <c r="I161">
        <v>424.69</v>
      </c>
      <c r="J161">
        <v>424.53</v>
      </c>
      <c r="K161" s="62">
        <f t="shared" si="44"/>
        <v>3.8653956656974628</v>
      </c>
      <c r="L161" s="60">
        <f t="shared" si="32"/>
        <v>58.100000000000023</v>
      </c>
      <c r="M161" s="60">
        <f t="shared" si="33"/>
        <v>0.54000000000002046</v>
      </c>
      <c r="N161" s="60">
        <f t="shared" si="34"/>
        <v>0.37999999999999545</v>
      </c>
      <c r="O161" s="47">
        <f t="shared" si="45"/>
        <v>0.91132751755215435</v>
      </c>
      <c r="P161" s="47">
        <f t="shared" si="35"/>
        <v>13.697984203701527</v>
      </c>
      <c r="Q161" s="47">
        <f t="shared" si="36"/>
        <v>0.12731345043027714</v>
      </c>
      <c r="R161" s="47">
        <f t="shared" si="37"/>
        <v>8.9590946599079443E-2</v>
      </c>
      <c r="S161" s="7">
        <f t="shared" si="46"/>
        <v>14.941283652392732</v>
      </c>
      <c r="T161" s="7">
        <f t="shared" si="38"/>
        <v>3375.6100000000029</v>
      </c>
      <c r="U161" s="7">
        <f t="shared" si="39"/>
        <v>0.29160000000002212</v>
      </c>
      <c r="V161" s="7">
        <f t="shared" si="40"/>
        <v>0.14439999999999653</v>
      </c>
      <c r="W161">
        <f t="shared" si="47"/>
        <v>9.113275175521544E-3</v>
      </c>
      <c r="X161">
        <f t="shared" si="41"/>
        <v>0.13697984203701527</v>
      </c>
      <c r="Y161">
        <f t="shared" si="42"/>
        <v>1.2731345043027714E-3</v>
      </c>
      <c r="Z161">
        <f t="shared" si="43"/>
        <v>8.9590946599079442E-4</v>
      </c>
    </row>
    <row r="162" spans="1:26">
      <c r="A162" s="1" t="s">
        <v>1416</v>
      </c>
      <c r="B162" s="2" t="s">
        <v>1417</v>
      </c>
      <c r="C162" s="2" t="s">
        <v>1392</v>
      </c>
      <c r="D162" s="2" t="s">
        <v>1440</v>
      </c>
      <c r="E162" s="3" t="s">
        <v>711</v>
      </c>
      <c r="F162" s="4">
        <v>424.85</v>
      </c>
      <c r="G162">
        <v>423.56471740594327</v>
      </c>
      <c r="H162" s="7">
        <v>490.61</v>
      </c>
      <c r="I162">
        <v>420.95</v>
      </c>
      <c r="J162">
        <v>420.2</v>
      </c>
      <c r="K162" s="62">
        <f t="shared" si="44"/>
        <v>1.2852825940567527</v>
      </c>
      <c r="L162" s="60">
        <f t="shared" si="32"/>
        <v>65.759999999999991</v>
      </c>
      <c r="M162" s="60">
        <f t="shared" si="33"/>
        <v>3.9000000000000341</v>
      </c>
      <c r="N162" s="60">
        <f t="shared" si="34"/>
        <v>4.6500000000000341</v>
      </c>
      <c r="O162" s="47">
        <f t="shared" si="45"/>
        <v>0.30252620785141876</v>
      </c>
      <c r="P162" s="47">
        <f t="shared" si="35"/>
        <v>15.478404142638574</v>
      </c>
      <c r="Q162" s="47">
        <f t="shared" si="36"/>
        <v>0.91797104860539802</v>
      </c>
      <c r="R162" s="47">
        <f t="shared" si="37"/>
        <v>1.094503942567973</v>
      </c>
      <c r="S162" s="7">
        <f t="shared" si="46"/>
        <v>1.6519513465852553</v>
      </c>
      <c r="T162" s="7">
        <f t="shared" si="38"/>
        <v>4324.3775999999989</v>
      </c>
      <c r="U162" s="7">
        <f t="shared" si="39"/>
        <v>15.210000000000266</v>
      </c>
      <c r="V162" s="7">
        <f t="shared" si="40"/>
        <v>21.622500000000318</v>
      </c>
      <c r="W162">
        <f t="shared" si="47"/>
        <v>3.0252620785141877E-3</v>
      </c>
      <c r="X162">
        <f t="shared" si="41"/>
        <v>0.15478404142638574</v>
      </c>
      <c r="Y162">
        <f t="shared" si="42"/>
        <v>9.1797104860539807E-3</v>
      </c>
      <c r="Z162">
        <f t="shared" si="43"/>
        <v>1.0945039425679731E-2</v>
      </c>
    </row>
    <row r="163" spans="1:26">
      <c r="A163" s="1" t="s">
        <v>979</v>
      </c>
      <c r="B163" s="2" t="s">
        <v>980</v>
      </c>
      <c r="C163" s="2" t="s">
        <v>1392</v>
      </c>
      <c r="D163" s="2" t="s">
        <v>981</v>
      </c>
      <c r="E163" s="3" t="s">
        <v>711</v>
      </c>
      <c r="F163" s="4">
        <v>425.35</v>
      </c>
      <c r="G163">
        <v>419.31871740594329</v>
      </c>
      <c r="H163">
        <v>487</v>
      </c>
      <c r="I163">
        <v>419.71</v>
      </c>
      <c r="J163">
        <v>425.11</v>
      </c>
      <c r="K163" s="62">
        <f t="shared" si="44"/>
        <v>6.0312825940567336</v>
      </c>
      <c r="L163" s="60">
        <f t="shared" si="32"/>
        <v>61.649999999999977</v>
      </c>
      <c r="M163" s="60">
        <f t="shared" si="33"/>
        <v>5.6400000000000432</v>
      </c>
      <c r="N163" s="60">
        <f t="shared" si="34"/>
        <v>0.24000000000000909</v>
      </c>
      <c r="O163" s="47">
        <f t="shared" si="45"/>
        <v>1.4179575864715488</v>
      </c>
      <c r="P163" s="47">
        <f t="shared" si="35"/>
        <v>14.493946161984242</v>
      </c>
      <c r="Q163" s="47">
        <f t="shared" si="36"/>
        <v>1.3259668508287394</v>
      </c>
      <c r="R163" s="47">
        <f t="shared" si="37"/>
        <v>5.642412131186296E-2</v>
      </c>
      <c r="S163" s="7">
        <f t="shared" si="46"/>
        <v>36.376369729371724</v>
      </c>
      <c r="T163" s="7">
        <f t="shared" si="38"/>
        <v>3800.7224999999971</v>
      </c>
      <c r="U163" s="7">
        <f t="shared" si="39"/>
        <v>31.809600000000486</v>
      </c>
      <c r="V163" s="7">
        <f t="shared" si="40"/>
        <v>5.7600000000004363E-2</v>
      </c>
      <c r="W163">
        <f t="shared" si="47"/>
        <v>1.4179575864715488E-2</v>
      </c>
      <c r="X163">
        <f t="shared" si="41"/>
        <v>0.14493946161984242</v>
      </c>
      <c r="Y163">
        <f t="shared" si="42"/>
        <v>1.3259668508287394E-2</v>
      </c>
      <c r="Z163">
        <f t="shared" si="43"/>
        <v>5.6424121311862956E-4</v>
      </c>
    </row>
    <row r="164" spans="1:26">
      <c r="A164" s="1" t="s">
        <v>1234</v>
      </c>
      <c r="B164" s="2" t="s">
        <v>1235</v>
      </c>
      <c r="C164" s="2" t="s">
        <v>1392</v>
      </c>
      <c r="D164" s="2" t="s">
        <v>1236</v>
      </c>
      <c r="E164" s="3" t="s">
        <v>566</v>
      </c>
      <c r="F164" s="4">
        <v>425.95</v>
      </c>
      <c r="G164">
        <v>428.01539566569744</v>
      </c>
      <c r="H164">
        <v>482.25</v>
      </c>
      <c r="I164">
        <v>424.69</v>
      </c>
      <c r="J164">
        <v>424.53</v>
      </c>
      <c r="K164" s="62">
        <f t="shared" si="44"/>
        <v>2.0653956656974515</v>
      </c>
      <c r="L164" s="60">
        <f t="shared" si="32"/>
        <v>56.300000000000011</v>
      </c>
      <c r="M164" s="60">
        <f t="shared" si="33"/>
        <v>1.2599999999999909</v>
      </c>
      <c r="N164" s="60">
        <f t="shared" si="34"/>
        <v>1.4200000000000159</v>
      </c>
      <c r="O164" s="47">
        <f t="shared" si="45"/>
        <v>0.4848915754660057</v>
      </c>
      <c r="P164" s="47">
        <f t="shared" si="35"/>
        <v>13.217513792698677</v>
      </c>
      <c r="Q164" s="47">
        <f t="shared" si="36"/>
        <v>0.29580936729662893</v>
      </c>
      <c r="R164" s="47">
        <f t="shared" si="37"/>
        <v>0.3333724615565245</v>
      </c>
      <c r="S164" s="7">
        <f t="shared" si="46"/>
        <v>4.2658592558818187</v>
      </c>
      <c r="T164" s="7">
        <f t="shared" si="38"/>
        <v>3169.6900000000014</v>
      </c>
      <c r="U164" s="7">
        <f t="shared" si="39"/>
        <v>1.587599999999977</v>
      </c>
      <c r="V164" s="7">
        <f t="shared" si="40"/>
        <v>2.0164000000000453</v>
      </c>
      <c r="W164">
        <f t="shared" si="47"/>
        <v>4.8489157546600572E-3</v>
      </c>
      <c r="X164">
        <f t="shared" si="41"/>
        <v>0.13217513792698676</v>
      </c>
      <c r="Y164">
        <f t="shared" si="42"/>
        <v>2.9580936729662892E-3</v>
      </c>
      <c r="Z164">
        <f t="shared" si="43"/>
        <v>3.3337246155652448E-3</v>
      </c>
    </row>
    <row r="165" spans="1:26">
      <c r="A165" s="1" t="s">
        <v>640</v>
      </c>
      <c r="B165" s="2" t="s">
        <v>641</v>
      </c>
      <c r="C165" s="2" t="s">
        <v>1392</v>
      </c>
      <c r="D165" s="2" t="s">
        <v>642</v>
      </c>
      <c r="E165" s="3" t="s">
        <v>566</v>
      </c>
      <c r="F165" s="4">
        <v>426.25</v>
      </c>
      <c r="G165">
        <v>423.76939566569746</v>
      </c>
      <c r="H165">
        <v>485.89</v>
      </c>
      <c r="I165">
        <v>420.84</v>
      </c>
      <c r="J165">
        <v>424.09</v>
      </c>
      <c r="K165" s="62">
        <f t="shared" si="44"/>
        <v>2.4806043343025408</v>
      </c>
      <c r="L165" s="60">
        <f t="shared" si="32"/>
        <v>59.639999999999986</v>
      </c>
      <c r="M165" s="60">
        <f t="shared" si="33"/>
        <v>5.410000000000025</v>
      </c>
      <c r="N165" s="60">
        <f t="shared" si="34"/>
        <v>2.160000000000025</v>
      </c>
      <c r="O165" s="47">
        <f t="shared" si="45"/>
        <v>0.58195996112669579</v>
      </c>
      <c r="P165" s="47">
        <f t="shared" si="35"/>
        <v>13.991788856304982</v>
      </c>
      <c r="Q165" s="47">
        <f t="shared" si="36"/>
        <v>1.2692082111437009</v>
      </c>
      <c r="R165" s="47">
        <f t="shared" si="37"/>
        <v>0.50674486803519647</v>
      </c>
      <c r="S165" s="7">
        <f t="shared" si="46"/>
        <v>6.1533978633605519</v>
      </c>
      <c r="T165" s="7">
        <f t="shared" si="38"/>
        <v>3556.9295999999986</v>
      </c>
      <c r="U165" s="7">
        <f t="shared" si="39"/>
        <v>29.26810000000027</v>
      </c>
      <c r="V165" s="7">
        <f t="shared" si="40"/>
        <v>4.6656000000001079</v>
      </c>
      <c r="W165">
        <f t="shared" si="47"/>
        <v>5.819599611266958E-3</v>
      </c>
      <c r="X165">
        <f t="shared" si="41"/>
        <v>0.13991788856304982</v>
      </c>
      <c r="Y165">
        <f t="shared" si="42"/>
        <v>1.2692082111437009E-2</v>
      </c>
      <c r="Z165">
        <f t="shared" si="43"/>
        <v>5.0674486803519644E-3</v>
      </c>
    </row>
    <row r="166" spans="1:26">
      <c r="A166" s="1" t="s">
        <v>873</v>
      </c>
      <c r="B166" s="2" t="s">
        <v>874</v>
      </c>
      <c r="C166" s="2" t="s">
        <v>1392</v>
      </c>
      <c r="D166" s="2" t="s">
        <v>875</v>
      </c>
      <c r="E166" s="3" t="s">
        <v>566</v>
      </c>
      <c r="F166" s="4">
        <v>427.25</v>
      </c>
      <c r="G166">
        <v>428.01539566569744</v>
      </c>
      <c r="H166">
        <v>477.62</v>
      </c>
      <c r="I166">
        <v>421.62</v>
      </c>
      <c r="J166">
        <v>426.88</v>
      </c>
      <c r="K166" s="62">
        <f t="shared" si="44"/>
        <v>0.76539566569744011</v>
      </c>
      <c r="L166" s="60">
        <f t="shared" si="32"/>
        <v>50.370000000000005</v>
      </c>
      <c r="M166" s="60">
        <f t="shared" si="33"/>
        <v>5.6299999999999955</v>
      </c>
      <c r="N166" s="60">
        <f t="shared" si="34"/>
        <v>0.37000000000000455</v>
      </c>
      <c r="O166" s="47">
        <f t="shared" si="45"/>
        <v>0.1791446847741229</v>
      </c>
      <c r="P166" s="47">
        <f t="shared" si="35"/>
        <v>11.789350497366883</v>
      </c>
      <c r="Q166" s="47">
        <f t="shared" si="36"/>
        <v>1.3177296664716196</v>
      </c>
      <c r="R166" s="47">
        <f t="shared" si="37"/>
        <v>8.6600351082505453E-2</v>
      </c>
      <c r="S166" s="7">
        <f t="shared" si="46"/>
        <v>0.58583052506842748</v>
      </c>
      <c r="T166" s="7">
        <f t="shared" si="38"/>
        <v>2537.1369000000004</v>
      </c>
      <c r="U166" s="7">
        <f t="shared" si="39"/>
        <v>31.69689999999995</v>
      </c>
      <c r="V166" s="7">
        <f t="shared" si="40"/>
        <v>0.13690000000000335</v>
      </c>
      <c r="W166">
        <f t="shared" si="47"/>
        <v>1.7914468477412291E-3</v>
      </c>
      <c r="X166">
        <f t="shared" si="41"/>
        <v>0.11789350497366882</v>
      </c>
      <c r="Y166">
        <f t="shared" si="42"/>
        <v>1.3177296664716197E-2</v>
      </c>
      <c r="Z166">
        <f t="shared" si="43"/>
        <v>8.6600351082505452E-4</v>
      </c>
    </row>
    <row r="167" spans="1:26">
      <c r="A167" s="1" t="s">
        <v>988</v>
      </c>
      <c r="B167" s="2" t="s">
        <v>989</v>
      </c>
      <c r="C167" s="2" t="s">
        <v>1392</v>
      </c>
      <c r="D167" s="2" t="s">
        <v>990</v>
      </c>
      <c r="E167" s="3" t="s">
        <v>711</v>
      </c>
      <c r="F167" s="4">
        <v>427.95</v>
      </c>
      <c r="G167">
        <v>419.31871740594329</v>
      </c>
      <c r="H167">
        <v>488.68</v>
      </c>
      <c r="I167">
        <v>417.91</v>
      </c>
      <c r="J167">
        <v>424.43</v>
      </c>
      <c r="K167" s="62">
        <f t="shared" si="44"/>
        <v>8.6312825940566995</v>
      </c>
      <c r="L167" s="60">
        <f t="shared" si="32"/>
        <v>60.730000000000018</v>
      </c>
      <c r="M167" s="60">
        <f t="shared" si="33"/>
        <v>10.039999999999964</v>
      </c>
      <c r="N167" s="60">
        <f t="shared" si="34"/>
        <v>3.5199999999999818</v>
      </c>
      <c r="O167" s="47">
        <f t="shared" si="45"/>
        <v>2.0168904297363475</v>
      </c>
      <c r="P167" s="47">
        <f t="shared" si="35"/>
        <v>14.190910153055267</v>
      </c>
      <c r="Q167" s="47">
        <f t="shared" si="36"/>
        <v>2.3460684659422744</v>
      </c>
      <c r="R167" s="47">
        <f t="shared" si="37"/>
        <v>0.82252599602756904</v>
      </c>
      <c r="S167" s="7">
        <f t="shared" si="46"/>
        <v>74.499039218466152</v>
      </c>
      <c r="T167" s="7">
        <f t="shared" si="38"/>
        <v>3688.1329000000023</v>
      </c>
      <c r="U167" s="7">
        <f t="shared" si="39"/>
        <v>100.80159999999927</v>
      </c>
      <c r="V167" s="7">
        <f t="shared" si="40"/>
        <v>12.390399999999872</v>
      </c>
      <c r="W167">
        <f t="shared" si="47"/>
        <v>2.0168904297363476E-2</v>
      </c>
      <c r="X167">
        <f t="shared" si="41"/>
        <v>0.14190910153055267</v>
      </c>
      <c r="Y167">
        <f t="shared" si="42"/>
        <v>2.3460684659422745E-2</v>
      </c>
      <c r="Z167">
        <f t="shared" si="43"/>
        <v>8.225259960275691E-3</v>
      </c>
    </row>
    <row r="168" spans="1:26">
      <c r="A168" s="1" t="s">
        <v>1006</v>
      </c>
      <c r="B168" s="2" t="s">
        <v>1007</v>
      </c>
      <c r="C168" s="2" t="s">
        <v>1392</v>
      </c>
      <c r="D168" s="2" t="s">
        <v>1008</v>
      </c>
      <c r="E168" s="3" t="s">
        <v>566</v>
      </c>
      <c r="F168" s="4">
        <v>428.15</v>
      </c>
      <c r="G168">
        <v>432.26139566569742</v>
      </c>
      <c r="H168">
        <v>489.14</v>
      </c>
      <c r="I168">
        <v>435.14</v>
      </c>
      <c r="J168">
        <v>424.97</v>
      </c>
      <c r="K168" s="62">
        <f t="shared" si="44"/>
        <v>4.1113956656974437</v>
      </c>
      <c r="L168" s="60">
        <f t="shared" si="32"/>
        <v>60.990000000000009</v>
      </c>
      <c r="M168" s="60">
        <f t="shared" si="33"/>
        <v>6.9900000000000091</v>
      </c>
      <c r="N168" s="60">
        <f t="shared" si="34"/>
        <v>3.17999999999995</v>
      </c>
      <c r="O168" s="47">
        <f t="shared" si="45"/>
        <v>0.96026992075147577</v>
      </c>
      <c r="P168" s="47">
        <f t="shared" si="35"/>
        <v>14.24500759079762</v>
      </c>
      <c r="Q168" s="47">
        <f t="shared" si="36"/>
        <v>1.6326053953053858</v>
      </c>
      <c r="R168" s="47">
        <f t="shared" si="37"/>
        <v>0.74273035151230882</v>
      </c>
      <c r="S168" s="7">
        <f t="shared" si="46"/>
        <v>16.903574319915727</v>
      </c>
      <c r="T168" s="7">
        <f t="shared" si="38"/>
        <v>3719.7801000000013</v>
      </c>
      <c r="U168" s="7">
        <f t="shared" si="39"/>
        <v>48.860100000000131</v>
      </c>
      <c r="V168" s="7">
        <f t="shared" si="40"/>
        <v>10.112399999999681</v>
      </c>
      <c r="W168">
        <f t="shared" si="47"/>
        <v>9.6026992075147581E-3</v>
      </c>
      <c r="X168">
        <f t="shared" si="41"/>
        <v>0.1424500759079762</v>
      </c>
      <c r="Y168">
        <f t="shared" si="42"/>
        <v>1.6326053953053858E-2</v>
      </c>
      <c r="Z168">
        <f t="shared" si="43"/>
        <v>7.427303515123088E-3</v>
      </c>
    </row>
    <row r="169" spans="1:26">
      <c r="A169" s="1" t="s">
        <v>1655</v>
      </c>
      <c r="B169" s="2" t="s">
        <v>1656</v>
      </c>
      <c r="C169" s="2" t="s">
        <v>1392</v>
      </c>
      <c r="D169" s="2" t="s">
        <v>323</v>
      </c>
      <c r="E169" s="3" t="s">
        <v>324</v>
      </c>
      <c r="F169" s="4">
        <v>428.65</v>
      </c>
      <c r="G169">
        <v>455.10339566569746</v>
      </c>
      <c r="H169" s="7">
        <v>524.53</v>
      </c>
      <c r="I169">
        <v>448.52</v>
      </c>
      <c r="J169">
        <v>458.76</v>
      </c>
      <c r="K169" s="62">
        <f t="shared" si="44"/>
        <v>26.453395665697485</v>
      </c>
      <c r="L169" s="60">
        <f t="shared" si="32"/>
        <v>95.88</v>
      </c>
      <c r="M169" s="60">
        <f t="shared" si="33"/>
        <v>19.870000000000005</v>
      </c>
      <c r="N169" s="60">
        <f t="shared" si="34"/>
        <v>30.110000000000014</v>
      </c>
      <c r="O169" s="47">
        <f t="shared" si="45"/>
        <v>6.171327578606669</v>
      </c>
      <c r="P169" s="47">
        <f t="shared" si="35"/>
        <v>22.367899218476612</v>
      </c>
      <c r="Q169" s="47">
        <f t="shared" si="36"/>
        <v>4.6354834946926413</v>
      </c>
      <c r="R169" s="47">
        <f t="shared" si="37"/>
        <v>7.0243788638749596</v>
      </c>
      <c r="S169" s="7">
        <f t="shared" si="46"/>
        <v>699.78214224594251</v>
      </c>
      <c r="T169" s="7">
        <f t="shared" si="38"/>
        <v>9192.9743999999992</v>
      </c>
      <c r="U169" s="7">
        <f t="shared" si="39"/>
        <v>394.8169000000002</v>
      </c>
      <c r="V169" s="7">
        <f t="shared" si="40"/>
        <v>906.61210000000085</v>
      </c>
      <c r="W169">
        <f t="shared" si="47"/>
        <v>6.1713275786066689E-2</v>
      </c>
      <c r="X169">
        <f t="shared" si="41"/>
        <v>0.22367899218476614</v>
      </c>
      <c r="Y169">
        <f t="shared" si="42"/>
        <v>4.635483494692641E-2</v>
      </c>
      <c r="Z169">
        <f t="shared" si="43"/>
        <v>7.0243788638749596E-2</v>
      </c>
    </row>
    <row r="170" spans="1:26">
      <c r="A170" s="1" t="s">
        <v>1240</v>
      </c>
      <c r="B170" s="2" t="s">
        <v>1241</v>
      </c>
      <c r="C170" s="2" t="s">
        <v>1392</v>
      </c>
      <c r="D170" s="2" t="s">
        <v>1242</v>
      </c>
      <c r="E170" s="3" t="s">
        <v>566</v>
      </c>
      <c r="F170" s="4">
        <v>428.85</v>
      </c>
      <c r="G170">
        <v>428.01539566569744</v>
      </c>
      <c r="H170">
        <v>482.48</v>
      </c>
      <c r="I170">
        <v>427.63</v>
      </c>
      <c r="J170">
        <v>424.53</v>
      </c>
      <c r="K170" s="62">
        <f t="shared" si="44"/>
        <v>0.83460433430258263</v>
      </c>
      <c r="L170" s="60">
        <f t="shared" si="32"/>
        <v>53.629999999999995</v>
      </c>
      <c r="M170" s="60">
        <f t="shared" si="33"/>
        <v>1.2200000000000273</v>
      </c>
      <c r="N170" s="60">
        <f t="shared" si="34"/>
        <v>4.32000000000005</v>
      </c>
      <c r="O170" s="47">
        <f t="shared" si="45"/>
        <v>0.1946145119045313</v>
      </c>
      <c r="P170" s="47">
        <f t="shared" si="35"/>
        <v>12.505538066923163</v>
      </c>
      <c r="Q170" s="47">
        <f t="shared" si="36"/>
        <v>0.28448175352688054</v>
      </c>
      <c r="R170" s="47">
        <f t="shared" si="37"/>
        <v>1.0073452256033695</v>
      </c>
      <c r="S170" s="7">
        <f t="shared" si="46"/>
        <v>0.69656439483665711</v>
      </c>
      <c r="T170" s="7">
        <f t="shared" si="38"/>
        <v>2876.1768999999995</v>
      </c>
      <c r="U170" s="7">
        <f t="shared" si="39"/>
        <v>1.4884000000000666</v>
      </c>
      <c r="V170" s="7">
        <f t="shared" si="40"/>
        <v>18.662400000000432</v>
      </c>
      <c r="W170">
        <f t="shared" si="47"/>
        <v>1.9461451190453131E-3</v>
      </c>
      <c r="X170">
        <f t="shared" si="41"/>
        <v>0.12505538066923164</v>
      </c>
      <c r="Y170">
        <f t="shared" si="42"/>
        <v>2.8448175352688053E-3</v>
      </c>
      <c r="Z170">
        <f t="shared" si="43"/>
        <v>1.0073452256033694E-2</v>
      </c>
    </row>
    <row r="171" spans="1:26">
      <c r="A171" s="1" t="s">
        <v>985</v>
      </c>
      <c r="B171" s="2" t="s">
        <v>986</v>
      </c>
      <c r="C171" s="2" t="s">
        <v>1392</v>
      </c>
      <c r="D171" s="2" t="s">
        <v>987</v>
      </c>
      <c r="E171" s="3" t="s">
        <v>566</v>
      </c>
      <c r="F171" s="4">
        <v>429.15</v>
      </c>
      <c r="G171">
        <v>428.01539566569744</v>
      </c>
      <c r="H171">
        <v>485.24</v>
      </c>
      <c r="I171">
        <v>433.42</v>
      </c>
      <c r="J171">
        <v>427.32</v>
      </c>
      <c r="K171" s="62">
        <f t="shared" si="44"/>
        <v>1.1346043343025372</v>
      </c>
      <c r="L171" s="60">
        <f t="shared" si="32"/>
        <v>56.090000000000032</v>
      </c>
      <c r="M171" s="60">
        <f t="shared" si="33"/>
        <v>4.2700000000000387</v>
      </c>
      <c r="N171" s="60">
        <f t="shared" si="34"/>
        <v>1.8299999999999841</v>
      </c>
      <c r="O171" s="47">
        <f t="shared" si="45"/>
        <v>0.26438409281196251</v>
      </c>
      <c r="P171" s="47">
        <f t="shared" si="35"/>
        <v>13.07002213678202</v>
      </c>
      <c r="Q171" s="47">
        <f t="shared" si="36"/>
        <v>0.99499009670279359</v>
      </c>
      <c r="R171" s="47">
        <f t="shared" si="37"/>
        <v>0.42642432715833251</v>
      </c>
      <c r="S171" s="7">
        <f t="shared" si="46"/>
        <v>1.2873269954181035</v>
      </c>
      <c r="T171" s="7">
        <f t="shared" si="38"/>
        <v>3146.0881000000036</v>
      </c>
      <c r="U171" s="7">
        <f t="shared" si="39"/>
        <v>18.232900000000331</v>
      </c>
      <c r="V171" s="7">
        <f t="shared" si="40"/>
        <v>3.3488999999999418</v>
      </c>
      <c r="W171">
        <f t="shared" si="47"/>
        <v>2.6438409281196252E-3</v>
      </c>
      <c r="X171">
        <f t="shared" si="41"/>
        <v>0.1307002213678202</v>
      </c>
      <c r="Y171">
        <f t="shared" si="42"/>
        <v>9.9499009670279363E-3</v>
      </c>
      <c r="Z171">
        <f t="shared" si="43"/>
        <v>4.2642432715833253E-3</v>
      </c>
    </row>
    <row r="172" spans="1:26">
      <c r="A172" s="1" t="s">
        <v>634</v>
      </c>
      <c r="B172" s="2" t="s">
        <v>635</v>
      </c>
      <c r="C172" s="2" t="s">
        <v>1392</v>
      </c>
      <c r="D172" s="2" t="s">
        <v>636</v>
      </c>
      <c r="E172" s="3" t="s">
        <v>566</v>
      </c>
      <c r="F172" s="4">
        <v>429.35</v>
      </c>
      <c r="G172">
        <v>423.76939566569746</v>
      </c>
      <c r="H172">
        <v>497.83</v>
      </c>
      <c r="I172">
        <v>426.42</v>
      </c>
      <c r="J172">
        <v>426.44</v>
      </c>
      <c r="K172" s="62">
        <f t="shared" si="44"/>
        <v>5.5806043343025635</v>
      </c>
      <c r="L172" s="60">
        <f t="shared" si="32"/>
        <v>68.479999999999961</v>
      </c>
      <c r="M172" s="60">
        <f t="shared" si="33"/>
        <v>2.9300000000000068</v>
      </c>
      <c r="N172" s="60">
        <f t="shared" si="34"/>
        <v>2.910000000000025</v>
      </c>
      <c r="O172" s="47">
        <f t="shared" si="45"/>
        <v>1.2997797448008765</v>
      </c>
      <c r="P172" s="47">
        <f t="shared" si="35"/>
        <v>15.949691393967615</v>
      </c>
      <c r="Q172" s="47">
        <f t="shared" si="36"/>
        <v>0.68242692442063735</v>
      </c>
      <c r="R172" s="47">
        <f t="shared" si="37"/>
        <v>0.67776872015838474</v>
      </c>
      <c r="S172" s="7">
        <f t="shared" si="46"/>
        <v>31.143144736036557</v>
      </c>
      <c r="T172" s="7">
        <f t="shared" si="38"/>
        <v>4689.5103999999947</v>
      </c>
      <c r="U172" s="7">
        <f t="shared" si="39"/>
        <v>8.5849000000000402</v>
      </c>
      <c r="V172" s="7">
        <f t="shared" si="40"/>
        <v>8.4681000000001454</v>
      </c>
      <c r="W172">
        <f t="shared" si="47"/>
        <v>1.2997797448008766E-2</v>
      </c>
      <c r="X172">
        <f t="shared" si="41"/>
        <v>0.15949691393967616</v>
      </c>
      <c r="Y172">
        <f t="shared" si="42"/>
        <v>6.8242692442063739E-3</v>
      </c>
      <c r="Z172">
        <f t="shared" si="43"/>
        <v>6.777687201583847E-3</v>
      </c>
    </row>
    <row r="173" spans="1:26">
      <c r="A173" s="1" t="s">
        <v>1228</v>
      </c>
      <c r="B173" s="2" t="s">
        <v>1229</v>
      </c>
      <c r="C173" s="2" t="s">
        <v>1392</v>
      </c>
      <c r="D173" s="2" t="s">
        <v>1230</v>
      </c>
      <c r="E173" s="3" t="s">
        <v>566</v>
      </c>
      <c r="F173" s="4">
        <v>429.65</v>
      </c>
      <c r="G173">
        <v>428.01539566569744</v>
      </c>
      <c r="H173">
        <v>487.19</v>
      </c>
      <c r="I173">
        <v>429.15</v>
      </c>
      <c r="J173">
        <v>426.88</v>
      </c>
      <c r="K173" s="62">
        <f t="shared" si="44"/>
        <v>1.6346043343025372</v>
      </c>
      <c r="L173" s="60">
        <f t="shared" si="32"/>
        <v>57.54000000000002</v>
      </c>
      <c r="M173" s="60">
        <f t="shared" si="33"/>
        <v>0.5</v>
      </c>
      <c r="N173" s="60">
        <f t="shared" si="34"/>
        <v>2.7699999999999818</v>
      </c>
      <c r="O173" s="47">
        <f t="shared" si="45"/>
        <v>0.38045021163796977</v>
      </c>
      <c r="P173" s="47">
        <f t="shared" si="35"/>
        <v>13.392296054928435</v>
      </c>
      <c r="Q173" s="47">
        <f t="shared" si="36"/>
        <v>0.11637379262190155</v>
      </c>
      <c r="R173" s="47">
        <f t="shared" si="37"/>
        <v>0.64471081112533035</v>
      </c>
      <c r="S173" s="7">
        <f t="shared" si="46"/>
        <v>2.6719313297206408</v>
      </c>
      <c r="T173" s="7">
        <f t="shared" si="38"/>
        <v>3310.8516000000022</v>
      </c>
      <c r="U173" s="7">
        <f t="shared" si="39"/>
        <v>0.25</v>
      </c>
      <c r="V173" s="7">
        <f t="shared" si="40"/>
        <v>7.672899999999899</v>
      </c>
      <c r="W173">
        <f t="shared" si="47"/>
        <v>3.8045021163796979E-3</v>
      </c>
      <c r="X173">
        <f t="shared" si="41"/>
        <v>0.13392296054928435</v>
      </c>
      <c r="Y173">
        <f t="shared" si="42"/>
        <v>1.1637379262190155E-3</v>
      </c>
      <c r="Z173">
        <f t="shared" si="43"/>
        <v>6.4471081112533035E-3</v>
      </c>
    </row>
    <row r="174" spans="1:26">
      <c r="A174" s="1" t="s">
        <v>925</v>
      </c>
      <c r="B174" s="2" t="s">
        <v>926</v>
      </c>
      <c r="C174" s="2" t="s">
        <v>1392</v>
      </c>
      <c r="D174" s="2" t="s">
        <v>927</v>
      </c>
      <c r="E174" s="3" t="s">
        <v>711</v>
      </c>
      <c r="F174" s="4">
        <v>429.75</v>
      </c>
      <c r="G174">
        <v>423.56471740594327</v>
      </c>
      <c r="H174">
        <v>486.47</v>
      </c>
      <c r="I174">
        <v>429.83</v>
      </c>
      <c r="J174">
        <v>420.6</v>
      </c>
      <c r="K174" s="62">
        <f t="shared" si="44"/>
        <v>6.18528259405673</v>
      </c>
      <c r="L174" s="60">
        <f t="shared" si="32"/>
        <v>56.720000000000027</v>
      </c>
      <c r="M174" s="60">
        <f t="shared" si="33"/>
        <v>7.9999999999984084E-2</v>
      </c>
      <c r="N174" s="60">
        <f t="shared" si="34"/>
        <v>9.1499999999999773</v>
      </c>
      <c r="O174" s="47">
        <f t="shared" si="45"/>
        <v>1.4392746001295473</v>
      </c>
      <c r="P174" s="47">
        <f t="shared" si="35"/>
        <v>13.198371146015131</v>
      </c>
      <c r="Q174" s="47">
        <f t="shared" si="36"/>
        <v>1.8615474112852606E-2</v>
      </c>
      <c r="R174" s="47">
        <f t="shared" si="37"/>
        <v>2.1291448516579354</v>
      </c>
      <c r="S174" s="7">
        <f t="shared" si="46"/>
        <v>38.257720768341152</v>
      </c>
      <c r="T174" s="7">
        <f t="shared" si="38"/>
        <v>3217.158400000003</v>
      </c>
      <c r="U174" s="7">
        <f t="shared" si="39"/>
        <v>6.3999999999974537E-3</v>
      </c>
      <c r="V174" s="7">
        <f t="shared" si="40"/>
        <v>83.722499999999584</v>
      </c>
      <c r="W174">
        <f t="shared" si="47"/>
        <v>1.4392746001295474E-2</v>
      </c>
      <c r="X174">
        <f t="shared" si="41"/>
        <v>0.13198371146015131</v>
      </c>
      <c r="Y174">
        <f t="shared" si="42"/>
        <v>1.8615474112852607E-4</v>
      </c>
      <c r="Z174">
        <f t="shared" si="43"/>
        <v>2.1291448516579353E-2</v>
      </c>
    </row>
    <row r="175" spans="1:26">
      <c r="A175" s="1" t="s">
        <v>1021</v>
      </c>
      <c r="B175" s="2" t="s">
        <v>1022</v>
      </c>
      <c r="C175" s="2" t="s">
        <v>1392</v>
      </c>
      <c r="D175" s="2" t="s">
        <v>1023</v>
      </c>
      <c r="E175" s="3" t="s">
        <v>711</v>
      </c>
      <c r="F175" s="4">
        <v>429.85</v>
      </c>
      <c r="G175">
        <v>423.56471740594327</v>
      </c>
      <c r="H175">
        <v>492.45</v>
      </c>
      <c r="I175">
        <v>429.92</v>
      </c>
      <c r="J175">
        <v>424.87</v>
      </c>
      <c r="K175" s="62">
        <f t="shared" si="44"/>
        <v>6.2852825940567527</v>
      </c>
      <c r="L175" s="60">
        <f t="shared" si="32"/>
        <v>62.599999999999966</v>
      </c>
      <c r="M175" s="60">
        <f t="shared" si="33"/>
        <v>6.9999999999993179E-2</v>
      </c>
      <c r="N175" s="60">
        <f t="shared" si="34"/>
        <v>4.9800000000000182</v>
      </c>
      <c r="O175" s="47">
        <f t="shared" si="45"/>
        <v>1.4622036975821222</v>
      </c>
      <c r="P175" s="47">
        <f t="shared" si="35"/>
        <v>14.563219727812019</v>
      </c>
      <c r="Q175" s="47">
        <f t="shared" si="36"/>
        <v>1.628475049435691E-2</v>
      </c>
      <c r="R175" s="47">
        <f t="shared" si="37"/>
        <v>1.1585436780272229</v>
      </c>
      <c r="S175" s="7">
        <f t="shared" si="46"/>
        <v>39.504777287152784</v>
      </c>
      <c r="T175" s="7">
        <f t="shared" si="38"/>
        <v>3918.7599999999957</v>
      </c>
      <c r="U175" s="7">
        <f t="shared" si="39"/>
        <v>4.8999999999990449E-3</v>
      </c>
      <c r="V175" s="7">
        <f t="shared" si="40"/>
        <v>24.800400000000181</v>
      </c>
      <c r="W175">
        <f t="shared" si="47"/>
        <v>1.4622036975821222E-2</v>
      </c>
      <c r="X175">
        <f t="shared" si="41"/>
        <v>0.14563219727812018</v>
      </c>
      <c r="Y175">
        <f t="shared" si="42"/>
        <v>1.6284750494356909E-4</v>
      </c>
      <c r="Z175">
        <f t="shared" si="43"/>
        <v>1.158543678027223E-2</v>
      </c>
    </row>
    <row r="176" spans="1:26">
      <c r="A176" s="1" t="s">
        <v>787</v>
      </c>
      <c r="B176" s="2" t="s">
        <v>788</v>
      </c>
      <c r="C176" s="2" t="s">
        <v>1392</v>
      </c>
      <c r="D176" s="2" t="s">
        <v>789</v>
      </c>
      <c r="E176" s="3" t="s">
        <v>566</v>
      </c>
      <c r="F176" s="4">
        <v>430.15</v>
      </c>
      <c r="G176">
        <v>446.61139566569744</v>
      </c>
      <c r="H176">
        <v>494.78</v>
      </c>
      <c r="I176">
        <v>430.08</v>
      </c>
      <c r="J176">
        <v>424.09</v>
      </c>
      <c r="K176" s="62">
        <f t="shared" si="44"/>
        <v>16.461395665697466</v>
      </c>
      <c r="L176" s="60">
        <f t="shared" si="32"/>
        <v>64.63</v>
      </c>
      <c r="M176" s="60">
        <f t="shared" si="33"/>
        <v>6.9999999999993179E-2</v>
      </c>
      <c r="N176" s="60">
        <f t="shared" si="34"/>
        <v>6.0600000000000023</v>
      </c>
      <c r="O176" s="47">
        <f t="shared" si="45"/>
        <v>3.8268965862367699</v>
      </c>
      <c r="P176" s="47">
        <f t="shared" si="35"/>
        <v>15.024991282110891</v>
      </c>
      <c r="Q176" s="47">
        <f t="shared" si="36"/>
        <v>1.6273393002439424E-2</v>
      </c>
      <c r="R176" s="47">
        <f t="shared" si="37"/>
        <v>1.4088108799256081</v>
      </c>
      <c r="S176" s="7">
        <f t="shared" si="46"/>
        <v>270.97754726264333</v>
      </c>
      <c r="T176" s="7">
        <f t="shared" si="38"/>
        <v>4177.0368999999992</v>
      </c>
      <c r="U176" s="7">
        <f t="shared" si="39"/>
        <v>4.8999999999990449E-3</v>
      </c>
      <c r="V176" s="7">
        <f t="shared" si="40"/>
        <v>36.723600000000026</v>
      </c>
      <c r="W176">
        <f t="shared" si="47"/>
        <v>3.82689658623677E-2</v>
      </c>
      <c r="X176">
        <f t="shared" si="41"/>
        <v>0.15024991282110892</v>
      </c>
      <c r="Y176">
        <f t="shared" si="42"/>
        <v>1.6273393002439425E-4</v>
      </c>
      <c r="Z176">
        <f t="shared" si="43"/>
        <v>1.408810879925608E-2</v>
      </c>
    </row>
    <row r="177" spans="1:26">
      <c r="A177" s="1" t="s">
        <v>1651</v>
      </c>
      <c r="B177" s="2" t="s">
        <v>1652</v>
      </c>
      <c r="C177" s="2" t="s">
        <v>1392</v>
      </c>
      <c r="D177" s="2" t="s">
        <v>1691</v>
      </c>
      <c r="E177" s="3" t="s">
        <v>324</v>
      </c>
      <c r="F177" s="4">
        <v>430.15</v>
      </c>
      <c r="G177">
        <v>423.76939566569746</v>
      </c>
      <c r="H177" s="7">
        <v>483.74</v>
      </c>
      <c r="I177">
        <v>427.09</v>
      </c>
      <c r="J177">
        <v>436.81</v>
      </c>
      <c r="K177" s="62">
        <f t="shared" si="44"/>
        <v>6.3806043343025181</v>
      </c>
      <c r="L177" s="60">
        <f t="shared" si="32"/>
        <v>53.590000000000032</v>
      </c>
      <c r="M177" s="60">
        <f t="shared" si="33"/>
        <v>3.0600000000000023</v>
      </c>
      <c r="N177" s="60">
        <f t="shared" si="34"/>
        <v>6.660000000000025</v>
      </c>
      <c r="O177" s="47">
        <f t="shared" si="45"/>
        <v>1.4833440275026195</v>
      </c>
      <c r="P177" s="47">
        <f t="shared" si="35"/>
        <v>12.458444728583061</v>
      </c>
      <c r="Q177" s="47">
        <f t="shared" si="36"/>
        <v>0.71137975124956465</v>
      </c>
      <c r="R177" s="47">
        <f t="shared" si="37"/>
        <v>1.5482971056608219</v>
      </c>
      <c r="S177" s="7">
        <f t="shared" si="46"/>
        <v>40.712111670920081</v>
      </c>
      <c r="T177" s="7">
        <f t="shared" si="38"/>
        <v>2871.8881000000033</v>
      </c>
      <c r="U177" s="7">
        <f t="shared" si="39"/>
        <v>9.3636000000000141</v>
      </c>
      <c r="V177" s="7">
        <f t="shared" si="40"/>
        <v>44.355600000000337</v>
      </c>
      <c r="W177">
        <f t="shared" si="47"/>
        <v>1.4833440275026196E-2</v>
      </c>
      <c r="X177">
        <f t="shared" si="41"/>
        <v>0.12458444728583061</v>
      </c>
      <c r="Y177">
        <f t="shared" si="42"/>
        <v>7.1137975124956464E-3</v>
      </c>
      <c r="Z177">
        <f t="shared" si="43"/>
        <v>1.548297105660822E-2</v>
      </c>
    </row>
    <row r="178" spans="1:26">
      <c r="A178" s="1" t="s">
        <v>1219</v>
      </c>
      <c r="B178" s="2" t="s">
        <v>1220</v>
      </c>
      <c r="C178" s="2" t="s">
        <v>1392</v>
      </c>
      <c r="D178" s="2" t="s">
        <v>1221</v>
      </c>
      <c r="E178" s="3" t="s">
        <v>566</v>
      </c>
      <c r="F178" s="4">
        <v>430.65</v>
      </c>
      <c r="G178">
        <v>432.26139566569742</v>
      </c>
      <c r="H178">
        <v>492.64</v>
      </c>
      <c r="I178">
        <v>444.58</v>
      </c>
      <c r="J178">
        <v>427.76</v>
      </c>
      <c r="K178" s="62">
        <f t="shared" si="44"/>
        <v>1.6113956656974437</v>
      </c>
      <c r="L178" s="60">
        <f t="shared" si="32"/>
        <v>61.990000000000009</v>
      </c>
      <c r="M178" s="60">
        <f t="shared" si="33"/>
        <v>13.930000000000007</v>
      </c>
      <c r="N178" s="60">
        <f t="shared" si="34"/>
        <v>2.8899999999999864</v>
      </c>
      <c r="O178" s="47">
        <f t="shared" si="45"/>
        <v>0.37417756082606379</v>
      </c>
      <c r="P178" s="47">
        <f t="shared" si="35"/>
        <v>14.394519911761295</v>
      </c>
      <c r="Q178" s="47">
        <f t="shared" si="36"/>
        <v>3.2346453036108223</v>
      </c>
      <c r="R178" s="47">
        <f t="shared" si="37"/>
        <v>0.67107860211308179</v>
      </c>
      <c r="S178" s="7">
        <f t="shared" si="46"/>
        <v>2.5965959914285079</v>
      </c>
      <c r="T178" s="7">
        <f t="shared" si="38"/>
        <v>3842.7601000000013</v>
      </c>
      <c r="U178" s="7">
        <f t="shared" si="39"/>
        <v>194.04490000000018</v>
      </c>
      <c r="V178" s="7">
        <f t="shared" si="40"/>
        <v>8.3520999999999219</v>
      </c>
      <c r="W178">
        <f t="shared" si="47"/>
        <v>3.7417756082606382E-3</v>
      </c>
      <c r="X178">
        <f t="shared" si="41"/>
        <v>0.14394519911761294</v>
      </c>
      <c r="Y178">
        <f t="shared" si="42"/>
        <v>3.2346453036108225E-2</v>
      </c>
      <c r="Z178">
        <f t="shared" si="43"/>
        <v>6.7107860211308174E-3</v>
      </c>
    </row>
    <row r="179" spans="1:26">
      <c r="A179" s="1" t="s">
        <v>976</v>
      </c>
      <c r="B179" s="2" t="s">
        <v>977</v>
      </c>
      <c r="C179" s="2" t="s">
        <v>1392</v>
      </c>
      <c r="D179" s="2" t="s">
        <v>978</v>
      </c>
      <c r="E179" s="3" t="s">
        <v>566</v>
      </c>
      <c r="F179" s="4">
        <v>430.95</v>
      </c>
      <c r="G179">
        <v>428.01539566569744</v>
      </c>
      <c r="H179">
        <v>492.9</v>
      </c>
      <c r="I179">
        <v>434.33</v>
      </c>
      <c r="J179">
        <v>424.53</v>
      </c>
      <c r="K179" s="62">
        <f t="shared" si="44"/>
        <v>2.9346043343025485</v>
      </c>
      <c r="L179" s="60">
        <f t="shared" ref="L179:L242" si="48">ABS(F179-H179)</f>
        <v>61.949999999999989</v>
      </c>
      <c r="M179" s="60">
        <f t="shared" ref="M179:M242" si="49">ABS(F179-I179)</f>
        <v>3.3799999999999955</v>
      </c>
      <c r="N179" s="60">
        <f t="shared" ref="N179:N242" si="50">ABS(F179-J179)</f>
        <v>6.4200000000000159</v>
      </c>
      <c r="O179" s="47">
        <f t="shared" si="45"/>
        <v>0.68096167404630437</v>
      </c>
      <c r="P179" s="47">
        <f t="shared" ref="P179:P242" si="51">L179/F179*100</f>
        <v>14.375217542638355</v>
      </c>
      <c r="Q179" s="47">
        <f t="shared" ref="Q179:Q242" si="52">M179/F179*100</f>
        <v>0.78431372549019507</v>
      </c>
      <c r="R179" s="47">
        <f t="shared" ref="R179:R242" si="53">N179/F179*100</f>
        <v>1.4897319874695478</v>
      </c>
      <c r="S179" s="7">
        <f t="shared" si="46"/>
        <v>8.6119025989073048</v>
      </c>
      <c r="T179" s="7">
        <f t="shared" ref="T179:T242" si="54">(F179-H179)^2</f>
        <v>3837.8024999999984</v>
      </c>
      <c r="U179" s="7">
        <f t="shared" ref="U179:U242" si="55">(F179-I179)^2</f>
        <v>11.42439999999997</v>
      </c>
      <c r="V179" s="7">
        <f t="shared" ref="V179:V242" si="56">(F179-J179)^2</f>
        <v>41.216400000000206</v>
      </c>
      <c r="W179">
        <f t="shared" si="47"/>
        <v>6.8096167404630434E-3</v>
      </c>
      <c r="X179">
        <f t="shared" ref="X179:X242" si="57">ABS((H179-F179)/F179)</f>
        <v>0.14375217542638355</v>
      </c>
      <c r="Y179">
        <f t="shared" ref="Y179:Y242" si="58">ABS((I179-F179)/F179)</f>
        <v>7.8431372549019503E-3</v>
      </c>
      <c r="Z179">
        <f t="shared" ref="Z179:Z242" si="59">ABS((J179-F179)/F179)</f>
        <v>1.4897319874695478E-2</v>
      </c>
    </row>
    <row r="180" spans="1:26">
      <c r="A180" s="1" t="s">
        <v>952</v>
      </c>
      <c r="B180" s="2" t="s">
        <v>953</v>
      </c>
      <c r="C180" s="2" t="s">
        <v>1392</v>
      </c>
      <c r="D180" s="2" t="s">
        <v>954</v>
      </c>
      <c r="E180" s="3" t="s">
        <v>566</v>
      </c>
      <c r="F180" s="4">
        <v>431.15</v>
      </c>
      <c r="G180">
        <v>432.26139566569742</v>
      </c>
      <c r="H180">
        <v>485.24</v>
      </c>
      <c r="I180">
        <v>433.42</v>
      </c>
      <c r="J180">
        <v>427.32</v>
      </c>
      <c r="K180" s="62">
        <f t="shared" si="44"/>
        <v>1.1113956656974437</v>
      </c>
      <c r="L180" s="60">
        <f t="shared" si="48"/>
        <v>54.090000000000032</v>
      </c>
      <c r="M180" s="60">
        <f t="shared" si="49"/>
        <v>2.2700000000000387</v>
      </c>
      <c r="N180" s="60">
        <f t="shared" si="50"/>
        <v>3.8299999999999841</v>
      </c>
      <c r="O180" s="47">
        <f t="shared" si="45"/>
        <v>0.25777471081930736</v>
      </c>
      <c r="P180" s="47">
        <f t="shared" si="51"/>
        <v>12.545517801229277</v>
      </c>
      <c r="Q180" s="47">
        <f t="shared" si="52"/>
        <v>0.52649889829526586</v>
      </c>
      <c r="R180" s="47">
        <f t="shared" si="53"/>
        <v>0.88832192972283053</v>
      </c>
      <c r="S180" s="7">
        <f t="shared" si="46"/>
        <v>1.2352003257310642</v>
      </c>
      <c r="T180" s="7">
        <f t="shared" si="54"/>
        <v>2925.7281000000035</v>
      </c>
      <c r="U180" s="7">
        <f t="shared" si="55"/>
        <v>5.1529000000001757</v>
      </c>
      <c r="V180" s="7">
        <f t="shared" si="56"/>
        <v>14.668899999999878</v>
      </c>
      <c r="W180">
        <f t="shared" si="47"/>
        <v>2.5777471081930739E-3</v>
      </c>
      <c r="X180">
        <f t="shared" si="57"/>
        <v>0.12545517801229278</v>
      </c>
      <c r="Y180">
        <f t="shared" si="58"/>
        <v>5.2649889829526585E-3</v>
      </c>
      <c r="Z180">
        <f t="shared" si="59"/>
        <v>8.8832192972283057E-3</v>
      </c>
    </row>
    <row r="181" spans="1:26">
      <c r="A181" s="1" t="s">
        <v>860</v>
      </c>
      <c r="B181" s="2" t="s">
        <v>861</v>
      </c>
      <c r="C181" s="2" t="s">
        <v>1392</v>
      </c>
      <c r="D181" s="2" t="s">
        <v>862</v>
      </c>
      <c r="E181" s="3" t="s">
        <v>566</v>
      </c>
      <c r="F181" s="4">
        <v>431.35</v>
      </c>
      <c r="G181">
        <v>432.26139566569742</v>
      </c>
      <c r="H181">
        <v>485.47</v>
      </c>
      <c r="I181">
        <v>436.24</v>
      </c>
      <c r="J181">
        <v>427.32</v>
      </c>
      <c r="K181" s="62">
        <f t="shared" si="44"/>
        <v>0.91139566569739827</v>
      </c>
      <c r="L181" s="60">
        <f t="shared" si="48"/>
        <v>54.120000000000005</v>
      </c>
      <c r="M181" s="60">
        <f t="shared" si="49"/>
        <v>4.8899999999999864</v>
      </c>
      <c r="N181" s="60">
        <f t="shared" si="50"/>
        <v>4.0300000000000296</v>
      </c>
      <c r="O181" s="47">
        <f t="shared" si="45"/>
        <v>0.21128913079805223</v>
      </c>
      <c r="P181" s="47">
        <f t="shared" si="51"/>
        <v>12.546655847919325</v>
      </c>
      <c r="Q181" s="47">
        <f t="shared" si="52"/>
        <v>1.1336501680769644</v>
      </c>
      <c r="R181" s="47">
        <f t="shared" si="53"/>
        <v>0.93427610988756904</v>
      </c>
      <c r="S181" s="7">
        <f t="shared" si="46"/>
        <v>0.83064205945200376</v>
      </c>
      <c r="T181" s="7">
        <f t="shared" si="54"/>
        <v>2928.9744000000005</v>
      </c>
      <c r="U181" s="7">
        <f t="shared" si="55"/>
        <v>23.912099999999867</v>
      </c>
      <c r="V181" s="7">
        <f t="shared" si="56"/>
        <v>16.240900000000238</v>
      </c>
      <c r="W181">
        <f t="shared" si="47"/>
        <v>2.1128913079805221E-3</v>
      </c>
      <c r="X181">
        <f t="shared" si="57"/>
        <v>0.12546655847919325</v>
      </c>
      <c r="Y181">
        <f t="shared" si="58"/>
        <v>1.1336501680769644E-2</v>
      </c>
      <c r="Z181">
        <f t="shared" si="59"/>
        <v>9.3427610988756904E-3</v>
      </c>
    </row>
    <row r="182" spans="1:26">
      <c r="A182" s="1" t="s">
        <v>955</v>
      </c>
      <c r="B182" s="2" t="s">
        <v>956</v>
      </c>
      <c r="C182" s="2" t="s">
        <v>1392</v>
      </c>
      <c r="D182" s="2" t="s">
        <v>957</v>
      </c>
      <c r="E182" s="3" t="s">
        <v>566</v>
      </c>
      <c r="F182" s="4">
        <v>432.05</v>
      </c>
      <c r="G182">
        <v>432.26139566569742</v>
      </c>
      <c r="H182">
        <v>485.24</v>
      </c>
      <c r="I182">
        <v>433.42</v>
      </c>
      <c r="J182">
        <v>427.32</v>
      </c>
      <c r="K182" s="62">
        <f t="shared" si="44"/>
        <v>0.21139566569740964</v>
      </c>
      <c r="L182" s="60">
        <f t="shared" si="48"/>
        <v>53.19</v>
      </c>
      <c r="M182" s="60">
        <f t="shared" si="49"/>
        <v>1.3700000000000045</v>
      </c>
      <c r="N182" s="60">
        <f t="shared" si="50"/>
        <v>4.7300000000000182</v>
      </c>
      <c r="O182" s="47">
        <f t="shared" si="45"/>
        <v>4.8928518851385168E-2</v>
      </c>
      <c r="P182" s="47">
        <f t="shared" si="51"/>
        <v>12.311075107047795</v>
      </c>
      <c r="Q182" s="47">
        <f t="shared" si="52"/>
        <v>0.31709292905913772</v>
      </c>
      <c r="R182" s="47">
        <f t="shared" si="53"/>
        <v>1.0947806966786293</v>
      </c>
      <c r="S182" s="7">
        <f t="shared" si="46"/>
        <v>4.4688127475650978E-2</v>
      </c>
      <c r="T182" s="7">
        <f t="shared" si="54"/>
        <v>2829.1760999999997</v>
      </c>
      <c r="U182" s="7">
        <f t="shared" si="55"/>
        <v>1.8769000000000124</v>
      </c>
      <c r="V182" s="7">
        <f t="shared" si="56"/>
        <v>22.372900000000172</v>
      </c>
      <c r="W182">
        <f t="shared" si="47"/>
        <v>4.8928518851385167E-4</v>
      </c>
      <c r="X182">
        <f t="shared" si="57"/>
        <v>0.12311075107047795</v>
      </c>
      <c r="Y182">
        <f t="shared" si="58"/>
        <v>3.1709292905913772E-3</v>
      </c>
      <c r="Z182">
        <f t="shared" si="59"/>
        <v>1.0947806966786293E-2</v>
      </c>
    </row>
    <row r="183" spans="1:26">
      <c r="A183" s="1" t="s">
        <v>563</v>
      </c>
      <c r="B183" s="2" t="s">
        <v>564</v>
      </c>
      <c r="C183" s="2" t="s">
        <v>1392</v>
      </c>
      <c r="D183" s="2" t="s">
        <v>565</v>
      </c>
      <c r="E183" s="3" t="s">
        <v>566</v>
      </c>
      <c r="F183" s="4">
        <v>432.45</v>
      </c>
      <c r="G183">
        <v>419.52339566569742</v>
      </c>
      <c r="H183">
        <v>493.16</v>
      </c>
      <c r="I183">
        <v>423.54</v>
      </c>
      <c r="J183">
        <v>421.3</v>
      </c>
      <c r="K183" s="62">
        <f t="shared" si="44"/>
        <v>12.926604334302567</v>
      </c>
      <c r="L183" s="60">
        <f t="shared" si="48"/>
        <v>60.710000000000036</v>
      </c>
      <c r="M183" s="60">
        <f t="shared" si="49"/>
        <v>8.9099999999999682</v>
      </c>
      <c r="N183" s="60">
        <f t="shared" si="50"/>
        <v>11.149999999999977</v>
      </c>
      <c r="O183" s="47">
        <f t="shared" si="45"/>
        <v>2.9891558178523683</v>
      </c>
      <c r="P183" s="47">
        <f t="shared" si="51"/>
        <v>14.038617181177024</v>
      </c>
      <c r="Q183" s="47">
        <f t="shared" si="52"/>
        <v>2.0603537981269437</v>
      </c>
      <c r="R183" s="47">
        <f t="shared" si="53"/>
        <v>2.5783327552318136</v>
      </c>
      <c r="S183" s="7">
        <f t="shared" si="46"/>
        <v>167.09709961560992</v>
      </c>
      <c r="T183" s="7">
        <f t="shared" si="54"/>
        <v>3685.7041000000045</v>
      </c>
      <c r="U183" s="7">
        <f t="shared" si="55"/>
        <v>79.388099999999426</v>
      </c>
      <c r="V183" s="7">
        <f t="shared" si="56"/>
        <v>124.32249999999949</v>
      </c>
      <c r="W183">
        <f t="shared" si="47"/>
        <v>2.9891558178523684E-2</v>
      </c>
      <c r="X183">
        <f t="shared" si="57"/>
        <v>0.14038617181177024</v>
      </c>
      <c r="Y183">
        <f t="shared" si="58"/>
        <v>2.0603537981269439E-2</v>
      </c>
      <c r="Z183">
        <f t="shared" si="59"/>
        <v>2.5783327552318134E-2</v>
      </c>
    </row>
    <row r="184" spans="1:26">
      <c r="A184" s="1" t="s">
        <v>937</v>
      </c>
      <c r="B184" s="2" t="s">
        <v>938</v>
      </c>
      <c r="C184" s="2" t="s">
        <v>1392</v>
      </c>
      <c r="D184" s="2" t="s">
        <v>939</v>
      </c>
      <c r="E184" s="3" t="s">
        <v>566</v>
      </c>
      <c r="F184" s="4">
        <v>432.55</v>
      </c>
      <c r="G184">
        <v>432.26139566569742</v>
      </c>
      <c r="H184">
        <v>485.47</v>
      </c>
      <c r="I184">
        <v>436.24</v>
      </c>
      <c r="J184">
        <v>427.32</v>
      </c>
      <c r="K184" s="62">
        <f t="shared" si="44"/>
        <v>0.28860433430259036</v>
      </c>
      <c r="L184" s="60">
        <f t="shared" si="48"/>
        <v>52.920000000000016</v>
      </c>
      <c r="M184" s="60">
        <f t="shared" si="49"/>
        <v>3.6899999999999977</v>
      </c>
      <c r="N184" s="60">
        <f t="shared" si="50"/>
        <v>5.2300000000000182</v>
      </c>
      <c r="O184" s="47">
        <f t="shared" si="45"/>
        <v>6.6721612369111172E-2</v>
      </c>
      <c r="P184" s="47">
        <f t="shared" si="51"/>
        <v>12.234423766038612</v>
      </c>
      <c r="Q184" s="47">
        <f t="shared" si="52"/>
        <v>0.85308056872037863</v>
      </c>
      <c r="R184" s="47">
        <f t="shared" si="53"/>
        <v>1.2091087735521948</v>
      </c>
      <c r="S184" s="7">
        <f t="shared" si="46"/>
        <v>8.3292461778241331E-2</v>
      </c>
      <c r="T184" s="7">
        <f t="shared" si="54"/>
        <v>2800.5264000000016</v>
      </c>
      <c r="U184" s="7">
        <f t="shared" si="55"/>
        <v>13.616099999999983</v>
      </c>
      <c r="V184" s="7">
        <f t="shared" si="56"/>
        <v>27.35290000000019</v>
      </c>
      <c r="W184">
        <f t="shared" si="47"/>
        <v>6.672161236911117E-4</v>
      </c>
      <c r="X184">
        <f t="shared" si="57"/>
        <v>0.12234423766038612</v>
      </c>
      <c r="Y184">
        <f t="shared" si="58"/>
        <v>8.5308056872037859E-3</v>
      </c>
      <c r="Z184">
        <f t="shared" si="59"/>
        <v>1.2091087735521948E-2</v>
      </c>
    </row>
    <row r="185" spans="1:26">
      <c r="A185" s="1" t="s">
        <v>894</v>
      </c>
      <c r="B185" s="2" t="s">
        <v>895</v>
      </c>
      <c r="C185" s="2" t="s">
        <v>1392</v>
      </c>
      <c r="D185" s="2" t="s">
        <v>896</v>
      </c>
      <c r="E185" s="3" t="s">
        <v>566</v>
      </c>
      <c r="F185" s="4">
        <v>432.85</v>
      </c>
      <c r="G185">
        <v>432.26139566569742</v>
      </c>
      <c r="H185">
        <v>485.24</v>
      </c>
      <c r="I185">
        <v>433.42</v>
      </c>
      <c r="J185">
        <v>427.32</v>
      </c>
      <c r="K185" s="62">
        <f t="shared" si="44"/>
        <v>0.58860433430260173</v>
      </c>
      <c r="L185" s="60">
        <f t="shared" si="48"/>
        <v>52.389999999999986</v>
      </c>
      <c r="M185" s="60">
        <f t="shared" si="49"/>
        <v>0.56999999999999318</v>
      </c>
      <c r="N185" s="60">
        <f t="shared" si="50"/>
        <v>5.5300000000000296</v>
      </c>
      <c r="O185" s="47">
        <f t="shared" si="45"/>
        <v>0.13598344329504486</v>
      </c>
      <c r="P185" s="47">
        <f t="shared" si="51"/>
        <v>12.103500057756724</v>
      </c>
      <c r="Q185" s="47">
        <f t="shared" si="52"/>
        <v>0.13168534134226478</v>
      </c>
      <c r="R185" s="47">
        <f t="shared" si="53"/>
        <v>1.277578837934626</v>
      </c>
      <c r="S185" s="7">
        <f t="shared" si="46"/>
        <v>0.34645506235980894</v>
      </c>
      <c r="T185" s="7">
        <f t="shared" si="54"/>
        <v>2744.7120999999984</v>
      </c>
      <c r="U185" s="7">
        <f t="shared" si="55"/>
        <v>0.32489999999999225</v>
      </c>
      <c r="V185" s="7">
        <f t="shared" si="56"/>
        <v>30.580900000000327</v>
      </c>
      <c r="W185">
        <f t="shared" si="47"/>
        <v>1.3598344329504486E-3</v>
      </c>
      <c r="X185">
        <f t="shared" si="57"/>
        <v>0.12103500057756725</v>
      </c>
      <c r="Y185">
        <f t="shared" si="58"/>
        <v>1.3168534134226479E-3</v>
      </c>
      <c r="Z185">
        <f t="shared" si="59"/>
        <v>1.2775788379346261E-2</v>
      </c>
    </row>
    <row r="186" spans="1:26">
      <c r="A186" s="1" t="s">
        <v>691</v>
      </c>
      <c r="B186" s="2" t="s">
        <v>692</v>
      </c>
      <c r="C186" s="2" t="s">
        <v>1392</v>
      </c>
      <c r="D186" s="2" t="s">
        <v>693</v>
      </c>
      <c r="E186" s="3" t="s">
        <v>566</v>
      </c>
      <c r="F186" s="4">
        <v>433.05</v>
      </c>
      <c r="G186">
        <v>432.26139566569742</v>
      </c>
      <c r="H186">
        <v>485.02</v>
      </c>
      <c r="I186">
        <v>430.57</v>
      </c>
      <c r="J186">
        <v>427.32</v>
      </c>
      <c r="K186" s="62">
        <f t="shared" si="44"/>
        <v>0.78860433430259036</v>
      </c>
      <c r="L186" s="60">
        <f t="shared" si="48"/>
        <v>51.96999999999997</v>
      </c>
      <c r="M186" s="60">
        <f t="shared" si="49"/>
        <v>2.4800000000000182</v>
      </c>
      <c r="N186" s="60">
        <f t="shared" si="50"/>
        <v>5.7300000000000182</v>
      </c>
      <c r="O186" s="47">
        <f t="shared" si="45"/>
        <v>0.18210468405555719</v>
      </c>
      <c r="P186" s="47">
        <f t="shared" si="51"/>
        <v>12.000923680868253</v>
      </c>
      <c r="Q186" s="47">
        <f t="shared" si="52"/>
        <v>0.57268213832121417</v>
      </c>
      <c r="R186" s="47">
        <f t="shared" si="53"/>
        <v>1.3231728437824772</v>
      </c>
      <c r="S186" s="7">
        <f t="shared" si="46"/>
        <v>0.6218967960808317</v>
      </c>
      <c r="T186" s="7">
        <f t="shared" si="54"/>
        <v>2700.8808999999969</v>
      </c>
      <c r="U186" s="7">
        <f t="shared" si="55"/>
        <v>6.15040000000009</v>
      </c>
      <c r="V186" s="7">
        <f t="shared" si="56"/>
        <v>32.832900000000208</v>
      </c>
      <c r="W186">
        <f t="shared" si="47"/>
        <v>1.8210468405555718E-3</v>
      </c>
      <c r="X186">
        <f t="shared" si="57"/>
        <v>0.12000923680868253</v>
      </c>
      <c r="Y186">
        <f t="shared" si="58"/>
        <v>5.7268213832121417E-3</v>
      </c>
      <c r="Z186">
        <f t="shared" si="59"/>
        <v>1.3231728437824773E-2</v>
      </c>
    </row>
    <row r="187" spans="1:26">
      <c r="A187" s="1" t="s">
        <v>967</v>
      </c>
      <c r="B187" s="2" t="s">
        <v>968</v>
      </c>
      <c r="C187" s="2" t="s">
        <v>1392</v>
      </c>
      <c r="D187" s="2" t="s">
        <v>969</v>
      </c>
      <c r="E187" s="3" t="s">
        <v>566</v>
      </c>
      <c r="F187" s="4">
        <v>433.35</v>
      </c>
      <c r="G187">
        <v>428.01539566569744</v>
      </c>
      <c r="H187">
        <v>493.27</v>
      </c>
      <c r="I187">
        <v>432.69</v>
      </c>
      <c r="J187">
        <v>424.53</v>
      </c>
      <c r="K187" s="62">
        <f t="shared" si="44"/>
        <v>5.3346043343025826</v>
      </c>
      <c r="L187" s="60">
        <f t="shared" si="48"/>
        <v>59.919999999999959</v>
      </c>
      <c r="M187" s="60">
        <f t="shared" si="49"/>
        <v>0.66000000000002501</v>
      </c>
      <c r="N187" s="60">
        <f t="shared" si="50"/>
        <v>8.82000000000005</v>
      </c>
      <c r="O187" s="47">
        <f t="shared" si="45"/>
        <v>1.2310151919470596</v>
      </c>
      <c r="P187" s="47">
        <f t="shared" si="51"/>
        <v>13.827160493827151</v>
      </c>
      <c r="Q187" s="47">
        <f t="shared" si="52"/>
        <v>0.15230183454483096</v>
      </c>
      <c r="R187" s="47">
        <f t="shared" si="53"/>
        <v>2.0353063343717661</v>
      </c>
      <c r="S187" s="7">
        <f t="shared" si="46"/>
        <v>28.4580034035599</v>
      </c>
      <c r="T187" s="7">
        <f t="shared" si="54"/>
        <v>3590.4063999999953</v>
      </c>
      <c r="U187" s="7">
        <f t="shared" si="55"/>
        <v>0.43560000000003302</v>
      </c>
      <c r="V187" s="7">
        <f t="shared" si="56"/>
        <v>77.792400000000882</v>
      </c>
      <c r="W187">
        <f t="shared" si="47"/>
        <v>1.2310151919470595E-2</v>
      </c>
      <c r="X187">
        <f t="shared" si="57"/>
        <v>0.13827160493827151</v>
      </c>
      <c r="Y187">
        <f t="shared" si="58"/>
        <v>1.5230183454483096E-3</v>
      </c>
      <c r="Z187">
        <f t="shared" si="59"/>
        <v>2.0353063343717663E-2</v>
      </c>
    </row>
    <row r="188" spans="1:26">
      <c r="A188" s="1" t="s">
        <v>897</v>
      </c>
      <c r="B188" s="2" t="s">
        <v>898</v>
      </c>
      <c r="C188" s="2" t="s">
        <v>1392</v>
      </c>
      <c r="D188" s="2" t="s">
        <v>899</v>
      </c>
      <c r="E188" s="3" t="s">
        <v>566</v>
      </c>
      <c r="F188" s="4">
        <v>433.45</v>
      </c>
      <c r="G188">
        <v>423.76939566569746</v>
      </c>
      <c r="H188">
        <v>493.64</v>
      </c>
      <c r="I188">
        <v>435.78</v>
      </c>
      <c r="J188">
        <v>421.74</v>
      </c>
      <c r="K188" s="62">
        <f t="shared" si="44"/>
        <v>9.6806043343025294</v>
      </c>
      <c r="L188" s="60">
        <f t="shared" si="48"/>
        <v>60.19</v>
      </c>
      <c r="M188" s="60">
        <f t="shared" si="49"/>
        <v>2.3299999999999841</v>
      </c>
      <c r="N188" s="60">
        <f t="shared" si="50"/>
        <v>11.70999999999998</v>
      </c>
      <c r="O188" s="47">
        <f t="shared" si="45"/>
        <v>2.2333843198298604</v>
      </c>
      <c r="P188" s="47">
        <f t="shared" si="51"/>
        <v>13.886261391163918</v>
      </c>
      <c r="Q188" s="47">
        <f t="shared" si="52"/>
        <v>0.5375475833429425</v>
      </c>
      <c r="R188" s="47">
        <f t="shared" si="53"/>
        <v>2.7015803437536001</v>
      </c>
      <c r="S188" s="7">
        <f t="shared" si="46"/>
        <v>93.714100277316916</v>
      </c>
      <c r="T188" s="7">
        <f t="shared" si="54"/>
        <v>3622.8360999999995</v>
      </c>
      <c r="U188" s="7">
        <f t="shared" si="55"/>
        <v>5.4288999999999259</v>
      </c>
      <c r="V188" s="7">
        <f t="shared" si="56"/>
        <v>137.12409999999952</v>
      </c>
      <c r="W188">
        <f t="shared" si="47"/>
        <v>2.2333843198298602E-2</v>
      </c>
      <c r="X188">
        <f t="shared" si="57"/>
        <v>0.13886261391163918</v>
      </c>
      <c r="Y188">
        <f t="shared" si="58"/>
        <v>5.3754758334294247E-3</v>
      </c>
      <c r="Z188">
        <f t="shared" si="59"/>
        <v>2.7015803437536002E-2</v>
      </c>
    </row>
    <row r="189" spans="1:26">
      <c r="A189" s="1" t="s">
        <v>870</v>
      </c>
      <c r="B189" s="2" t="s">
        <v>871</v>
      </c>
      <c r="C189" s="2" t="s">
        <v>1392</v>
      </c>
      <c r="D189" s="2" t="s">
        <v>872</v>
      </c>
      <c r="E189" s="3" t="s">
        <v>566</v>
      </c>
      <c r="F189" s="4">
        <v>433.55</v>
      </c>
      <c r="G189">
        <v>432.26139566569742</v>
      </c>
      <c r="H189">
        <v>485.24</v>
      </c>
      <c r="I189">
        <v>433.42</v>
      </c>
      <c r="J189">
        <v>427.32</v>
      </c>
      <c r="K189" s="62">
        <f t="shared" si="44"/>
        <v>1.2886043343025904</v>
      </c>
      <c r="L189" s="60">
        <f t="shared" si="48"/>
        <v>51.69</v>
      </c>
      <c r="M189" s="60">
        <f t="shared" si="49"/>
        <v>0.12999999999999545</v>
      </c>
      <c r="N189" s="60">
        <f t="shared" si="50"/>
        <v>6.2300000000000182</v>
      </c>
      <c r="O189" s="47">
        <f t="shared" si="45"/>
        <v>0.29722162018281401</v>
      </c>
      <c r="P189" s="47">
        <f t="shared" si="51"/>
        <v>11.92250028831738</v>
      </c>
      <c r="Q189" s="47">
        <f t="shared" si="52"/>
        <v>2.9985007496250826E-2</v>
      </c>
      <c r="R189" s="47">
        <f t="shared" si="53"/>
        <v>1.4369738207819209</v>
      </c>
      <c r="S189" s="7">
        <f t="shared" si="46"/>
        <v>1.6605011303834221</v>
      </c>
      <c r="T189" s="7">
        <f t="shared" si="54"/>
        <v>2671.8561</v>
      </c>
      <c r="U189" s="7">
        <f t="shared" si="55"/>
        <v>1.6899999999998819E-2</v>
      </c>
      <c r="V189" s="7">
        <f t="shared" si="56"/>
        <v>38.812900000000226</v>
      </c>
      <c r="W189">
        <f t="shared" si="47"/>
        <v>2.9722162018281403E-3</v>
      </c>
      <c r="X189">
        <f t="shared" si="57"/>
        <v>0.11922500288317379</v>
      </c>
      <c r="Y189">
        <f t="shared" si="58"/>
        <v>2.9985007496250826E-4</v>
      </c>
      <c r="Z189">
        <f t="shared" si="59"/>
        <v>1.436973820781921E-2</v>
      </c>
    </row>
    <row r="190" spans="1:26">
      <c r="A190" s="1" t="s">
        <v>854</v>
      </c>
      <c r="B190" s="2" t="s">
        <v>855</v>
      </c>
      <c r="C190" s="2" t="s">
        <v>1392</v>
      </c>
      <c r="D190" s="2" t="s">
        <v>856</v>
      </c>
      <c r="E190" s="3" t="s">
        <v>566</v>
      </c>
      <c r="F190" s="4">
        <v>433.85</v>
      </c>
      <c r="G190">
        <v>428.01539566569744</v>
      </c>
      <c r="H190">
        <v>487.19</v>
      </c>
      <c r="I190">
        <v>429.15</v>
      </c>
      <c r="J190">
        <v>426.88</v>
      </c>
      <c r="K190" s="62">
        <f t="shared" si="44"/>
        <v>5.8346043343025826</v>
      </c>
      <c r="L190" s="60">
        <f t="shared" si="48"/>
        <v>53.339999999999975</v>
      </c>
      <c r="M190" s="60">
        <f t="shared" si="49"/>
        <v>4.7000000000000455</v>
      </c>
      <c r="N190" s="60">
        <f t="shared" si="50"/>
        <v>6.9700000000000273</v>
      </c>
      <c r="O190" s="47">
        <f t="shared" si="45"/>
        <v>1.3448436865973452</v>
      </c>
      <c r="P190" s="47">
        <f t="shared" si="51"/>
        <v>12.294571856632471</v>
      </c>
      <c r="Q190" s="47">
        <f t="shared" si="52"/>
        <v>1.0833237293995723</v>
      </c>
      <c r="R190" s="47">
        <f t="shared" si="53"/>
        <v>1.6065460412585058</v>
      </c>
      <c r="S190" s="7">
        <f t="shared" si="46"/>
        <v>34.042607737862483</v>
      </c>
      <c r="T190" s="7">
        <f t="shared" si="54"/>
        <v>2845.1555999999973</v>
      </c>
      <c r="U190" s="7">
        <f t="shared" si="55"/>
        <v>22.090000000000426</v>
      </c>
      <c r="V190" s="7">
        <f t="shared" si="56"/>
        <v>48.580900000000383</v>
      </c>
      <c r="W190">
        <f t="shared" si="47"/>
        <v>1.3448436865973452E-2</v>
      </c>
      <c r="X190">
        <f t="shared" si="57"/>
        <v>0.1229457185663247</v>
      </c>
      <c r="Y190">
        <f t="shared" si="58"/>
        <v>1.0833237293995724E-2</v>
      </c>
      <c r="Z190">
        <f t="shared" si="59"/>
        <v>1.6065460412585057E-2</v>
      </c>
    </row>
    <row r="191" spans="1:26">
      <c r="A191" s="1" t="s">
        <v>867</v>
      </c>
      <c r="B191" s="2" t="s">
        <v>868</v>
      </c>
      <c r="C191" s="2" t="s">
        <v>1392</v>
      </c>
      <c r="D191" s="2" t="s">
        <v>869</v>
      </c>
      <c r="E191" s="3" t="s">
        <v>566</v>
      </c>
      <c r="F191" s="4">
        <v>433.95</v>
      </c>
      <c r="G191">
        <v>432.26139566569742</v>
      </c>
      <c r="H191">
        <v>485.47</v>
      </c>
      <c r="I191">
        <v>436.24</v>
      </c>
      <c r="J191">
        <v>427.32</v>
      </c>
      <c r="K191" s="62">
        <f t="shared" si="44"/>
        <v>1.6886043343025676</v>
      </c>
      <c r="L191" s="60">
        <f t="shared" si="48"/>
        <v>51.520000000000039</v>
      </c>
      <c r="M191" s="60">
        <f t="shared" si="49"/>
        <v>2.2900000000000205</v>
      </c>
      <c r="N191" s="60">
        <f t="shared" si="50"/>
        <v>6.6299999999999955</v>
      </c>
      <c r="O191" s="47">
        <f t="shared" si="45"/>
        <v>0.38912416967451724</v>
      </c>
      <c r="P191" s="47">
        <f t="shared" si="51"/>
        <v>11.872335522525646</v>
      </c>
      <c r="Q191" s="47">
        <f t="shared" si="52"/>
        <v>0.52771056573338415</v>
      </c>
      <c r="R191" s="47">
        <f t="shared" si="53"/>
        <v>1.5278257863809184</v>
      </c>
      <c r="S191" s="7">
        <f t="shared" si="46"/>
        <v>2.8513845978254175</v>
      </c>
      <c r="T191" s="7">
        <f t="shared" si="54"/>
        <v>2654.3104000000039</v>
      </c>
      <c r="U191" s="7">
        <f t="shared" si="55"/>
        <v>5.2441000000000937</v>
      </c>
      <c r="V191" s="7">
        <f t="shared" si="56"/>
        <v>43.956899999999941</v>
      </c>
      <c r="W191">
        <f t="shared" si="47"/>
        <v>3.8912416967451726E-3</v>
      </c>
      <c r="X191">
        <f t="shared" si="57"/>
        <v>0.11872335522525646</v>
      </c>
      <c r="Y191">
        <f t="shared" si="58"/>
        <v>5.2771056573338417E-3</v>
      </c>
      <c r="Z191">
        <f t="shared" si="59"/>
        <v>1.5278257863809184E-2</v>
      </c>
    </row>
    <row r="192" spans="1:26">
      <c r="A192" s="1" t="s">
        <v>903</v>
      </c>
      <c r="B192" s="2" t="s">
        <v>904</v>
      </c>
      <c r="C192" s="2" t="s">
        <v>1392</v>
      </c>
      <c r="D192" s="2" t="s">
        <v>905</v>
      </c>
      <c r="E192" s="3" t="s">
        <v>566</v>
      </c>
      <c r="F192" s="4">
        <v>433.95</v>
      </c>
      <c r="G192">
        <v>432.26139566569742</v>
      </c>
      <c r="H192">
        <v>489.73</v>
      </c>
      <c r="I192">
        <v>436.33</v>
      </c>
      <c r="J192">
        <v>424.97</v>
      </c>
      <c r="K192" s="62">
        <f t="shared" si="44"/>
        <v>1.6886043343025676</v>
      </c>
      <c r="L192" s="60">
        <f t="shared" si="48"/>
        <v>55.78000000000003</v>
      </c>
      <c r="M192" s="60">
        <f t="shared" si="49"/>
        <v>2.3799999999999955</v>
      </c>
      <c r="N192" s="60">
        <f t="shared" si="50"/>
        <v>8.9799999999999613</v>
      </c>
      <c r="O192" s="47">
        <f t="shared" si="45"/>
        <v>0.38912416967451724</v>
      </c>
      <c r="P192" s="47">
        <f t="shared" si="51"/>
        <v>12.854015439566776</v>
      </c>
      <c r="Q192" s="47">
        <f t="shared" si="52"/>
        <v>0.54845028229058546</v>
      </c>
      <c r="R192" s="47">
        <f t="shared" si="53"/>
        <v>2.0693628298190947</v>
      </c>
      <c r="S192" s="7">
        <f t="shared" si="46"/>
        <v>2.8513845978254175</v>
      </c>
      <c r="T192" s="7">
        <f t="shared" si="54"/>
        <v>3111.4084000000034</v>
      </c>
      <c r="U192" s="7">
        <f t="shared" si="55"/>
        <v>5.6643999999999783</v>
      </c>
      <c r="V192" s="7">
        <f t="shared" si="56"/>
        <v>80.640399999999303</v>
      </c>
      <c r="W192">
        <f t="shared" si="47"/>
        <v>3.8912416967451726E-3</v>
      </c>
      <c r="X192">
        <f t="shared" si="57"/>
        <v>0.12854015439566777</v>
      </c>
      <c r="Y192">
        <f t="shared" si="58"/>
        <v>5.4845028229058542E-3</v>
      </c>
      <c r="Z192">
        <f t="shared" si="59"/>
        <v>2.0693628298190946E-2</v>
      </c>
    </row>
    <row r="193" spans="1:26">
      <c r="A193" s="1" t="s">
        <v>906</v>
      </c>
      <c r="B193" s="2" t="s">
        <v>907</v>
      </c>
      <c r="C193" s="2" t="s">
        <v>1392</v>
      </c>
      <c r="D193" s="2" t="s">
        <v>908</v>
      </c>
      <c r="E193" s="3" t="s">
        <v>566</v>
      </c>
      <c r="F193" s="4">
        <v>434.15</v>
      </c>
      <c r="G193">
        <v>428.01539566569744</v>
      </c>
      <c r="H193">
        <v>496.18</v>
      </c>
      <c r="I193">
        <v>433.6</v>
      </c>
      <c r="J193">
        <v>426.88</v>
      </c>
      <c r="K193" s="62">
        <f t="shared" si="44"/>
        <v>6.1346043343025372</v>
      </c>
      <c r="L193" s="60">
        <f t="shared" si="48"/>
        <v>62.03000000000003</v>
      </c>
      <c r="M193" s="60">
        <f t="shared" si="49"/>
        <v>0.54999999999995453</v>
      </c>
      <c r="N193" s="60">
        <f t="shared" si="50"/>
        <v>7.2699999999999818</v>
      </c>
      <c r="O193" s="47">
        <f t="shared" si="45"/>
        <v>1.4130149336179978</v>
      </c>
      <c r="P193" s="47">
        <f t="shared" si="51"/>
        <v>14.287688586893937</v>
      </c>
      <c r="Q193" s="47">
        <f t="shared" si="52"/>
        <v>0.12668432569387411</v>
      </c>
      <c r="R193" s="47">
        <f t="shared" si="53"/>
        <v>1.6745364505355249</v>
      </c>
      <c r="S193" s="7">
        <f t="shared" si="46"/>
        <v>37.633370338443477</v>
      </c>
      <c r="T193" s="7">
        <f t="shared" si="54"/>
        <v>3847.7209000000039</v>
      </c>
      <c r="U193" s="7">
        <f t="shared" si="55"/>
        <v>0.30249999999994998</v>
      </c>
      <c r="V193" s="7">
        <f t="shared" si="56"/>
        <v>52.852899999999735</v>
      </c>
      <c r="W193">
        <f t="shared" si="47"/>
        <v>1.4130149336179978E-2</v>
      </c>
      <c r="X193">
        <f t="shared" si="57"/>
        <v>0.14287688586893937</v>
      </c>
      <c r="Y193">
        <f t="shared" si="58"/>
        <v>1.2668432569387413E-3</v>
      </c>
      <c r="Z193">
        <f t="shared" si="59"/>
        <v>1.6745364505355249E-2</v>
      </c>
    </row>
    <row r="194" spans="1:26">
      <c r="A194" s="1" t="s">
        <v>766</v>
      </c>
      <c r="B194" s="2" t="s">
        <v>767</v>
      </c>
      <c r="C194" s="2" t="s">
        <v>1392</v>
      </c>
      <c r="D194" s="2" t="s">
        <v>768</v>
      </c>
      <c r="E194" s="3" t="s">
        <v>566</v>
      </c>
      <c r="F194" s="4">
        <v>434.25</v>
      </c>
      <c r="G194">
        <v>428.01539566569744</v>
      </c>
      <c r="H194">
        <v>482.25</v>
      </c>
      <c r="I194">
        <v>424.69</v>
      </c>
      <c r="J194">
        <v>424.53</v>
      </c>
      <c r="K194" s="62">
        <f t="shared" si="44"/>
        <v>6.2346043343025599</v>
      </c>
      <c r="L194" s="60">
        <f t="shared" si="48"/>
        <v>48</v>
      </c>
      <c r="M194" s="60">
        <f t="shared" si="49"/>
        <v>9.5600000000000023</v>
      </c>
      <c r="N194" s="60">
        <f t="shared" si="50"/>
        <v>9.7200000000000273</v>
      </c>
      <c r="O194" s="47">
        <f t="shared" si="45"/>
        <v>1.4357177511347288</v>
      </c>
      <c r="P194" s="47">
        <f t="shared" si="51"/>
        <v>11.053540587219343</v>
      </c>
      <c r="Q194" s="47">
        <f t="shared" si="52"/>
        <v>2.2014968336211864</v>
      </c>
      <c r="R194" s="47">
        <f t="shared" si="53"/>
        <v>2.2383419689119237</v>
      </c>
      <c r="S194" s="7">
        <f t="shared" si="46"/>
        <v>38.87029120530427</v>
      </c>
      <c r="T194" s="7">
        <f t="shared" si="54"/>
        <v>2304</v>
      </c>
      <c r="U194" s="7">
        <f t="shared" si="55"/>
        <v>91.393600000000049</v>
      </c>
      <c r="V194" s="7">
        <f t="shared" si="56"/>
        <v>94.478400000000534</v>
      </c>
      <c r="W194">
        <f t="shared" si="47"/>
        <v>1.4357177511347288E-2</v>
      </c>
      <c r="X194">
        <f t="shared" si="57"/>
        <v>0.11053540587219343</v>
      </c>
      <c r="Y194">
        <f t="shared" si="58"/>
        <v>2.2014968336211863E-2</v>
      </c>
      <c r="Z194">
        <f t="shared" si="59"/>
        <v>2.2383419689119236E-2</v>
      </c>
    </row>
    <row r="195" spans="1:26">
      <c r="A195" s="1" t="s">
        <v>1243</v>
      </c>
      <c r="B195" s="2" t="s">
        <v>1244</v>
      </c>
      <c r="C195" s="2" t="s">
        <v>1392</v>
      </c>
      <c r="D195" s="2" t="s">
        <v>1245</v>
      </c>
      <c r="E195" s="3" t="s">
        <v>566</v>
      </c>
      <c r="F195" s="4">
        <v>434.25</v>
      </c>
      <c r="G195">
        <v>428.01539566569744</v>
      </c>
      <c r="H195">
        <v>493.49</v>
      </c>
      <c r="I195">
        <v>435.52</v>
      </c>
      <c r="J195">
        <v>424.53</v>
      </c>
      <c r="K195" s="62">
        <f t="shared" ref="K195:K258" si="60">ABS(F195-G195)</f>
        <v>6.2346043343025599</v>
      </c>
      <c r="L195" s="60">
        <f t="shared" si="48"/>
        <v>59.240000000000009</v>
      </c>
      <c r="M195" s="60">
        <f t="shared" si="49"/>
        <v>1.2699999999999818</v>
      </c>
      <c r="N195" s="60">
        <f t="shared" si="50"/>
        <v>9.7200000000000273</v>
      </c>
      <c r="O195" s="47">
        <f t="shared" ref="O195:O258" si="61">K195/F195*100</f>
        <v>1.4357177511347288</v>
      </c>
      <c r="P195" s="47">
        <f t="shared" si="51"/>
        <v>13.641911341393209</v>
      </c>
      <c r="Q195" s="47">
        <f t="shared" si="52"/>
        <v>0.29245826137017428</v>
      </c>
      <c r="R195" s="47">
        <f t="shared" si="53"/>
        <v>2.2383419689119237</v>
      </c>
      <c r="S195" s="7">
        <f t="shared" ref="S195:S258" si="62">(F195-G195)^2</f>
        <v>38.87029120530427</v>
      </c>
      <c r="T195" s="7">
        <f t="shared" si="54"/>
        <v>3509.3776000000012</v>
      </c>
      <c r="U195" s="7">
        <f t="shared" si="55"/>
        <v>1.6128999999999538</v>
      </c>
      <c r="V195" s="7">
        <f t="shared" si="56"/>
        <v>94.478400000000534</v>
      </c>
      <c r="W195">
        <f t="shared" ref="W195:W258" si="63">ABS((G195-F195)/F195)</f>
        <v>1.4357177511347288E-2</v>
      </c>
      <c r="X195">
        <f t="shared" si="57"/>
        <v>0.13641911341393209</v>
      </c>
      <c r="Y195">
        <f t="shared" si="58"/>
        <v>2.9245826137017429E-3</v>
      </c>
      <c r="Z195">
        <f t="shared" si="59"/>
        <v>2.2383419689119236E-2</v>
      </c>
    </row>
    <row r="196" spans="1:26">
      <c r="A196" s="1" t="s">
        <v>1000</v>
      </c>
      <c r="B196" s="2" t="s">
        <v>1001</v>
      </c>
      <c r="C196" s="2" t="s">
        <v>1392</v>
      </c>
      <c r="D196" s="2" t="s">
        <v>1002</v>
      </c>
      <c r="E196" s="3" t="s">
        <v>566</v>
      </c>
      <c r="F196" s="4">
        <v>434.35</v>
      </c>
      <c r="G196">
        <v>432.26139566569742</v>
      </c>
      <c r="H196">
        <v>489.73</v>
      </c>
      <c r="I196">
        <v>436.33</v>
      </c>
      <c r="J196">
        <v>424.97</v>
      </c>
      <c r="K196" s="62">
        <f t="shared" si="60"/>
        <v>2.0886043343026017</v>
      </c>
      <c r="L196" s="60">
        <f t="shared" si="48"/>
        <v>55.379999999999995</v>
      </c>
      <c r="M196" s="60">
        <f t="shared" si="49"/>
        <v>1.9799999999999613</v>
      </c>
      <c r="N196" s="60">
        <f t="shared" si="50"/>
        <v>9.3799999999999955</v>
      </c>
      <c r="O196" s="47">
        <f t="shared" si="61"/>
        <v>0.48085745005240055</v>
      </c>
      <c r="P196" s="47">
        <f t="shared" si="51"/>
        <v>12.750086335904223</v>
      </c>
      <c r="Q196" s="47">
        <f t="shared" si="52"/>
        <v>0.45585357430642603</v>
      </c>
      <c r="R196" s="47">
        <f t="shared" si="53"/>
        <v>2.1595487510072511</v>
      </c>
      <c r="S196" s="7">
        <f t="shared" si="62"/>
        <v>4.3622680652676138</v>
      </c>
      <c r="T196" s="7">
        <f t="shared" si="54"/>
        <v>3066.9443999999994</v>
      </c>
      <c r="U196" s="7">
        <f t="shared" si="55"/>
        <v>3.9203999999998471</v>
      </c>
      <c r="V196" s="7">
        <f t="shared" si="56"/>
        <v>87.984399999999908</v>
      </c>
      <c r="W196">
        <f t="shared" si="63"/>
        <v>4.8085745005240054E-3</v>
      </c>
      <c r="X196">
        <f t="shared" si="57"/>
        <v>0.12750086335904223</v>
      </c>
      <c r="Y196">
        <f t="shared" si="58"/>
        <v>4.5585357430642601E-3</v>
      </c>
      <c r="Z196">
        <f t="shared" si="59"/>
        <v>2.1595487510072512E-2</v>
      </c>
    </row>
    <row r="197" spans="1:26">
      <c r="A197" s="1" t="s">
        <v>724</v>
      </c>
      <c r="B197" s="2" t="s">
        <v>725</v>
      </c>
      <c r="C197" s="2" t="s">
        <v>1392</v>
      </c>
      <c r="D197" s="2" t="s">
        <v>726</v>
      </c>
      <c r="E197" s="3" t="s">
        <v>566</v>
      </c>
      <c r="F197" s="4">
        <v>434.75</v>
      </c>
      <c r="G197">
        <v>423.76939566569746</v>
      </c>
      <c r="H197">
        <v>495.15</v>
      </c>
      <c r="I197">
        <v>428.41</v>
      </c>
      <c r="J197">
        <v>424.09</v>
      </c>
      <c r="K197" s="62">
        <f t="shared" si="60"/>
        <v>10.980604334302541</v>
      </c>
      <c r="L197" s="60">
        <f t="shared" si="48"/>
        <v>60.399999999999977</v>
      </c>
      <c r="M197" s="60">
        <f t="shared" si="49"/>
        <v>6.339999999999975</v>
      </c>
      <c r="N197" s="60">
        <f t="shared" si="50"/>
        <v>10.660000000000025</v>
      </c>
      <c r="O197" s="47">
        <f t="shared" si="61"/>
        <v>2.5257284265215736</v>
      </c>
      <c r="P197" s="47">
        <f t="shared" si="51"/>
        <v>13.893041978148357</v>
      </c>
      <c r="Q197" s="47">
        <f t="shared" si="52"/>
        <v>1.4583093732029844</v>
      </c>
      <c r="R197" s="47">
        <f t="shared" si="53"/>
        <v>2.451983898792415</v>
      </c>
      <c r="S197" s="7">
        <f t="shared" si="62"/>
        <v>120.57367154650375</v>
      </c>
      <c r="T197" s="7">
        <f t="shared" si="54"/>
        <v>3648.1599999999971</v>
      </c>
      <c r="U197" s="7">
        <f t="shared" si="55"/>
        <v>40.195599999999686</v>
      </c>
      <c r="V197" s="7">
        <f t="shared" si="56"/>
        <v>113.63560000000054</v>
      </c>
      <c r="W197">
        <f t="shared" si="63"/>
        <v>2.5257284265215736E-2</v>
      </c>
      <c r="X197">
        <f t="shared" si="57"/>
        <v>0.13893041978148357</v>
      </c>
      <c r="Y197">
        <f t="shared" si="58"/>
        <v>1.4583093732029845E-2</v>
      </c>
      <c r="Z197">
        <f t="shared" si="59"/>
        <v>2.4519838987924151E-2</v>
      </c>
    </row>
    <row r="198" spans="1:26">
      <c r="A198" s="1" t="s">
        <v>1237</v>
      </c>
      <c r="B198" s="2" t="s">
        <v>1238</v>
      </c>
      <c r="C198" s="2" t="s">
        <v>1392</v>
      </c>
      <c r="D198" s="2" t="s">
        <v>1239</v>
      </c>
      <c r="E198" s="3" t="s">
        <v>566</v>
      </c>
      <c r="F198" s="4">
        <v>435.05</v>
      </c>
      <c r="G198">
        <v>426.42471740594328</v>
      </c>
      <c r="H198">
        <v>493.49</v>
      </c>
      <c r="I198">
        <v>435.52</v>
      </c>
      <c r="J198">
        <v>424.53</v>
      </c>
      <c r="K198" s="62">
        <f t="shared" si="60"/>
        <v>8.6252825940567277</v>
      </c>
      <c r="L198" s="60">
        <f t="shared" si="48"/>
        <v>58.44</v>
      </c>
      <c r="M198" s="60">
        <f t="shared" si="49"/>
        <v>0.46999999999997044</v>
      </c>
      <c r="N198" s="60">
        <f t="shared" si="50"/>
        <v>10.520000000000039</v>
      </c>
      <c r="O198" s="47">
        <f t="shared" si="61"/>
        <v>1.9825957002773769</v>
      </c>
      <c r="P198" s="47">
        <f t="shared" si="51"/>
        <v>13.432938742673256</v>
      </c>
      <c r="Q198" s="47">
        <f t="shared" si="52"/>
        <v>0.1080335593609862</v>
      </c>
      <c r="R198" s="47">
        <f t="shared" si="53"/>
        <v>2.4181128605907456</v>
      </c>
      <c r="S198" s="7">
        <f t="shared" si="62"/>
        <v>74.395499827337957</v>
      </c>
      <c r="T198" s="7">
        <f t="shared" si="54"/>
        <v>3415.2335999999996</v>
      </c>
      <c r="U198" s="7">
        <f t="shared" si="55"/>
        <v>0.2208999999999722</v>
      </c>
      <c r="V198" s="7">
        <f t="shared" si="56"/>
        <v>110.67040000000081</v>
      </c>
      <c r="W198">
        <f t="shared" si="63"/>
        <v>1.9825957002773769E-2</v>
      </c>
      <c r="X198">
        <f t="shared" si="57"/>
        <v>0.13432938742673256</v>
      </c>
      <c r="Y198">
        <f t="shared" si="58"/>
        <v>1.080335593609862E-3</v>
      </c>
      <c r="Z198">
        <f t="shared" si="59"/>
        <v>2.4181128605907456E-2</v>
      </c>
    </row>
    <row r="199" spans="1:26">
      <c r="A199" s="1" t="s">
        <v>790</v>
      </c>
      <c r="B199" s="2" t="s">
        <v>791</v>
      </c>
      <c r="C199" s="2" t="s">
        <v>1392</v>
      </c>
      <c r="D199" s="2" t="s">
        <v>792</v>
      </c>
      <c r="E199" s="3" t="s">
        <v>566</v>
      </c>
      <c r="F199" s="4">
        <v>435.15</v>
      </c>
      <c r="G199">
        <v>428.01539566569744</v>
      </c>
      <c r="H199">
        <v>477.85</v>
      </c>
      <c r="I199">
        <v>424.6</v>
      </c>
      <c r="J199">
        <v>426.88</v>
      </c>
      <c r="K199" s="62">
        <f t="shared" si="60"/>
        <v>7.1346043343025372</v>
      </c>
      <c r="L199" s="60">
        <f t="shared" si="48"/>
        <v>42.700000000000045</v>
      </c>
      <c r="M199" s="60">
        <f t="shared" si="49"/>
        <v>10.549999999999955</v>
      </c>
      <c r="N199" s="60">
        <f t="shared" si="50"/>
        <v>8.2699999999999818</v>
      </c>
      <c r="O199" s="47">
        <f t="shared" si="61"/>
        <v>1.6395735572337211</v>
      </c>
      <c r="P199" s="47">
        <f t="shared" si="51"/>
        <v>9.8127082615190275</v>
      </c>
      <c r="Q199" s="47">
        <f t="shared" si="52"/>
        <v>2.4244513386188564</v>
      </c>
      <c r="R199" s="47">
        <f t="shared" si="53"/>
        <v>1.9004940825002832</v>
      </c>
      <c r="S199" s="7">
        <f t="shared" si="62"/>
        <v>50.902579007048551</v>
      </c>
      <c r="T199" s="7">
        <f t="shared" si="54"/>
        <v>1823.2900000000038</v>
      </c>
      <c r="U199" s="7">
        <f t="shared" si="55"/>
        <v>111.30249999999904</v>
      </c>
      <c r="V199" s="7">
        <f t="shared" si="56"/>
        <v>68.392899999999699</v>
      </c>
      <c r="W199">
        <f t="shared" si="63"/>
        <v>1.639573557233721E-2</v>
      </c>
      <c r="X199">
        <f t="shared" si="57"/>
        <v>9.8127082615190278E-2</v>
      </c>
      <c r="Y199">
        <f t="shared" si="58"/>
        <v>2.4244513386188566E-2</v>
      </c>
      <c r="Z199">
        <f t="shared" si="59"/>
        <v>1.9004940825002831E-2</v>
      </c>
    </row>
    <row r="200" spans="1:26">
      <c r="A200" s="1" t="s">
        <v>885</v>
      </c>
      <c r="B200" s="2" t="s">
        <v>886</v>
      </c>
      <c r="C200" s="2" t="s">
        <v>1392</v>
      </c>
      <c r="D200" s="2" t="s">
        <v>887</v>
      </c>
      <c r="E200" s="3" t="s">
        <v>566</v>
      </c>
      <c r="F200" s="4">
        <v>435.15</v>
      </c>
      <c r="G200">
        <v>428.01539566569744</v>
      </c>
      <c r="H200">
        <v>487.19</v>
      </c>
      <c r="I200">
        <v>429.15</v>
      </c>
      <c r="J200">
        <v>426.88</v>
      </c>
      <c r="K200" s="62">
        <f t="shared" si="60"/>
        <v>7.1346043343025372</v>
      </c>
      <c r="L200" s="60">
        <f t="shared" si="48"/>
        <v>52.04000000000002</v>
      </c>
      <c r="M200" s="60">
        <f t="shared" si="49"/>
        <v>6</v>
      </c>
      <c r="N200" s="60">
        <f t="shared" si="50"/>
        <v>8.2699999999999818</v>
      </c>
      <c r="O200" s="47">
        <f t="shared" si="61"/>
        <v>1.6395735572337211</v>
      </c>
      <c r="P200" s="47">
        <f t="shared" si="51"/>
        <v>11.959094565092503</v>
      </c>
      <c r="Q200" s="47">
        <f t="shared" si="52"/>
        <v>1.3788348845225784</v>
      </c>
      <c r="R200" s="47">
        <f t="shared" si="53"/>
        <v>1.9004940825002832</v>
      </c>
      <c r="S200" s="7">
        <f t="shared" si="62"/>
        <v>50.902579007048551</v>
      </c>
      <c r="T200" s="7">
        <f t="shared" si="54"/>
        <v>2708.1616000000022</v>
      </c>
      <c r="U200" s="7">
        <f t="shared" si="55"/>
        <v>36</v>
      </c>
      <c r="V200" s="7">
        <f t="shared" si="56"/>
        <v>68.392899999999699</v>
      </c>
      <c r="W200">
        <f t="shared" si="63"/>
        <v>1.639573557233721E-2</v>
      </c>
      <c r="X200">
        <f t="shared" si="57"/>
        <v>0.11959094565092503</v>
      </c>
      <c r="Y200">
        <f t="shared" si="58"/>
        <v>1.3788348845225784E-2</v>
      </c>
      <c r="Z200">
        <f t="shared" si="59"/>
        <v>1.9004940825002831E-2</v>
      </c>
    </row>
    <row r="201" spans="1:26">
      <c r="A201" s="1" t="s">
        <v>784</v>
      </c>
      <c r="B201" s="2" t="s">
        <v>785</v>
      </c>
      <c r="C201" s="2" t="s">
        <v>1392</v>
      </c>
      <c r="D201" s="2" t="s">
        <v>786</v>
      </c>
      <c r="E201" s="3" t="s">
        <v>566</v>
      </c>
      <c r="F201" s="4">
        <v>435.25</v>
      </c>
      <c r="G201">
        <v>428.01539566569744</v>
      </c>
      <c r="H201">
        <v>482.48</v>
      </c>
      <c r="I201">
        <v>427.63</v>
      </c>
      <c r="J201">
        <v>424.53</v>
      </c>
      <c r="K201" s="62">
        <f t="shared" si="60"/>
        <v>7.2346043343025599</v>
      </c>
      <c r="L201" s="60">
        <f t="shared" si="48"/>
        <v>47.230000000000018</v>
      </c>
      <c r="M201" s="60">
        <f t="shared" si="49"/>
        <v>7.6200000000000045</v>
      </c>
      <c r="N201" s="60">
        <f t="shared" si="50"/>
        <v>10.720000000000027</v>
      </c>
      <c r="O201" s="47">
        <f t="shared" si="61"/>
        <v>1.6621721618156369</v>
      </c>
      <c r="P201" s="47">
        <f t="shared" si="51"/>
        <v>10.85123492245836</v>
      </c>
      <c r="Q201" s="47">
        <f t="shared" si="52"/>
        <v>1.7507179781734648</v>
      </c>
      <c r="R201" s="47">
        <f t="shared" si="53"/>
        <v>2.4629523262492881</v>
      </c>
      <c r="S201" s="7">
        <f t="shared" si="62"/>
        <v>52.339499873909389</v>
      </c>
      <c r="T201" s="7">
        <f t="shared" si="54"/>
        <v>2230.6729000000018</v>
      </c>
      <c r="U201" s="7">
        <f t="shared" si="55"/>
        <v>58.06440000000007</v>
      </c>
      <c r="V201" s="7">
        <f t="shared" si="56"/>
        <v>114.91840000000059</v>
      </c>
      <c r="W201">
        <f t="shared" si="63"/>
        <v>1.6621721618156369E-2</v>
      </c>
      <c r="X201">
        <f t="shared" si="57"/>
        <v>0.10851234922458361</v>
      </c>
      <c r="Y201">
        <f t="shared" si="58"/>
        <v>1.7507179781734647E-2</v>
      </c>
      <c r="Z201">
        <f t="shared" si="59"/>
        <v>2.4629523262492882E-2</v>
      </c>
    </row>
    <row r="202" spans="1:26">
      <c r="A202" s="1" t="s">
        <v>909</v>
      </c>
      <c r="B202" s="2" t="s">
        <v>910</v>
      </c>
      <c r="C202" s="2" t="s">
        <v>1392</v>
      </c>
      <c r="D202" s="2" t="s">
        <v>911</v>
      </c>
      <c r="E202" s="3" t="s">
        <v>566</v>
      </c>
      <c r="F202" s="4">
        <v>435.3</v>
      </c>
      <c r="G202">
        <v>432.26139566569742</v>
      </c>
      <c r="H202">
        <v>494.53</v>
      </c>
      <c r="I202">
        <v>440.54</v>
      </c>
      <c r="J202">
        <v>427.32</v>
      </c>
      <c r="K202" s="62">
        <f t="shared" si="60"/>
        <v>3.0386043343025904</v>
      </c>
      <c r="L202" s="60">
        <f t="shared" si="48"/>
        <v>59.229999999999961</v>
      </c>
      <c r="M202" s="60">
        <f t="shared" si="49"/>
        <v>5.2400000000000091</v>
      </c>
      <c r="N202" s="60">
        <f t="shared" si="50"/>
        <v>7.9800000000000182</v>
      </c>
      <c r="O202" s="47">
        <f t="shared" si="61"/>
        <v>0.69804831938952216</v>
      </c>
      <c r="P202" s="47">
        <f t="shared" si="51"/>
        <v>13.606708017459216</v>
      </c>
      <c r="Q202" s="47">
        <f t="shared" si="52"/>
        <v>1.2037675166551824</v>
      </c>
      <c r="R202" s="47">
        <f t="shared" si="53"/>
        <v>1.8332184700206797</v>
      </c>
      <c r="S202" s="7">
        <f t="shared" si="62"/>
        <v>9.2331163004424877</v>
      </c>
      <c r="T202" s="7">
        <f t="shared" si="54"/>
        <v>3508.1928999999955</v>
      </c>
      <c r="U202" s="7">
        <f t="shared" si="55"/>
        <v>27.457600000000095</v>
      </c>
      <c r="V202" s="7">
        <f t="shared" si="56"/>
        <v>63.68040000000029</v>
      </c>
      <c r="W202">
        <f t="shared" si="63"/>
        <v>6.9804831938952219E-3</v>
      </c>
      <c r="X202">
        <f t="shared" si="57"/>
        <v>0.13606708017459215</v>
      </c>
      <c r="Y202">
        <f t="shared" si="58"/>
        <v>1.2037675166551824E-2</v>
      </c>
      <c r="Z202">
        <f t="shared" si="59"/>
        <v>1.8332184700206797E-2</v>
      </c>
    </row>
    <row r="203" spans="1:26">
      <c r="A203" s="1" t="s">
        <v>1246</v>
      </c>
      <c r="B203" s="2" t="s">
        <v>1247</v>
      </c>
      <c r="C203" s="2" t="s">
        <v>1392</v>
      </c>
      <c r="D203" s="2" t="s">
        <v>1248</v>
      </c>
      <c r="E203" s="3" t="s">
        <v>566</v>
      </c>
      <c r="F203" s="4">
        <v>435.65</v>
      </c>
      <c r="G203">
        <v>428.01539566569744</v>
      </c>
      <c r="H203">
        <v>496.4</v>
      </c>
      <c r="I203">
        <v>436.41</v>
      </c>
      <c r="J203">
        <v>426.88</v>
      </c>
      <c r="K203" s="62">
        <f t="shared" si="60"/>
        <v>7.6346043343025372</v>
      </c>
      <c r="L203" s="60">
        <f t="shared" si="48"/>
        <v>60.75</v>
      </c>
      <c r="M203" s="60">
        <f t="shared" si="49"/>
        <v>0.76000000000004775</v>
      </c>
      <c r="N203" s="60">
        <f t="shared" si="50"/>
        <v>8.7699999999999818</v>
      </c>
      <c r="O203" s="47">
        <f t="shared" si="61"/>
        <v>1.7524628335366781</v>
      </c>
      <c r="P203" s="47">
        <f t="shared" si="51"/>
        <v>13.944680362676461</v>
      </c>
      <c r="Q203" s="47">
        <f t="shared" si="52"/>
        <v>0.1744519683232062</v>
      </c>
      <c r="R203" s="47">
        <f t="shared" si="53"/>
        <v>2.0130838976242358</v>
      </c>
      <c r="S203" s="7">
        <f t="shared" si="62"/>
        <v>58.287183341351088</v>
      </c>
      <c r="T203" s="7">
        <f t="shared" si="54"/>
        <v>3690.5625</v>
      </c>
      <c r="U203" s="7">
        <f t="shared" si="55"/>
        <v>0.57760000000007261</v>
      </c>
      <c r="V203" s="7">
        <f t="shared" si="56"/>
        <v>76.912899999999681</v>
      </c>
      <c r="W203">
        <f t="shared" si="63"/>
        <v>1.752462833536678E-2</v>
      </c>
      <c r="X203">
        <f t="shared" si="57"/>
        <v>0.13944680362676462</v>
      </c>
      <c r="Y203">
        <f t="shared" si="58"/>
        <v>1.744519683232062E-3</v>
      </c>
      <c r="Z203">
        <f t="shared" si="59"/>
        <v>2.0130838976242356E-2</v>
      </c>
    </row>
    <row r="204" spans="1:26">
      <c r="A204" s="1" t="s">
        <v>882</v>
      </c>
      <c r="B204" s="2" t="s">
        <v>883</v>
      </c>
      <c r="C204" s="2" t="s">
        <v>1392</v>
      </c>
      <c r="D204" s="2" t="s">
        <v>884</v>
      </c>
      <c r="E204" s="3" t="s">
        <v>566</v>
      </c>
      <c r="F204" s="4">
        <v>436.05</v>
      </c>
      <c r="G204">
        <v>428.01539566569744</v>
      </c>
      <c r="H204">
        <v>482.48</v>
      </c>
      <c r="I204">
        <v>427.63</v>
      </c>
      <c r="J204">
        <v>424.53</v>
      </c>
      <c r="K204" s="62">
        <f t="shared" si="60"/>
        <v>8.0346043343025713</v>
      </c>
      <c r="L204" s="60">
        <f t="shared" si="48"/>
        <v>46.430000000000007</v>
      </c>
      <c r="M204" s="60">
        <f t="shared" si="49"/>
        <v>8.4200000000000159</v>
      </c>
      <c r="N204" s="60">
        <f t="shared" si="50"/>
        <v>11.520000000000039</v>
      </c>
      <c r="O204" s="47">
        <f t="shared" si="61"/>
        <v>1.8425878532972297</v>
      </c>
      <c r="P204" s="47">
        <f t="shared" si="51"/>
        <v>10.647861483774799</v>
      </c>
      <c r="Q204" s="47">
        <f t="shared" si="52"/>
        <v>1.930971218896919</v>
      </c>
      <c r="R204" s="47">
        <f t="shared" si="53"/>
        <v>2.6418988648090904</v>
      </c>
      <c r="S204" s="7">
        <f t="shared" si="62"/>
        <v>64.554866808793662</v>
      </c>
      <c r="T204" s="7">
        <f t="shared" si="54"/>
        <v>2155.7449000000006</v>
      </c>
      <c r="U204" s="7">
        <f t="shared" si="55"/>
        <v>70.89640000000027</v>
      </c>
      <c r="V204" s="7">
        <f t="shared" si="56"/>
        <v>132.7104000000009</v>
      </c>
      <c r="W204">
        <f t="shared" si="63"/>
        <v>1.8425878532972298E-2</v>
      </c>
      <c r="X204">
        <f t="shared" si="57"/>
        <v>0.10647861483774798</v>
      </c>
      <c r="Y204">
        <f t="shared" si="58"/>
        <v>1.9309712188969191E-2</v>
      </c>
      <c r="Z204">
        <f t="shared" si="59"/>
        <v>2.6418988648090905E-2</v>
      </c>
    </row>
    <row r="205" spans="1:26">
      <c r="A205" s="1" t="s">
        <v>994</v>
      </c>
      <c r="B205" s="2" t="s">
        <v>995</v>
      </c>
      <c r="C205" s="2" t="s">
        <v>1392</v>
      </c>
      <c r="D205" s="2" t="s">
        <v>996</v>
      </c>
      <c r="E205" s="3" t="s">
        <v>566</v>
      </c>
      <c r="F205" s="4">
        <v>436.15</v>
      </c>
      <c r="G205">
        <v>432.26139566569742</v>
      </c>
      <c r="H205">
        <v>485.24</v>
      </c>
      <c r="I205">
        <v>433.42</v>
      </c>
      <c r="J205">
        <v>427.32</v>
      </c>
      <c r="K205" s="62">
        <f t="shared" si="60"/>
        <v>3.8886043343025563</v>
      </c>
      <c r="L205" s="60">
        <f t="shared" si="48"/>
        <v>49.090000000000032</v>
      </c>
      <c r="M205" s="60">
        <f t="shared" si="49"/>
        <v>2.7299999999999613</v>
      </c>
      <c r="N205" s="60">
        <f t="shared" si="50"/>
        <v>8.8299999999999841</v>
      </c>
      <c r="O205" s="47">
        <f t="shared" si="61"/>
        <v>0.89157499353492065</v>
      </c>
      <c r="P205" s="47">
        <f t="shared" si="51"/>
        <v>11.255302074974214</v>
      </c>
      <c r="Q205" s="47">
        <f t="shared" si="52"/>
        <v>0.62593144560356795</v>
      </c>
      <c r="R205" s="47">
        <f t="shared" si="53"/>
        <v>2.0245328442049719</v>
      </c>
      <c r="S205" s="7">
        <f t="shared" si="62"/>
        <v>15.121243668756627</v>
      </c>
      <c r="T205" s="7">
        <f t="shared" si="54"/>
        <v>2409.8281000000029</v>
      </c>
      <c r="U205" s="7">
        <f t="shared" si="55"/>
        <v>7.4528999999997891</v>
      </c>
      <c r="V205" s="7">
        <f t="shared" si="56"/>
        <v>77.968899999999721</v>
      </c>
      <c r="W205">
        <f t="shared" si="63"/>
        <v>8.9157499353492067E-3</v>
      </c>
      <c r="X205">
        <f t="shared" si="57"/>
        <v>0.11255302074974215</v>
      </c>
      <c r="Y205">
        <f t="shared" si="58"/>
        <v>6.259314456035679E-3</v>
      </c>
      <c r="Z205">
        <f t="shared" si="59"/>
        <v>2.024532844204972E-2</v>
      </c>
    </row>
    <row r="206" spans="1:26">
      <c r="A206" s="1" t="s">
        <v>982</v>
      </c>
      <c r="B206" s="2" t="s">
        <v>983</v>
      </c>
      <c r="C206" s="2" t="s">
        <v>1392</v>
      </c>
      <c r="D206" s="2" t="s">
        <v>984</v>
      </c>
      <c r="E206" s="3" t="s">
        <v>566</v>
      </c>
      <c r="F206" s="4">
        <v>436.55</v>
      </c>
      <c r="G206">
        <v>432.26139566569742</v>
      </c>
      <c r="H206">
        <v>494.53</v>
      </c>
      <c r="I206">
        <v>440.54</v>
      </c>
      <c r="J206">
        <v>427.32</v>
      </c>
      <c r="K206" s="62">
        <f t="shared" si="60"/>
        <v>4.2886043343025904</v>
      </c>
      <c r="L206" s="60">
        <f t="shared" si="48"/>
        <v>57.979999999999961</v>
      </c>
      <c r="M206" s="60">
        <f t="shared" si="49"/>
        <v>3.9900000000000091</v>
      </c>
      <c r="N206" s="60">
        <f t="shared" si="50"/>
        <v>9.2300000000000182</v>
      </c>
      <c r="O206" s="47">
        <f t="shared" si="61"/>
        <v>0.98238559942792125</v>
      </c>
      <c r="P206" s="47">
        <f t="shared" si="51"/>
        <v>13.281411064024731</v>
      </c>
      <c r="Q206" s="47">
        <f t="shared" si="52"/>
        <v>0.9139846523880446</v>
      </c>
      <c r="R206" s="47">
        <f t="shared" si="53"/>
        <v>2.1143053487573056</v>
      </c>
      <c r="S206" s="7">
        <f t="shared" si="62"/>
        <v>18.392127136198965</v>
      </c>
      <c r="T206" s="7">
        <f t="shared" si="54"/>
        <v>3361.6803999999956</v>
      </c>
      <c r="U206" s="7">
        <f t="shared" si="55"/>
        <v>15.920100000000073</v>
      </c>
      <c r="V206" s="7">
        <f t="shared" si="56"/>
        <v>85.192900000000336</v>
      </c>
      <c r="W206">
        <f t="shared" si="63"/>
        <v>9.8238559942792122E-3</v>
      </c>
      <c r="X206">
        <f t="shared" si="57"/>
        <v>0.13281411064024731</v>
      </c>
      <c r="Y206">
        <f t="shared" si="58"/>
        <v>9.139846523880446E-3</v>
      </c>
      <c r="Z206">
        <f t="shared" si="59"/>
        <v>2.1143053487573057E-2</v>
      </c>
    </row>
    <row r="207" spans="1:26">
      <c r="A207" s="1" t="s">
        <v>1204</v>
      </c>
      <c r="B207" s="2" t="s">
        <v>1205</v>
      </c>
      <c r="C207" s="2" t="s">
        <v>1392</v>
      </c>
      <c r="D207" s="2" t="s">
        <v>1206</v>
      </c>
      <c r="E207" s="3" t="s">
        <v>566</v>
      </c>
      <c r="F207" s="4">
        <v>436.85</v>
      </c>
      <c r="G207">
        <v>436.50739566569746</v>
      </c>
      <c r="H207">
        <v>492.64</v>
      </c>
      <c r="I207">
        <v>444.58</v>
      </c>
      <c r="J207">
        <v>427.76</v>
      </c>
      <c r="K207" s="62">
        <f t="shared" si="60"/>
        <v>0.34260433430256398</v>
      </c>
      <c r="L207" s="60">
        <f t="shared" si="48"/>
        <v>55.789999999999964</v>
      </c>
      <c r="M207" s="60">
        <f t="shared" si="49"/>
        <v>7.7299999999999613</v>
      </c>
      <c r="N207" s="60">
        <f t="shared" si="50"/>
        <v>9.0900000000000318</v>
      </c>
      <c r="O207" s="47">
        <f t="shared" si="61"/>
        <v>7.8426080875028947E-2</v>
      </c>
      <c r="P207" s="47">
        <f t="shared" si="51"/>
        <v>12.770974018541825</v>
      </c>
      <c r="Q207" s="47">
        <f t="shared" si="52"/>
        <v>1.7694860936248051</v>
      </c>
      <c r="R207" s="47">
        <f t="shared" si="53"/>
        <v>2.0808057685704546</v>
      </c>
      <c r="S207" s="7">
        <f t="shared" si="62"/>
        <v>0.11737772988290301</v>
      </c>
      <c r="T207" s="7">
        <f t="shared" si="54"/>
        <v>3112.524099999996</v>
      </c>
      <c r="U207" s="7">
        <f t="shared" si="55"/>
        <v>59.7528999999994</v>
      </c>
      <c r="V207" s="7">
        <f t="shared" si="56"/>
        <v>82.628100000000572</v>
      </c>
      <c r="W207">
        <f t="shared" si="63"/>
        <v>7.8426080875028945E-4</v>
      </c>
      <c r="X207">
        <f t="shared" si="57"/>
        <v>0.12770974018541825</v>
      </c>
      <c r="Y207">
        <f t="shared" si="58"/>
        <v>1.7694860936248051E-2</v>
      </c>
      <c r="Z207">
        <f t="shared" si="59"/>
        <v>2.0808057685704547E-2</v>
      </c>
    </row>
    <row r="208" spans="1:26">
      <c r="A208" s="1" t="s">
        <v>973</v>
      </c>
      <c r="B208" s="2" t="s">
        <v>974</v>
      </c>
      <c r="C208" s="2" t="s">
        <v>1392</v>
      </c>
      <c r="D208" s="2" t="s">
        <v>975</v>
      </c>
      <c r="E208" s="3" t="s">
        <v>566</v>
      </c>
      <c r="F208" s="4">
        <v>436.95</v>
      </c>
      <c r="G208">
        <v>432.26139566569742</v>
      </c>
      <c r="H208">
        <v>489.73</v>
      </c>
      <c r="I208">
        <v>436.33</v>
      </c>
      <c r="J208">
        <v>424.97</v>
      </c>
      <c r="K208" s="62">
        <f t="shared" si="60"/>
        <v>4.6886043343025676</v>
      </c>
      <c r="L208" s="60">
        <f t="shared" si="48"/>
        <v>52.78000000000003</v>
      </c>
      <c r="M208" s="60">
        <f t="shared" si="49"/>
        <v>0.62000000000000455</v>
      </c>
      <c r="N208" s="60">
        <f t="shared" si="50"/>
        <v>11.979999999999961</v>
      </c>
      <c r="O208" s="47">
        <f t="shared" si="61"/>
        <v>1.0730299426256018</v>
      </c>
      <c r="P208" s="47">
        <f t="shared" si="51"/>
        <v>12.079185261471572</v>
      </c>
      <c r="Q208" s="47">
        <f t="shared" si="52"/>
        <v>0.14189266506465376</v>
      </c>
      <c r="R208" s="47">
        <f t="shared" si="53"/>
        <v>2.7417324636686033</v>
      </c>
      <c r="S208" s="7">
        <f t="shared" si="62"/>
        <v>21.983010603640825</v>
      </c>
      <c r="T208" s="7">
        <f t="shared" si="54"/>
        <v>2785.7284000000031</v>
      </c>
      <c r="U208" s="7">
        <f t="shared" si="55"/>
        <v>0.38440000000000563</v>
      </c>
      <c r="V208" s="7">
        <f t="shared" si="56"/>
        <v>143.52039999999909</v>
      </c>
      <c r="W208">
        <f t="shared" si="63"/>
        <v>1.0730299426256019E-2</v>
      </c>
      <c r="X208">
        <f t="shared" si="57"/>
        <v>0.12079185261471571</v>
      </c>
      <c r="Y208">
        <f t="shared" si="58"/>
        <v>1.4189266506465376E-3</v>
      </c>
      <c r="Z208">
        <f t="shared" si="59"/>
        <v>2.7417324636686034E-2</v>
      </c>
    </row>
    <row r="209" spans="1:26">
      <c r="A209" s="1" t="s">
        <v>888</v>
      </c>
      <c r="B209" s="2" t="s">
        <v>889</v>
      </c>
      <c r="C209" s="2" t="s">
        <v>1392</v>
      </c>
      <c r="D209" s="2" t="s">
        <v>890</v>
      </c>
      <c r="E209" s="3" t="s">
        <v>566</v>
      </c>
      <c r="F209" s="4">
        <v>437.05</v>
      </c>
      <c r="G209">
        <v>432.26139566569742</v>
      </c>
      <c r="H209">
        <v>485.47</v>
      </c>
      <c r="I209">
        <v>436.24</v>
      </c>
      <c r="J209">
        <v>427.32</v>
      </c>
      <c r="K209" s="62">
        <f t="shared" si="60"/>
        <v>4.7886043343025904</v>
      </c>
      <c r="L209" s="60">
        <f t="shared" si="48"/>
        <v>48.420000000000016</v>
      </c>
      <c r="M209" s="60">
        <f t="shared" si="49"/>
        <v>0.81000000000000227</v>
      </c>
      <c r="N209" s="60">
        <f t="shared" si="50"/>
        <v>9.7300000000000182</v>
      </c>
      <c r="O209" s="47">
        <f t="shared" si="61"/>
        <v>1.0956651033754925</v>
      </c>
      <c r="P209" s="47">
        <f t="shared" si="51"/>
        <v>11.078823933188426</v>
      </c>
      <c r="Q209" s="47">
        <f t="shared" si="52"/>
        <v>0.18533348587118231</v>
      </c>
      <c r="R209" s="47">
        <f t="shared" si="53"/>
        <v>2.2262898981809904</v>
      </c>
      <c r="S209" s="7">
        <f t="shared" si="62"/>
        <v>22.930731470501556</v>
      </c>
      <c r="T209" s="7">
        <f t="shared" si="54"/>
        <v>2344.4964000000014</v>
      </c>
      <c r="U209" s="7">
        <f t="shared" si="55"/>
        <v>0.65610000000000368</v>
      </c>
      <c r="V209" s="7">
        <f t="shared" si="56"/>
        <v>94.672900000000354</v>
      </c>
      <c r="W209">
        <f t="shared" si="63"/>
        <v>1.0956651033754925E-2</v>
      </c>
      <c r="X209">
        <f t="shared" si="57"/>
        <v>0.11078823933188425</v>
      </c>
      <c r="Y209">
        <f t="shared" si="58"/>
        <v>1.8533348587118231E-3</v>
      </c>
      <c r="Z209">
        <f t="shared" si="59"/>
        <v>2.2262898981809904E-2</v>
      </c>
    </row>
    <row r="210" spans="1:26">
      <c r="A210" s="1" t="s">
        <v>1249</v>
      </c>
      <c r="B210" s="2" t="s">
        <v>1250</v>
      </c>
      <c r="C210" s="2" t="s">
        <v>1392</v>
      </c>
      <c r="D210" s="2" t="s">
        <v>1251</v>
      </c>
      <c r="E210" s="3" t="s">
        <v>566</v>
      </c>
      <c r="F210" s="4">
        <v>437.45</v>
      </c>
      <c r="G210">
        <v>432.26139566569742</v>
      </c>
      <c r="H210">
        <v>494.31</v>
      </c>
      <c r="I210">
        <v>472.21</v>
      </c>
      <c r="J210">
        <v>427.32</v>
      </c>
      <c r="K210" s="62">
        <f t="shared" si="60"/>
        <v>5.1886043343025676</v>
      </c>
      <c r="L210" s="60">
        <f t="shared" si="48"/>
        <v>56.860000000000014</v>
      </c>
      <c r="M210" s="60">
        <f t="shared" si="49"/>
        <v>34.759999999999991</v>
      </c>
      <c r="N210" s="60">
        <f t="shared" si="50"/>
        <v>10.129999999999995</v>
      </c>
      <c r="O210" s="47">
        <f t="shared" si="61"/>
        <v>1.18610225952739</v>
      </c>
      <c r="P210" s="47">
        <f t="shared" si="51"/>
        <v>12.998056920790951</v>
      </c>
      <c r="Q210" s="47">
        <f t="shared" si="52"/>
        <v>7.9460509772545418</v>
      </c>
      <c r="R210" s="47">
        <f t="shared" si="53"/>
        <v>2.3156932220825226</v>
      </c>
      <c r="S210" s="7">
        <f t="shared" si="62"/>
        <v>26.921614937943392</v>
      </c>
      <c r="T210" s="7">
        <f t="shared" si="54"/>
        <v>3233.0596000000014</v>
      </c>
      <c r="U210" s="7">
        <f t="shared" si="55"/>
        <v>1208.2575999999995</v>
      </c>
      <c r="V210" s="7">
        <f t="shared" si="56"/>
        <v>102.6168999999999</v>
      </c>
      <c r="W210">
        <f t="shared" si="63"/>
        <v>1.18610225952739E-2</v>
      </c>
      <c r="X210">
        <f t="shared" si="57"/>
        <v>0.12998056920790951</v>
      </c>
      <c r="Y210">
        <f t="shared" si="58"/>
        <v>7.9460509772545415E-2</v>
      </c>
      <c r="Z210">
        <f t="shared" si="59"/>
        <v>2.3156932220825228E-2</v>
      </c>
    </row>
    <row r="211" spans="1:26">
      <c r="A211" s="1" t="s">
        <v>772</v>
      </c>
      <c r="B211" s="2" t="s">
        <v>773</v>
      </c>
      <c r="C211" s="2" t="s">
        <v>1392</v>
      </c>
      <c r="D211" s="2" t="s">
        <v>774</v>
      </c>
      <c r="E211" s="3" t="s">
        <v>566</v>
      </c>
      <c r="F211" s="4">
        <v>437.75</v>
      </c>
      <c r="G211">
        <v>423.76939566569746</v>
      </c>
      <c r="H211">
        <v>496.97</v>
      </c>
      <c r="I211">
        <v>431.87</v>
      </c>
      <c r="J211">
        <v>424.09</v>
      </c>
      <c r="K211" s="62">
        <f t="shared" si="60"/>
        <v>13.980604334302541</v>
      </c>
      <c r="L211" s="60">
        <f t="shared" si="48"/>
        <v>59.220000000000027</v>
      </c>
      <c r="M211" s="60">
        <f t="shared" si="49"/>
        <v>5.8799999999999955</v>
      </c>
      <c r="N211" s="60">
        <f t="shared" si="50"/>
        <v>13.660000000000025</v>
      </c>
      <c r="O211" s="47">
        <f t="shared" si="61"/>
        <v>3.1937417097207406</v>
      </c>
      <c r="P211" s="47">
        <f t="shared" si="51"/>
        <v>13.528269560251291</v>
      </c>
      <c r="Q211" s="47">
        <f t="shared" si="52"/>
        <v>1.3432324386065095</v>
      </c>
      <c r="R211" s="47">
        <f t="shared" si="53"/>
        <v>3.1205025699600286</v>
      </c>
      <c r="S211" s="7">
        <f t="shared" si="62"/>
        <v>195.45729755231898</v>
      </c>
      <c r="T211" s="7">
        <f t="shared" si="54"/>
        <v>3507.0084000000033</v>
      </c>
      <c r="U211" s="7">
        <f t="shared" si="55"/>
        <v>34.574399999999947</v>
      </c>
      <c r="V211" s="7">
        <f t="shared" si="56"/>
        <v>186.59560000000067</v>
      </c>
      <c r="W211">
        <f t="shared" si="63"/>
        <v>3.1937417097207405E-2</v>
      </c>
      <c r="X211">
        <f t="shared" si="57"/>
        <v>0.13528269560251291</v>
      </c>
      <c r="Y211">
        <f t="shared" si="58"/>
        <v>1.3432324386065096E-2</v>
      </c>
      <c r="Z211">
        <f t="shared" si="59"/>
        <v>3.1205025699600285E-2</v>
      </c>
    </row>
    <row r="212" spans="1:26">
      <c r="A212" s="1" t="s">
        <v>928</v>
      </c>
      <c r="B212" s="2" t="s">
        <v>929</v>
      </c>
      <c r="C212" s="2" t="s">
        <v>1392</v>
      </c>
      <c r="D212" s="2" t="s">
        <v>930</v>
      </c>
      <c r="E212" s="3" t="s">
        <v>566</v>
      </c>
      <c r="F212" s="4">
        <v>438.15</v>
      </c>
      <c r="G212">
        <v>444.56839566569744</v>
      </c>
      <c r="H212">
        <v>485.47</v>
      </c>
      <c r="I212">
        <v>436.24</v>
      </c>
      <c r="J212">
        <v>427.32</v>
      </c>
      <c r="K212" s="62">
        <f t="shared" si="60"/>
        <v>6.4183956656974601</v>
      </c>
      <c r="L212" s="60">
        <f t="shared" si="48"/>
        <v>47.32000000000005</v>
      </c>
      <c r="M212" s="60">
        <f t="shared" si="49"/>
        <v>1.9099999999999682</v>
      </c>
      <c r="N212" s="60">
        <f t="shared" si="50"/>
        <v>10.829999999999984</v>
      </c>
      <c r="O212" s="47">
        <f t="shared" si="61"/>
        <v>1.4648854651825769</v>
      </c>
      <c r="P212" s="47">
        <f t="shared" si="51"/>
        <v>10.799954353531907</v>
      </c>
      <c r="Q212" s="47">
        <f t="shared" si="52"/>
        <v>0.43592377039825814</v>
      </c>
      <c r="R212" s="47">
        <f t="shared" si="53"/>
        <v>2.4717562478603181</v>
      </c>
      <c r="S212" s="7">
        <f t="shared" si="62"/>
        <v>41.195802921443942</v>
      </c>
      <c r="T212" s="7">
        <f t="shared" si="54"/>
        <v>2239.1824000000047</v>
      </c>
      <c r="U212" s="7">
        <f t="shared" si="55"/>
        <v>3.6480999999998782</v>
      </c>
      <c r="V212" s="7">
        <f t="shared" si="56"/>
        <v>117.28889999999966</v>
      </c>
      <c r="W212">
        <f t="shared" si="63"/>
        <v>1.4648854651825768E-2</v>
      </c>
      <c r="X212">
        <f t="shared" si="57"/>
        <v>0.10799954353531907</v>
      </c>
      <c r="Y212">
        <f t="shared" si="58"/>
        <v>4.3592377039825816E-3</v>
      </c>
      <c r="Z212">
        <f t="shared" si="59"/>
        <v>2.4717562478603183E-2</v>
      </c>
    </row>
    <row r="213" spans="1:26">
      <c r="A213" s="1" t="s">
        <v>949</v>
      </c>
      <c r="B213" s="2" t="s">
        <v>950</v>
      </c>
      <c r="C213" s="2" t="s">
        <v>1392</v>
      </c>
      <c r="D213" s="2" t="s">
        <v>951</v>
      </c>
      <c r="E213" s="3" t="s">
        <v>566</v>
      </c>
      <c r="F213" s="4">
        <v>438.15</v>
      </c>
      <c r="G213">
        <v>432.26139566569742</v>
      </c>
      <c r="H213">
        <v>485.47</v>
      </c>
      <c r="I213">
        <v>436.24</v>
      </c>
      <c r="J213">
        <v>427.32</v>
      </c>
      <c r="K213" s="62">
        <f t="shared" si="60"/>
        <v>5.8886043343025563</v>
      </c>
      <c r="L213" s="60">
        <f t="shared" si="48"/>
        <v>47.32000000000005</v>
      </c>
      <c r="M213" s="60">
        <f t="shared" si="49"/>
        <v>1.9099999999999682</v>
      </c>
      <c r="N213" s="60">
        <f t="shared" si="50"/>
        <v>10.829999999999984</v>
      </c>
      <c r="O213" s="47">
        <f t="shared" si="61"/>
        <v>1.343969949629706</v>
      </c>
      <c r="P213" s="47">
        <f t="shared" si="51"/>
        <v>10.799954353531907</v>
      </c>
      <c r="Q213" s="47">
        <f t="shared" si="52"/>
        <v>0.43592377039825814</v>
      </c>
      <c r="R213" s="47">
        <f t="shared" si="53"/>
        <v>2.4717562478603181</v>
      </c>
      <c r="S213" s="7">
        <f t="shared" si="62"/>
        <v>34.675661005966852</v>
      </c>
      <c r="T213" s="7">
        <f t="shared" si="54"/>
        <v>2239.1824000000047</v>
      </c>
      <c r="U213" s="7">
        <f t="shared" si="55"/>
        <v>3.6480999999998782</v>
      </c>
      <c r="V213" s="7">
        <f t="shared" si="56"/>
        <v>117.28889999999966</v>
      </c>
      <c r="W213">
        <f t="shared" si="63"/>
        <v>1.343969949629706E-2</v>
      </c>
      <c r="X213">
        <f t="shared" si="57"/>
        <v>0.10799954353531907</v>
      </c>
      <c r="Y213">
        <f t="shared" si="58"/>
        <v>4.3592377039825816E-3</v>
      </c>
      <c r="Z213">
        <f t="shared" si="59"/>
        <v>2.4717562478603183E-2</v>
      </c>
    </row>
    <row r="214" spans="1:26">
      <c r="A214" s="1" t="s">
        <v>1216</v>
      </c>
      <c r="B214" s="2" t="s">
        <v>1217</v>
      </c>
      <c r="C214" s="2" t="s">
        <v>1392</v>
      </c>
      <c r="D214" s="2" t="s">
        <v>1218</v>
      </c>
      <c r="E214" s="3" t="s">
        <v>566</v>
      </c>
      <c r="F214" s="4">
        <v>438.25</v>
      </c>
      <c r="G214">
        <v>436.50739566569746</v>
      </c>
      <c r="H214">
        <v>492.64</v>
      </c>
      <c r="I214">
        <v>444.58</v>
      </c>
      <c r="J214">
        <v>427.76</v>
      </c>
      <c r="K214" s="62">
        <f t="shared" si="60"/>
        <v>1.7426043343025412</v>
      </c>
      <c r="L214" s="60">
        <f t="shared" si="48"/>
        <v>54.389999999999986</v>
      </c>
      <c r="M214" s="60">
        <f t="shared" si="49"/>
        <v>6.3299999999999841</v>
      </c>
      <c r="N214" s="60">
        <f t="shared" si="50"/>
        <v>10.490000000000009</v>
      </c>
      <c r="O214" s="47">
        <f t="shared" si="61"/>
        <v>0.39762791427325522</v>
      </c>
      <c r="P214" s="47">
        <f t="shared" si="51"/>
        <v>12.41072447233314</v>
      </c>
      <c r="Q214" s="47">
        <f t="shared" si="52"/>
        <v>1.4443810610382166</v>
      </c>
      <c r="R214" s="47">
        <f t="shared" si="53"/>
        <v>2.3936109526525975</v>
      </c>
      <c r="S214" s="7">
        <f t="shared" si="62"/>
        <v>3.0366698659300031</v>
      </c>
      <c r="T214" s="7">
        <f t="shared" si="54"/>
        <v>2958.2720999999983</v>
      </c>
      <c r="U214" s="7">
        <f t="shared" si="55"/>
        <v>40.0688999999998</v>
      </c>
      <c r="V214" s="7">
        <f t="shared" si="56"/>
        <v>110.04010000000019</v>
      </c>
      <c r="W214">
        <f t="shared" si="63"/>
        <v>3.9762791427325524E-3</v>
      </c>
      <c r="X214">
        <f t="shared" si="57"/>
        <v>0.1241072447233314</v>
      </c>
      <c r="Y214">
        <f t="shared" si="58"/>
        <v>1.4443810610382166E-2</v>
      </c>
      <c r="Z214">
        <f t="shared" si="59"/>
        <v>2.3936109526525976E-2</v>
      </c>
    </row>
    <row r="215" spans="1:26">
      <c r="A215" s="1" t="s">
        <v>1213</v>
      </c>
      <c r="B215" s="2" t="s">
        <v>1214</v>
      </c>
      <c r="C215" s="2" t="s">
        <v>1392</v>
      </c>
      <c r="D215" s="2" t="s">
        <v>1215</v>
      </c>
      <c r="E215" s="3" t="s">
        <v>566</v>
      </c>
      <c r="F215" s="4">
        <v>438.85</v>
      </c>
      <c r="G215">
        <v>436.50739566569746</v>
      </c>
      <c r="H215">
        <v>492.64</v>
      </c>
      <c r="I215">
        <v>444.58</v>
      </c>
      <c r="J215">
        <v>427.76</v>
      </c>
      <c r="K215" s="62">
        <f t="shared" si="60"/>
        <v>2.342604334302564</v>
      </c>
      <c r="L215" s="60">
        <f t="shared" si="48"/>
        <v>53.789999999999964</v>
      </c>
      <c r="M215" s="60">
        <f t="shared" si="49"/>
        <v>5.7299999999999613</v>
      </c>
      <c r="N215" s="60">
        <f t="shared" si="50"/>
        <v>11.090000000000032</v>
      </c>
      <c r="O215" s="47">
        <f t="shared" si="61"/>
        <v>0.5338052487871856</v>
      </c>
      <c r="P215" s="47">
        <f t="shared" si="51"/>
        <v>12.257035433519418</v>
      </c>
      <c r="Q215" s="47">
        <f t="shared" si="52"/>
        <v>1.3056853138885636</v>
      </c>
      <c r="R215" s="47">
        <f t="shared" si="53"/>
        <v>2.5270593596901061</v>
      </c>
      <c r="S215" s="7">
        <f t="shared" si="62"/>
        <v>5.4877950670931588</v>
      </c>
      <c r="T215" s="7">
        <f t="shared" si="54"/>
        <v>2893.3640999999961</v>
      </c>
      <c r="U215" s="7">
        <f t="shared" si="55"/>
        <v>32.832899999999555</v>
      </c>
      <c r="V215" s="7">
        <f t="shared" si="56"/>
        <v>122.9881000000007</v>
      </c>
      <c r="W215">
        <f t="shared" si="63"/>
        <v>5.338052487871856E-3</v>
      </c>
      <c r="X215">
        <f t="shared" si="57"/>
        <v>0.12257035433519417</v>
      </c>
      <c r="Y215">
        <f t="shared" si="58"/>
        <v>1.3056853138885636E-2</v>
      </c>
      <c r="Z215">
        <f t="shared" si="59"/>
        <v>2.5270593596901061E-2</v>
      </c>
    </row>
    <row r="216" spans="1:26">
      <c r="A216" s="1" t="s">
        <v>900</v>
      </c>
      <c r="B216" s="2" t="s">
        <v>901</v>
      </c>
      <c r="C216" s="2" t="s">
        <v>1392</v>
      </c>
      <c r="D216" s="2" t="s">
        <v>902</v>
      </c>
      <c r="E216" s="3" t="s">
        <v>566</v>
      </c>
      <c r="F216" s="4">
        <v>439.15</v>
      </c>
      <c r="G216">
        <v>446.61139566569744</v>
      </c>
      <c r="H216">
        <v>482.25</v>
      </c>
      <c r="I216">
        <v>424.69</v>
      </c>
      <c r="J216">
        <v>424.53</v>
      </c>
      <c r="K216" s="62">
        <f t="shared" si="60"/>
        <v>7.4613956656974665</v>
      </c>
      <c r="L216" s="60">
        <f t="shared" si="48"/>
        <v>43.100000000000023</v>
      </c>
      <c r="M216" s="60">
        <f t="shared" si="49"/>
        <v>14.45999999999998</v>
      </c>
      <c r="N216" s="60">
        <f t="shared" si="50"/>
        <v>14.620000000000005</v>
      </c>
      <c r="O216" s="47">
        <f t="shared" si="61"/>
        <v>1.6990540056239252</v>
      </c>
      <c r="P216" s="47">
        <f t="shared" si="51"/>
        <v>9.814414209267909</v>
      </c>
      <c r="Q216" s="47">
        <f t="shared" si="52"/>
        <v>3.2927245815780437</v>
      </c>
      <c r="R216" s="47">
        <f t="shared" si="53"/>
        <v>3.3291586018444739</v>
      </c>
      <c r="S216" s="7">
        <f t="shared" si="62"/>
        <v>55.672425280088937</v>
      </c>
      <c r="T216" s="7">
        <f t="shared" si="54"/>
        <v>1857.6100000000019</v>
      </c>
      <c r="U216" s="7">
        <f t="shared" si="55"/>
        <v>209.0915999999994</v>
      </c>
      <c r="V216" s="7">
        <f t="shared" si="56"/>
        <v>213.74440000000013</v>
      </c>
      <c r="W216">
        <f t="shared" si="63"/>
        <v>1.6990540056239251E-2</v>
      </c>
      <c r="X216">
        <f t="shared" si="57"/>
        <v>9.814414209267909E-2</v>
      </c>
      <c r="Y216">
        <f t="shared" si="58"/>
        <v>3.2927245815780437E-2</v>
      </c>
      <c r="Z216">
        <f t="shared" si="59"/>
        <v>3.3291586018444737E-2</v>
      </c>
    </row>
    <row r="217" spans="1:26">
      <c r="A217" s="1" t="s">
        <v>1659</v>
      </c>
      <c r="B217" s="2" t="s">
        <v>1660</v>
      </c>
      <c r="C217" s="2" t="s">
        <v>1392</v>
      </c>
      <c r="D217" s="2" t="s">
        <v>1694</v>
      </c>
      <c r="E217" s="3" t="s">
        <v>324</v>
      </c>
      <c r="F217" s="4">
        <v>439.15</v>
      </c>
      <c r="G217">
        <v>442.52539566569743</v>
      </c>
      <c r="H217" s="7">
        <v>502.44</v>
      </c>
      <c r="I217">
        <v>422.83</v>
      </c>
      <c r="J217">
        <v>436.85</v>
      </c>
      <c r="K217" s="62">
        <f t="shared" si="60"/>
        <v>3.3753956656974538</v>
      </c>
      <c r="L217" s="60">
        <f t="shared" si="48"/>
        <v>63.29000000000002</v>
      </c>
      <c r="M217" s="60">
        <f t="shared" si="49"/>
        <v>16.319999999999993</v>
      </c>
      <c r="N217" s="60">
        <f t="shared" si="50"/>
        <v>2.2999999999999545</v>
      </c>
      <c r="O217" s="47">
        <f t="shared" si="61"/>
        <v>0.76862021307012496</v>
      </c>
      <c r="P217" s="47">
        <f t="shared" si="51"/>
        <v>14.41193214163726</v>
      </c>
      <c r="Q217" s="47">
        <f t="shared" si="52"/>
        <v>3.7162700671752238</v>
      </c>
      <c r="R217" s="47">
        <f t="shared" si="53"/>
        <v>0.5237390413298314</v>
      </c>
      <c r="S217" s="7">
        <f t="shared" si="62"/>
        <v>11.393295900009157</v>
      </c>
      <c r="T217" s="7">
        <f t="shared" si="54"/>
        <v>4005.6241000000027</v>
      </c>
      <c r="U217" s="7">
        <f t="shared" si="55"/>
        <v>266.34239999999977</v>
      </c>
      <c r="V217" s="7">
        <f t="shared" si="56"/>
        <v>5.2899999999997904</v>
      </c>
      <c r="W217">
        <f t="shared" si="63"/>
        <v>7.6862021307012498E-3</v>
      </c>
      <c r="X217">
        <f t="shared" si="57"/>
        <v>0.1441193214163726</v>
      </c>
      <c r="Y217">
        <f t="shared" si="58"/>
        <v>3.7162700671752237E-2</v>
      </c>
      <c r="Z217">
        <f t="shared" si="59"/>
        <v>5.2373904132983137E-3</v>
      </c>
    </row>
    <row r="218" spans="1:26">
      <c r="A218" s="1" t="s">
        <v>607</v>
      </c>
      <c r="B218" s="2" t="s">
        <v>608</v>
      </c>
      <c r="C218" s="2" t="s">
        <v>1392</v>
      </c>
      <c r="D218" s="2" t="s">
        <v>609</v>
      </c>
      <c r="E218" s="3" t="s">
        <v>566</v>
      </c>
      <c r="F218" s="4">
        <v>439.25</v>
      </c>
      <c r="G218">
        <v>419.52339566569742</v>
      </c>
      <c r="H218">
        <v>428.44</v>
      </c>
      <c r="I218">
        <v>432.14</v>
      </c>
      <c r="J218">
        <v>421.3</v>
      </c>
      <c r="K218" s="62">
        <f t="shared" si="60"/>
        <v>19.726604334302579</v>
      </c>
      <c r="L218" s="60">
        <f t="shared" si="48"/>
        <v>10.810000000000002</v>
      </c>
      <c r="M218" s="60">
        <f t="shared" si="49"/>
        <v>7.1100000000000136</v>
      </c>
      <c r="N218" s="60">
        <f t="shared" si="50"/>
        <v>17.949999999999989</v>
      </c>
      <c r="O218" s="47">
        <f t="shared" si="61"/>
        <v>4.4909742366084417</v>
      </c>
      <c r="P218" s="47">
        <f t="shared" si="51"/>
        <v>2.4610130904951628</v>
      </c>
      <c r="Q218" s="47">
        <f t="shared" si="52"/>
        <v>1.6186681844052391</v>
      </c>
      <c r="R218" s="47">
        <f t="shared" si="53"/>
        <v>4.0865110984632871</v>
      </c>
      <c r="S218" s="7">
        <f t="shared" si="62"/>
        <v>389.1389185621253</v>
      </c>
      <c r="T218" s="7">
        <f t="shared" si="54"/>
        <v>116.85610000000005</v>
      </c>
      <c r="U218" s="7">
        <f t="shared" si="55"/>
        <v>50.552100000000195</v>
      </c>
      <c r="V218" s="7">
        <f t="shared" si="56"/>
        <v>322.20249999999959</v>
      </c>
      <c r="W218">
        <f t="shared" si="63"/>
        <v>4.4909742366084415E-2</v>
      </c>
      <c r="X218">
        <f t="shared" si="57"/>
        <v>2.4610130904951628E-2</v>
      </c>
      <c r="Y218">
        <f t="shared" si="58"/>
        <v>1.6186681844052392E-2</v>
      </c>
      <c r="Z218">
        <f t="shared" si="59"/>
        <v>4.0865110984632871E-2</v>
      </c>
    </row>
    <row r="219" spans="1:26">
      <c r="A219" s="1" t="s">
        <v>943</v>
      </c>
      <c r="B219" s="2" t="s">
        <v>944</v>
      </c>
      <c r="C219" s="2" t="s">
        <v>1392</v>
      </c>
      <c r="D219" s="2" t="s">
        <v>945</v>
      </c>
      <c r="E219" s="3" t="s">
        <v>566</v>
      </c>
      <c r="F219" s="4">
        <v>439.45</v>
      </c>
      <c r="G219">
        <v>432.26139566569742</v>
      </c>
      <c r="H219">
        <v>489.73</v>
      </c>
      <c r="I219">
        <v>436.33</v>
      </c>
      <c r="J219">
        <v>424.97</v>
      </c>
      <c r="K219" s="62">
        <f t="shared" si="60"/>
        <v>7.1886043343025676</v>
      </c>
      <c r="L219" s="60">
        <f t="shared" si="48"/>
        <v>50.28000000000003</v>
      </c>
      <c r="M219" s="60">
        <f t="shared" si="49"/>
        <v>3.1200000000000045</v>
      </c>
      <c r="N219" s="60">
        <f t="shared" si="50"/>
        <v>14.479999999999961</v>
      </c>
      <c r="O219" s="47">
        <f t="shared" si="61"/>
        <v>1.6358184854483031</v>
      </c>
      <c r="P219" s="47">
        <f t="shared" si="51"/>
        <v>11.441574695642288</v>
      </c>
      <c r="Q219" s="47">
        <f t="shared" si="52"/>
        <v>0.70997838206849573</v>
      </c>
      <c r="R219" s="47">
        <f t="shared" si="53"/>
        <v>3.2950278757537745</v>
      </c>
      <c r="S219" s="7">
        <f t="shared" si="62"/>
        <v>51.676032275153659</v>
      </c>
      <c r="T219" s="7">
        <f t="shared" si="54"/>
        <v>2528.0784000000031</v>
      </c>
      <c r="U219" s="7">
        <f t="shared" si="55"/>
        <v>9.7344000000000293</v>
      </c>
      <c r="V219" s="7">
        <f t="shared" si="56"/>
        <v>209.67039999999889</v>
      </c>
      <c r="W219">
        <f t="shared" si="63"/>
        <v>1.6358184854483031E-2</v>
      </c>
      <c r="X219">
        <f t="shared" si="57"/>
        <v>0.11441574695642287</v>
      </c>
      <c r="Y219">
        <f t="shared" si="58"/>
        <v>7.0997838206849576E-3</v>
      </c>
      <c r="Z219">
        <f t="shared" si="59"/>
        <v>3.2950278757537747E-2</v>
      </c>
    </row>
    <row r="220" spans="1:26">
      <c r="A220" s="1" t="s">
        <v>1201</v>
      </c>
      <c r="B220" s="2" t="s">
        <v>1202</v>
      </c>
      <c r="C220" s="2" t="s">
        <v>1392</v>
      </c>
      <c r="D220" s="2" t="s">
        <v>1203</v>
      </c>
      <c r="E220" s="3" t="s">
        <v>566</v>
      </c>
      <c r="F220" s="4">
        <v>439.65</v>
      </c>
      <c r="G220">
        <v>436.50739566569746</v>
      </c>
      <c r="H220">
        <v>492.64</v>
      </c>
      <c r="I220">
        <v>444.58</v>
      </c>
      <c r="J220">
        <v>427.76</v>
      </c>
      <c r="K220" s="62">
        <f t="shared" si="60"/>
        <v>3.1426043343025185</v>
      </c>
      <c r="L220" s="60">
        <f t="shared" si="48"/>
        <v>52.990000000000009</v>
      </c>
      <c r="M220" s="60">
        <f t="shared" si="49"/>
        <v>4.9300000000000068</v>
      </c>
      <c r="N220" s="60">
        <f t="shared" si="50"/>
        <v>11.889999999999986</v>
      </c>
      <c r="O220" s="47">
        <f t="shared" si="61"/>
        <v>0.71479684619641048</v>
      </c>
      <c r="P220" s="47">
        <f t="shared" si="51"/>
        <v>12.052769248265669</v>
      </c>
      <c r="Q220" s="47">
        <f t="shared" si="52"/>
        <v>1.1213465256454014</v>
      </c>
      <c r="R220" s="47">
        <f t="shared" si="53"/>
        <v>2.704423973615373</v>
      </c>
      <c r="S220" s="7">
        <f t="shared" si="62"/>
        <v>9.8759620019769763</v>
      </c>
      <c r="T220" s="7">
        <f t="shared" si="54"/>
        <v>2807.9401000000012</v>
      </c>
      <c r="U220" s="7">
        <f t="shared" si="55"/>
        <v>24.304900000000067</v>
      </c>
      <c r="V220" s="7">
        <f t="shared" si="56"/>
        <v>141.37209999999968</v>
      </c>
      <c r="W220">
        <f t="shared" si="63"/>
        <v>7.1479684619641052E-3</v>
      </c>
      <c r="X220">
        <f t="shared" si="57"/>
        <v>0.12052769248265668</v>
      </c>
      <c r="Y220">
        <f t="shared" si="58"/>
        <v>1.1213465256454013E-2</v>
      </c>
      <c r="Z220">
        <f t="shared" si="59"/>
        <v>2.7044239736153729E-2</v>
      </c>
    </row>
    <row r="221" spans="1:26">
      <c r="A221" s="1" t="s">
        <v>1207</v>
      </c>
      <c r="B221" s="2" t="s">
        <v>1208</v>
      </c>
      <c r="C221" s="2" t="s">
        <v>1392</v>
      </c>
      <c r="D221" s="2" t="s">
        <v>1209</v>
      </c>
      <c r="E221" s="3" t="s">
        <v>566</v>
      </c>
      <c r="F221" s="4">
        <v>440.25</v>
      </c>
      <c r="G221">
        <v>436.50739566569746</v>
      </c>
      <c r="H221">
        <v>492.42</v>
      </c>
      <c r="I221">
        <v>441.88</v>
      </c>
      <c r="J221">
        <v>427.76</v>
      </c>
      <c r="K221" s="62">
        <f t="shared" si="60"/>
        <v>3.7426043343025412</v>
      </c>
      <c r="L221" s="60">
        <f t="shared" si="48"/>
        <v>52.170000000000016</v>
      </c>
      <c r="M221" s="60">
        <f t="shared" si="49"/>
        <v>1.6299999999999955</v>
      </c>
      <c r="N221" s="60">
        <f t="shared" si="50"/>
        <v>12.490000000000009</v>
      </c>
      <c r="O221" s="47">
        <f t="shared" si="61"/>
        <v>0.85010887775185495</v>
      </c>
      <c r="P221" s="47">
        <f t="shared" si="51"/>
        <v>11.850085178875643</v>
      </c>
      <c r="Q221" s="47">
        <f t="shared" si="52"/>
        <v>0.37024417944349697</v>
      </c>
      <c r="R221" s="47">
        <f t="shared" si="53"/>
        <v>2.837024417944352</v>
      </c>
      <c r="S221" s="7">
        <f t="shared" si="62"/>
        <v>14.007087203140168</v>
      </c>
      <c r="T221" s="7">
        <f t="shared" si="54"/>
        <v>2721.7089000000014</v>
      </c>
      <c r="U221" s="7">
        <f t="shared" si="55"/>
        <v>2.6568999999999852</v>
      </c>
      <c r="V221" s="7">
        <f t="shared" si="56"/>
        <v>156.00010000000023</v>
      </c>
      <c r="W221">
        <f t="shared" si="63"/>
        <v>8.5010887775185499E-3</v>
      </c>
      <c r="X221">
        <f t="shared" si="57"/>
        <v>0.11850085178875643</v>
      </c>
      <c r="Y221">
        <f t="shared" si="58"/>
        <v>3.70244179443497E-3</v>
      </c>
      <c r="Z221">
        <f t="shared" si="59"/>
        <v>2.8370244179443518E-2</v>
      </c>
    </row>
    <row r="222" spans="1:26">
      <c r="A222" s="1" t="s">
        <v>1717</v>
      </c>
      <c r="B222" s="2" t="s">
        <v>1718</v>
      </c>
      <c r="C222" s="2" t="s">
        <v>1392</v>
      </c>
      <c r="D222" s="2" t="s">
        <v>1724</v>
      </c>
      <c r="E222" s="3" t="s">
        <v>1319</v>
      </c>
      <c r="F222" s="4">
        <v>441.25</v>
      </c>
      <c r="G222">
        <v>451.27219896241314</v>
      </c>
      <c r="H222" s="7">
        <v>500.89</v>
      </c>
      <c r="I222">
        <v>444.27</v>
      </c>
      <c r="J222">
        <v>449.76</v>
      </c>
      <c r="K222" s="62">
        <f t="shared" si="60"/>
        <v>10.022198962413142</v>
      </c>
      <c r="L222" s="60">
        <f t="shared" si="48"/>
        <v>59.639999999999986</v>
      </c>
      <c r="M222" s="60">
        <f t="shared" si="49"/>
        <v>3.0199999999999818</v>
      </c>
      <c r="N222" s="60">
        <f t="shared" si="50"/>
        <v>8.5099999999999909</v>
      </c>
      <c r="O222" s="47">
        <f t="shared" si="61"/>
        <v>2.2713198781672843</v>
      </c>
      <c r="P222" s="47">
        <f t="shared" si="51"/>
        <v>13.516147308781868</v>
      </c>
      <c r="Q222" s="47">
        <f t="shared" si="52"/>
        <v>0.6844192634560865</v>
      </c>
      <c r="R222" s="47">
        <f t="shared" si="53"/>
        <v>1.9286118980169951</v>
      </c>
      <c r="S222" s="7">
        <f t="shared" si="62"/>
        <v>100.44447204219507</v>
      </c>
      <c r="T222" s="7">
        <f t="shared" si="54"/>
        <v>3556.9295999999986</v>
      </c>
      <c r="U222" s="7">
        <f t="shared" si="55"/>
        <v>9.1203999999998899</v>
      </c>
      <c r="V222" s="7">
        <f t="shared" si="56"/>
        <v>72.420099999999849</v>
      </c>
      <c r="W222">
        <f t="shared" si="63"/>
        <v>2.2713198781672845E-2</v>
      </c>
      <c r="X222">
        <f t="shared" si="57"/>
        <v>0.13516147308781867</v>
      </c>
      <c r="Y222">
        <f t="shared" si="58"/>
        <v>6.8441926345608655E-3</v>
      </c>
      <c r="Z222">
        <f t="shared" si="59"/>
        <v>1.928611898016995E-2</v>
      </c>
    </row>
    <row r="223" spans="1:26">
      <c r="A223" s="1" t="s">
        <v>1665</v>
      </c>
      <c r="B223" s="2" t="s">
        <v>1666</v>
      </c>
      <c r="C223" s="2" t="s">
        <v>1392</v>
      </c>
      <c r="D223" s="2" t="s">
        <v>1696</v>
      </c>
      <c r="E223" s="3" t="s">
        <v>324</v>
      </c>
      <c r="F223" s="4">
        <v>442.15</v>
      </c>
      <c r="G223">
        <v>446.61139566569744</v>
      </c>
      <c r="H223" s="7">
        <v>502.44</v>
      </c>
      <c r="I223">
        <v>430.09</v>
      </c>
      <c r="J223">
        <v>436.85</v>
      </c>
      <c r="K223" s="62">
        <f t="shared" si="60"/>
        <v>4.4613956656974665</v>
      </c>
      <c r="L223" s="60">
        <f t="shared" si="48"/>
        <v>60.29000000000002</v>
      </c>
      <c r="M223" s="60">
        <f t="shared" si="49"/>
        <v>12.060000000000002</v>
      </c>
      <c r="N223" s="60">
        <f t="shared" si="50"/>
        <v>5.2999999999999545</v>
      </c>
      <c r="O223" s="47">
        <f t="shared" si="61"/>
        <v>1.0090231065695956</v>
      </c>
      <c r="P223" s="47">
        <f t="shared" si="51"/>
        <v>13.635644012213055</v>
      </c>
      <c r="Q223" s="47">
        <f t="shared" si="52"/>
        <v>2.7275811376229795</v>
      </c>
      <c r="R223" s="47">
        <f t="shared" si="53"/>
        <v>1.1986882279769207</v>
      </c>
      <c r="S223" s="7">
        <f t="shared" si="62"/>
        <v>19.904051285904139</v>
      </c>
      <c r="T223" s="7">
        <f t="shared" si="54"/>
        <v>3634.8841000000025</v>
      </c>
      <c r="U223" s="7">
        <f t="shared" si="55"/>
        <v>145.44360000000006</v>
      </c>
      <c r="V223" s="7">
        <f t="shared" si="56"/>
        <v>28.089999999999517</v>
      </c>
      <c r="W223">
        <f t="shared" si="63"/>
        <v>1.0090231065695955E-2</v>
      </c>
      <c r="X223">
        <f t="shared" si="57"/>
        <v>0.13635644012213055</v>
      </c>
      <c r="Y223">
        <f t="shared" si="58"/>
        <v>2.7275811376229794E-2</v>
      </c>
      <c r="Z223">
        <f t="shared" si="59"/>
        <v>1.1986882279769207E-2</v>
      </c>
    </row>
    <row r="224" spans="1:26">
      <c r="A224" s="1" t="s">
        <v>751</v>
      </c>
      <c r="B224" s="2" t="s">
        <v>752</v>
      </c>
      <c r="C224" s="2" t="s">
        <v>1392</v>
      </c>
      <c r="D224" s="2" t="s">
        <v>753</v>
      </c>
      <c r="E224" s="3" t="s">
        <v>566</v>
      </c>
      <c r="F224" s="4">
        <v>442.65</v>
      </c>
      <c r="G224">
        <v>423.76939566569746</v>
      </c>
      <c r="H224">
        <v>417.86</v>
      </c>
      <c r="I224">
        <v>417.36</v>
      </c>
      <c r="J224">
        <v>421.74</v>
      </c>
      <c r="K224" s="62">
        <f t="shared" si="60"/>
        <v>18.880604334302518</v>
      </c>
      <c r="L224" s="60">
        <f t="shared" si="48"/>
        <v>24.789999999999964</v>
      </c>
      <c r="M224" s="60">
        <f t="shared" si="49"/>
        <v>25.289999999999964</v>
      </c>
      <c r="N224" s="60">
        <f t="shared" si="50"/>
        <v>20.909999999999968</v>
      </c>
      <c r="O224" s="47">
        <f t="shared" si="61"/>
        <v>4.265357355541064</v>
      </c>
      <c r="P224" s="47">
        <f t="shared" si="51"/>
        <v>5.6003614593922881</v>
      </c>
      <c r="Q224" s="47">
        <f t="shared" si="52"/>
        <v>5.7133175194849128</v>
      </c>
      <c r="R224" s="47">
        <f t="shared" si="53"/>
        <v>4.7238224330735274</v>
      </c>
      <c r="S224" s="7">
        <f t="shared" si="62"/>
        <v>356.47722002848303</v>
      </c>
      <c r="T224" s="7">
        <f t="shared" si="54"/>
        <v>614.54409999999825</v>
      </c>
      <c r="U224" s="7">
        <f t="shared" si="55"/>
        <v>639.58409999999822</v>
      </c>
      <c r="V224" s="7">
        <f t="shared" si="56"/>
        <v>437.22809999999868</v>
      </c>
      <c r="W224">
        <f t="shared" si="63"/>
        <v>4.2653573555410641E-2</v>
      </c>
      <c r="X224">
        <f t="shared" si="57"/>
        <v>5.6003614593922883E-2</v>
      </c>
      <c r="Y224">
        <f t="shared" si="58"/>
        <v>5.7133175194849124E-2</v>
      </c>
      <c r="Z224">
        <f t="shared" si="59"/>
        <v>4.7238224330735275E-2</v>
      </c>
    </row>
    <row r="225" spans="1:26">
      <c r="A225" s="1" t="s">
        <v>1611</v>
      </c>
      <c r="B225" s="2" t="s">
        <v>1612</v>
      </c>
      <c r="C225" s="2" t="s">
        <v>1392</v>
      </c>
      <c r="D225" s="2" t="s">
        <v>1634</v>
      </c>
      <c r="E225" s="3" t="s">
        <v>915</v>
      </c>
      <c r="F225" s="4">
        <v>442.65</v>
      </c>
      <c r="G225">
        <v>426.4937174059433</v>
      </c>
      <c r="H225" s="7">
        <v>497.77</v>
      </c>
      <c r="I225">
        <v>426.37</v>
      </c>
      <c r="J225">
        <v>431.61</v>
      </c>
      <c r="K225" s="62">
        <f t="shared" si="60"/>
        <v>16.156282594056677</v>
      </c>
      <c r="L225" s="60">
        <f t="shared" si="48"/>
        <v>55.120000000000005</v>
      </c>
      <c r="M225" s="60">
        <f t="shared" si="49"/>
        <v>16.279999999999973</v>
      </c>
      <c r="N225" s="60">
        <f t="shared" si="50"/>
        <v>11.039999999999964</v>
      </c>
      <c r="O225" s="47">
        <f t="shared" si="61"/>
        <v>3.6499000551353613</v>
      </c>
      <c r="P225" s="47">
        <f t="shared" si="51"/>
        <v>12.452276064610867</v>
      </c>
      <c r="Q225" s="47">
        <f t="shared" si="52"/>
        <v>3.6778493166158306</v>
      </c>
      <c r="R225" s="47">
        <f t="shared" si="53"/>
        <v>2.494069806845129</v>
      </c>
      <c r="S225" s="7">
        <f t="shared" si="62"/>
        <v>261.02546725901874</v>
      </c>
      <c r="T225" s="7">
        <f t="shared" si="54"/>
        <v>3038.2144000000003</v>
      </c>
      <c r="U225" s="7">
        <f t="shared" si="55"/>
        <v>265.03839999999911</v>
      </c>
      <c r="V225" s="7">
        <f t="shared" si="56"/>
        <v>121.8815999999992</v>
      </c>
      <c r="W225">
        <f t="shared" si="63"/>
        <v>3.6499000551353612E-2</v>
      </c>
      <c r="X225">
        <f t="shared" si="57"/>
        <v>0.12452276064610868</v>
      </c>
      <c r="Y225">
        <f t="shared" si="58"/>
        <v>3.6778493166158305E-2</v>
      </c>
      <c r="Z225">
        <f t="shared" si="59"/>
        <v>2.4940698068451291E-2</v>
      </c>
    </row>
    <row r="226" spans="1:26">
      <c r="A226" s="1" t="s">
        <v>721</v>
      </c>
      <c r="B226" s="2" t="s">
        <v>722</v>
      </c>
      <c r="C226" s="2" t="s">
        <v>1392</v>
      </c>
      <c r="D226" s="2" t="s">
        <v>723</v>
      </c>
      <c r="E226" s="3" t="s">
        <v>566</v>
      </c>
      <c r="F226" s="4">
        <v>443.15</v>
      </c>
      <c r="G226">
        <v>423.76939566569746</v>
      </c>
      <c r="H226">
        <v>431.06</v>
      </c>
      <c r="I226">
        <v>436.96</v>
      </c>
      <c r="J226">
        <v>421.74</v>
      </c>
      <c r="K226" s="62">
        <f t="shared" si="60"/>
        <v>19.380604334302518</v>
      </c>
      <c r="L226" s="60">
        <f t="shared" si="48"/>
        <v>12.089999999999975</v>
      </c>
      <c r="M226" s="60">
        <f t="shared" si="49"/>
        <v>6.1899999999999977</v>
      </c>
      <c r="N226" s="60">
        <f t="shared" si="50"/>
        <v>21.409999999999968</v>
      </c>
      <c r="O226" s="47">
        <f t="shared" si="61"/>
        <v>4.3733734253193095</v>
      </c>
      <c r="P226" s="47">
        <f t="shared" si="51"/>
        <v>2.7281958704727463</v>
      </c>
      <c r="Q226" s="47">
        <f t="shared" si="52"/>
        <v>1.3968182331039147</v>
      </c>
      <c r="R226" s="47">
        <f t="shared" si="53"/>
        <v>4.8313212230621616</v>
      </c>
      <c r="S226" s="7">
        <f t="shared" si="62"/>
        <v>375.60782436278555</v>
      </c>
      <c r="T226" s="7">
        <f t="shared" si="54"/>
        <v>146.16809999999938</v>
      </c>
      <c r="U226" s="7">
        <f t="shared" si="55"/>
        <v>38.31609999999997</v>
      </c>
      <c r="V226" s="7">
        <f t="shared" si="56"/>
        <v>458.38809999999864</v>
      </c>
      <c r="W226">
        <f t="shared" si="63"/>
        <v>4.3733734253193095E-2</v>
      </c>
      <c r="X226">
        <f t="shared" si="57"/>
        <v>2.7281958704727462E-2</v>
      </c>
      <c r="Y226">
        <f t="shared" si="58"/>
        <v>1.3968182331039147E-2</v>
      </c>
      <c r="Z226">
        <f t="shared" si="59"/>
        <v>4.8313212230621613E-2</v>
      </c>
    </row>
    <row r="227" spans="1:26">
      <c r="A227" s="1" t="s">
        <v>718</v>
      </c>
      <c r="B227" s="2" t="s">
        <v>719</v>
      </c>
      <c r="C227" s="2" t="s">
        <v>1392</v>
      </c>
      <c r="D227" s="2" t="s">
        <v>720</v>
      </c>
      <c r="E227" s="3" t="s">
        <v>328</v>
      </c>
      <c r="F227" s="4">
        <v>443.85</v>
      </c>
      <c r="G227">
        <v>439.43639566569743</v>
      </c>
      <c r="H227">
        <v>509.27</v>
      </c>
      <c r="I227">
        <v>432.46</v>
      </c>
      <c r="J227">
        <v>442.64</v>
      </c>
      <c r="K227" s="62">
        <f t="shared" si="60"/>
        <v>4.4136043343025904</v>
      </c>
      <c r="L227" s="60">
        <f t="shared" si="48"/>
        <v>65.419999999999959</v>
      </c>
      <c r="M227" s="60">
        <f t="shared" si="49"/>
        <v>11.390000000000043</v>
      </c>
      <c r="N227" s="60">
        <f t="shared" si="50"/>
        <v>1.2100000000000364</v>
      </c>
      <c r="O227" s="47">
        <f t="shared" si="61"/>
        <v>0.99439097314466385</v>
      </c>
      <c r="P227" s="47">
        <f t="shared" si="51"/>
        <v>14.739213698321496</v>
      </c>
      <c r="Q227" s="47">
        <f t="shared" si="52"/>
        <v>2.5661822687845088</v>
      </c>
      <c r="R227" s="47">
        <f t="shared" si="53"/>
        <v>0.27261462205700943</v>
      </c>
      <c r="S227" s="7">
        <f t="shared" si="62"/>
        <v>19.479903219774613</v>
      </c>
      <c r="T227" s="7">
        <f t="shared" si="54"/>
        <v>4279.7763999999943</v>
      </c>
      <c r="U227" s="7">
        <f t="shared" si="55"/>
        <v>129.732100000001</v>
      </c>
      <c r="V227" s="7">
        <f t="shared" si="56"/>
        <v>1.4641000000000881</v>
      </c>
      <c r="W227">
        <f t="shared" si="63"/>
        <v>9.9439097314466384E-3</v>
      </c>
      <c r="X227">
        <f t="shared" si="57"/>
        <v>0.14739213698321496</v>
      </c>
      <c r="Y227">
        <f t="shared" si="58"/>
        <v>2.5661822687845087E-2</v>
      </c>
      <c r="Z227">
        <f t="shared" si="59"/>
        <v>2.7261462205700943E-3</v>
      </c>
    </row>
    <row r="228" spans="1:26">
      <c r="A228" s="1" t="s">
        <v>682</v>
      </c>
      <c r="B228" s="2" t="s">
        <v>683</v>
      </c>
      <c r="C228" s="2" t="s">
        <v>1392</v>
      </c>
      <c r="D228" s="2" t="s">
        <v>684</v>
      </c>
      <c r="E228" s="3" t="s">
        <v>328</v>
      </c>
      <c r="F228" s="4">
        <v>444.45</v>
      </c>
      <c r="G228">
        <v>443.68239566569747</v>
      </c>
      <c r="H228">
        <v>507.66</v>
      </c>
      <c r="I228">
        <v>440.95</v>
      </c>
      <c r="J228">
        <v>447.31</v>
      </c>
      <c r="K228" s="62">
        <f t="shared" si="60"/>
        <v>0.76760433430251851</v>
      </c>
      <c r="L228" s="60">
        <f t="shared" si="48"/>
        <v>63.210000000000036</v>
      </c>
      <c r="M228" s="60">
        <f t="shared" si="49"/>
        <v>3.5</v>
      </c>
      <c r="N228" s="60">
        <f t="shared" si="50"/>
        <v>2.8600000000000136</v>
      </c>
      <c r="O228" s="47">
        <f t="shared" si="61"/>
        <v>0.1727088163578622</v>
      </c>
      <c r="P228" s="47">
        <f t="shared" si="51"/>
        <v>14.222072224097207</v>
      </c>
      <c r="Q228" s="47">
        <f t="shared" si="52"/>
        <v>0.78749015637304531</v>
      </c>
      <c r="R228" s="47">
        <f t="shared" si="53"/>
        <v>0.64349195635054868</v>
      </c>
      <c r="S228" s="7">
        <f t="shared" si="62"/>
        <v>0.58921641404001257</v>
      </c>
      <c r="T228" s="7">
        <f t="shared" si="54"/>
        <v>3995.5041000000047</v>
      </c>
      <c r="U228" s="7">
        <f t="shared" si="55"/>
        <v>12.25</v>
      </c>
      <c r="V228" s="7">
        <f t="shared" si="56"/>
        <v>8.1796000000000788</v>
      </c>
      <c r="W228">
        <f t="shared" si="63"/>
        <v>1.7270881635786219E-3</v>
      </c>
      <c r="X228">
        <f t="shared" si="57"/>
        <v>0.14222072224097207</v>
      </c>
      <c r="Y228">
        <f t="shared" si="58"/>
        <v>7.8749015637304531E-3</v>
      </c>
      <c r="Z228">
        <f t="shared" si="59"/>
        <v>6.4349195635054869E-3</v>
      </c>
    </row>
    <row r="229" spans="1:26">
      <c r="A229" s="1" t="s">
        <v>567</v>
      </c>
      <c r="B229" s="2" t="s">
        <v>568</v>
      </c>
      <c r="C229" s="2" t="s">
        <v>1392</v>
      </c>
      <c r="D229" s="2" t="s">
        <v>569</v>
      </c>
      <c r="E229" s="3" t="s">
        <v>328</v>
      </c>
      <c r="F229" s="4">
        <v>444.65</v>
      </c>
      <c r="G229">
        <v>439.43639566569743</v>
      </c>
      <c r="H229">
        <v>512.91</v>
      </c>
      <c r="I229">
        <v>434.18</v>
      </c>
      <c r="J229">
        <v>444.52</v>
      </c>
      <c r="K229" s="62">
        <f t="shared" si="60"/>
        <v>5.2136043343025449</v>
      </c>
      <c r="L229" s="60">
        <f t="shared" si="48"/>
        <v>68.259999999999991</v>
      </c>
      <c r="M229" s="60">
        <f t="shared" si="49"/>
        <v>10.46999999999997</v>
      </c>
      <c r="N229" s="60">
        <f t="shared" si="50"/>
        <v>0.12999999999999545</v>
      </c>
      <c r="O229" s="47">
        <f t="shared" si="61"/>
        <v>1.1725186853261094</v>
      </c>
      <c r="P229" s="47">
        <f t="shared" si="51"/>
        <v>15.351399977510399</v>
      </c>
      <c r="Q229" s="47">
        <f t="shared" si="52"/>
        <v>2.3546609693016913</v>
      </c>
      <c r="R229" s="47">
        <f t="shared" si="53"/>
        <v>2.9236478128864377E-2</v>
      </c>
      <c r="S229" s="7">
        <f t="shared" si="62"/>
        <v>27.181670154658281</v>
      </c>
      <c r="T229" s="7">
        <f t="shared" si="54"/>
        <v>4659.4275999999991</v>
      </c>
      <c r="U229" s="7">
        <f t="shared" si="55"/>
        <v>109.62089999999938</v>
      </c>
      <c r="V229" s="7">
        <f t="shared" si="56"/>
        <v>1.6899999999998819E-2</v>
      </c>
      <c r="W229">
        <f t="shared" si="63"/>
        <v>1.1725186853261094E-2</v>
      </c>
      <c r="X229">
        <f t="shared" si="57"/>
        <v>0.15351399977510399</v>
      </c>
      <c r="Y229">
        <f t="shared" si="58"/>
        <v>2.3546609693016914E-2</v>
      </c>
      <c r="Z229">
        <f t="shared" si="59"/>
        <v>2.9236478128864379E-4</v>
      </c>
    </row>
    <row r="230" spans="1:26">
      <c r="A230" s="1" t="s">
        <v>876</v>
      </c>
      <c r="B230" s="2" t="s">
        <v>877</v>
      </c>
      <c r="C230" s="2" t="s">
        <v>1392</v>
      </c>
      <c r="D230" s="2" t="s">
        <v>878</v>
      </c>
      <c r="E230" s="3" t="s">
        <v>566</v>
      </c>
      <c r="F230" s="4">
        <v>445.15</v>
      </c>
      <c r="G230">
        <v>449.70039566569744</v>
      </c>
      <c r="H230">
        <v>424.44</v>
      </c>
      <c r="I230">
        <v>424.69</v>
      </c>
      <c r="J230">
        <v>424.53</v>
      </c>
      <c r="K230" s="62">
        <f t="shared" si="60"/>
        <v>4.5503956656974651</v>
      </c>
      <c r="L230" s="60">
        <f t="shared" si="48"/>
        <v>20.70999999999998</v>
      </c>
      <c r="M230" s="60">
        <f t="shared" si="49"/>
        <v>20.45999999999998</v>
      </c>
      <c r="N230" s="60">
        <f t="shared" si="50"/>
        <v>20.620000000000005</v>
      </c>
      <c r="O230" s="47">
        <f t="shared" si="61"/>
        <v>1.0222162564747761</v>
      </c>
      <c r="P230" s="47">
        <f t="shared" si="51"/>
        <v>4.6523643715601439</v>
      </c>
      <c r="Q230" s="47">
        <f t="shared" si="52"/>
        <v>4.5962035269010402</v>
      </c>
      <c r="R230" s="47">
        <f t="shared" si="53"/>
        <v>4.6321464674828716</v>
      </c>
      <c r="S230" s="7">
        <f t="shared" si="62"/>
        <v>20.706100714398278</v>
      </c>
      <c r="T230" s="7">
        <f t="shared" si="54"/>
        <v>428.90409999999918</v>
      </c>
      <c r="U230" s="7">
        <f t="shared" si="55"/>
        <v>418.61159999999916</v>
      </c>
      <c r="V230" s="7">
        <f t="shared" si="56"/>
        <v>425.18440000000021</v>
      </c>
      <c r="W230">
        <f t="shared" si="63"/>
        <v>1.0222162564747761E-2</v>
      </c>
      <c r="X230">
        <f t="shared" si="57"/>
        <v>4.6523643715601436E-2</v>
      </c>
      <c r="Y230">
        <f t="shared" si="58"/>
        <v>4.5962035269010403E-2</v>
      </c>
      <c r="Z230">
        <f t="shared" si="59"/>
        <v>4.632146467482872E-2</v>
      </c>
    </row>
    <row r="231" spans="1:26">
      <c r="A231" s="1" t="s">
        <v>1198</v>
      </c>
      <c r="B231" s="2" t="s">
        <v>1199</v>
      </c>
      <c r="C231" s="2" t="s">
        <v>1392</v>
      </c>
      <c r="D231" s="2" t="s">
        <v>1200</v>
      </c>
      <c r="E231" s="3" t="s">
        <v>566</v>
      </c>
      <c r="F231" s="4">
        <v>447.25</v>
      </c>
      <c r="G231">
        <v>440.75339566569744</v>
      </c>
      <c r="H231">
        <v>499.61</v>
      </c>
      <c r="I231">
        <v>452.6</v>
      </c>
      <c r="J231">
        <v>428.2</v>
      </c>
      <c r="K231" s="62">
        <f t="shared" si="60"/>
        <v>6.4966043343025603</v>
      </c>
      <c r="L231" s="60">
        <f t="shared" si="48"/>
        <v>52.360000000000014</v>
      </c>
      <c r="M231" s="60">
        <f t="shared" si="49"/>
        <v>5.3500000000000227</v>
      </c>
      <c r="N231" s="60">
        <f t="shared" si="50"/>
        <v>19.050000000000011</v>
      </c>
      <c r="O231" s="47">
        <f t="shared" si="61"/>
        <v>1.4525666482509918</v>
      </c>
      <c r="P231" s="47">
        <f t="shared" si="51"/>
        <v>11.707098937954168</v>
      </c>
      <c r="Q231" s="47">
        <f t="shared" si="52"/>
        <v>1.1961989938513187</v>
      </c>
      <c r="R231" s="47">
        <f t="shared" si="53"/>
        <v>4.259362772498605</v>
      </c>
      <c r="S231" s="7">
        <f t="shared" si="62"/>
        <v>42.205867876478813</v>
      </c>
      <c r="T231" s="7">
        <f t="shared" si="54"/>
        <v>2741.5696000000016</v>
      </c>
      <c r="U231" s="7">
        <f t="shared" si="55"/>
        <v>28.622500000000244</v>
      </c>
      <c r="V231" s="7">
        <f t="shared" si="56"/>
        <v>362.90250000000043</v>
      </c>
      <c r="W231">
        <f t="shared" si="63"/>
        <v>1.4525666482509917E-2</v>
      </c>
      <c r="X231">
        <f t="shared" si="57"/>
        <v>0.11707098937954168</v>
      </c>
      <c r="Y231">
        <f t="shared" si="58"/>
        <v>1.1961989938513187E-2</v>
      </c>
      <c r="Z231">
        <f t="shared" si="59"/>
        <v>4.2593627724986052E-2</v>
      </c>
    </row>
    <row r="232" spans="1:26">
      <c r="A232" s="1" t="s">
        <v>1449</v>
      </c>
      <c r="B232" s="2" t="s">
        <v>1448</v>
      </c>
      <c r="C232" s="2" t="s">
        <v>1392</v>
      </c>
      <c r="D232" s="2" t="s">
        <v>1456</v>
      </c>
      <c r="E232" s="3" t="s">
        <v>328</v>
      </c>
      <c r="F232" s="4">
        <v>449.15</v>
      </c>
      <c r="G232">
        <v>447.92839566569745</v>
      </c>
      <c r="H232" s="7">
        <v>512.74</v>
      </c>
      <c r="I232">
        <v>443.67</v>
      </c>
      <c r="J232">
        <v>443.08</v>
      </c>
      <c r="K232" s="62">
        <f t="shared" si="60"/>
        <v>1.2216043343025262</v>
      </c>
      <c r="L232" s="60">
        <f t="shared" si="48"/>
        <v>63.590000000000032</v>
      </c>
      <c r="M232" s="60">
        <f t="shared" si="49"/>
        <v>5.4799999999999613</v>
      </c>
      <c r="N232" s="60">
        <f t="shared" si="50"/>
        <v>6.0699999999999932</v>
      </c>
      <c r="O232" s="47">
        <f t="shared" si="61"/>
        <v>0.27198137243738757</v>
      </c>
      <c r="P232" s="47">
        <f t="shared" si="51"/>
        <v>14.157853723700331</v>
      </c>
      <c r="Q232" s="47">
        <f t="shared" si="52"/>
        <v>1.2200823778247716</v>
      </c>
      <c r="R232" s="47">
        <f t="shared" si="53"/>
        <v>1.351441611933651</v>
      </c>
      <c r="S232" s="7">
        <f t="shared" si="62"/>
        <v>1.4923171495867182</v>
      </c>
      <c r="T232" s="7">
        <f t="shared" si="54"/>
        <v>4043.6881000000039</v>
      </c>
      <c r="U232" s="7">
        <f t="shared" si="55"/>
        <v>30.030399999999577</v>
      </c>
      <c r="V232" s="7">
        <f t="shared" si="56"/>
        <v>36.844899999999917</v>
      </c>
      <c r="W232">
        <f t="shared" si="63"/>
        <v>2.7198137243738757E-3</v>
      </c>
      <c r="X232">
        <f t="shared" si="57"/>
        <v>0.14157853723700331</v>
      </c>
      <c r="Y232">
        <f t="shared" si="58"/>
        <v>1.2200823778247716E-2</v>
      </c>
      <c r="Z232">
        <f t="shared" si="59"/>
        <v>1.3514416119336511E-2</v>
      </c>
    </row>
    <row r="233" spans="1:26">
      <c r="A233" s="1" t="s">
        <v>793</v>
      </c>
      <c r="B233" s="2" t="s">
        <v>794</v>
      </c>
      <c r="C233" s="2" t="s">
        <v>1392</v>
      </c>
      <c r="D233" s="2" t="s">
        <v>795</v>
      </c>
      <c r="E233" s="3" t="s">
        <v>328</v>
      </c>
      <c r="F233" s="4">
        <v>452.45</v>
      </c>
      <c r="G233">
        <v>443.68239566569747</v>
      </c>
      <c r="H233">
        <v>511.18</v>
      </c>
      <c r="I233">
        <v>443.67</v>
      </c>
      <c r="J233">
        <v>447.31</v>
      </c>
      <c r="K233" s="62">
        <f t="shared" si="60"/>
        <v>8.7676043343025185</v>
      </c>
      <c r="L233" s="60">
        <f t="shared" si="48"/>
        <v>58.730000000000018</v>
      </c>
      <c r="M233" s="60">
        <f t="shared" si="49"/>
        <v>8.7799999999999727</v>
      </c>
      <c r="N233" s="60">
        <f t="shared" si="50"/>
        <v>5.1399999999999864</v>
      </c>
      <c r="O233" s="47">
        <f t="shared" si="61"/>
        <v>1.9378062403144034</v>
      </c>
      <c r="P233" s="47">
        <f t="shared" si="51"/>
        <v>12.980439827605265</v>
      </c>
      <c r="Q233" s="47">
        <f t="shared" si="52"/>
        <v>1.9405459166758696</v>
      </c>
      <c r="R233" s="47">
        <f t="shared" si="53"/>
        <v>1.1360371311747124</v>
      </c>
      <c r="S233" s="7">
        <f t="shared" si="62"/>
        <v>76.870885762880306</v>
      </c>
      <c r="T233" s="7">
        <f t="shared" si="54"/>
        <v>3449.2129000000023</v>
      </c>
      <c r="U233" s="7">
        <f t="shared" si="55"/>
        <v>77.088399999999524</v>
      </c>
      <c r="V233" s="7">
        <f t="shared" si="56"/>
        <v>26.419599999999861</v>
      </c>
      <c r="W233">
        <f t="shared" si="63"/>
        <v>1.9378062403144033E-2</v>
      </c>
      <c r="X233">
        <f t="shared" si="57"/>
        <v>0.12980439827605264</v>
      </c>
      <c r="Y233">
        <f t="shared" si="58"/>
        <v>1.9405459166758697E-2</v>
      </c>
      <c r="Z233">
        <f t="shared" si="59"/>
        <v>1.1360371311747124E-2</v>
      </c>
    </row>
    <row r="234" spans="1:26">
      <c r="A234" s="1" t="s">
        <v>1326</v>
      </c>
      <c r="B234" s="2" t="s">
        <v>1327</v>
      </c>
      <c r="C234" s="2" t="s">
        <v>1392</v>
      </c>
      <c r="D234" s="2" t="s">
        <v>1328</v>
      </c>
      <c r="E234" s="3" t="s">
        <v>1319</v>
      </c>
      <c r="F234" s="4">
        <v>460.15</v>
      </c>
      <c r="G234">
        <v>459.76419896241316</v>
      </c>
      <c r="H234">
        <v>514.59</v>
      </c>
      <c r="I234">
        <v>464.94</v>
      </c>
      <c r="J234">
        <v>450.64</v>
      </c>
      <c r="K234" s="62">
        <f t="shared" si="60"/>
        <v>0.38580103758681616</v>
      </c>
      <c r="L234" s="60">
        <f t="shared" si="48"/>
        <v>54.440000000000055</v>
      </c>
      <c r="M234" s="60">
        <f t="shared" si="49"/>
        <v>4.7900000000000205</v>
      </c>
      <c r="N234" s="60">
        <f t="shared" si="50"/>
        <v>9.5099999999999909</v>
      </c>
      <c r="O234" s="47">
        <f t="shared" si="61"/>
        <v>8.3842450850117614E-2</v>
      </c>
      <c r="P234" s="47">
        <f t="shared" si="51"/>
        <v>11.830924698467904</v>
      </c>
      <c r="Q234" s="47">
        <f t="shared" si="52"/>
        <v>1.0409649027491081</v>
      </c>
      <c r="R234" s="47">
        <f t="shared" si="53"/>
        <v>2.066717374769095</v>
      </c>
      <c r="S234" s="7">
        <f t="shared" si="62"/>
        <v>0.14884244060306395</v>
      </c>
      <c r="T234" s="7">
        <f t="shared" si="54"/>
        <v>2963.713600000006</v>
      </c>
      <c r="U234" s="7">
        <f t="shared" si="55"/>
        <v>22.944100000000198</v>
      </c>
      <c r="V234" s="7">
        <f t="shared" si="56"/>
        <v>90.440099999999831</v>
      </c>
      <c r="W234">
        <f t="shared" si="63"/>
        <v>8.3842450850117611E-4</v>
      </c>
      <c r="X234">
        <f t="shared" si="57"/>
        <v>0.11830924698467904</v>
      </c>
      <c r="Y234">
        <f t="shared" si="58"/>
        <v>1.0409649027491081E-2</v>
      </c>
      <c r="Z234">
        <f t="shared" si="59"/>
        <v>2.0667173747690951E-2</v>
      </c>
    </row>
    <row r="235" spans="1:26">
      <c r="A235" s="1" t="s">
        <v>1687</v>
      </c>
      <c r="B235" s="2" t="s">
        <v>1688</v>
      </c>
      <c r="C235" s="2" t="s">
        <v>1392</v>
      </c>
      <c r="D235" s="2" t="s">
        <v>323</v>
      </c>
      <c r="E235" s="3" t="s">
        <v>324</v>
      </c>
      <c r="F235" s="4">
        <v>460.45</v>
      </c>
      <c r="G235">
        <v>455.10339566569746</v>
      </c>
      <c r="H235" s="7">
        <v>524.53</v>
      </c>
      <c r="I235">
        <v>448.52</v>
      </c>
      <c r="J235">
        <v>458.76</v>
      </c>
      <c r="K235" s="62">
        <f t="shared" si="60"/>
        <v>5.3466043343025262</v>
      </c>
      <c r="L235" s="60">
        <f t="shared" si="48"/>
        <v>64.079999999999984</v>
      </c>
      <c r="M235" s="60">
        <f t="shared" si="49"/>
        <v>11.930000000000007</v>
      </c>
      <c r="N235" s="60">
        <f t="shared" si="50"/>
        <v>1.6899999999999977</v>
      </c>
      <c r="O235" s="47">
        <f t="shared" si="61"/>
        <v>1.1611693635145024</v>
      </c>
      <c r="P235" s="47">
        <f t="shared" si="51"/>
        <v>13.916820501683134</v>
      </c>
      <c r="Q235" s="47">
        <f t="shared" si="52"/>
        <v>2.590943642089262</v>
      </c>
      <c r="R235" s="47">
        <f t="shared" si="53"/>
        <v>0.36703225105874637</v>
      </c>
      <c r="S235" s="7">
        <f t="shared" si="62"/>
        <v>28.586177907582559</v>
      </c>
      <c r="T235" s="7">
        <f t="shared" si="54"/>
        <v>4106.2463999999982</v>
      </c>
      <c r="U235" s="7">
        <f t="shared" si="55"/>
        <v>142.32490000000016</v>
      </c>
      <c r="V235" s="7">
        <f t="shared" si="56"/>
        <v>2.8560999999999925</v>
      </c>
      <c r="W235">
        <f t="shared" si="63"/>
        <v>1.1611693635145024E-2</v>
      </c>
      <c r="X235">
        <f t="shared" si="57"/>
        <v>0.13916820501683133</v>
      </c>
      <c r="Y235">
        <f t="shared" si="58"/>
        <v>2.590943642089262E-2</v>
      </c>
      <c r="Z235">
        <f t="shared" si="59"/>
        <v>3.670322510587464E-3</v>
      </c>
    </row>
    <row r="236" spans="1:26">
      <c r="A236" s="1" t="s">
        <v>1323</v>
      </c>
      <c r="B236" s="2" t="s">
        <v>1324</v>
      </c>
      <c r="C236" s="2" t="s">
        <v>1392</v>
      </c>
      <c r="D236" s="2" t="s">
        <v>1325</v>
      </c>
      <c r="E236" s="3" t="s">
        <v>1319</v>
      </c>
      <c r="F236" s="4">
        <v>461.25</v>
      </c>
      <c r="G236">
        <v>459.76419896241316</v>
      </c>
      <c r="H236">
        <v>514.59</v>
      </c>
      <c r="I236">
        <v>464.94</v>
      </c>
      <c r="J236">
        <v>450.64</v>
      </c>
      <c r="K236" s="62">
        <f t="shared" si="60"/>
        <v>1.4858010375868389</v>
      </c>
      <c r="L236" s="60">
        <f t="shared" si="48"/>
        <v>53.340000000000032</v>
      </c>
      <c r="M236" s="60">
        <f t="shared" si="49"/>
        <v>3.6899999999999977</v>
      </c>
      <c r="N236" s="60">
        <f t="shared" si="50"/>
        <v>10.610000000000014</v>
      </c>
      <c r="O236" s="47">
        <f t="shared" si="61"/>
        <v>0.32212488619768864</v>
      </c>
      <c r="P236" s="47">
        <f t="shared" si="51"/>
        <v>11.56422764227643</v>
      </c>
      <c r="Q236" s="47">
        <f t="shared" si="52"/>
        <v>0.79999999999999949</v>
      </c>
      <c r="R236" s="47">
        <f t="shared" si="53"/>
        <v>2.3002710027100299</v>
      </c>
      <c r="S236" s="7">
        <f t="shared" si="62"/>
        <v>2.2076047232941272</v>
      </c>
      <c r="T236" s="7">
        <f t="shared" si="54"/>
        <v>2845.1556000000032</v>
      </c>
      <c r="U236" s="7">
        <f t="shared" si="55"/>
        <v>13.616099999999983</v>
      </c>
      <c r="V236" s="7">
        <f t="shared" si="56"/>
        <v>112.57210000000029</v>
      </c>
      <c r="W236">
        <f t="shared" si="63"/>
        <v>3.2212488619768865E-3</v>
      </c>
      <c r="X236">
        <f t="shared" si="57"/>
        <v>0.1156422764227643</v>
      </c>
      <c r="Y236">
        <f t="shared" si="58"/>
        <v>7.999999999999995E-3</v>
      </c>
      <c r="Z236">
        <f t="shared" si="59"/>
        <v>2.30027100271003E-2</v>
      </c>
    </row>
    <row r="237" spans="1:26">
      <c r="A237" s="1" t="s">
        <v>1259</v>
      </c>
      <c r="B237" s="2" t="s">
        <v>1260</v>
      </c>
      <c r="C237" s="2" t="s">
        <v>1392</v>
      </c>
      <c r="D237" s="2" t="s">
        <v>1261</v>
      </c>
      <c r="E237" s="3" t="s">
        <v>256</v>
      </c>
      <c r="F237" s="4">
        <v>464.15</v>
      </c>
      <c r="G237">
        <v>489.5101989624132</v>
      </c>
      <c r="H237">
        <v>489.32</v>
      </c>
      <c r="I237">
        <v>476.22</v>
      </c>
      <c r="J237">
        <v>489.72</v>
      </c>
      <c r="K237" s="62">
        <f t="shared" si="60"/>
        <v>25.360198962413222</v>
      </c>
      <c r="L237" s="60">
        <f t="shared" si="48"/>
        <v>25.170000000000016</v>
      </c>
      <c r="M237" s="60">
        <f t="shared" si="49"/>
        <v>12.07000000000005</v>
      </c>
      <c r="N237" s="60">
        <f t="shared" si="50"/>
        <v>25.57000000000005</v>
      </c>
      <c r="O237" s="47">
        <f t="shared" si="61"/>
        <v>5.463793808556118</v>
      </c>
      <c r="P237" s="47">
        <f t="shared" si="51"/>
        <v>5.4228159000323215</v>
      </c>
      <c r="Q237" s="47">
        <f t="shared" si="52"/>
        <v>2.6004524399439943</v>
      </c>
      <c r="R237" s="47">
        <f t="shared" si="53"/>
        <v>5.5089949369815905</v>
      </c>
      <c r="S237" s="7">
        <f t="shared" si="62"/>
        <v>643.13969141318466</v>
      </c>
      <c r="T237" s="7">
        <f t="shared" si="54"/>
        <v>633.52890000000082</v>
      </c>
      <c r="U237" s="7">
        <f t="shared" si="55"/>
        <v>145.68490000000122</v>
      </c>
      <c r="V237" s="7">
        <f t="shared" si="56"/>
        <v>653.82490000000257</v>
      </c>
      <c r="W237">
        <f t="shared" si="63"/>
        <v>5.463793808556118E-2</v>
      </c>
      <c r="X237">
        <f t="shared" si="57"/>
        <v>5.4228159000323212E-2</v>
      </c>
      <c r="Y237">
        <f t="shared" si="58"/>
        <v>2.6004524399439944E-2</v>
      </c>
      <c r="Z237">
        <f t="shared" si="59"/>
        <v>5.5089949369815906E-2</v>
      </c>
    </row>
    <row r="238" spans="1:26">
      <c r="A238" s="1" t="s">
        <v>1329</v>
      </c>
      <c r="B238" s="2" t="s">
        <v>1330</v>
      </c>
      <c r="C238" s="2" t="s">
        <v>1392</v>
      </c>
      <c r="D238" s="2" t="s">
        <v>1331</v>
      </c>
      <c r="E238" s="3" t="s">
        <v>1319</v>
      </c>
      <c r="F238" s="4">
        <v>469.05</v>
      </c>
      <c r="G238">
        <v>464.01019896241314</v>
      </c>
      <c r="H238">
        <v>520.97</v>
      </c>
      <c r="I238">
        <v>472.21</v>
      </c>
      <c r="J238">
        <v>451.08</v>
      </c>
      <c r="K238" s="62">
        <f t="shared" si="60"/>
        <v>5.0398010375868694</v>
      </c>
      <c r="L238" s="60">
        <f t="shared" si="48"/>
        <v>51.920000000000016</v>
      </c>
      <c r="M238" s="60">
        <f t="shared" si="49"/>
        <v>3.1599999999999682</v>
      </c>
      <c r="N238" s="60">
        <f t="shared" si="50"/>
        <v>17.970000000000027</v>
      </c>
      <c r="O238" s="47">
        <f t="shared" si="61"/>
        <v>1.0744698939530688</v>
      </c>
      <c r="P238" s="47">
        <f t="shared" si="51"/>
        <v>11.06918238993711</v>
      </c>
      <c r="Q238" s="47">
        <f t="shared" si="52"/>
        <v>0.67370216394839955</v>
      </c>
      <c r="R238" s="47">
        <f t="shared" si="53"/>
        <v>3.8311480652382532</v>
      </c>
      <c r="S238" s="7">
        <f t="shared" si="62"/>
        <v>25.399594498461685</v>
      </c>
      <c r="T238" s="7">
        <f t="shared" si="54"/>
        <v>2695.6864000000019</v>
      </c>
      <c r="U238" s="7">
        <f t="shared" si="55"/>
        <v>9.9855999999997991</v>
      </c>
      <c r="V238" s="7">
        <f t="shared" si="56"/>
        <v>322.92090000000098</v>
      </c>
      <c r="W238">
        <f t="shared" si="63"/>
        <v>1.0744698939530688E-2</v>
      </c>
      <c r="X238">
        <f t="shared" si="57"/>
        <v>0.1106918238993711</v>
      </c>
      <c r="Y238">
        <f t="shared" si="58"/>
        <v>6.7370216394839954E-3</v>
      </c>
      <c r="Z238">
        <f t="shared" si="59"/>
        <v>3.8311480652382532E-2</v>
      </c>
    </row>
    <row r="239" spans="1:26">
      <c r="A239" s="1" t="s">
        <v>1275</v>
      </c>
      <c r="B239" s="2" t="s">
        <v>1276</v>
      </c>
      <c r="C239" s="2" t="s">
        <v>1392</v>
      </c>
      <c r="D239" s="2" t="s">
        <v>1277</v>
      </c>
      <c r="E239" s="3" t="s">
        <v>1268</v>
      </c>
      <c r="F239" s="4">
        <v>472.15</v>
      </c>
      <c r="G239">
        <v>475.63139566569748</v>
      </c>
      <c r="H239">
        <v>531.33000000000004</v>
      </c>
      <c r="I239">
        <v>470.89</v>
      </c>
      <c r="J239">
        <v>477.32</v>
      </c>
      <c r="K239" s="62">
        <f t="shared" si="60"/>
        <v>3.4813956656975051</v>
      </c>
      <c r="L239" s="60">
        <f t="shared" si="48"/>
        <v>59.180000000000064</v>
      </c>
      <c r="M239" s="60">
        <f t="shared" si="49"/>
        <v>1.2599999999999909</v>
      </c>
      <c r="N239" s="60">
        <f t="shared" si="50"/>
        <v>5.1700000000000159</v>
      </c>
      <c r="O239" s="47">
        <f t="shared" si="61"/>
        <v>0.73734950030657742</v>
      </c>
      <c r="P239" s="47">
        <f t="shared" si="51"/>
        <v>12.53415228211375</v>
      </c>
      <c r="Q239" s="47">
        <f t="shared" si="52"/>
        <v>0.26686434395848585</v>
      </c>
      <c r="R239" s="47">
        <f t="shared" si="53"/>
        <v>1.0949909986233222</v>
      </c>
      <c r="S239" s="7">
        <f t="shared" si="62"/>
        <v>12.120115781137375</v>
      </c>
      <c r="T239" s="7">
        <f t="shared" si="54"/>
        <v>3502.2724000000076</v>
      </c>
      <c r="U239" s="7">
        <f t="shared" si="55"/>
        <v>1.587599999999977</v>
      </c>
      <c r="V239" s="7">
        <f t="shared" si="56"/>
        <v>26.728900000000163</v>
      </c>
      <c r="W239">
        <f t="shared" si="63"/>
        <v>7.3734950030657741E-3</v>
      </c>
      <c r="X239">
        <f t="shared" si="57"/>
        <v>0.1253415228211375</v>
      </c>
      <c r="Y239">
        <f t="shared" si="58"/>
        <v>2.6686434395848586E-3</v>
      </c>
      <c r="Z239">
        <f t="shared" si="59"/>
        <v>1.0949909986233223E-2</v>
      </c>
    </row>
    <row r="240" spans="1:26">
      <c r="A240" s="1" t="s">
        <v>325</v>
      </c>
      <c r="B240" s="2" t="s">
        <v>1727</v>
      </c>
      <c r="C240" s="2" t="s">
        <v>1392</v>
      </c>
      <c r="D240" s="2" t="s">
        <v>327</v>
      </c>
      <c r="E240" s="3" t="s">
        <v>328</v>
      </c>
      <c r="F240" s="4">
        <v>475.15</v>
      </c>
      <c r="G240">
        <v>447.92839566569745</v>
      </c>
      <c r="H240">
        <v>477.66</v>
      </c>
      <c r="I240">
        <v>454.07</v>
      </c>
      <c r="J240">
        <v>469.5</v>
      </c>
      <c r="K240" s="62">
        <f t="shared" si="60"/>
        <v>27.221604334302526</v>
      </c>
      <c r="L240" s="60">
        <f t="shared" si="48"/>
        <v>2.5100000000000477</v>
      </c>
      <c r="M240" s="60">
        <f t="shared" si="49"/>
        <v>21.079999999999984</v>
      </c>
      <c r="N240" s="60">
        <f t="shared" si="50"/>
        <v>5.6499999999999773</v>
      </c>
      <c r="O240" s="47">
        <f t="shared" si="61"/>
        <v>5.7290548951494324</v>
      </c>
      <c r="P240" s="47">
        <f t="shared" si="51"/>
        <v>0.52825423550458761</v>
      </c>
      <c r="Q240" s="47">
        <f t="shared" si="52"/>
        <v>4.4364937388193173</v>
      </c>
      <c r="R240" s="47">
        <f t="shared" si="53"/>
        <v>1.1890981795222515</v>
      </c>
      <c r="S240" s="7">
        <f t="shared" si="62"/>
        <v>741.01574253331808</v>
      </c>
      <c r="T240" s="7">
        <f t="shared" si="54"/>
        <v>6.3001000000002394</v>
      </c>
      <c r="U240" s="7">
        <f t="shared" si="55"/>
        <v>444.36639999999932</v>
      </c>
      <c r="V240" s="7">
        <f t="shared" si="56"/>
        <v>31.922499999999744</v>
      </c>
      <c r="W240">
        <f t="shared" si="63"/>
        <v>5.7290548951494324E-2</v>
      </c>
      <c r="X240">
        <f t="shared" si="57"/>
        <v>5.2825423550458758E-3</v>
      </c>
      <c r="Y240">
        <f t="shared" si="58"/>
        <v>4.4364937388193172E-2</v>
      </c>
      <c r="Z240">
        <f t="shared" si="59"/>
        <v>1.1890981795222515E-2</v>
      </c>
    </row>
    <row r="241" spans="1:35">
      <c r="A241" s="1" t="s">
        <v>1295</v>
      </c>
      <c r="B241" s="2" t="s">
        <v>1296</v>
      </c>
      <c r="C241" s="2" t="s">
        <v>1392</v>
      </c>
      <c r="D241" s="2" t="s">
        <v>1297</v>
      </c>
      <c r="E241" s="3" t="s">
        <v>1294</v>
      </c>
      <c r="F241" s="4">
        <v>476.15</v>
      </c>
      <c r="G241">
        <v>471.18519896241315</v>
      </c>
      <c r="H241">
        <v>529.54999999999995</v>
      </c>
      <c r="I241">
        <v>471.33</v>
      </c>
      <c r="J241">
        <v>466.36</v>
      </c>
      <c r="K241" s="62">
        <f t="shared" si="60"/>
        <v>4.9648010375868239</v>
      </c>
      <c r="L241" s="60">
        <f t="shared" si="48"/>
        <v>53.399999999999977</v>
      </c>
      <c r="M241" s="60">
        <f t="shared" si="49"/>
        <v>4.8199999999999932</v>
      </c>
      <c r="N241" s="60">
        <f t="shared" si="50"/>
        <v>9.7899999999999636</v>
      </c>
      <c r="O241" s="47">
        <f t="shared" si="61"/>
        <v>1.0426968471252387</v>
      </c>
      <c r="P241" s="47">
        <f t="shared" si="51"/>
        <v>11.214953271028033</v>
      </c>
      <c r="Q241" s="47">
        <f t="shared" si="52"/>
        <v>1.0122860443137653</v>
      </c>
      <c r="R241" s="47">
        <f t="shared" si="53"/>
        <v>2.0560747663551324</v>
      </c>
      <c r="S241" s="7">
        <f t="shared" si="62"/>
        <v>24.649249342823204</v>
      </c>
      <c r="T241" s="7">
        <f t="shared" si="54"/>
        <v>2851.5599999999977</v>
      </c>
      <c r="U241" s="7">
        <f t="shared" si="55"/>
        <v>23.232399999999934</v>
      </c>
      <c r="V241" s="7">
        <f t="shared" si="56"/>
        <v>95.844099999999287</v>
      </c>
      <c r="W241">
        <f t="shared" si="63"/>
        <v>1.0426968471252388E-2</v>
      </c>
      <c r="X241">
        <f t="shared" si="57"/>
        <v>0.11214953271028033</v>
      </c>
      <c r="Y241">
        <f t="shared" si="58"/>
        <v>1.0122860443137652E-2</v>
      </c>
      <c r="Z241">
        <f t="shared" si="59"/>
        <v>2.0560747663551326E-2</v>
      </c>
    </row>
    <row r="242" spans="1:35">
      <c r="A242" s="1" t="s">
        <v>1291</v>
      </c>
      <c r="B242" s="2" t="s">
        <v>1292</v>
      </c>
      <c r="C242" s="2" t="s">
        <v>1392</v>
      </c>
      <c r="D242" s="2" t="s">
        <v>1293</v>
      </c>
      <c r="E242" s="3" t="s">
        <v>1294</v>
      </c>
      <c r="F242" s="4">
        <v>476.85</v>
      </c>
      <c r="G242">
        <v>471.18519896241315</v>
      </c>
      <c r="H242">
        <v>534.58000000000004</v>
      </c>
      <c r="I242">
        <v>471.41</v>
      </c>
      <c r="J242">
        <v>470.63</v>
      </c>
      <c r="K242" s="62">
        <f t="shared" si="60"/>
        <v>5.6648010375868694</v>
      </c>
      <c r="L242" s="60">
        <f t="shared" si="48"/>
        <v>57.730000000000018</v>
      </c>
      <c r="M242" s="60">
        <f t="shared" si="49"/>
        <v>5.4399999999999977</v>
      </c>
      <c r="N242" s="60">
        <f t="shared" si="50"/>
        <v>6.2200000000000273</v>
      </c>
      <c r="O242" s="47">
        <f t="shared" si="61"/>
        <v>1.1879628892915737</v>
      </c>
      <c r="P242" s="47">
        <f t="shared" si="51"/>
        <v>12.106532452553218</v>
      </c>
      <c r="Q242" s="47">
        <f t="shared" si="52"/>
        <v>1.1408199643493755</v>
      </c>
      <c r="R242" s="47">
        <f t="shared" si="53"/>
        <v>1.3043934151200645</v>
      </c>
      <c r="S242" s="7">
        <f t="shared" si="62"/>
        <v>32.089970795445275</v>
      </c>
      <c r="T242" s="7">
        <f t="shared" si="54"/>
        <v>3332.7529000000022</v>
      </c>
      <c r="U242" s="7">
        <f t="shared" si="55"/>
        <v>29.593599999999974</v>
      </c>
      <c r="V242" s="7">
        <f t="shared" si="56"/>
        <v>38.688400000000343</v>
      </c>
      <c r="W242">
        <f t="shared" si="63"/>
        <v>1.1879628892915738E-2</v>
      </c>
      <c r="X242">
        <f t="shared" si="57"/>
        <v>0.12106532452553218</v>
      </c>
      <c r="Y242">
        <f t="shared" si="58"/>
        <v>1.1408199643493756E-2</v>
      </c>
      <c r="Z242">
        <f t="shared" si="59"/>
        <v>1.3043934151200644E-2</v>
      </c>
    </row>
    <row r="243" spans="1:35">
      <c r="A243" s="1" t="s">
        <v>1279</v>
      </c>
      <c r="B243" s="2" t="s">
        <v>1280</v>
      </c>
      <c r="C243" s="2" t="s">
        <v>1392</v>
      </c>
      <c r="D243" s="2" t="s">
        <v>1281</v>
      </c>
      <c r="E243" s="3" t="s">
        <v>1278</v>
      </c>
      <c r="F243" s="4">
        <v>480.15</v>
      </c>
      <c r="G243">
        <v>471.3853956656975</v>
      </c>
      <c r="H243">
        <v>535.65</v>
      </c>
      <c r="I243">
        <v>468.59</v>
      </c>
      <c r="J243">
        <v>490.82</v>
      </c>
      <c r="K243" s="62">
        <f t="shared" si="60"/>
        <v>8.7646043343024758</v>
      </c>
      <c r="L243" s="60">
        <f t="shared" ref="L243:L251" si="64">ABS(F243-H243)</f>
        <v>55.5</v>
      </c>
      <c r="M243" s="60">
        <f t="shared" ref="M243:M251" si="65">ABS(F243-I243)</f>
        <v>11.560000000000002</v>
      </c>
      <c r="N243" s="60">
        <f t="shared" ref="N243:N294" si="66">ABS(F243-J243)</f>
        <v>10.670000000000016</v>
      </c>
      <c r="O243" s="47">
        <f t="shared" si="61"/>
        <v>1.8253888023122933</v>
      </c>
      <c r="P243" s="47">
        <f t="shared" ref="P243:P251" si="67">L243/F243*100</f>
        <v>11.558887847547641</v>
      </c>
      <c r="Q243" s="47">
        <f t="shared" ref="Q243:Q251" si="68">M243/F243*100</f>
        <v>2.4075809642819959</v>
      </c>
      <c r="R243" s="47">
        <f t="shared" ref="R243:R294" si="69">N243/F243*100</f>
        <v>2.2222222222222259</v>
      </c>
      <c r="S243" s="7">
        <f t="shared" si="62"/>
        <v>76.818289136873744</v>
      </c>
      <c r="T243" s="7">
        <f t="shared" ref="T243:T251" si="70">(F243-H243)^2</f>
        <v>3080.25</v>
      </c>
      <c r="U243" s="7">
        <f t="shared" ref="U243:U251" si="71">(F243-I243)^2</f>
        <v>133.63360000000006</v>
      </c>
      <c r="V243" s="7">
        <f t="shared" ref="V243:V294" si="72">(F243-J243)^2</f>
        <v>113.84890000000034</v>
      </c>
      <c r="W243">
        <f t="shared" si="63"/>
        <v>1.8253888023122933E-2</v>
      </c>
      <c r="X243">
        <f t="shared" ref="X243:X251" si="73">ABS((H243-F243)/F243)</f>
        <v>0.11558887847547641</v>
      </c>
      <c r="Y243">
        <f t="shared" ref="Y243:Y251" si="74">ABS((I243-F243)/F243)</f>
        <v>2.4075809642819957E-2</v>
      </c>
      <c r="Z243">
        <f t="shared" ref="Z243:Z294" si="75">ABS((J243-F243)/F243)</f>
        <v>2.2222222222222258E-2</v>
      </c>
    </row>
    <row r="244" spans="1:35">
      <c r="A244" s="1" t="s">
        <v>1383</v>
      </c>
      <c r="B244" s="2" t="s">
        <v>1384</v>
      </c>
      <c r="C244" s="2" t="s">
        <v>1392</v>
      </c>
      <c r="D244" s="2" t="s">
        <v>1385</v>
      </c>
      <c r="E244" s="3" t="s">
        <v>1382</v>
      </c>
      <c r="F244" s="4">
        <v>489.45</v>
      </c>
      <c r="G244">
        <v>486.30478847985665</v>
      </c>
      <c r="H244">
        <v>540.61</v>
      </c>
      <c r="I244">
        <v>490.1</v>
      </c>
      <c r="J244">
        <v>473.96</v>
      </c>
      <c r="K244" s="62">
        <f t="shared" si="60"/>
        <v>3.1452115201433344</v>
      </c>
      <c r="L244" s="60">
        <f t="shared" si="64"/>
        <v>51.160000000000025</v>
      </c>
      <c r="M244" s="60">
        <f t="shared" si="65"/>
        <v>0.65000000000003411</v>
      </c>
      <c r="N244" s="60">
        <f t="shared" si="66"/>
        <v>15.490000000000009</v>
      </c>
      <c r="O244" s="47">
        <f t="shared" si="61"/>
        <v>0.64260118911907949</v>
      </c>
      <c r="P244" s="47">
        <f t="shared" si="67"/>
        <v>10.452548779242012</v>
      </c>
      <c r="Q244" s="47">
        <f t="shared" si="68"/>
        <v>0.1328021248340043</v>
      </c>
      <c r="R244" s="47">
        <f t="shared" si="69"/>
        <v>3.1647767902748001</v>
      </c>
      <c r="S244" s="7">
        <f t="shared" si="62"/>
        <v>9.8923555064423443</v>
      </c>
      <c r="T244" s="7">
        <f t="shared" si="70"/>
        <v>2617.3456000000024</v>
      </c>
      <c r="U244" s="7">
        <f t="shared" si="71"/>
        <v>0.42250000000004434</v>
      </c>
      <c r="V244" s="7">
        <f t="shared" si="72"/>
        <v>239.94010000000029</v>
      </c>
      <c r="W244">
        <f t="shared" si="63"/>
        <v>6.4260118911907945E-3</v>
      </c>
      <c r="X244">
        <f t="shared" si="73"/>
        <v>0.10452548779242012</v>
      </c>
      <c r="Y244">
        <f t="shared" si="74"/>
        <v>1.3280212483400432E-3</v>
      </c>
      <c r="Z244">
        <f t="shared" si="75"/>
        <v>3.1647767902748002E-2</v>
      </c>
    </row>
    <row r="245" spans="1:35">
      <c r="A245" s="1" t="s">
        <v>1379</v>
      </c>
      <c r="B245" s="2" t="s">
        <v>1380</v>
      </c>
      <c r="C245" s="2" t="s">
        <v>1392</v>
      </c>
      <c r="D245" s="2" t="s">
        <v>1381</v>
      </c>
      <c r="E245" s="3" t="s">
        <v>1375</v>
      </c>
      <c r="F245" s="4">
        <v>497.15</v>
      </c>
      <c r="G245">
        <v>493.47978847985667</v>
      </c>
      <c r="H245">
        <v>553.19000000000005</v>
      </c>
      <c r="I245">
        <v>489.37</v>
      </c>
      <c r="J245">
        <v>493.51</v>
      </c>
      <c r="K245" s="62">
        <f t="shared" si="60"/>
        <v>3.6702115201433116</v>
      </c>
      <c r="L245" s="60">
        <f t="shared" si="64"/>
        <v>56.040000000000077</v>
      </c>
      <c r="M245" s="60">
        <f t="shared" si="65"/>
        <v>7.7799999999999727</v>
      </c>
      <c r="N245" s="60">
        <f t="shared" si="66"/>
        <v>3.6399999999999864</v>
      </c>
      <c r="O245" s="47">
        <f t="shared" si="61"/>
        <v>0.73825033091487724</v>
      </c>
      <c r="P245" s="47">
        <f t="shared" si="67"/>
        <v>11.27225183546215</v>
      </c>
      <c r="Q245" s="47">
        <f t="shared" si="68"/>
        <v>1.5649200442522322</v>
      </c>
      <c r="R245" s="47">
        <f t="shared" si="69"/>
        <v>0.73217338831338352</v>
      </c>
      <c r="S245" s="7">
        <f t="shared" si="62"/>
        <v>13.470452602592678</v>
      </c>
      <c r="T245" s="7">
        <f t="shared" si="70"/>
        <v>3140.4816000000087</v>
      </c>
      <c r="U245" s="7">
        <f t="shared" si="71"/>
        <v>60.528399999999579</v>
      </c>
      <c r="V245" s="7">
        <f t="shared" si="72"/>
        <v>13.249599999999901</v>
      </c>
      <c r="W245">
        <f t="shared" si="63"/>
        <v>7.382503309148772E-3</v>
      </c>
      <c r="X245">
        <f t="shared" si="73"/>
        <v>0.11272251835462151</v>
      </c>
      <c r="Y245">
        <f t="shared" si="74"/>
        <v>1.5649200442522323E-2</v>
      </c>
      <c r="Z245">
        <f t="shared" si="75"/>
        <v>7.3217338831338356E-3</v>
      </c>
    </row>
    <row r="246" spans="1:35">
      <c r="A246" s="1" t="s">
        <v>1366</v>
      </c>
      <c r="B246" s="2" t="s">
        <v>1367</v>
      </c>
      <c r="C246" s="2" t="s">
        <v>1392</v>
      </c>
      <c r="D246" s="2" t="s">
        <v>1368</v>
      </c>
      <c r="E246" s="3" t="s">
        <v>1369</v>
      </c>
      <c r="F246" s="4">
        <v>511.15</v>
      </c>
      <c r="G246">
        <v>496.4087884798567</v>
      </c>
      <c r="H246">
        <v>568.64</v>
      </c>
      <c r="I246">
        <v>486.72</v>
      </c>
      <c r="J246">
        <v>513.05999999999995</v>
      </c>
      <c r="K246" s="62">
        <f t="shared" si="60"/>
        <v>14.741211520143281</v>
      </c>
      <c r="L246" s="60">
        <f t="shared" si="64"/>
        <v>57.490000000000009</v>
      </c>
      <c r="M246" s="60">
        <f t="shared" si="65"/>
        <v>24.42999999999995</v>
      </c>
      <c r="N246" s="60">
        <f t="shared" si="66"/>
        <v>1.9099999999999682</v>
      </c>
      <c r="O246" s="47">
        <f t="shared" si="61"/>
        <v>2.8839306505220157</v>
      </c>
      <c r="P246" s="47">
        <f t="shared" si="67"/>
        <v>11.247187713978287</v>
      </c>
      <c r="Q246" s="47">
        <f t="shared" si="68"/>
        <v>4.7794189572532435</v>
      </c>
      <c r="R246" s="47">
        <f t="shared" si="69"/>
        <v>0.37366722097231114</v>
      </c>
      <c r="S246" s="7">
        <f t="shared" si="62"/>
        <v>217.30331708160497</v>
      </c>
      <c r="T246" s="7">
        <f t="shared" si="70"/>
        <v>3305.100100000001</v>
      </c>
      <c r="U246" s="7">
        <f t="shared" si="71"/>
        <v>596.82489999999757</v>
      </c>
      <c r="V246" s="7">
        <f t="shared" si="72"/>
        <v>3.6480999999998782</v>
      </c>
      <c r="W246">
        <f t="shared" si="63"/>
        <v>2.8839306505220156E-2</v>
      </c>
      <c r="X246">
        <f t="shared" si="73"/>
        <v>0.11247187713978286</v>
      </c>
      <c r="Y246">
        <f t="shared" si="74"/>
        <v>4.7794189572532432E-2</v>
      </c>
      <c r="Z246">
        <f t="shared" si="75"/>
        <v>3.7366722097231112E-3</v>
      </c>
      <c r="AA246" t="s">
        <v>1756</v>
      </c>
      <c r="AB246">
        <f>COUNT(S3:S246)</f>
        <v>244</v>
      </c>
      <c r="AC246">
        <f t="shared" ref="AC246:AE246" si="76">COUNT(T3:T246)</f>
        <v>242</v>
      </c>
      <c r="AD246">
        <f t="shared" si="76"/>
        <v>242</v>
      </c>
      <c r="AE246">
        <f t="shared" si="76"/>
        <v>242</v>
      </c>
      <c r="AF246">
        <f>COUNT(W3:W246)</f>
        <v>244</v>
      </c>
      <c r="AG246">
        <f t="shared" ref="AG246" si="77">COUNT(X3:X246)</f>
        <v>242</v>
      </c>
      <c r="AH246">
        <f t="shared" ref="AH246" si="78">COUNT(Y3:Y246)</f>
        <v>242</v>
      </c>
      <c r="AI246">
        <f t="shared" ref="AI246" si="79">COUNT(Z3:Z246)</f>
        <v>242</v>
      </c>
    </row>
    <row r="247" spans="1:35">
      <c r="A247" s="1" t="s">
        <v>149</v>
      </c>
      <c r="B247" s="2" t="s">
        <v>150</v>
      </c>
      <c r="C247" s="2" t="s">
        <v>1394</v>
      </c>
      <c r="D247" s="2" t="s">
        <v>151</v>
      </c>
      <c r="E247" s="3" t="s">
        <v>136</v>
      </c>
      <c r="F247" s="4">
        <v>293.25</v>
      </c>
      <c r="G247">
        <v>303.9455282776085</v>
      </c>
      <c r="H247">
        <v>288.19</v>
      </c>
      <c r="I247">
        <v>281.2</v>
      </c>
      <c r="J247">
        <v>310.04000000000002</v>
      </c>
      <c r="K247" s="62">
        <f t="shared" si="60"/>
        <v>10.695528277608503</v>
      </c>
      <c r="L247" s="60">
        <f t="shared" si="64"/>
        <v>5.0600000000000023</v>
      </c>
      <c r="M247" s="60">
        <f t="shared" si="65"/>
        <v>12.050000000000011</v>
      </c>
      <c r="N247" s="60">
        <f t="shared" si="66"/>
        <v>16.79000000000002</v>
      </c>
      <c r="O247" s="47">
        <f t="shared" si="61"/>
        <v>3.6472389693464629</v>
      </c>
      <c r="P247" s="47">
        <f t="shared" si="67"/>
        <v>1.7254901960784323</v>
      </c>
      <c r="Q247" s="47">
        <f t="shared" si="68"/>
        <v>4.1091219096334219</v>
      </c>
      <c r="R247" s="47">
        <f t="shared" si="69"/>
        <v>5.7254901960784386</v>
      </c>
      <c r="S247" s="7">
        <f t="shared" si="62"/>
        <v>114.3943251371231</v>
      </c>
      <c r="T247" s="7">
        <f t="shared" si="70"/>
        <v>25.603600000000021</v>
      </c>
      <c r="U247" s="7">
        <f t="shared" si="71"/>
        <v>145.20250000000027</v>
      </c>
      <c r="V247" s="7">
        <f t="shared" si="72"/>
        <v>281.90410000000071</v>
      </c>
      <c r="W247">
        <f t="shared" si="63"/>
        <v>3.6472389693464627E-2</v>
      </c>
      <c r="X247">
        <f t="shared" si="73"/>
        <v>1.7254901960784323E-2</v>
      </c>
      <c r="Y247">
        <f t="shared" si="74"/>
        <v>4.1091219096334224E-2</v>
      </c>
      <c r="Z247">
        <f t="shared" si="75"/>
        <v>5.7254901960784386E-2</v>
      </c>
      <c r="AB247" s="8">
        <f>SQRT(1/AB246*SUM(S3:S246))</f>
        <v>7.926855106685271</v>
      </c>
      <c r="AC247" s="8">
        <f t="shared" ref="AC247:AE247" si="80">SQRT(1/AC246*SUM(T3:T246))</f>
        <v>52.617872069830305</v>
      </c>
      <c r="AD247" s="8">
        <f t="shared" si="80"/>
        <v>8.212276488524175</v>
      </c>
      <c r="AE247" s="8">
        <f t="shared" si="80"/>
        <v>10.275180640265301</v>
      </c>
      <c r="AF247" s="8">
        <f>1/AF246*SUM(W3:W246)</f>
        <v>1.5053665905390812E-2</v>
      </c>
      <c r="AG247" s="8">
        <f t="shared" ref="AG247:AI247" si="81">1/AG246*SUM(X3:X246)</f>
        <v>0.12302850181673515</v>
      </c>
      <c r="AH247" s="8">
        <f t="shared" si="81"/>
        <v>1.4410336729435499E-2</v>
      </c>
      <c r="AI247" s="8">
        <f t="shared" si="81"/>
        <v>2.1220441050996953E-2</v>
      </c>
    </row>
    <row r="248" spans="1:35">
      <c r="A248" s="1" t="s">
        <v>161</v>
      </c>
      <c r="B248" s="2" t="s">
        <v>162</v>
      </c>
      <c r="C248" s="2" t="s">
        <v>1394</v>
      </c>
      <c r="D248" s="2" t="s">
        <v>163</v>
      </c>
      <c r="E248" s="3" t="s">
        <v>136</v>
      </c>
      <c r="F248" s="4">
        <v>310.05</v>
      </c>
      <c r="G248">
        <v>308.19152827760848</v>
      </c>
      <c r="H248">
        <v>356.93</v>
      </c>
      <c r="I248">
        <v>306.04000000000002</v>
      </c>
      <c r="J248">
        <v>317.95999999999998</v>
      </c>
      <c r="K248" s="62">
        <f t="shared" si="60"/>
        <v>1.8584717223915277</v>
      </c>
      <c r="L248" s="60">
        <f t="shared" si="64"/>
        <v>46.879999999999995</v>
      </c>
      <c r="M248" s="60">
        <f t="shared" si="65"/>
        <v>4.0099999999999909</v>
      </c>
      <c r="N248" s="60">
        <f t="shared" si="66"/>
        <v>7.9099999999999682</v>
      </c>
      <c r="O248" s="47">
        <f t="shared" si="61"/>
        <v>0.59941032813788986</v>
      </c>
      <c r="P248" s="47">
        <f t="shared" si="67"/>
        <v>15.12014191259474</v>
      </c>
      <c r="Q248" s="47">
        <f t="shared" si="68"/>
        <v>1.2933397839058187</v>
      </c>
      <c r="R248" s="47">
        <f t="shared" si="69"/>
        <v>2.5512014191259369</v>
      </c>
      <c r="S248" s="7">
        <f t="shared" si="62"/>
        <v>3.4539171429289315</v>
      </c>
      <c r="T248" s="7">
        <f t="shared" si="70"/>
        <v>2197.7343999999994</v>
      </c>
      <c r="U248" s="7">
        <f t="shared" si="71"/>
        <v>16.080099999999927</v>
      </c>
      <c r="V248" s="7">
        <f t="shared" si="72"/>
        <v>62.568099999999497</v>
      </c>
      <c r="W248">
        <f t="shared" si="63"/>
        <v>5.9941032813788991E-3</v>
      </c>
      <c r="X248">
        <f t="shared" si="73"/>
        <v>0.15120141912594739</v>
      </c>
      <c r="Y248">
        <f t="shared" si="74"/>
        <v>1.2933397839058187E-2</v>
      </c>
      <c r="Z248">
        <f t="shared" si="75"/>
        <v>2.5512014191259369E-2</v>
      </c>
    </row>
    <row r="249" spans="1:35">
      <c r="A249" s="1" t="s">
        <v>1463</v>
      </c>
      <c r="B249" s="2" t="s">
        <v>1460</v>
      </c>
      <c r="C249" s="2" t="s">
        <v>1394</v>
      </c>
      <c r="D249" s="2" t="s">
        <v>1465</v>
      </c>
      <c r="E249" s="3" t="s">
        <v>96</v>
      </c>
      <c r="F249" s="4">
        <v>310.14999999999998</v>
      </c>
      <c r="G249">
        <v>310.23452827760849</v>
      </c>
      <c r="H249" s="7">
        <v>349.18</v>
      </c>
      <c r="I249">
        <v>324.20999999999998</v>
      </c>
      <c r="J249">
        <v>333.62</v>
      </c>
      <c r="K249" s="62">
        <f t="shared" si="60"/>
        <v>8.4528277608512781E-2</v>
      </c>
      <c r="L249" s="60">
        <f t="shared" si="64"/>
        <v>39.03000000000003</v>
      </c>
      <c r="M249" s="60">
        <f t="shared" si="65"/>
        <v>14.060000000000002</v>
      </c>
      <c r="N249" s="60">
        <f t="shared" si="66"/>
        <v>23.470000000000027</v>
      </c>
      <c r="O249" s="47">
        <f t="shared" si="61"/>
        <v>2.7253998906500976E-2</v>
      </c>
      <c r="P249" s="47">
        <f t="shared" si="67"/>
        <v>12.584233435434477</v>
      </c>
      <c r="Q249" s="47">
        <f t="shared" si="68"/>
        <v>4.5332903433822356</v>
      </c>
      <c r="R249" s="47">
        <f t="shared" si="69"/>
        <v>7.5673061421892731</v>
      </c>
      <c r="S249" s="7">
        <f t="shared" si="62"/>
        <v>7.1450297154618033E-3</v>
      </c>
      <c r="T249" s="7">
        <f t="shared" si="70"/>
        <v>1523.3409000000024</v>
      </c>
      <c r="U249" s="7">
        <f t="shared" si="71"/>
        <v>197.68360000000007</v>
      </c>
      <c r="V249" s="7">
        <f t="shared" si="72"/>
        <v>550.84090000000128</v>
      </c>
      <c r="W249">
        <f t="shared" si="63"/>
        <v>2.7253998906500977E-4</v>
      </c>
      <c r="X249">
        <f t="shared" si="73"/>
        <v>0.12584233435434478</v>
      </c>
      <c r="Y249">
        <f t="shared" si="74"/>
        <v>4.5332903433822354E-2</v>
      </c>
      <c r="Z249">
        <f t="shared" si="75"/>
        <v>7.5673061421892729E-2</v>
      </c>
    </row>
    <row r="250" spans="1:35">
      <c r="A250" s="1" t="s">
        <v>115</v>
      </c>
      <c r="B250" s="2" t="s">
        <v>116</v>
      </c>
      <c r="C250" s="2" t="s">
        <v>1394</v>
      </c>
      <c r="D250" s="2" t="s">
        <v>117</v>
      </c>
      <c r="E250" s="3" t="s">
        <v>96</v>
      </c>
      <c r="F250" s="4">
        <v>315.14999999999998</v>
      </c>
      <c r="G250">
        <v>313.32352827760849</v>
      </c>
      <c r="H250">
        <v>366.06</v>
      </c>
      <c r="I250">
        <v>318.04000000000002</v>
      </c>
      <c r="J250">
        <v>314.64</v>
      </c>
      <c r="K250" s="62">
        <f t="shared" si="60"/>
        <v>1.8264717223914886</v>
      </c>
      <c r="L250" s="60">
        <f t="shared" si="64"/>
        <v>50.910000000000025</v>
      </c>
      <c r="M250" s="60">
        <f t="shared" si="65"/>
        <v>2.8900000000000432</v>
      </c>
      <c r="N250" s="60">
        <f t="shared" si="66"/>
        <v>0.50999999999999091</v>
      </c>
      <c r="O250" s="47">
        <f t="shared" si="61"/>
        <v>0.57955631362573012</v>
      </c>
      <c r="P250" s="47">
        <f t="shared" si="67"/>
        <v>16.154212279866741</v>
      </c>
      <c r="Q250" s="47">
        <f t="shared" si="68"/>
        <v>0.91702363953674226</v>
      </c>
      <c r="R250" s="47">
        <f t="shared" si="69"/>
        <v>0.16182770109471392</v>
      </c>
      <c r="S250" s="7">
        <f t="shared" si="62"/>
        <v>3.3359989526957308</v>
      </c>
      <c r="T250" s="7">
        <f t="shared" si="70"/>
        <v>2591.8281000000025</v>
      </c>
      <c r="U250" s="7">
        <f t="shared" si="71"/>
        <v>8.3521000000002505</v>
      </c>
      <c r="V250" s="7">
        <f t="shared" si="72"/>
        <v>0.26009999999999073</v>
      </c>
      <c r="W250">
        <f t="shared" si="63"/>
        <v>5.7955631362573016E-3</v>
      </c>
      <c r="X250">
        <f t="shared" si="73"/>
        <v>0.16154212279866739</v>
      </c>
      <c r="Y250">
        <f t="shared" si="74"/>
        <v>9.1702363953674228E-3</v>
      </c>
      <c r="Z250">
        <f t="shared" si="75"/>
        <v>1.6182770109471392E-3</v>
      </c>
    </row>
    <row r="251" spans="1:35">
      <c r="A251" s="1" t="s">
        <v>112</v>
      </c>
      <c r="B251" s="2" t="s">
        <v>113</v>
      </c>
      <c r="C251" s="2" t="s">
        <v>1394</v>
      </c>
      <c r="D251" s="2" t="s">
        <v>114</v>
      </c>
      <c r="E251" s="3" t="s">
        <v>96</v>
      </c>
      <c r="F251" s="4">
        <v>318.05</v>
      </c>
      <c r="G251">
        <v>313.32352827760849</v>
      </c>
      <c r="H251">
        <v>367.24</v>
      </c>
      <c r="I251">
        <v>326.27999999999997</v>
      </c>
      <c r="J251">
        <v>313.75</v>
      </c>
      <c r="K251" s="62">
        <f t="shared" si="60"/>
        <v>4.7264717223915227</v>
      </c>
      <c r="L251" s="60">
        <f t="shared" si="64"/>
        <v>49.19</v>
      </c>
      <c r="M251" s="60">
        <f t="shared" si="65"/>
        <v>8.2299999999999613</v>
      </c>
      <c r="N251" s="60">
        <f t="shared" si="66"/>
        <v>4.3000000000000114</v>
      </c>
      <c r="O251" s="47">
        <f t="shared" si="61"/>
        <v>1.4860782022925711</v>
      </c>
      <c r="P251" s="47">
        <f t="shared" si="67"/>
        <v>15.46612167898129</v>
      </c>
      <c r="Q251" s="47">
        <f t="shared" si="68"/>
        <v>2.5876434522873639</v>
      </c>
      <c r="R251" s="47">
        <f t="shared" si="69"/>
        <v>1.3519886810249995</v>
      </c>
      <c r="S251" s="7">
        <f t="shared" si="62"/>
        <v>22.339534942566686</v>
      </c>
      <c r="T251" s="7">
        <f t="shared" si="70"/>
        <v>2419.6560999999997</v>
      </c>
      <c r="U251" s="7">
        <f t="shared" si="71"/>
        <v>67.732899999999361</v>
      </c>
      <c r="V251" s="7">
        <f t="shared" si="72"/>
        <v>18.490000000000098</v>
      </c>
      <c r="W251">
        <f t="shared" si="63"/>
        <v>1.4860782022925711E-2</v>
      </c>
      <c r="X251">
        <f t="shared" si="73"/>
        <v>0.1546612167898129</v>
      </c>
      <c r="Y251">
        <f t="shared" si="74"/>
        <v>2.587643452287364E-2</v>
      </c>
      <c r="Z251">
        <f t="shared" si="75"/>
        <v>1.3519886810249996E-2</v>
      </c>
    </row>
    <row r="252" spans="1:35">
      <c r="A252" s="1" t="s">
        <v>1464</v>
      </c>
      <c r="B252" s="2" t="s">
        <v>1461</v>
      </c>
      <c r="C252" s="2" t="s">
        <v>1394</v>
      </c>
      <c r="D252" s="2" t="s">
        <v>1462</v>
      </c>
      <c r="E252" s="3" t="s">
        <v>96</v>
      </c>
      <c r="F252" s="4">
        <v>321.35000000000002</v>
      </c>
      <c r="G252">
        <v>313.32352827760849</v>
      </c>
      <c r="H252" s="7"/>
      <c r="J252">
        <v>321.23</v>
      </c>
      <c r="K252" s="62">
        <f t="shared" si="60"/>
        <v>8.0264717223915341</v>
      </c>
      <c r="L252" s="60"/>
      <c r="M252" s="60"/>
      <c r="N252" s="60">
        <f t="shared" si="66"/>
        <v>0.12000000000000455</v>
      </c>
      <c r="O252" s="47">
        <f t="shared" si="61"/>
        <v>2.4977350933224005</v>
      </c>
      <c r="P252" s="47"/>
      <c r="Q252" s="47"/>
      <c r="R252" s="47">
        <f t="shared" si="69"/>
        <v>3.7342461490588001E-2</v>
      </c>
      <c r="S252" s="7">
        <f t="shared" si="62"/>
        <v>64.424248310350919</v>
      </c>
      <c r="T252" s="7"/>
      <c r="U252" s="7"/>
      <c r="V252" s="7">
        <f t="shared" si="72"/>
        <v>1.4400000000001091E-2</v>
      </c>
      <c r="W252">
        <f t="shared" si="63"/>
        <v>2.4977350933224004E-2</v>
      </c>
      <c r="Z252">
        <f t="shared" si="75"/>
        <v>3.7342461490587998E-4</v>
      </c>
    </row>
    <row r="253" spans="1:35">
      <c r="A253" s="1" t="s">
        <v>312</v>
      </c>
      <c r="B253" s="2" t="s">
        <v>313</v>
      </c>
      <c r="C253" s="2" t="s">
        <v>1394</v>
      </c>
      <c r="D253" s="2" t="s">
        <v>314</v>
      </c>
      <c r="E253" s="3" t="s">
        <v>249</v>
      </c>
      <c r="F253" s="4">
        <v>329.45</v>
      </c>
      <c r="G253">
        <v>335.36143386893116</v>
      </c>
      <c r="H253">
        <v>382.78</v>
      </c>
      <c r="I253">
        <v>327.92</v>
      </c>
      <c r="J253">
        <v>340.4</v>
      </c>
      <c r="K253" s="62">
        <f t="shared" si="60"/>
        <v>5.9114338689311694</v>
      </c>
      <c r="L253" s="60">
        <f t="shared" ref="L253:L262" si="82">ABS(F253-H253)</f>
        <v>53.329999999999984</v>
      </c>
      <c r="M253" s="60">
        <f t="shared" ref="M253:M262" si="83">ABS(F253-I253)</f>
        <v>1.5299999999999727</v>
      </c>
      <c r="N253" s="60">
        <f t="shared" si="66"/>
        <v>10.949999999999989</v>
      </c>
      <c r="O253" s="47">
        <f t="shared" si="61"/>
        <v>1.7943341535684232</v>
      </c>
      <c r="P253" s="47">
        <f t="shared" ref="P253:P262" si="84">L253/F253*100</f>
        <v>16.187585369555315</v>
      </c>
      <c r="Q253" s="47">
        <f t="shared" ref="Q253:Q262" si="85">M253/F253*100</f>
        <v>0.46441038093791864</v>
      </c>
      <c r="R253" s="47">
        <f t="shared" si="69"/>
        <v>3.3237213537714339</v>
      </c>
      <c r="S253" s="7">
        <f t="shared" si="62"/>
        <v>34.945050386746537</v>
      </c>
      <c r="T253" s="7">
        <f t="shared" ref="T253:T262" si="86">(F253-H253)^2</f>
        <v>2844.0888999999984</v>
      </c>
      <c r="U253" s="7">
        <f t="shared" ref="U253:U262" si="87">(F253-I253)^2</f>
        <v>2.3408999999999165</v>
      </c>
      <c r="V253" s="7">
        <f t="shared" si="72"/>
        <v>119.90249999999975</v>
      </c>
      <c r="W253">
        <f t="shared" si="63"/>
        <v>1.7943341535684231E-2</v>
      </c>
      <c r="X253">
        <f t="shared" ref="X253:X262" si="88">ABS((H253-F253)/F253)</f>
        <v>0.16187585369555316</v>
      </c>
      <c r="Y253">
        <f t="shared" ref="Y253:Y262" si="89">ABS((I253-F253)/F253)</f>
        <v>4.6441038093791862E-3</v>
      </c>
      <c r="Z253">
        <f t="shared" si="75"/>
        <v>3.323721353771434E-2</v>
      </c>
    </row>
    <row r="254" spans="1:35">
      <c r="A254" s="1" t="s">
        <v>261</v>
      </c>
      <c r="B254" s="2" t="s">
        <v>262</v>
      </c>
      <c r="C254" s="2" t="s">
        <v>1394</v>
      </c>
      <c r="D254" s="2" t="s">
        <v>263</v>
      </c>
      <c r="E254" s="3" t="s">
        <v>249</v>
      </c>
      <c r="F254" s="4">
        <v>337.85</v>
      </c>
      <c r="G254">
        <v>335.36143386893116</v>
      </c>
      <c r="H254">
        <v>382.52</v>
      </c>
      <c r="I254">
        <v>331.11</v>
      </c>
      <c r="J254">
        <v>333.24</v>
      </c>
      <c r="K254" s="62">
        <f t="shared" si="60"/>
        <v>2.4885661310688647</v>
      </c>
      <c r="L254" s="60">
        <f t="shared" si="82"/>
        <v>44.669999999999959</v>
      </c>
      <c r="M254" s="60">
        <f t="shared" si="83"/>
        <v>6.7400000000000091</v>
      </c>
      <c r="N254" s="60">
        <f t="shared" si="66"/>
        <v>4.6100000000000136</v>
      </c>
      <c r="O254" s="47">
        <f t="shared" si="61"/>
        <v>0.73658905759031068</v>
      </c>
      <c r="P254" s="47">
        <f t="shared" si="84"/>
        <v>13.221844013615497</v>
      </c>
      <c r="Q254" s="47">
        <f t="shared" si="85"/>
        <v>1.9949681811454814</v>
      </c>
      <c r="R254" s="47">
        <f t="shared" si="69"/>
        <v>1.3645108776084101</v>
      </c>
      <c r="S254" s="7">
        <f t="shared" si="62"/>
        <v>6.1929613887030577</v>
      </c>
      <c r="T254" s="7">
        <f t="shared" si="86"/>
        <v>1995.4088999999963</v>
      </c>
      <c r="U254" s="7">
        <f t="shared" si="87"/>
        <v>45.427600000000126</v>
      </c>
      <c r="V254" s="7">
        <f t="shared" si="72"/>
        <v>21.252100000000127</v>
      </c>
      <c r="W254">
        <f t="shared" si="63"/>
        <v>7.3658905759031064E-3</v>
      </c>
      <c r="X254">
        <f t="shared" si="88"/>
        <v>0.13221844013615497</v>
      </c>
      <c r="Y254">
        <f t="shared" si="89"/>
        <v>1.9949681811454813E-2</v>
      </c>
      <c r="Z254">
        <f t="shared" si="75"/>
        <v>1.3645108776084101E-2</v>
      </c>
    </row>
    <row r="255" spans="1:35">
      <c r="A255" s="1" t="s">
        <v>210</v>
      </c>
      <c r="B255" s="2" t="s">
        <v>211</v>
      </c>
      <c r="C255" s="2" t="s">
        <v>1394</v>
      </c>
      <c r="D255" s="2" t="s">
        <v>212</v>
      </c>
      <c r="E255" s="3" t="s">
        <v>191</v>
      </c>
      <c r="F255" s="4">
        <v>338.15</v>
      </c>
      <c r="G255">
        <v>344.73943386893114</v>
      </c>
      <c r="H255">
        <v>391.23</v>
      </c>
      <c r="I255">
        <v>337.84</v>
      </c>
      <c r="J255">
        <v>337.52</v>
      </c>
      <c r="K255" s="62">
        <f t="shared" si="60"/>
        <v>6.5894338689311667</v>
      </c>
      <c r="L255" s="60">
        <f t="shared" si="82"/>
        <v>53.080000000000041</v>
      </c>
      <c r="M255" s="60">
        <f t="shared" si="83"/>
        <v>0.31000000000000227</v>
      </c>
      <c r="N255" s="60">
        <f t="shared" si="66"/>
        <v>0.62999999999999545</v>
      </c>
      <c r="O255" s="47">
        <f t="shared" si="61"/>
        <v>1.9486718524119966</v>
      </c>
      <c r="P255" s="47">
        <f t="shared" si="84"/>
        <v>15.697175809551986</v>
      </c>
      <c r="Q255" s="47">
        <f t="shared" si="85"/>
        <v>9.1675292030164807E-2</v>
      </c>
      <c r="R255" s="47">
        <f t="shared" si="69"/>
        <v>0.18630785154517093</v>
      </c>
      <c r="S255" s="7">
        <f t="shared" si="62"/>
        <v>43.420638713017162</v>
      </c>
      <c r="T255" s="7">
        <f t="shared" si="86"/>
        <v>2817.4864000000043</v>
      </c>
      <c r="U255" s="7">
        <f t="shared" si="87"/>
        <v>9.6100000000001407E-2</v>
      </c>
      <c r="V255" s="7">
        <f t="shared" si="72"/>
        <v>0.39689999999999426</v>
      </c>
      <c r="W255">
        <f t="shared" si="63"/>
        <v>1.9486718524119966E-2</v>
      </c>
      <c r="X255">
        <f t="shared" si="88"/>
        <v>0.15697175809551986</v>
      </c>
      <c r="Y255">
        <f t="shared" si="89"/>
        <v>9.167529203016481E-4</v>
      </c>
      <c r="Z255">
        <f t="shared" si="75"/>
        <v>1.8630785154517093E-3</v>
      </c>
    </row>
    <row r="256" spans="1:35">
      <c r="A256" s="1" t="s">
        <v>1470</v>
      </c>
      <c r="B256" s="2" t="s">
        <v>1471</v>
      </c>
      <c r="C256" s="2" t="s">
        <v>1394</v>
      </c>
      <c r="D256" s="2" t="s">
        <v>1499</v>
      </c>
      <c r="E256" s="3" t="s">
        <v>191</v>
      </c>
      <c r="F256" s="4">
        <v>339.45</v>
      </c>
      <c r="G256">
        <v>344.73943386893114</v>
      </c>
      <c r="H256" s="7">
        <v>391.23</v>
      </c>
      <c r="I256">
        <v>337.84</v>
      </c>
      <c r="J256">
        <v>337.52</v>
      </c>
      <c r="K256" s="62">
        <f t="shared" si="60"/>
        <v>5.2894338689311553</v>
      </c>
      <c r="L256" s="60">
        <f t="shared" si="82"/>
        <v>51.78000000000003</v>
      </c>
      <c r="M256" s="60">
        <f t="shared" si="83"/>
        <v>1.6100000000000136</v>
      </c>
      <c r="N256" s="60">
        <f t="shared" si="66"/>
        <v>1.9300000000000068</v>
      </c>
      <c r="O256" s="47">
        <f t="shared" si="61"/>
        <v>1.558236520527664</v>
      </c>
      <c r="P256" s="47">
        <f t="shared" si="84"/>
        <v>15.254087494476368</v>
      </c>
      <c r="Q256" s="47">
        <f t="shared" si="85"/>
        <v>0.47429665635587381</v>
      </c>
      <c r="R256" s="47">
        <f t="shared" si="69"/>
        <v>0.56856679923405706</v>
      </c>
      <c r="S256" s="7">
        <f t="shared" si="62"/>
        <v>27.978110653796008</v>
      </c>
      <c r="T256" s="7">
        <f t="shared" si="86"/>
        <v>2681.1684000000032</v>
      </c>
      <c r="U256" s="7">
        <f t="shared" si="87"/>
        <v>2.5921000000000438</v>
      </c>
      <c r="V256" s="7">
        <f t="shared" si="72"/>
        <v>3.7249000000000265</v>
      </c>
      <c r="W256">
        <f t="shared" si="63"/>
        <v>1.558236520527664E-2</v>
      </c>
      <c r="X256">
        <f t="shared" si="88"/>
        <v>0.15254087494476368</v>
      </c>
      <c r="Y256">
        <f t="shared" si="89"/>
        <v>4.7429665635587382E-3</v>
      </c>
      <c r="Z256">
        <f t="shared" si="75"/>
        <v>5.685667992340571E-3</v>
      </c>
    </row>
    <row r="257" spans="1:26">
      <c r="A257" s="1" t="s">
        <v>273</v>
      </c>
      <c r="B257" s="2" t="s">
        <v>274</v>
      </c>
      <c r="C257" s="2" t="s">
        <v>1394</v>
      </c>
      <c r="D257" s="2" t="s">
        <v>275</v>
      </c>
      <c r="E257" s="3" t="s">
        <v>249</v>
      </c>
      <c r="F257" s="4">
        <v>341.05</v>
      </c>
      <c r="G257">
        <v>339.60743386893114</v>
      </c>
      <c r="H257">
        <v>393.98</v>
      </c>
      <c r="I257">
        <v>344.38</v>
      </c>
      <c r="J257">
        <v>340.84</v>
      </c>
      <c r="K257" s="62">
        <f t="shared" si="60"/>
        <v>1.4425661310688724</v>
      </c>
      <c r="L257" s="60">
        <f t="shared" si="82"/>
        <v>52.930000000000007</v>
      </c>
      <c r="M257" s="60">
        <f t="shared" si="83"/>
        <v>3.3299999999999841</v>
      </c>
      <c r="N257" s="60">
        <f t="shared" si="66"/>
        <v>0.21000000000003638</v>
      </c>
      <c r="O257" s="47">
        <f t="shared" si="61"/>
        <v>0.42297790091449128</v>
      </c>
      <c r="P257" s="47">
        <f t="shared" si="84"/>
        <v>15.519718516346579</v>
      </c>
      <c r="Q257" s="47">
        <f t="shared" si="85"/>
        <v>0.97639642281189976</v>
      </c>
      <c r="R257" s="47">
        <f t="shared" si="69"/>
        <v>6.1574549186346979E-2</v>
      </c>
      <c r="S257" s="7">
        <f t="shared" si="62"/>
        <v>2.0809970425070152</v>
      </c>
      <c r="T257" s="7">
        <f t="shared" si="86"/>
        <v>2801.5849000000007</v>
      </c>
      <c r="U257" s="7">
        <f t="shared" si="87"/>
        <v>11.088899999999894</v>
      </c>
      <c r="V257" s="7">
        <f t="shared" si="72"/>
        <v>4.410000000001528E-2</v>
      </c>
      <c r="W257">
        <f t="shared" si="63"/>
        <v>4.2297790091449126E-3</v>
      </c>
      <c r="X257">
        <f t="shared" si="88"/>
        <v>0.15519718516346578</v>
      </c>
      <c r="Y257">
        <f t="shared" si="89"/>
        <v>9.7639642281189976E-3</v>
      </c>
      <c r="Z257">
        <f t="shared" si="75"/>
        <v>6.1574549186346977E-4</v>
      </c>
    </row>
    <row r="258" spans="1:26">
      <c r="A258" s="1" t="s">
        <v>198</v>
      </c>
      <c r="B258" s="2" t="s">
        <v>199</v>
      </c>
      <c r="C258" s="2" t="s">
        <v>1394</v>
      </c>
      <c r="D258" s="2" t="s">
        <v>200</v>
      </c>
      <c r="E258" s="3" t="s">
        <v>191</v>
      </c>
      <c r="F258" s="4">
        <v>341.95</v>
      </c>
      <c r="G258">
        <v>336.24743386893113</v>
      </c>
      <c r="H258">
        <v>389.77</v>
      </c>
      <c r="I258">
        <v>348.18</v>
      </c>
      <c r="J258">
        <v>329.8</v>
      </c>
      <c r="K258" s="62">
        <f t="shared" si="60"/>
        <v>5.7025661310688633</v>
      </c>
      <c r="L258" s="60">
        <f t="shared" si="82"/>
        <v>47.819999999999993</v>
      </c>
      <c r="M258" s="60">
        <f t="shared" si="83"/>
        <v>6.2300000000000182</v>
      </c>
      <c r="N258" s="60">
        <f t="shared" si="66"/>
        <v>12.149999999999977</v>
      </c>
      <c r="O258" s="47">
        <f t="shared" si="61"/>
        <v>1.6676608074481249</v>
      </c>
      <c r="P258" s="47">
        <f t="shared" si="84"/>
        <v>13.984500657990933</v>
      </c>
      <c r="Q258" s="47">
        <f t="shared" si="85"/>
        <v>1.8219037871033832</v>
      </c>
      <c r="R258" s="47">
        <f t="shared" si="69"/>
        <v>3.5531510454744777</v>
      </c>
      <c r="S258" s="7">
        <f t="shared" si="62"/>
        <v>32.519260479213706</v>
      </c>
      <c r="T258" s="7">
        <f t="shared" si="86"/>
        <v>2286.7523999999994</v>
      </c>
      <c r="U258" s="7">
        <f t="shared" si="87"/>
        <v>38.812900000000226</v>
      </c>
      <c r="V258" s="7">
        <f t="shared" si="72"/>
        <v>147.62249999999943</v>
      </c>
      <c r="W258">
        <f t="shared" si="63"/>
        <v>1.667660807448125E-2</v>
      </c>
      <c r="X258">
        <f t="shared" si="88"/>
        <v>0.13984500657990934</v>
      </c>
      <c r="Y258">
        <f t="shared" si="89"/>
        <v>1.8219037871033832E-2</v>
      </c>
      <c r="Z258">
        <f t="shared" si="75"/>
        <v>3.5531510454744779E-2</v>
      </c>
    </row>
    <row r="259" spans="1:26">
      <c r="A259" s="1" t="s">
        <v>1495</v>
      </c>
      <c r="B259" s="2" t="s">
        <v>1496</v>
      </c>
      <c r="C259" s="2" t="s">
        <v>1394</v>
      </c>
      <c r="D259" s="2" t="s">
        <v>1510</v>
      </c>
      <c r="E259" s="3" t="s">
        <v>191</v>
      </c>
      <c r="F259" s="4">
        <v>343.15</v>
      </c>
      <c r="G259">
        <v>340.49343386893116</v>
      </c>
      <c r="H259" s="7">
        <v>392.11</v>
      </c>
      <c r="I259">
        <v>344.28</v>
      </c>
      <c r="J259">
        <v>336.19</v>
      </c>
      <c r="K259" s="62">
        <f t="shared" ref="K259:K322" si="90">ABS(F259-G259)</f>
        <v>2.6565661310688142</v>
      </c>
      <c r="L259" s="60">
        <f t="shared" si="82"/>
        <v>48.960000000000036</v>
      </c>
      <c r="M259" s="60">
        <f t="shared" si="83"/>
        <v>1.1299999999999955</v>
      </c>
      <c r="N259" s="60">
        <f t="shared" si="66"/>
        <v>6.9599999999999795</v>
      </c>
      <c r="O259" s="47">
        <f t="shared" ref="O259:O322" si="91">K259/F259*100</f>
        <v>0.77417051757797295</v>
      </c>
      <c r="P259" s="47">
        <f t="shared" si="84"/>
        <v>14.267812909806219</v>
      </c>
      <c r="Q259" s="47">
        <f t="shared" si="85"/>
        <v>0.32930205449511746</v>
      </c>
      <c r="R259" s="47">
        <f t="shared" si="69"/>
        <v>2.0282675214920531</v>
      </c>
      <c r="S259" s="7">
        <f t="shared" ref="S259:S322" si="92">(F259-G259)^2</f>
        <v>7.0573436087419283</v>
      </c>
      <c r="T259" s="7">
        <f t="shared" si="86"/>
        <v>2397.0816000000036</v>
      </c>
      <c r="U259" s="7">
        <f t="shared" si="87"/>
        <v>1.2768999999999897</v>
      </c>
      <c r="V259" s="7">
        <f t="shared" si="72"/>
        <v>48.441599999999717</v>
      </c>
      <c r="W259">
        <f t="shared" ref="W259:W322" si="93">ABS((G259-F259)/F259)</f>
        <v>7.7417051757797299E-3</v>
      </c>
      <c r="X259">
        <f t="shared" si="88"/>
        <v>0.14267812909806218</v>
      </c>
      <c r="Y259">
        <f t="shared" si="89"/>
        <v>3.2930205449511747E-3</v>
      </c>
      <c r="Z259">
        <f t="shared" si="75"/>
        <v>2.0282675214920529E-2</v>
      </c>
    </row>
    <row r="260" spans="1:26">
      <c r="A260" s="1" t="s">
        <v>1493</v>
      </c>
      <c r="B260" s="2" t="s">
        <v>1494</v>
      </c>
      <c r="C260" s="2" t="s">
        <v>1394</v>
      </c>
      <c r="D260" s="2" t="s">
        <v>1509</v>
      </c>
      <c r="E260" s="3" t="s">
        <v>191</v>
      </c>
      <c r="F260" s="4">
        <v>346.25</v>
      </c>
      <c r="G260">
        <v>340.26443386893118</v>
      </c>
      <c r="H260" s="7">
        <v>400.85</v>
      </c>
      <c r="I260">
        <v>346.75</v>
      </c>
      <c r="J260">
        <v>337.52</v>
      </c>
      <c r="K260" s="62">
        <f t="shared" si="90"/>
        <v>5.985566131068822</v>
      </c>
      <c r="L260" s="60">
        <f t="shared" si="82"/>
        <v>54.600000000000023</v>
      </c>
      <c r="M260" s="60">
        <f t="shared" si="83"/>
        <v>0.5</v>
      </c>
      <c r="N260" s="60">
        <f t="shared" si="66"/>
        <v>8.7300000000000182</v>
      </c>
      <c r="O260" s="47">
        <f t="shared" si="91"/>
        <v>1.7286833591534503</v>
      </c>
      <c r="P260" s="47">
        <f t="shared" si="84"/>
        <v>15.768953068592065</v>
      </c>
      <c r="Q260" s="47">
        <f t="shared" si="85"/>
        <v>0.1444043321299639</v>
      </c>
      <c r="R260" s="47">
        <f t="shared" si="69"/>
        <v>2.5212996389891749</v>
      </c>
      <c r="S260" s="7">
        <f t="shared" si="92"/>
        <v>35.827001909398184</v>
      </c>
      <c r="T260" s="7">
        <f t="shared" si="86"/>
        <v>2981.1600000000026</v>
      </c>
      <c r="U260" s="7">
        <f t="shared" si="87"/>
        <v>0.25</v>
      </c>
      <c r="V260" s="7">
        <f t="shared" si="72"/>
        <v>76.212900000000317</v>
      </c>
      <c r="W260">
        <f t="shared" si="93"/>
        <v>1.7286833591534503E-2</v>
      </c>
      <c r="X260">
        <f t="shared" si="88"/>
        <v>0.15768953068592065</v>
      </c>
      <c r="Y260">
        <f t="shared" si="89"/>
        <v>1.4440433212996389E-3</v>
      </c>
      <c r="Z260">
        <f t="shared" si="75"/>
        <v>2.5212996389891749E-2</v>
      </c>
    </row>
    <row r="261" spans="1:26">
      <c r="A261" s="1" t="s">
        <v>204</v>
      </c>
      <c r="B261" s="5" t="s">
        <v>205</v>
      </c>
      <c r="C261" s="2" t="s">
        <v>1394</v>
      </c>
      <c r="D261" s="5" t="s">
        <v>206</v>
      </c>
      <c r="E261" s="3" t="s">
        <v>191</v>
      </c>
      <c r="F261" s="4">
        <v>346.65</v>
      </c>
      <c r="G261">
        <v>344.73943386893114</v>
      </c>
      <c r="H261">
        <v>400.85</v>
      </c>
      <c r="I261">
        <v>346.75</v>
      </c>
      <c r="J261">
        <v>337.52</v>
      </c>
      <c r="K261" s="62">
        <f t="shared" si="90"/>
        <v>1.9105661310688333</v>
      </c>
      <c r="L261" s="60">
        <f t="shared" si="82"/>
        <v>54.200000000000045</v>
      </c>
      <c r="M261" s="60">
        <f t="shared" si="83"/>
        <v>0.10000000000002274</v>
      </c>
      <c r="N261" s="60">
        <f t="shared" si="66"/>
        <v>9.1299999999999955</v>
      </c>
      <c r="O261" s="47">
        <f t="shared" si="91"/>
        <v>0.55115134316135395</v>
      </c>
      <c r="P261" s="47">
        <f t="shared" si="84"/>
        <v>15.635367084956023</v>
      </c>
      <c r="Q261" s="47">
        <f t="shared" si="85"/>
        <v>2.8847540747157868E-2</v>
      </c>
      <c r="R261" s="47">
        <f t="shared" si="69"/>
        <v>2.633780470214913</v>
      </c>
      <c r="S261" s="7">
        <f t="shared" si="92"/>
        <v>3.6502629411873304</v>
      </c>
      <c r="T261" s="7">
        <f t="shared" si="86"/>
        <v>2937.6400000000049</v>
      </c>
      <c r="U261" s="7">
        <f t="shared" si="87"/>
        <v>1.0000000000004547E-2</v>
      </c>
      <c r="V261" s="7">
        <f t="shared" si="72"/>
        <v>83.356899999999911</v>
      </c>
      <c r="W261">
        <f t="shared" si="93"/>
        <v>5.5115134316135392E-3</v>
      </c>
      <c r="X261">
        <f t="shared" si="88"/>
        <v>0.15635367084956023</v>
      </c>
      <c r="Y261">
        <f t="shared" si="89"/>
        <v>2.8847540747157867E-4</v>
      </c>
      <c r="Z261">
        <f t="shared" si="75"/>
        <v>2.633780470214913E-2</v>
      </c>
    </row>
    <row r="262" spans="1:26">
      <c r="A262" s="1" t="s">
        <v>1474</v>
      </c>
      <c r="B262" s="2" t="s">
        <v>1475</v>
      </c>
      <c r="C262" s="2" t="s">
        <v>1394</v>
      </c>
      <c r="D262" s="2" t="s">
        <v>1501</v>
      </c>
      <c r="E262" s="3" t="s">
        <v>191</v>
      </c>
      <c r="F262" s="4">
        <v>348.15</v>
      </c>
      <c r="G262">
        <v>340.49343386893116</v>
      </c>
      <c r="H262" s="7">
        <v>390.77</v>
      </c>
      <c r="I262">
        <v>341.76</v>
      </c>
      <c r="J262">
        <v>329.92</v>
      </c>
      <c r="K262" s="62">
        <f t="shared" si="90"/>
        <v>7.6565661310688142</v>
      </c>
      <c r="L262" s="60">
        <f t="shared" si="82"/>
        <v>42.620000000000005</v>
      </c>
      <c r="M262" s="60">
        <f t="shared" si="83"/>
        <v>6.3899999999999864</v>
      </c>
      <c r="N262" s="60">
        <f t="shared" si="66"/>
        <v>18.229999999999961</v>
      </c>
      <c r="O262" s="47">
        <f t="shared" si="91"/>
        <v>2.1992147439519787</v>
      </c>
      <c r="P262" s="47">
        <f t="shared" si="84"/>
        <v>12.241849777394803</v>
      </c>
      <c r="Q262" s="47">
        <f t="shared" si="85"/>
        <v>1.8354157690650543</v>
      </c>
      <c r="R262" s="47">
        <f t="shared" si="69"/>
        <v>5.2362487433577378</v>
      </c>
      <c r="S262" s="7">
        <f t="shared" si="92"/>
        <v>58.623004919430073</v>
      </c>
      <c r="T262" s="7">
        <f t="shared" si="86"/>
        <v>1816.4644000000003</v>
      </c>
      <c r="U262" s="7">
        <f t="shared" si="87"/>
        <v>40.832099999999826</v>
      </c>
      <c r="V262" s="7">
        <f t="shared" si="72"/>
        <v>332.33289999999857</v>
      </c>
      <c r="W262">
        <f t="shared" si="93"/>
        <v>2.1992147439519789E-2</v>
      </c>
      <c r="X262">
        <f t="shared" si="88"/>
        <v>0.12241849777394803</v>
      </c>
      <c r="Y262">
        <f t="shared" si="89"/>
        <v>1.8354157690650543E-2</v>
      </c>
      <c r="Z262">
        <f t="shared" si="75"/>
        <v>5.2362487433577375E-2</v>
      </c>
    </row>
    <row r="263" spans="1:26">
      <c r="A263" s="1" t="s">
        <v>1476</v>
      </c>
      <c r="B263" s="2" t="s">
        <v>1477</v>
      </c>
      <c r="C263" s="2" t="s">
        <v>1394</v>
      </c>
      <c r="D263" s="2" t="s">
        <v>1502</v>
      </c>
      <c r="E263" s="3" t="s">
        <v>191</v>
      </c>
      <c r="F263" s="4">
        <v>351.15</v>
      </c>
      <c r="G263">
        <v>349.87143386893115</v>
      </c>
      <c r="H263" s="7"/>
      <c r="J263">
        <v>344.11</v>
      </c>
      <c r="K263" s="62">
        <f t="shared" si="90"/>
        <v>1.2785661310688283</v>
      </c>
      <c r="L263" s="60"/>
      <c r="M263" s="60"/>
      <c r="N263" s="60">
        <f t="shared" si="66"/>
        <v>7.0399999999999636</v>
      </c>
      <c r="O263" s="47">
        <f t="shared" si="91"/>
        <v>0.36410825318776263</v>
      </c>
      <c r="P263" s="47"/>
      <c r="Q263" s="47"/>
      <c r="R263" s="47">
        <f t="shared" si="69"/>
        <v>2.0048412359390468</v>
      </c>
      <c r="S263" s="7">
        <f t="shared" si="92"/>
        <v>1.6347313515163122</v>
      </c>
      <c r="T263" s="7"/>
      <c r="U263" s="7"/>
      <c r="V263" s="7">
        <f t="shared" si="72"/>
        <v>49.561599999999487</v>
      </c>
      <c r="W263">
        <f t="shared" si="93"/>
        <v>3.6410825318776261E-3</v>
      </c>
      <c r="Z263">
        <f t="shared" si="75"/>
        <v>2.004841235939047E-2</v>
      </c>
    </row>
    <row r="264" spans="1:26">
      <c r="A264" s="1" t="s">
        <v>442</v>
      </c>
      <c r="B264" s="2" t="s">
        <v>443</v>
      </c>
      <c r="C264" s="2" t="s">
        <v>1394</v>
      </c>
      <c r="D264" s="2" t="s">
        <v>444</v>
      </c>
      <c r="E264" s="3" t="s">
        <v>423</v>
      </c>
      <c r="F264" s="4">
        <v>353.95</v>
      </c>
      <c r="G264">
        <v>360.1804152706967</v>
      </c>
      <c r="H264">
        <v>411.46</v>
      </c>
      <c r="I264">
        <v>353.21</v>
      </c>
      <c r="J264">
        <v>355.36</v>
      </c>
      <c r="K264" s="62">
        <f t="shared" si="90"/>
        <v>6.2304152706967102</v>
      </c>
      <c r="L264" s="60">
        <f t="shared" ref="L264:L292" si="94">ABS(F264-H264)</f>
        <v>57.509999999999991</v>
      </c>
      <c r="M264" s="60">
        <f t="shared" ref="M264:M292" si="95">ABS(F264-I264)</f>
        <v>0.74000000000000909</v>
      </c>
      <c r="N264" s="60">
        <f t="shared" si="66"/>
        <v>1.410000000000025</v>
      </c>
      <c r="O264" s="47">
        <f t="shared" si="91"/>
        <v>1.7602529370523268</v>
      </c>
      <c r="P264" s="47">
        <f t="shared" ref="P264:P292" si="96">L264/F264*100</f>
        <v>16.248057635259215</v>
      </c>
      <c r="Q264" s="47">
        <f t="shared" ref="Q264:Q292" si="97">M264/F264*100</f>
        <v>0.20906907755332932</v>
      </c>
      <c r="R264" s="47">
        <f t="shared" si="69"/>
        <v>0.39836135047323779</v>
      </c>
      <c r="S264" s="7">
        <f t="shared" si="92"/>
        <v>38.818074445330758</v>
      </c>
      <c r="T264" s="7">
        <f t="shared" ref="T264:T292" si="98">(F264-H264)^2</f>
        <v>3307.4000999999989</v>
      </c>
      <c r="U264" s="7">
        <f t="shared" ref="U264:U292" si="99">(F264-I264)^2</f>
        <v>0.54760000000001341</v>
      </c>
      <c r="V264" s="7">
        <f t="shared" si="72"/>
        <v>1.9881000000000706</v>
      </c>
      <c r="W264">
        <f t="shared" si="93"/>
        <v>1.7602529370523267E-2</v>
      </c>
      <c r="X264">
        <f t="shared" ref="X264:X292" si="100">ABS((H264-F264)/F264)</f>
        <v>0.16248057635259217</v>
      </c>
      <c r="Y264">
        <f t="shared" ref="Y264:Y292" si="101">ABS((I264-F264)/F264)</f>
        <v>2.090690775533293E-3</v>
      </c>
      <c r="Z264">
        <f t="shared" si="75"/>
        <v>3.9836135047323779E-3</v>
      </c>
    </row>
    <row r="265" spans="1:26">
      <c r="A265" s="1" t="s">
        <v>1515</v>
      </c>
      <c r="B265" s="2" t="s">
        <v>1516</v>
      </c>
      <c r="C265" s="2" t="s">
        <v>1394</v>
      </c>
      <c r="D265" s="2" t="s">
        <v>1530</v>
      </c>
      <c r="E265" s="3" t="s">
        <v>423</v>
      </c>
      <c r="F265" s="4">
        <v>359.45</v>
      </c>
      <c r="G265">
        <v>364.42641527069674</v>
      </c>
      <c r="H265" s="7">
        <v>416.66</v>
      </c>
      <c r="I265">
        <v>366.64</v>
      </c>
      <c r="J265">
        <v>363.28</v>
      </c>
      <c r="K265" s="62">
        <f t="shared" si="90"/>
        <v>4.9764152706967479</v>
      </c>
      <c r="L265" s="60">
        <f t="shared" si="94"/>
        <v>57.210000000000036</v>
      </c>
      <c r="M265" s="60">
        <f t="shared" si="95"/>
        <v>7.1899999999999977</v>
      </c>
      <c r="N265" s="60">
        <f t="shared" si="66"/>
        <v>3.8299999999999841</v>
      </c>
      <c r="O265" s="47">
        <f t="shared" si="91"/>
        <v>1.3844527112802192</v>
      </c>
      <c r="P265" s="47">
        <f t="shared" si="96"/>
        <v>15.915982751425799</v>
      </c>
      <c r="Q265" s="47">
        <f t="shared" si="97"/>
        <v>2.0002782028098478</v>
      </c>
      <c r="R265" s="47">
        <f t="shared" si="69"/>
        <v>1.0655167617192889</v>
      </c>
      <c r="S265" s="7">
        <f t="shared" si="92"/>
        <v>24.764708946423788</v>
      </c>
      <c r="T265" s="7">
        <f t="shared" si="98"/>
        <v>3272.9841000000042</v>
      </c>
      <c r="U265" s="7">
        <f t="shared" si="99"/>
        <v>51.696099999999966</v>
      </c>
      <c r="V265" s="7">
        <f t="shared" si="72"/>
        <v>14.668899999999878</v>
      </c>
      <c r="W265">
        <f t="shared" si="93"/>
        <v>1.3844527112802192E-2</v>
      </c>
      <c r="X265">
        <f t="shared" si="100"/>
        <v>0.159159827514258</v>
      </c>
      <c r="Y265">
        <f t="shared" si="101"/>
        <v>2.0002782028098479E-2</v>
      </c>
      <c r="Z265">
        <f t="shared" si="75"/>
        <v>1.0655167617192889E-2</v>
      </c>
    </row>
    <row r="266" spans="1:26">
      <c r="A266" s="1" t="s">
        <v>475</v>
      </c>
      <c r="B266" s="2" t="s">
        <v>476</v>
      </c>
      <c r="C266" s="2" t="s">
        <v>1394</v>
      </c>
      <c r="D266" s="2" t="s">
        <v>477</v>
      </c>
      <c r="E266" s="3" t="s">
        <v>423</v>
      </c>
      <c r="F266" s="4">
        <v>366.75</v>
      </c>
      <c r="G266">
        <v>368.67241527069672</v>
      </c>
      <c r="H266">
        <v>418.9</v>
      </c>
      <c r="I266">
        <v>373.57</v>
      </c>
      <c r="J266">
        <v>356.24</v>
      </c>
      <c r="K266" s="62">
        <f t="shared" si="90"/>
        <v>1.9224152706967175</v>
      </c>
      <c r="L266" s="60">
        <f t="shared" si="94"/>
        <v>52.149999999999977</v>
      </c>
      <c r="M266" s="60">
        <f t="shared" si="95"/>
        <v>6.8199999999999932</v>
      </c>
      <c r="N266" s="60">
        <f t="shared" si="66"/>
        <v>10.509999999999991</v>
      </c>
      <c r="O266" s="47">
        <f t="shared" si="91"/>
        <v>0.52417594293025693</v>
      </c>
      <c r="P266" s="47">
        <f t="shared" si="96"/>
        <v>14.219495569188814</v>
      </c>
      <c r="Q266" s="47">
        <f t="shared" si="97"/>
        <v>1.8595773687798209</v>
      </c>
      <c r="R266" s="47">
        <f t="shared" si="69"/>
        <v>2.8657123381049736</v>
      </c>
      <c r="S266" s="7">
        <f t="shared" si="92"/>
        <v>3.6956804730079336</v>
      </c>
      <c r="T266" s="7">
        <f t="shared" si="98"/>
        <v>2719.6224999999977</v>
      </c>
      <c r="U266" s="7">
        <f t="shared" si="99"/>
        <v>46.512399999999907</v>
      </c>
      <c r="V266" s="7">
        <f t="shared" si="72"/>
        <v>110.46009999999981</v>
      </c>
      <c r="W266">
        <f t="shared" si="93"/>
        <v>5.2417594293025695E-3</v>
      </c>
      <c r="X266">
        <f t="shared" si="100"/>
        <v>0.14219495569188814</v>
      </c>
      <c r="Y266">
        <f t="shared" si="101"/>
        <v>1.859577368779821E-2</v>
      </c>
      <c r="Z266">
        <f t="shared" si="75"/>
        <v>2.8657123381049737E-2</v>
      </c>
    </row>
    <row r="267" spans="1:26">
      <c r="A267" s="1" t="s">
        <v>430</v>
      </c>
      <c r="B267" s="2" t="s">
        <v>431</v>
      </c>
      <c r="C267" s="2" t="s">
        <v>1394</v>
      </c>
      <c r="D267" s="2" t="s">
        <v>432</v>
      </c>
      <c r="E267" s="3" t="s">
        <v>423</v>
      </c>
      <c r="F267" s="4">
        <v>370.65</v>
      </c>
      <c r="G267">
        <v>360.1804152706967</v>
      </c>
      <c r="H267">
        <v>428.49</v>
      </c>
      <c r="I267">
        <v>380.24</v>
      </c>
      <c r="J267">
        <v>363.48</v>
      </c>
      <c r="K267" s="62">
        <f t="shared" si="90"/>
        <v>10.469584729303278</v>
      </c>
      <c r="L267" s="60">
        <f t="shared" si="94"/>
        <v>57.840000000000032</v>
      </c>
      <c r="M267" s="60">
        <f t="shared" si="95"/>
        <v>9.5900000000000318</v>
      </c>
      <c r="N267" s="60">
        <f t="shared" si="66"/>
        <v>7.1699999999999591</v>
      </c>
      <c r="O267" s="47">
        <f t="shared" si="91"/>
        <v>2.8246552621889327</v>
      </c>
      <c r="P267" s="47">
        <f t="shared" si="96"/>
        <v>15.605018211250515</v>
      </c>
      <c r="Q267" s="47">
        <f t="shared" si="97"/>
        <v>2.5873465533522277</v>
      </c>
      <c r="R267" s="47">
        <f t="shared" si="69"/>
        <v>1.9344394981788642</v>
      </c>
      <c r="S267" s="7">
        <f t="shared" si="92"/>
        <v>109.61220440406041</v>
      </c>
      <c r="T267" s="7">
        <f t="shared" si="98"/>
        <v>3345.4656000000036</v>
      </c>
      <c r="U267" s="7">
        <f t="shared" si="99"/>
        <v>91.968100000000604</v>
      </c>
      <c r="V267" s="7">
        <f t="shared" si="72"/>
        <v>51.408899999999413</v>
      </c>
      <c r="W267">
        <f t="shared" si="93"/>
        <v>2.8246552621889326E-2</v>
      </c>
      <c r="X267">
        <f t="shared" si="100"/>
        <v>0.15605018211250515</v>
      </c>
      <c r="Y267">
        <f t="shared" si="101"/>
        <v>2.5873465533522277E-2</v>
      </c>
      <c r="Z267">
        <f t="shared" si="75"/>
        <v>1.9344394981788641E-2</v>
      </c>
    </row>
    <row r="268" spans="1:26">
      <c r="A268" s="1" t="s">
        <v>387</v>
      </c>
      <c r="B268" s="2" t="s">
        <v>388</v>
      </c>
      <c r="C268" s="2" t="s">
        <v>1394</v>
      </c>
      <c r="D268" s="2" t="s">
        <v>389</v>
      </c>
      <c r="E268" s="3" t="s">
        <v>365</v>
      </c>
      <c r="F268" s="4">
        <v>370.95</v>
      </c>
      <c r="G268">
        <v>375.84741527069673</v>
      </c>
      <c r="H268">
        <v>432.07</v>
      </c>
      <c r="I268">
        <v>377.64</v>
      </c>
      <c r="J268">
        <v>374</v>
      </c>
      <c r="K268" s="62">
        <f t="shared" si="90"/>
        <v>4.8974152706967402</v>
      </c>
      <c r="L268" s="60">
        <f t="shared" si="94"/>
        <v>61.120000000000005</v>
      </c>
      <c r="M268" s="60">
        <f t="shared" si="95"/>
        <v>6.6899999999999977</v>
      </c>
      <c r="N268" s="60">
        <f t="shared" si="66"/>
        <v>3.0500000000000114</v>
      </c>
      <c r="O268" s="47">
        <f t="shared" si="91"/>
        <v>1.3202359538203912</v>
      </c>
      <c r="P268" s="47">
        <f t="shared" si="96"/>
        <v>16.476614098935169</v>
      </c>
      <c r="Q268" s="47">
        <f t="shared" si="97"/>
        <v>1.8034775576223203</v>
      </c>
      <c r="R268" s="47">
        <f t="shared" si="69"/>
        <v>0.8222132362852167</v>
      </c>
      <c r="S268" s="7">
        <f t="shared" si="92"/>
        <v>23.984676333653624</v>
      </c>
      <c r="T268" s="7">
        <f t="shared" si="98"/>
        <v>3735.6544000000004</v>
      </c>
      <c r="U268" s="7">
        <f t="shared" si="99"/>
        <v>44.756099999999968</v>
      </c>
      <c r="V268" s="7">
        <f t="shared" si="72"/>
        <v>9.3025000000000695</v>
      </c>
      <c r="W268">
        <f t="shared" si="93"/>
        <v>1.3202359538203911E-2</v>
      </c>
      <c r="X268">
        <f t="shared" si="100"/>
        <v>0.16476614098935169</v>
      </c>
      <c r="Y268">
        <f t="shared" si="101"/>
        <v>1.8034775576223204E-2</v>
      </c>
      <c r="Z268">
        <f t="shared" si="75"/>
        <v>8.2221323628521668E-3</v>
      </c>
    </row>
    <row r="269" spans="1:26">
      <c r="A269" s="1" t="s">
        <v>1554</v>
      </c>
      <c r="B269" s="2" t="s">
        <v>1555</v>
      </c>
      <c r="C269" s="2" t="s">
        <v>1394</v>
      </c>
      <c r="D269" s="2" t="s">
        <v>1568</v>
      </c>
      <c r="E269" s="3" t="s">
        <v>365</v>
      </c>
      <c r="F269" s="4">
        <v>381.15</v>
      </c>
      <c r="G269">
        <v>373.80441527069672</v>
      </c>
      <c r="H269" s="7">
        <v>439.05</v>
      </c>
      <c r="I269">
        <v>381.67</v>
      </c>
      <c r="J269">
        <v>367.88</v>
      </c>
      <c r="K269" s="62">
        <f t="shared" si="90"/>
        <v>7.3455847293032548</v>
      </c>
      <c r="L269" s="60">
        <f t="shared" si="94"/>
        <v>57.900000000000034</v>
      </c>
      <c r="M269" s="60">
        <f t="shared" si="95"/>
        <v>0.52000000000003865</v>
      </c>
      <c r="N269" s="60">
        <f t="shared" si="66"/>
        <v>13.269999999999982</v>
      </c>
      <c r="O269" s="47">
        <f t="shared" si="91"/>
        <v>1.9272162480134476</v>
      </c>
      <c r="P269" s="47">
        <f t="shared" si="96"/>
        <v>15.190869736324291</v>
      </c>
      <c r="Q269" s="47">
        <f t="shared" si="97"/>
        <v>0.13642922733832838</v>
      </c>
      <c r="R269" s="47">
        <f t="shared" si="69"/>
        <v>3.4815689361143862</v>
      </c>
      <c r="S269" s="7">
        <f t="shared" si="92"/>
        <v>53.957615015373172</v>
      </c>
      <c r="T269" s="7">
        <f t="shared" si="98"/>
        <v>3352.4100000000039</v>
      </c>
      <c r="U269" s="7">
        <f t="shared" si="99"/>
        <v>0.27040000000004022</v>
      </c>
      <c r="V269" s="7">
        <f t="shared" si="72"/>
        <v>176.09289999999953</v>
      </c>
      <c r="W269">
        <f t="shared" si="93"/>
        <v>1.9272162480134476E-2</v>
      </c>
      <c r="X269">
        <f t="shared" si="100"/>
        <v>0.15190869736324292</v>
      </c>
      <c r="Y269">
        <f t="shared" si="101"/>
        <v>1.3642922733832839E-3</v>
      </c>
      <c r="Z269">
        <f t="shared" si="75"/>
        <v>3.4815689361143862E-2</v>
      </c>
    </row>
    <row r="270" spans="1:26">
      <c r="A270" s="1" t="s">
        <v>670</v>
      </c>
      <c r="B270" s="2" t="s">
        <v>671</v>
      </c>
      <c r="C270" s="2" t="s">
        <v>1394</v>
      </c>
      <c r="D270" s="2" t="s">
        <v>672</v>
      </c>
      <c r="E270" s="3" t="s">
        <v>600</v>
      </c>
      <c r="F270" s="4">
        <v>392.45</v>
      </c>
      <c r="G270">
        <v>391.61964111974692</v>
      </c>
      <c r="H270">
        <v>446.51</v>
      </c>
      <c r="I270">
        <v>400.76</v>
      </c>
      <c r="J270">
        <v>379</v>
      </c>
      <c r="K270" s="62">
        <f t="shared" si="90"/>
        <v>0.83035888025307258</v>
      </c>
      <c r="L270" s="60">
        <f t="shared" si="94"/>
        <v>54.06</v>
      </c>
      <c r="M270" s="60">
        <f t="shared" si="95"/>
        <v>8.3100000000000023</v>
      </c>
      <c r="N270" s="60">
        <f t="shared" si="66"/>
        <v>13.449999999999989</v>
      </c>
      <c r="O270" s="47">
        <f t="shared" si="91"/>
        <v>0.21158335590599378</v>
      </c>
      <c r="P270" s="47">
        <f t="shared" si="96"/>
        <v>13.775003185119125</v>
      </c>
      <c r="Q270" s="47">
        <f t="shared" si="97"/>
        <v>2.1174671932730291</v>
      </c>
      <c r="R270" s="47">
        <f t="shared" si="69"/>
        <v>3.4271881768378107</v>
      </c>
      <c r="S270" s="7">
        <f t="shared" si="92"/>
        <v>0.68949587001513657</v>
      </c>
      <c r="T270" s="7">
        <f t="shared" si="98"/>
        <v>2922.4836</v>
      </c>
      <c r="U270" s="7">
        <f t="shared" si="99"/>
        <v>69.056100000000043</v>
      </c>
      <c r="V270" s="7">
        <f t="shared" si="72"/>
        <v>180.90249999999969</v>
      </c>
      <c r="W270">
        <f t="shared" si="93"/>
        <v>2.1158335590599378E-3</v>
      </c>
      <c r="X270">
        <f t="shared" si="100"/>
        <v>0.13775003185119125</v>
      </c>
      <c r="Y270">
        <f t="shared" si="101"/>
        <v>2.1174671932730291E-2</v>
      </c>
      <c r="Z270">
        <f t="shared" si="75"/>
        <v>3.4271881768378108E-2</v>
      </c>
    </row>
    <row r="271" spans="1:26">
      <c r="A271" s="1" t="s">
        <v>1580</v>
      </c>
      <c r="B271" s="2" t="s">
        <v>1581</v>
      </c>
      <c r="C271" s="2" t="s">
        <v>1394</v>
      </c>
      <c r="D271" s="2" t="s">
        <v>1620</v>
      </c>
      <c r="E271" s="3" t="s">
        <v>915</v>
      </c>
      <c r="F271" s="4">
        <v>413.15</v>
      </c>
      <c r="G271">
        <v>424.45071740594329</v>
      </c>
      <c r="H271" s="7">
        <v>483.11</v>
      </c>
      <c r="I271">
        <v>417.54</v>
      </c>
      <c r="J271">
        <v>429.25</v>
      </c>
      <c r="K271" s="62">
        <f t="shared" si="90"/>
        <v>11.300717405943317</v>
      </c>
      <c r="L271" s="60">
        <f t="shared" si="94"/>
        <v>69.960000000000036</v>
      </c>
      <c r="M271" s="60">
        <f t="shared" si="95"/>
        <v>4.3900000000000432</v>
      </c>
      <c r="N271" s="60">
        <f t="shared" si="66"/>
        <v>16.100000000000023</v>
      </c>
      <c r="O271" s="47">
        <f t="shared" si="91"/>
        <v>2.7352577528605391</v>
      </c>
      <c r="P271" s="47">
        <f t="shared" si="96"/>
        <v>16.933317197143904</v>
      </c>
      <c r="Q271" s="47">
        <f t="shared" si="97"/>
        <v>1.0625680745492057</v>
      </c>
      <c r="R271" s="47">
        <f t="shared" si="69"/>
        <v>3.8968897494856645</v>
      </c>
      <c r="S271" s="7">
        <f t="shared" si="92"/>
        <v>127.70621388899025</v>
      </c>
      <c r="T271" s="7">
        <f t="shared" si="98"/>
        <v>4894.4016000000047</v>
      </c>
      <c r="U271" s="7">
        <f t="shared" si="99"/>
        <v>19.272100000000378</v>
      </c>
      <c r="V271" s="7">
        <f t="shared" si="72"/>
        <v>259.21000000000072</v>
      </c>
      <c r="W271">
        <f t="shared" si="93"/>
        <v>2.7352577528605392E-2</v>
      </c>
      <c r="X271">
        <f t="shared" si="100"/>
        <v>0.16933317197143904</v>
      </c>
      <c r="Y271">
        <f t="shared" si="101"/>
        <v>1.0625680745492057E-2</v>
      </c>
      <c r="Z271">
        <f t="shared" si="75"/>
        <v>3.8968897494856644E-2</v>
      </c>
    </row>
    <row r="272" spans="1:26">
      <c r="A272" s="1" t="s">
        <v>1607</v>
      </c>
      <c r="B272" s="2" t="s">
        <v>1608</v>
      </c>
      <c r="C272" s="2" t="s">
        <v>1394</v>
      </c>
      <c r="D272" s="2" t="s">
        <v>1632</v>
      </c>
      <c r="E272" s="3" t="s">
        <v>915</v>
      </c>
      <c r="F272" s="4">
        <v>415.65</v>
      </c>
      <c r="G272">
        <v>426.65371740594327</v>
      </c>
      <c r="H272" s="7">
        <v>472.26</v>
      </c>
      <c r="I272">
        <v>422.3</v>
      </c>
      <c r="J272">
        <v>398.68</v>
      </c>
      <c r="K272" s="62">
        <f t="shared" si="90"/>
        <v>11.003717405943291</v>
      </c>
      <c r="L272" s="60">
        <f t="shared" si="94"/>
        <v>56.610000000000014</v>
      </c>
      <c r="M272" s="60">
        <f t="shared" si="95"/>
        <v>6.6500000000000341</v>
      </c>
      <c r="N272" s="60">
        <f t="shared" si="66"/>
        <v>16.96999999999997</v>
      </c>
      <c r="O272" s="47">
        <f t="shared" si="91"/>
        <v>2.6473517156124844</v>
      </c>
      <c r="P272" s="47">
        <f t="shared" si="96"/>
        <v>13.619631901840496</v>
      </c>
      <c r="Q272" s="47">
        <f t="shared" si="97"/>
        <v>1.5999037651870649</v>
      </c>
      <c r="R272" s="47">
        <f t="shared" si="69"/>
        <v>4.0827619391314744</v>
      </c>
      <c r="S272" s="7">
        <f t="shared" si="92"/>
        <v>121.08179674985936</v>
      </c>
      <c r="T272" s="7">
        <f t="shared" si="98"/>
        <v>3204.6921000000016</v>
      </c>
      <c r="U272" s="7">
        <f t="shared" si="99"/>
        <v>44.222500000000451</v>
      </c>
      <c r="V272" s="7">
        <f t="shared" si="72"/>
        <v>287.980899999999</v>
      </c>
      <c r="W272">
        <f t="shared" si="93"/>
        <v>2.6473517156124844E-2</v>
      </c>
      <c r="X272">
        <f t="shared" si="100"/>
        <v>0.13619631901840495</v>
      </c>
      <c r="Y272">
        <f t="shared" si="101"/>
        <v>1.5999037651870648E-2</v>
      </c>
      <c r="Z272">
        <f t="shared" si="75"/>
        <v>4.082761939131474E-2</v>
      </c>
    </row>
    <row r="273" spans="1:26">
      <c r="A273" s="1" t="s">
        <v>1578</v>
      </c>
      <c r="B273" s="2" t="s">
        <v>1579</v>
      </c>
      <c r="C273" s="2" t="s">
        <v>1394</v>
      </c>
      <c r="D273" s="2" t="s">
        <v>1619</v>
      </c>
      <c r="E273" s="3" t="s">
        <v>915</v>
      </c>
      <c r="F273" s="4">
        <v>422.15</v>
      </c>
      <c r="G273">
        <v>422.40771740594329</v>
      </c>
      <c r="H273" s="7">
        <v>482.98</v>
      </c>
      <c r="I273">
        <v>421.08</v>
      </c>
      <c r="J273">
        <v>413.2</v>
      </c>
      <c r="K273" s="62">
        <f t="shared" si="90"/>
        <v>0.2577174059433105</v>
      </c>
      <c r="L273" s="60">
        <f t="shared" si="94"/>
        <v>60.830000000000041</v>
      </c>
      <c r="M273" s="60">
        <f t="shared" si="95"/>
        <v>1.0699999999999932</v>
      </c>
      <c r="N273" s="60">
        <f t="shared" si="66"/>
        <v>8.9499999999999886</v>
      </c>
      <c r="O273" s="47">
        <f t="shared" si="91"/>
        <v>6.1048775540284386E-2</v>
      </c>
      <c r="P273" s="47">
        <f t="shared" si="96"/>
        <v>14.409570058036254</v>
      </c>
      <c r="Q273" s="47">
        <f t="shared" si="97"/>
        <v>0.25346440838564332</v>
      </c>
      <c r="R273" s="47">
        <f t="shared" si="69"/>
        <v>2.1200994907023545</v>
      </c>
      <c r="S273" s="7">
        <f t="shared" si="92"/>
        <v>6.6418261326149086E-2</v>
      </c>
      <c r="T273" s="7">
        <f t="shared" si="98"/>
        <v>3700.288900000005</v>
      </c>
      <c r="U273" s="7">
        <f t="shared" si="99"/>
        <v>1.1448999999999854</v>
      </c>
      <c r="V273" s="7">
        <f t="shared" si="72"/>
        <v>80.102499999999793</v>
      </c>
      <c r="W273">
        <f t="shared" si="93"/>
        <v>6.1048775540284385E-4</v>
      </c>
      <c r="X273">
        <f t="shared" si="100"/>
        <v>0.14409570058036253</v>
      </c>
      <c r="Y273">
        <f t="shared" si="101"/>
        <v>2.534644083856433E-3</v>
      </c>
      <c r="Z273">
        <f t="shared" si="75"/>
        <v>2.1200994907023544E-2</v>
      </c>
    </row>
    <row r="274" spans="1:26">
      <c r="A274" s="1" t="s">
        <v>703</v>
      </c>
      <c r="B274" s="2" t="s">
        <v>704</v>
      </c>
      <c r="C274" s="2" t="s">
        <v>1394</v>
      </c>
      <c r="D274" s="2" t="s">
        <v>699</v>
      </c>
      <c r="E274" s="3" t="s">
        <v>562</v>
      </c>
      <c r="F274" s="4">
        <v>429.05</v>
      </c>
      <c r="G274">
        <v>455.98939566569749</v>
      </c>
      <c r="H274">
        <v>431.84</v>
      </c>
      <c r="I274">
        <v>438.56</v>
      </c>
      <c r="J274">
        <v>445.66</v>
      </c>
      <c r="K274" s="62">
        <f t="shared" si="90"/>
        <v>26.939395665697475</v>
      </c>
      <c r="L274" s="60">
        <f t="shared" si="94"/>
        <v>2.7899999999999636</v>
      </c>
      <c r="M274" s="60">
        <f t="shared" si="95"/>
        <v>9.5099999999999909</v>
      </c>
      <c r="N274" s="60">
        <f t="shared" si="66"/>
        <v>16.610000000000014</v>
      </c>
      <c r="O274" s="47">
        <f t="shared" si="91"/>
        <v>6.2788476088328808</v>
      </c>
      <c r="P274" s="47">
        <f t="shared" si="96"/>
        <v>0.65027386085536965</v>
      </c>
      <c r="Q274" s="47">
        <f t="shared" si="97"/>
        <v>2.2165248805500504</v>
      </c>
      <c r="R274" s="47">
        <f t="shared" si="69"/>
        <v>3.8713436662393694</v>
      </c>
      <c r="S274" s="7">
        <f t="shared" si="92"/>
        <v>725.73103883299996</v>
      </c>
      <c r="T274" s="7">
        <f t="shared" si="98"/>
        <v>7.7840999999997971</v>
      </c>
      <c r="U274" s="7">
        <f t="shared" si="99"/>
        <v>90.440099999999831</v>
      </c>
      <c r="V274" s="7">
        <f t="shared" si="72"/>
        <v>275.89210000000043</v>
      </c>
      <c r="W274">
        <f t="shared" si="93"/>
        <v>6.2788476088328812E-2</v>
      </c>
      <c r="X274">
        <f t="shared" si="100"/>
        <v>6.5027386085536962E-3</v>
      </c>
      <c r="Y274">
        <f t="shared" si="101"/>
        <v>2.2165248805500502E-2</v>
      </c>
      <c r="Z274">
        <f t="shared" si="75"/>
        <v>3.8713436662393692E-2</v>
      </c>
    </row>
    <row r="275" spans="1:26">
      <c r="A275" s="1" t="s">
        <v>1184</v>
      </c>
      <c r="B275" s="2" t="s">
        <v>1185</v>
      </c>
      <c r="C275" s="2" t="s">
        <v>1394</v>
      </c>
      <c r="D275" s="2" t="s">
        <v>1186</v>
      </c>
      <c r="E275" s="3" t="s">
        <v>562</v>
      </c>
      <c r="F275" s="4">
        <v>444.65</v>
      </c>
      <c r="G275">
        <v>449.70039566569744</v>
      </c>
      <c r="H275">
        <v>510.51</v>
      </c>
      <c r="I275">
        <v>437.74</v>
      </c>
      <c r="J275">
        <v>445.63</v>
      </c>
      <c r="K275" s="62">
        <f t="shared" si="90"/>
        <v>5.0503956656974651</v>
      </c>
      <c r="L275" s="60">
        <f t="shared" si="94"/>
        <v>65.860000000000014</v>
      </c>
      <c r="M275" s="60">
        <f t="shared" si="95"/>
        <v>6.9099999999999682</v>
      </c>
      <c r="N275" s="60">
        <f t="shared" si="66"/>
        <v>0.98000000000001819</v>
      </c>
      <c r="O275" s="47">
        <f t="shared" si="91"/>
        <v>1.1358137109406197</v>
      </c>
      <c r="P275" s="47">
        <f t="shared" si="96"/>
        <v>14.811649612054428</v>
      </c>
      <c r="Q275" s="47">
        <f t="shared" si="97"/>
        <v>1.5540312605419924</v>
      </c>
      <c r="R275" s="47">
        <f t="shared" si="69"/>
        <v>0.2203980658945279</v>
      </c>
      <c r="S275" s="7">
        <f t="shared" si="92"/>
        <v>25.506496380095744</v>
      </c>
      <c r="T275" s="7">
        <f t="shared" si="98"/>
        <v>4337.5396000000019</v>
      </c>
      <c r="U275" s="7">
        <f t="shared" si="99"/>
        <v>47.74809999999956</v>
      </c>
      <c r="V275" s="7">
        <f t="shared" si="72"/>
        <v>0.96040000000003567</v>
      </c>
      <c r="W275">
        <f t="shared" si="93"/>
        <v>1.1358137109406197E-2</v>
      </c>
      <c r="X275">
        <f t="shared" si="100"/>
        <v>0.14811649612054428</v>
      </c>
      <c r="Y275">
        <f t="shared" si="101"/>
        <v>1.5540312605419923E-2</v>
      </c>
      <c r="Z275">
        <f t="shared" si="75"/>
        <v>2.2039806589452789E-3</v>
      </c>
    </row>
    <row r="276" spans="1:26">
      <c r="A276" s="1" t="s">
        <v>1685</v>
      </c>
      <c r="B276" s="2" t="s">
        <v>1686</v>
      </c>
      <c r="C276" s="2" t="s">
        <v>1394</v>
      </c>
      <c r="D276" s="2" t="s">
        <v>1706</v>
      </c>
      <c r="E276" s="3" t="s">
        <v>324</v>
      </c>
      <c r="F276" s="4">
        <v>446.15</v>
      </c>
      <c r="G276">
        <v>444.56839566569744</v>
      </c>
      <c r="H276" s="7">
        <v>516.72</v>
      </c>
      <c r="I276">
        <v>450.05</v>
      </c>
      <c r="J276">
        <v>454.27</v>
      </c>
      <c r="K276" s="62">
        <f t="shared" si="90"/>
        <v>1.5816043343025399</v>
      </c>
      <c r="L276" s="60">
        <f t="shared" si="94"/>
        <v>70.57000000000005</v>
      </c>
      <c r="M276" s="60">
        <f t="shared" si="95"/>
        <v>3.9000000000000341</v>
      </c>
      <c r="N276" s="60">
        <f t="shared" si="66"/>
        <v>8.1200000000000045</v>
      </c>
      <c r="O276" s="47">
        <f t="shared" si="91"/>
        <v>0.35450057924521799</v>
      </c>
      <c r="P276" s="47">
        <f t="shared" si="96"/>
        <v>15.817550151294421</v>
      </c>
      <c r="Q276" s="47">
        <f t="shared" si="97"/>
        <v>0.87414546677127303</v>
      </c>
      <c r="R276" s="47">
        <f t="shared" si="69"/>
        <v>1.8200156897904305</v>
      </c>
      <c r="S276" s="7">
        <f t="shared" si="92"/>
        <v>2.5014722702845802</v>
      </c>
      <c r="T276" s="7">
        <f t="shared" si="98"/>
        <v>4980.1249000000071</v>
      </c>
      <c r="U276" s="7">
        <f t="shared" si="99"/>
        <v>15.210000000000266</v>
      </c>
      <c r="V276" s="7">
        <f t="shared" si="72"/>
        <v>65.934400000000068</v>
      </c>
      <c r="W276">
        <f t="shared" si="93"/>
        <v>3.5450057924521798E-3</v>
      </c>
      <c r="X276">
        <f t="shared" si="100"/>
        <v>0.15817550151294421</v>
      </c>
      <c r="Y276">
        <f t="shared" si="101"/>
        <v>8.7414546677127298E-3</v>
      </c>
      <c r="Z276">
        <f t="shared" si="75"/>
        <v>1.8200156897904305E-2</v>
      </c>
    </row>
    <row r="277" spans="1:26">
      <c r="A277" s="1" t="s">
        <v>1661</v>
      </c>
      <c r="B277" s="2" t="s">
        <v>1662</v>
      </c>
      <c r="C277" s="2" t="s">
        <v>1394</v>
      </c>
      <c r="D277" s="2" t="s">
        <v>1692</v>
      </c>
      <c r="E277" s="3" t="s">
        <v>324</v>
      </c>
      <c r="F277" s="4">
        <v>447.65</v>
      </c>
      <c r="G277">
        <v>444.56839566569744</v>
      </c>
      <c r="H277" s="7">
        <v>508.66</v>
      </c>
      <c r="I277">
        <v>439</v>
      </c>
      <c r="J277">
        <v>451.45</v>
      </c>
      <c r="K277" s="62">
        <f t="shared" si="90"/>
        <v>3.0816043343025399</v>
      </c>
      <c r="L277" s="60">
        <f t="shared" si="94"/>
        <v>61.010000000000048</v>
      </c>
      <c r="M277" s="60">
        <f t="shared" si="95"/>
        <v>8.6499999999999773</v>
      </c>
      <c r="N277" s="60">
        <f t="shared" si="66"/>
        <v>3.8000000000000114</v>
      </c>
      <c r="O277" s="47">
        <f t="shared" si="91"/>
        <v>0.68839591964761304</v>
      </c>
      <c r="P277" s="47">
        <f t="shared" si="96"/>
        <v>13.628951189545417</v>
      </c>
      <c r="Q277" s="47">
        <f t="shared" si="97"/>
        <v>1.9323131911091203</v>
      </c>
      <c r="R277" s="47">
        <f t="shared" si="69"/>
        <v>0.8488774712386935</v>
      </c>
      <c r="S277" s="7">
        <f t="shared" si="92"/>
        <v>9.4962852731921998</v>
      </c>
      <c r="T277" s="7">
        <f t="shared" si="98"/>
        <v>3722.2201000000059</v>
      </c>
      <c r="U277" s="7">
        <f t="shared" si="99"/>
        <v>74.822499999999607</v>
      </c>
      <c r="V277" s="7">
        <f t="shared" si="72"/>
        <v>14.440000000000087</v>
      </c>
      <c r="W277">
        <f t="shared" si="93"/>
        <v>6.8839591964761308E-3</v>
      </c>
      <c r="X277">
        <f t="shared" si="100"/>
        <v>0.13628951189545416</v>
      </c>
      <c r="Y277">
        <f t="shared" si="101"/>
        <v>1.9323131911091203E-2</v>
      </c>
      <c r="Z277">
        <f t="shared" si="75"/>
        <v>8.4887747123869352E-3</v>
      </c>
    </row>
    <row r="278" spans="1:26">
      <c r="A278" s="1" t="s">
        <v>1193</v>
      </c>
      <c r="B278" s="2" t="s">
        <v>1194</v>
      </c>
      <c r="C278" s="2" t="s">
        <v>1394</v>
      </c>
      <c r="D278" s="2" t="s">
        <v>1195</v>
      </c>
      <c r="E278" s="3" t="s">
        <v>562</v>
      </c>
      <c r="F278" s="4">
        <v>451.15</v>
      </c>
      <c r="G278">
        <v>449.70039566569744</v>
      </c>
      <c r="H278">
        <v>517.91999999999996</v>
      </c>
      <c r="I278">
        <v>447.19</v>
      </c>
      <c r="J278">
        <v>448.45</v>
      </c>
      <c r="K278" s="62">
        <f t="shared" si="90"/>
        <v>1.4496043343025349</v>
      </c>
      <c r="L278" s="60">
        <f t="shared" si="94"/>
        <v>66.769999999999982</v>
      </c>
      <c r="M278" s="60">
        <f t="shared" si="95"/>
        <v>3.9599999999999795</v>
      </c>
      <c r="N278" s="60">
        <f t="shared" si="66"/>
        <v>2.6999999999999886</v>
      </c>
      <c r="O278" s="47">
        <f t="shared" si="91"/>
        <v>0.32131316287322065</v>
      </c>
      <c r="P278" s="47">
        <f t="shared" si="96"/>
        <v>14.799955668846279</v>
      </c>
      <c r="Q278" s="47">
        <f t="shared" si="97"/>
        <v>0.87775684362185069</v>
      </c>
      <c r="R278" s="47">
        <f t="shared" si="69"/>
        <v>0.59847057519671698</v>
      </c>
      <c r="S278" s="7">
        <f t="shared" si="92"/>
        <v>2.1013527260286953</v>
      </c>
      <c r="T278" s="7">
        <f t="shared" si="98"/>
        <v>4458.2328999999972</v>
      </c>
      <c r="U278" s="7">
        <f t="shared" si="99"/>
        <v>15.681599999999838</v>
      </c>
      <c r="V278" s="7">
        <f t="shared" si="72"/>
        <v>7.2899999999999388</v>
      </c>
      <c r="W278">
        <f t="shared" si="93"/>
        <v>3.2131316287322066E-3</v>
      </c>
      <c r="X278">
        <f t="shared" si="100"/>
        <v>0.14799955668846279</v>
      </c>
      <c r="Y278">
        <f t="shared" si="101"/>
        <v>8.777568436218507E-3</v>
      </c>
      <c r="Z278">
        <f t="shared" si="75"/>
        <v>5.9847057519671698E-3</v>
      </c>
    </row>
    <row r="279" spans="1:26">
      <c r="A279" s="1" t="s">
        <v>1316</v>
      </c>
      <c r="B279" s="2" t="s">
        <v>1317</v>
      </c>
      <c r="C279" s="2" t="s">
        <v>1394</v>
      </c>
      <c r="D279" s="2" t="s">
        <v>1318</v>
      </c>
      <c r="E279" s="3" t="s">
        <v>1294</v>
      </c>
      <c r="F279" s="4">
        <v>465.15</v>
      </c>
      <c r="G279">
        <v>469.14219896241315</v>
      </c>
      <c r="H279">
        <v>523.55999999999995</v>
      </c>
      <c r="I279">
        <v>466.39</v>
      </c>
      <c r="J279">
        <v>455.24</v>
      </c>
      <c r="K279" s="62">
        <f t="shared" si="90"/>
        <v>3.9921989624131697</v>
      </c>
      <c r="L279" s="60">
        <f t="shared" si="94"/>
        <v>58.409999999999968</v>
      </c>
      <c r="M279" s="60">
        <f t="shared" si="95"/>
        <v>1.2400000000000091</v>
      </c>
      <c r="N279" s="60">
        <f t="shared" si="66"/>
        <v>9.9099999999999682</v>
      </c>
      <c r="O279" s="47">
        <f t="shared" si="91"/>
        <v>0.85826055302873694</v>
      </c>
      <c r="P279" s="47">
        <f t="shared" si="96"/>
        <v>12.557239600128984</v>
      </c>
      <c r="Q279" s="47">
        <f t="shared" si="97"/>
        <v>0.26658067290121662</v>
      </c>
      <c r="R279" s="47">
        <f t="shared" si="69"/>
        <v>2.1304955390734106</v>
      </c>
      <c r="S279" s="7">
        <f t="shared" si="92"/>
        <v>15.937652555492789</v>
      </c>
      <c r="T279" s="7">
        <f t="shared" si="98"/>
        <v>3411.7280999999962</v>
      </c>
      <c r="U279" s="7">
        <f t="shared" si="99"/>
        <v>1.5376000000000225</v>
      </c>
      <c r="V279" s="7">
        <f t="shared" si="72"/>
        <v>98.208099999999362</v>
      </c>
      <c r="W279">
        <f t="shared" si="93"/>
        <v>8.5826055302873697E-3</v>
      </c>
      <c r="X279">
        <f t="shared" si="100"/>
        <v>0.12557239600128983</v>
      </c>
      <c r="Y279">
        <f t="shared" si="101"/>
        <v>2.6658067290121663E-3</v>
      </c>
      <c r="Z279">
        <f t="shared" si="75"/>
        <v>2.1304955390734105E-2</v>
      </c>
    </row>
    <row r="280" spans="1:26">
      <c r="A280" s="1" t="s">
        <v>1313</v>
      </c>
      <c r="B280" s="2" t="s">
        <v>1314</v>
      </c>
      <c r="C280" s="2" t="s">
        <v>1394</v>
      </c>
      <c r="D280" s="2" t="s">
        <v>1315</v>
      </c>
      <c r="E280" s="3" t="s">
        <v>1294</v>
      </c>
      <c r="F280" s="4">
        <v>465.45</v>
      </c>
      <c r="G280">
        <v>469.14219896241315</v>
      </c>
      <c r="H280">
        <v>523.55999999999995</v>
      </c>
      <c r="I280">
        <v>466.39</v>
      </c>
      <c r="J280">
        <v>455.24</v>
      </c>
      <c r="K280" s="62">
        <f t="shared" si="90"/>
        <v>3.6921989624131584</v>
      </c>
      <c r="L280" s="60">
        <f t="shared" si="94"/>
        <v>58.109999999999957</v>
      </c>
      <c r="M280" s="60">
        <f t="shared" si="95"/>
        <v>0.93999999999999773</v>
      </c>
      <c r="N280" s="60">
        <f t="shared" si="66"/>
        <v>10.20999999999998</v>
      </c>
      <c r="O280" s="47">
        <f t="shared" si="91"/>
        <v>0.7932536174483098</v>
      </c>
      <c r="P280" s="47">
        <f t="shared" si="96"/>
        <v>12.484692233322582</v>
      </c>
      <c r="Q280" s="47">
        <f t="shared" si="97"/>
        <v>0.20195509721774577</v>
      </c>
      <c r="R280" s="47">
        <f t="shared" si="69"/>
        <v>2.1935761091416865</v>
      </c>
      <c r="S280" s="7">
        <f t="shared" si="92"/>
        <v>13.632333178044803</v>
      </c>
      <c r="T280" s="7">
        <f t="shared" si="98"/>
        <v>3376.7720999999951</v>
      </c>
      <c r="U280" s="7">
        <f t="shared" si="99"/>
        <v>0.88359999999999572</v>
      </c>
      <c r="V280" s="7">
        <f t="shared" si="72"/>
        <v>104.24409999999958</v>
      </c>
      <c r="W280">
        <f t="shared" si="93"/>
        <v>7.9325361744830986E-3</v>
      </c>
      <c r="X280">
        <f t="shared" si="100"/>
        <v>0.12484692233322582</v>
      </c>
      <c r="Y280">
        <f t="shared" si="101"/>
        <v>2.0195509721774576E-3</v>
      </c>
      <c r="Z280">
        <f t="shared" si="75"/>
        <v>2.1935761091416865E-2</v>
      </c>
    </row>
    <row r="281" spans="1:26">
      <c r="A281" s="1" t="s">
        <v>1307</v>
      </c>
      <c r="B281" s="2" t="s">
        <v>1308</v>
      </c>
      <c r="C281" s="2" t="s">
        <v>1394</v>
      </c>
      <c r="D281" s="2" t="s">
        <v>1309</v>
      </c>
      <c r="E281" s="3" t="s">
        <v>1294</v>
      </c>
      <c r="F281" s="4">
        <v>465.75</v>
      </c>
      <c r="G281">
        <v>469.14219896241315</v>
      </c>
      <c r="H281">
        <v>523.55999999999995</v>
      </c>
      <c r="I281">
        <v>466.39</v>
      </c>
      <c r="J281">
        <v>455.24</v>
      </c>
      <c r="K281" s="62">
        <f t="shared" si="90"/>
        <v>3.392198962413147</v>
      </c>
      <c r="L281" s="60">
        <f t="shared" si="94"/>
        <v>57.809999999999945</v>
      </c>
      <c r="M281" s="60">
        <f t="shared" si="95"/>
        <v>0.63999999999998636</v>
      </c>
      <c r="N281" s="60">
        <f t="shared" si="66"/>
        <v>10.509999999999991</v>
      </c>
      <c r="O281" s="47">
        <f t="shared" si="91"/>
        <v>0.72833042671243087</v>
      </c>
      <c r="P281" s="47">
        <f t="shared" si="96"/>
        <v>12.412238325281793</v>
      </c>
      <c r="Q281" s="47">
        <f t="shared" si="97"/>
        <v>0.1374127750939316</v>
      </c>
      <c r="R281" s="47">
        <f t="shared" si="69"/>
        <v>2.2565754159957039</v>
      </c>
      <c r="S281" s="7">
        <f t="shared" si="92"/>
        <v>11.50701380059683</v>
      </c>
      <c r="T281" s="7">
        <f t="shared" si="98"/>
        <v>3341.9960999999935</v>
      </c>
      <c r="U281" s="7">
        <f t="shared" si="99"/>
        <v>0.40959999999998253</v>
      </c>
      <c r="V281" s="7">
        <f t="shared" si="72"/>
        <v>110.46009999999981</v>
      </c>
      <c r="W281">
        <f t="shared" si="93"/>
        <v>7.2833042671243088E-3</v>
      </c>
      <c r="X281">
        <f t="shared" si="100"/>
        <v>0.12412238325281792</v>
      </c>
      <c r="Y281">
        <f t="shared" si="101"/>
        <v>1.3741277509393159E-3</v>
      </c>
      <c r="Z281">
        <f t="shared" si="75"/>
        <v>2.2565754159957038E-2</v>
      </c>
    </row>
    <row r="282" spans="1:26">
      <c r="A282" s="1" t="s">
        <v>1310</v>
      </c>
      <c r="B282" s="2" t="s">
        <v>1311</v>
      </c>
      <c r="C282" s="2" t="s">
        <v>1394</v>
      </c>
      <c r="D282" s="2" t="s">
        <v>1312</v>
      </c>
      <c r="E282" s="3" t="s">
        <v>1294</v>
      </c>
      <c r="F282" s="4">
        <v>466.15</v>
      </c>
      <c r="G282">
        <v>469.14219896241315</v>
      </c>
      <c r="H282">
        <v>523.5</v>
      </c>
      <c r="I282">
        <v>466.39</v>
      </c>
      <c r="J282">
        <v>455.24</v>
      </c>
      <c r="K282" s="62">
        <f t="shared" si="90"/>
        <v>2.9921989624131697</v>
      </c>
      <c r="L282" s="60">
        <f t="shared" si="94"/>
        <v>57.350000000000023</v>
      </c>
      <c r="M282" s="60">
        <f t="shared" si="95"/>
        <v>0.24000000000000909</v>
      </c>
      <c r="N282" s="60">
        <f t="shared" si="66"/>
        <v>10.909999999999968</v>
      </c>
      <c r="O282" s="47">
        <f t="shared" si="91"/>
        <v>0.64189616269723693</v>
      </c>
      <c r="P282" s="47">
        <f t="shared" si="96"/>
        <v>12.302906789659986</v>
      </c>
      <c r="Q282" s="47">
        <f t="shared" si="97"/>
        <v>5.1485573313313118E-2</v>
      </c>
      <c r="R282" s="47">
        <f t="shared" si="69"/>
        <v>2.3404483535342635</v>
      </c>
      <c r="S282" s="7">
        <f t="shared" si="92"/>
        <v>8.95325463066645</v>
      </c>
      <c r="T282" s="7">
        <f t="shared" si="98"/>
        <v>3289.0225000000028</v>
      </c>
      <c r="U282" s="7">
        <f t="shared" si="99"/>
        <v>5.7600000000004363E-2</v>
      </c>
      <c r="V282" s="7">
        <f t="shared" si="72"/>
        <v>119.0280999999993</v>
      </c>
      <c r="W282">
        <f t="shared" si="93"/>
        <v>6.4189616269723689E-3</v>
      </c>
      <c r="X282">
        <f t="shared" si="100"/>
        <v>0.12302906789659986</v>
      </c>
      <c r="Y282">
        <f t="shared" si="101"/>
        <v>5.1485573313313118E-4</v>
      </c>
      <c r="Z282">
        <f t="shared" si="75"/>
        <v>2.3404483535342635E-2</v>
      </c>
    </row>
    <row r="283" spans="1:26">
      <c r="A283" s="1" t="s">
        <v>1172</v>
      </c>
      <c r="B283" s="2" t="s">
        <v>1173</v>
      </c>
      <c r="C283" s="2" t="s">
        <v>1394</v>
      </c>
      <c r="D283" s="2" t="s">
        <v>1174</v>
      </c>
      <c r="E283" s="3" t="s">
        <v>1165</v>
      </c>
      <c r="F283" s="4">
        <v>467.85</v>
      </c>
      <c r="G283">
        <v>464.21039566569749</v>
      </c>
      <c r="H283">
        <v>549.53</v>
      </c>
      <c r="I283">
        <v>470.19</v>
      </c>
      <c r="J283">
        <v>458.92</v>
      </c>
      <c r="K283" s="62">
        <f t="shared" si="90"/>
        <v>3.6396043343025326</v>
      </c>
      <c r="L283" s="60">
        <f t="shared" si="94"/>
        <v>81.67999999999995</v>
      </c>
      <c r="M283" s="60">
        <f t="shared" si="95"/>
        <v>2.339999999999975</v>
      </c>
      <c r="N283" s="60">
        <f t="shared" si="66"/>
        <v>8.9300000000000068</v>
      </c>
      <c r="O283" s="47">
        <f t="shared" si="91"/>
        <v>0.77794257439404346</v>
      </c>
      <c r="P283" s="47">
        <f t="shared" si="96"/>
        <v>17.458587154002338</v>
      </c>
      <c r="Q283" s="47">
        <f t="shared" si="97"/>
        <v>0.50016030779095322</v>
      </c>
      <c r="R283" s="47">
        <f t="shared" si="69"/>
        <v>1.9087314310142152</v>
      </c>
      <c r="S283" s="7">
        <f t="shared" si="92"/>
        <v>13.246719710273782</v>
      </c>
      <c r="T283" s="7">
        <f t="shared" si="98"/>
        <v>6671.622399999992</v>
      </c>
      <c r="U283" s="7">
        <f t="shared" si="99"/>
        <v>5.4755999999998828</v>
      </c>
      <c r="V283" s="7">
        <f t="shared" si="72"/>
        <v>79.744900000000115</v>
      </c>
      <c r="W283">
        <f t="shared" si="93"/>
        <v>7.7794257439404348E-3</v>
      </c>
      <c r="X283">
        <f t="shared" si="100"/>
        <v>0.17458587154002339</v>
      </c>
      <c r="Y283">
        <f t="shared" si="101"/>
        <v>5.0016030779095324E-3</v>
      </c>
      <c r="Z283">
        <f t="shared" si="75"/>
        <v>1.9087314310142153E-2</v>
      </c>
    </row>
    <row r="284" spans="1:26">
      <c r="A284" s="1" t="s">
        <v>1272</v>
      </c>
      <c r="B284" s="2" t="s">
        <v>1273</v>
      </c>
      <c r="C284" s="2" t="s">
        <v>1394</v>
      </c>
      <c r="D284" s="2" t="s">
        <v>1274</v>
      </c>
      <c r="E284" s="3" t="s">
        <v>1268</v>
      </c>
      <c r="F284" s="4">
        <v>469.75</v>
      </c>
      <c r="G284">
        <v>478.08919896241315</v>
      </c>
      <c r="H284">
        <v>539.82000000000005</v>
      </c>
      <c r="I284">
        <v>469.81</v>
      </c>
      <c r="J284">
        <v>482.3</v>
      </c>
      <c r="K284" s="62">
        <f t="shared" si="90"/>
        <v>8.3391989624131497</v>
      </c>
      <c r="L284" s="60">
        <f t="shared" si="94"/>
        <v>70.07000000000005</v>
      </c>
      <c r="M284" s="60">
        <f t="shared" si="95"/>
        <v>6.0000000000002274E-2</v>
      </c>
      <c r="N284" s="60">
        <f t="shared" si="66"/>
        <v>12.550000000000011</v>
      </c>
      <c r="O284" s="47">
        <f t="shared" si="91"/>
        <v>1.7752419291991803</v>
      </c>
      <c r="P284" s="47">
        <f t="shared" si="96"/>
        <v>14.916444917509326</v>
      </c>
      <c r="Q284" s="47">
        <f t="shared" si="97"/>
        <v>1.2772751463544922E-2</v>
      </c>
      <c r="R284" s="47">
        <f t="shared" si="69"/>
        <v>2.671633847791381</v>
      </c>
      <c r="S284" s="7">
        <f t="shared" si="92"/>
        <v>69.542239334712548</v>
      </c>
      <c r="T284" s="7">
        <f t="shared" si="98"/>
        <v>4909.8049000000074</v>
      </c>
      <c r="U284" s="7">
        <f t="shared" si="99"/>
        <v>3.6000000000002727E-3</v>
      </c>
      <c r="V284" s="7">
        <f t="shared" si="72"/>
        <v>157.50250000000028</v>
      </c>
      <c r="W284">
        <f t="shared" si="93"/>
        <v>1.7752419291991804E-2</v>
      </c>
      <c r="X284">
        <f t="shared" si="100"/>
        <v>0.14916444917509325</v>
      </c>
      <c r="Y284">
        <f t="shared" si="101"/>
        <v>1.2772751463544922E-4</v>
      </c>
      <c r="Z284">
        <f t="shared" si="75"/>
        <v>2.6716338477913808E-2</v>
      </c>
    </row>
    <row r="285" spans="1:26">
      <c r="A285" s="1" t="s">
        <v>1146</v>
      </c>
      <c r="B285" s="2" t="s">
        <v>1147</v>
      </c>
      <c r="C285" s="2" t="s">
        <v>1394</v>
      </c>
      <c r="D285" s="2" t="s">
        <v>1148</v>
      </c>
      <c r="E285" s="3" t="s">
        <v>1149</v>
      </c>
      <c r="F285" s="4">
        <v>472.15</v>
      </c>
      <c r="G285">
        <v>482.33519896241319</v>
      </c>
      <c r="H285">
        <v>543.27</v>
      </c>
      <c r="I285">
        <v>470.82</v>
      </c>
      <c r="J285">
        <v>465.76</v>
      </c>
      <c r="K285" s="62">
        <f t="shared" si="90"/>
        <v>10.18519896241321</v>
      </c>
      <c r="L285" s="60">
        <f t="shared" si="94"/>
        <v>71.12</v>
      </c>
      <c r="M285" s="60">
        <f t="shared" si="95"/>
        <v>1.3299999999999841</v>
      </c>
      <c r="N285" s="60">
        <f t="shared" si="66"/>
        <v>6.3899999999999864</v>
      </c>
      <c r="O285" s="47">
        <f t="shared" si="91"/>
        <v>2.1571955866595811</v>
      </c>
      <c r="P285" s="47">
        <f t="shared" si="96"/>
        <v>15.063009636767976</v>
      </c>
      <c r="Q285" s="47">
        <f t="shared" si="97"/>
        <v>0.28169014084506705</v>
      </c>
      <c r="R285" s="47">
        <f t="shared" si="69"/>
        <v>1.3533834586466138</v>
      </c>
      <c r="S285" s="7">
        <f t="shared" si="92"/>
        <v>103.73827790394313</v>
      </c>
      <c r="T285" s="7">
        <f t="shared" si="98"/>
        <v>5058.0544000000009</v>
      </c>
      <c r="U285" s="7">
        <f t="shared" si="99"/>
        <v>1.7688999999999577</v>
      </c>
      <c r="V285" s="7">
        <f t="shared" si="72"/>
        <v>40.832099999999826</v>
      </c>
      <c r="W285">
        <f t="shared" si="93"/>
        <v>2.1571955866595809E-2</v>
      </c>
      <c r="X285">
        <f t="shared" si="100"/>
        <v>0.15063009636767977</v>
      </c>
      <c r="Y285">
        <f t="shared" si="101"/>
        <v>2.8169014084506705E-3</v>
      </c>
      <c r="Z285">
        <f t="shared" si="75"/>
        <v>1.3533834586466138E-2</v>
      </c>
    </row>
    <row r="286" spans="1:26">
      <c r="A286" s="1" t="s">
        <v>1150</v>
      </c>
      <c r="B286" s="2" t="s">
        <v>1151</v>
      </c>
      <c r="C286" s="2" t="s">
        <v>1394</v>
      </c>
      <c r="D286" s="2" t="s">
        <v>1152</v>
      </c>
      <c r="E286" s="3" t="s">
        <v>1149</v>
      </c>
      <c r="F286" s="4">
        <v>481.15</v>
      </c>
      <c r="G286">
        <v>475.63139566569748</v>
      </c>
      <c r="H286">
        <v>544.04999999999995</v>
      </c>
      <c r="I286">
        <v>473.98</v>
      </c>
      <c r="J286">
        <v>475.41</v>
      </c>
      <c r="K286" s="62">
        <f t="shared" si="90"/>
        <v>5.5186043343024949</v>
      </c>
      <c r="L286" s="60">
        <f t="shared" si="94"/>
        <v>62.899999999999977</v>
      </c>
      <c r="M286" s="60">
        <f t="shared" si="95"/>
        <v>7.1699999999999591</v>
      </c>
      <c r="N286" s="60">
        <f t="shared" si="66"/>
        <v>5.7399999999999523</v>
      </c>
      <c r="O286" s="47">
        <f t="shared" si="91"/>
        <v>1.1469613081788412</v>
      </c>
      <c r="P286" s="47">
        <f t="shared" si="96"/>
        <v>13.072846305725861</v>
      </c>
      <c r="Q286" s="47">
        <f t="shared" si="97"/>
        <v>1.4901797776161196</v>
      </c>
      <c r="R286" s="47">
        <f t="shared" si="69"/>
        <v>1.1929751636703632</v>
      </c>
      <c r="S286" s="7">
        <f t="shared" si="92"/>
        <v>30.454993798582283</v>
      </c>
      <c r="T286" s="7">
        <f t="shared" si="98"/>
        <v>3956.4099999999971</v>
      </c>
      <c r="U286" s="7">
        <f t="shared" si="99"/>
        <v>51.408899999999413</v>
      </c>
      <c r="V286" s="7">
        <f t="shared" si="72"/>
        <v>32.947599999999454</v>
      </c>
      <c r="W286">
        <f t="shared" si="93"/>
        <v>1.1469613081788413E-2</v>
      </c>
      <c r="X286">
        <f t="shared" si="100"/>
        <v>0.1307284630572586</v>
      </c>
      <c r="Y286">
        <f t="shared" si="101"/>
        <v>1.4901797776161196E-2</v>
      </c>
      <c r="Z286">
        <f t="shared" si="75"/>
        <v>1.1929751636703631E-2</v>
      </c>
    </row>
    <row r="287" spans="1:26">
      <c r="A287" s="1" t="s">
        <v>1153</v>
      </c>
      <c r="B287" s="2" t="s">
        <v>1154</v>
      </c>
      <c r="C287" s="2" t="s">
        <v>1394</v>
      </c>
      <c r="D287" s="2" t="s">
        <v>1155</v>
      </c>
      <c r="E287" s="3" t="s">
        <v>1149</v>
      </c>
      <c r="F287" s="4">
        <v>482.15</v>
      </c>
      <c r="G287">
        <v>475.63139566569748</v>
      </c>
      <c r="H287">
        <v>545.96</v>
      </c>
      <c r="I287">
        <v>477.87</v>
      </c>
      <c r="J287">
        <v>475.41</v>
      </c>
      <c r="K287" s="62">
        <f t="shared" si="90"/>
        <v>6.5186043343024949</v>
      </c>
      <c r="L287" s="60">
        <f t="shared" si="94"/>
        <v>63.810000000000059</v>
      </c>
      <c r="M287" s="60">
        <f t="shared" si="95"/>
        <v>4.2799999999999727</v>
      </c>
      <c r="N287" s="60">
        <f t="shared" si="66"/>
        <v>6.7399999999999523</v>
      </c>
      <c r="O287" s="47">
        <f t="shared" si="91"/>
        <v>1.3519867954583624</v>
      </c>
      <c r="P287" s="47">
        <f t="shared" si="96"/>
        <v>13.234470600435563</v>
      </c>
      <c r="Q287" s="47">
        <f t="shared" si="97"/>
        <v>0.88769055273254649</v>
      </c>
      <c r="R287" s="47">
        <f t="shared" si="69"/>
        <v>1.3979052162190091</v>
      </c>
      <c r="S287" s="7">
        <f t="shared" si="92"/>
        <v>42.492202467187269</v>
      </c>
      <c r="T287" s="7">
        <f t="shared" si="98"/>
        <v>4071.7161000000074</v>
      </c>
      <c r="U287" s="7">
        <f t="shared" si="99"/>
        <v>18.318399999999766</v>
      </c>
      <c r="V287" s="7">
        <f t="shared" si="72"/>
        <v>45.427599999999359</v>
      </c>
      <c r="W287">
        <f t="shared" si="93"/>
        <v>1.3519867954583625E-2</v>
      </c>
      <c r="X287">
        <f t="shared" si="100"/>
        <v>0.13234470600435563</v>
      </c>
      <c r="Y287">
        <f t="shared" si="101"/>
        <v>8.8769055273254655E-3</v>
      </c>
      <c r="Z287">
        <f t="shared" si="75"/>
        <v>1.3979052162190092E-2</v>
      </c>
    </row>
    <row r="288" spans="1:26">
      <c r="A288" s="18" t="s">
        <v>1732</v>
      </c>
      <c r="B288" s="19" t="s">
        <v>1733</v>
      </c>
      <c r="C288" s="2" t="s">
        <v>1394</v>
      </c>
      <c r="D288" s="22" t="s">
        <v>1740</v>
      </c>
      <c r="E288" s="20" t="s">
        <v>1375</v>
      </c>
      <c r="F288" s="24">
        <v>490.65</v>
      </c>
      <c r="G288">
        <v>493.47978847985667</v>
      </c>
      <c r="H288" s="7">
        <v>551.76</v>
      </c>
      <c r="I288">
        <v>482.7</v>
      </c>
      <c r="J288">
        <v>488.84</v>
      </c>
      <c r="K288" s="62">
        <f t="shared" si="90"/>
        <v>2.8297884798566884</v>
      </c>
      <c r="L288" s="60">
        <f t="shared" si="94"/>
        <v>61.110000000000014</v>
      </c>
      <c r="M288" s="60">
        <f t="shared" si="95"/>
        <v>7.9499999999999886</v>
      </c>
      <c r="N288" s="60">
        <f t="shared" si="66"/>
        <v>1.8100000000000023</v>
      </c>
      <c r="O288" s="47">
        <f t="shared" si="91"/>
        <v>0.57674278607086282</v>
      </c>
      <c r="P288" s="47">
        <f t="shared" si="96"/>
        <v>12.454906756343629</v>
      </c>
      <c r="Q288" s="47">
        <f t="shared" si="97"/>
        <v>1.6202996025680199</v>
      </c>
      <c r="R288" s="47">
        <f t="shared" si="69"/>
        <v>0.36889840008152497</v>
      </c>
      <c r="S288" s="7">
        <f t="shared" si="92"/>
        <v>8.0077028407296265</v>
      </c>
      <c r="T288" s="7">
        <f t="shared" si="98"/>
        <v>3734.4321000000018</v>
      </c>
      <c r="U288" s="7">
        <f t="shared" si="99"/>
        <v>63.202499999999816</v>
      </c>
      <c r="V288" s="7">
        <f t="shared" si="72"/>
        <v>3.2761000000000084</v>
      </c>
      <c r="W288">
        <f t="shared" si="93"/>
        <v>5.767427860708628E-3</v>
      </c>
      <c r="X288">
        <f t="shared" si="100"/>
        <v>0.1245490675634363</v>
      </c>
      <c r="Y288">
        <f t="shared" si="101"/>
        <v>1.6202996025680198E-2</v>
      </c>
      <c r="Z288">
        <f t="shared" si="75"/>
        <v>3.68898400081525E-3</v>
      </c>
    </row>
    <row r="289" spans="1:26">
      <c r="A289" s="1" t="s">
        <v>1252</v>
      </c>
      <c r="B289" s="2" t="s">
        <v>1253</v>
      </c>
      <c r="C289" s="2" t="s">
        <v>1394</v>
      </c>
      <c r="D289" s="2" t="s">
        <v>1254</v>
      </c>
      <c r="E289" s="3" t="s">
        <v>1255</v>
      </c>
      <c r="F289" s="4">
        <v>517.85</v>
      </c>
      <c r="G289">
        <v>504.02019896241319</v>
      </c>
      <c r="H289">
        <v>604.05999999999995</v>
      </c>
      <c r="I289">
        <v>503.09</v>
      </c>
      <c r="J289">
        <v>501.72</v>
      </c>
      <c r="K289" s="62">
        <f t="shared" si="90"/>
        <v>13.829801037586833</v>
      </c>
      <c r="L289" s="60">
        <f t="shared" si="94"/>
        <v>86.209999999999923</v>
      </c>
      <c r="M289" s="60">
        <f t="shared" si="95"/>
        <v>14.760000000000048</v>
      </c>
      <c r="N289" s="60">
        <f t="shared" si="66"/>
        <v>16.129999999999995</v>
      </c>
      <c r="O289" s="47">
        <f t="shared" si="91"/>
        <v>2.6706191054527051</v>
      </c>
      <c r="P289" s="47">
        <f t="shared" si="96"/>
        <v>16.64767789900549</v>
      </c>
      <c r="Q289" s="47">
        <f t="shared" si="97"/>
        <v>2.850246210292565</v>
      </c>
      <c r="R289" s="47">
        <f t="shared" si="69"/>
        <v>3.1148015834701157</v>
      </c>
      <c r="S289" s="7">
        <f t="shared" si="92"/>
        <v>191.26339673923783</v>
      </c>
      <c r="T289" s="7">
        <f t="shared" si="98"/>
        <v>7432.1640999999863</v>
      </c>
      <c r="U289" s="7">
        <f t="shared" si="99"/>
        <v>217.85760000000141</v>
      </c>
      <c r="V289" s="7">
        <f t="shared" si="72"/>
        <v>260.17689999999988</v>
      </c>
      <c r="W289">
        <f t="shared" si="93"/>
        <v>2.670619105452705E-2</v>
      </c>
      <c r="X289">
        <f t="shared" si="100"/>
        <v>0.16647677899005489</v>
      </c>
      <c r="Y289">
        <f t="shared" si="101"/>
        <v>2.850246210292565E-2</v>
      </c>
      <c r="Z289">
        <f t="shared" si="75"/>
        <v>3.1148015834701157E-2</v>
      </c>
    </row>
    <row r="290" spans="1:26">
      <c r="A290" s="1" t="s">
        <v>1359</v>
      </c>
      <c r="B290" s="2" t="s">
        <v>1360</v>
      </c>
      <c r="C290" s="2" t="s">
        <v>1394</v>
      </c>
      <c r="D290" s="2" t="s">
        <v>1361</v>
      </c>
      <c r="E290" s="3" t="s">
        <v>1343</v>
      </c>
      <c r="F290" s="4">
        <v>531.15</v>
      </c>
      <c r="G290">
        <v>526.3147884798567</v>
      </c>
      <c r="H290">
        <v>619.1</v>
      </c>
      <c r="I290">
        <v>517.72</v>
      </c>
      <c r="J290">
        <v>524.6</v>
      </c>
      <c r="K290" s="62">
        <f t="shared" si="90"/>
        <v>4.8352115201432753</v>
      </c>
      <c r="L290" s="60">
        <f t="shared" si="94"/>
        <v>87.950000000000045</v>
      </c>
      <c r="M290" s="60">
        <f t="shared" si="95"/>
        <v>13.42999999999995</v>
      </c>
      <c r="N290" s="60">
        <f t="shared" si="66"/>
        <v>6.5499999999999545</v>
      </c>
      <c r="O290" s="47">
        <f t="shared" si="91"/>
        <v>0.91032881862812309</v>
      </c>
      <c r="P290" s="47">
        <f t="shared" si="96"/>
        <v>16.558410995010835</v>
      </c>
      <c r="Q290" s="47">
        <f t="shared" si="97"/>
        <v>2.52847594841381</v>
      </c>
      <c r="R290" s="47">
        <f t="shared" si="69"/>
        <v>1.2331733032100076</v>
      </c>
      <c r="S290" s="7">
        <f t="shared" si="92"/>
        <v>23.379270444526242</v>
      </c>
      <c r="T290" s="7">
        <f t="shared" si="98"/>
        <v>7735.2025000000076</v>
      </c>
      <c r="U290" s="7">
        <f t="shared" si="99"/>
        <v>180.36489999999867</v>
      </c>
      <c r="V290" s="7">
        <f t="shared" si="72"/>
        <v>42.902499999999407</v>
      </c>
      <c r="W290">
        <f t="shared" si="93"/>
        <v>9.1032881862812311E-3</v>
      </c>
      <c r="X290">
        <f t="shared" si="100"/>
        <v>0.16558410995010836</v>
      </c>
      <c r="Y290">
        <f t="shared" si="101"/>
        <v>2.5284759484138098E-2</v>
      </c>
      <c r="Z290">
        <f t="shared" si="75"/>
        <v>1.2331733032100075E-2</v>
      </c>
    </row>
    <row r="291" spans="1:26">
      <c r="A291" s="1" t="s">
        <v>1356</v>
      </c>
      <c r="B291" s="2" t="s">
        <v>1357</v>
      </c>
      <c r="C291" s="2" t="s">
        <v>1394</v>
      </c>
      <c r="D291" s="2" t="s">
        <v>1358</v>
      </c>
      <c r="E291" s="3" t="s">
        <v>1343</v>
      </c>
      <c r="F291" s="4">
        <v>531.75</v>
      </c>
      <c r="G291">
        <v>526.3147884798567</v>
      </c>
      <c r="H291">
        <v>618.55999999999995</v>
      </c>
      <c r="I291">
        <v>517.72</v>
      </c>
      <c r="J291">
        <v>524.6</v>
      </c>
      <c r="K291" s="62">
        <f t="shared" si="90"/>
        <v>5.435211520143298</v>
      </c>
      <c r="L291" s="60">
        <f t="shared" si="94"/>
        <v>86.809999999999945</v>
      </c>
      <c r="M291" s="60">
        <f t="shared" si="95"/>
        <v>14.029999999999973</v>
      </c>
      <c r="N291" s="60">
        <f t="shared" si="66"/>
        <v>7.1499999999999773</v>
      </c>
      <c r="O291" s="47">
        <f t="shared" si="91"/>
        <v>1.0221366281416639</v>
      </c>
      <c r="P291" s="47">
        <f t="shared" si="96"/>
        <v>16.325340855665246</v>
      </c>
      <c r="Q291" s="47">
        <f t="shared" si="97"/>
        <v>2.6384579219558013</v>
      </c>
      <c r="R291" s="47">
        <f t="shared" si="69"/>
        <v>1.3446168312176732</v>
      </c>
      <c r="S291" s="7">
        <f t="shared" si="92"/>
        <v>29.541524268698421</v>
      </c>
      <c r="T291" s="7">
        <f t="shared" si="98"/>
        <v>7535.9760999999908</v>
      </c>
      <c r="U291" s="7">
        <f t="shared" si="99"/>
        <v>196.84089999999924</v>
      </c>
      <c r="V291" s="7">
        <f t="shared" si="72"/>
        <v>51.122499999999675</v>
      </c>
      <c r="W291">
        <f t="shared" si="93"/>
        <v>1.0221366281416639E-2</v>
      </c>
      <c r="X291">
        <f t="shared" si="100"/>
        <v>0.16325340855665246</v>
      </c>
      <c r="Y291">
        <f t="shared" si="101"/>
        <v>2.6384579219558012E-2</v>
      </c>
      <c r="Z291">
        <f t="shared" si="75"/>
        <v>1.3446168312176732E-2</v>
      </c>
    </row>
    <row r="292" spans="1:26">
      <c r="A292" s="1" t="s">
        <v>1353</v>
      </c>
      <c r="B292" s="2" t="s">
        <v>1354</v>
      </c>
      <c r="C292" s="2" t="s">
        <v>1394</v>
      </c>
      <c r="D292" s="2" t="s">
        <v>1355</v>
      </c>
      <c r="E292" s="3" t="s">
        <v>1343</v>
      </c>
      <c r="F292" s="4">
        <v>538.15</v>
      </c>
      <c r="G292">
        <v>517.82278847985663</v>
      </c>
      <c r="H292">
        <v>540.4</v>
      </c>
      <c r="I292">
        <v>520.41</v>
      </c>
      <c r="J292">
        <v>529.58000000000004</v>
      </c>
      <c r="K292" s="62">
        <f t="shared" si="90"/>
        <v>20.327211520143351</v>
      </c>
      <c r="L292" s="60">
        <f t="shared" si="94"/>
        <v>2.25</v>
      </c>
      <c r="M292" s="60">
        <f t="shared" si="95"/>
        <v>17.740000000000009</v>
      </c>
      <c r="N292" s="60">
        <f t="shared" si="66"/>
        <v>8.5699999999999363</v>
      </c>
      <c r="O292" s="47">
        <f t="shared" si="91"/>
        <v>3.7772389705738831</v>
      </c>
      <c r="P292" s="47">
        <f t="shared" si="96"/>
        <v>0.41809904301774603</v>
      </c>
      <c r="Q292" s="47">
        <f t="shared" si="97"/>
        <v>3.2964786769488081</v>
      </c>
      <c r="R292" s="47">
        <f t="shared" si="69"/>
        <v>1.5924927994053584</v>
      </c>
      <c r="S292" s="7">
        <f t="shared" si="92"/>
        <v>413.19552818464854</v>
      </c>
      <c r="T292" s="7">
        <f t="shared" si="98"/>
        <v>5.0625</v>
      </c>
      <c r="U292" s="7">
        <f t="shared" si="99"/>
        <v>314.7076000000003</v>
      </c>
      <c r="V292" s="7">
        <f t="shared" si="72"/>
        <v>73.44489999999891</v>
      </c>
      <c r="W292">
        <f t="shared" si="93"/>
        <v>3.7772389705738832E-2</v>
      </c>
      <c r="X292">
        <f t="shared" si="100"/>
        <v>4.1809904301774604E-3</v>
      </c>
      <c r="Y292">
        <f t="shared" si="101"/>
        <v>3.296478676948808E-2</v>
      </c>
      <c r="Z292">
        <f t="shared" si="75"/>
        <v>1.5924927994053584E-2</v>
      </c>
    </row>
    <row r="293" spans="1:26">
      <c r="A293" s="1" t="s">
        <v>13</v>
      </c>
      <c r="B293" s="2" t="s">
        <v>14</v>
      </c>
      <c r="C293" s="2" t="s">
        <v>1394</v>
      </c>
      <c r="D293" s="2" t="s">
        <v>15</v>
      </c>
      <c r="E293" s="3" t="s">
        <v>16</v>
      </c>
      <c r="F293" s="4">
        <v>169.45</v>
      </c>
      <c r="G293">
        <v>189.4344050138283</v>
      </c>
      <c r="H293" s="13"/>
      <c r="I293" s="9"/>
      <c r="J293">
        <v>234.36</v>
      </c>
      <c r="K293" s="62">
        <f t="shared" si="90"/>
        <v>19.984405013828308</v>
      </c>
      <c r="L293" s="60"/>
      <c r="M293" s="60"/>
      <c r="N293" s="60">
        <f t="shared" si="66"/>
        <v>64.910000000000025</v>
      </c>
      <c r="O293" s="47">
        <f t="shared" si="91"/>
        <v>11.793688411819598</v>
      </c>
      <c r="P293" s="47"/>
      <c r="Q293" s="47"/>
      <c r="R293" s="47">
        <f t="shared" si="69"/>
        <v>38.306285039834776</v>
      </c>
      <c r="S293" s="7">
        <f t="shared" si="92"/>
        <v>399.37644375672602</v>
      </c>
      <c r="T293" s="7"/>
      <c r="U293" s="7"/>
      <c r="V293" s="7">
        <f t="shared" si="72"/>
        <v>4213.3081000000029</v>
      </c>
      <c r="W293">
        <f t="shared" si="93"/>
        <v>0.11793688411819599</v>
      </c>
      <c r="Z293">
        <f t="shared" si="75"/>
        <v>0.38306285039834775</v>
      </c>
    </row>
    <row r="294" spans="1:26">
      <c r="A294" s="1" t="s">
        <v>32</v>
      </c>
      <c r="B294" s="2" t="s">
        <v>33</v>
      </c>
      <c r="C294" s="2" t="s">
        <v>1394</v>
      </c>
      <c r="D294" s="2" t="s">
        <v>34</v>
      </c>
      <c r="E294" s="3" t="s">
        <v>31</v>
      </c>
      <c r="F294" s="4">
        <v>225.55</v>
      </c>
      <c r="G294">
        <v>234.89369460066425</v>
      </c>
      <c r="H294">
        <v>212.93</v>
      </c>
      <c r="I294">
        <v>205.9</v>
      </c>
      <c r="J294">
        <v>264.72000000000003</v>
      </c>
      <c r="K294" s="62">
        <f t="shared" si="90"/>
        <v>9.3436946006642358</v>
      </c>
      <c r="L294" s="60">
        <f>ABS(F294-H294)</f>
        <v>12.620000000000005</v>
      </c>
      <c r="M294" s="60">
        <f>ABS(F294-I294)</f>
        <v>19.650000000000006</v>
      </c>
      <c r="N294" s="60">
        <f t="shared" si="66"/>
        <v>39.170000000000016</v>
      </c>
      <c r="O294" s="47">
        <f t="shared" si="91"/>
        <v>4.1426267349431329</v>
      </c>
      <c r="P294" s="47">
        <f>L294/F294*100</f>
        <v>5.5952117047217929</v>
      </c>
      <c r="Q294" s="47">
        <f>M294/F294*100</f>
        <v>8.7120372422966099</v>
      </c>
      <c r="R294" s="47">
        <f t="shared" si="69"/>
        <v>17.366437596985154</v>
      </c>
      <c r="S294" s="7">
        <f t="shared" si="92"/>
        <v>87.304628790481999</v>
      </c>
      <c r="T294" s="7">
        <f>(F294-H294)^2</f>
        <v>159.26440000000011</v>
      </c>
      <c r="U294" s="7">
        <f>(F294-I294)^2</f>
        <v>386.12250000000023</v>
      </c>
      <c r="V294" s="7">
        <f t="shared" si="72"/>
        <v>1534.2889000000011</v>
      </c>
      <c r="W294">
        <f t="shared" si="93"/>
        <v>4.1426267349431327E-2</v>
      </c>
      <c r="X294">
        <f>ABS((H294-F294)/F294)</f>
        <v>5.5952117047217927E-2</v>
      </c>
      <c r="Y294">
        <f>ABS((I294-F294)/F294)</f>
        <v>8.7120372422966108E-2</v>
      </c>
      <c r="Z294">
        <f t="shared" si="75"/>
        <v>0.17366437596985154</v>
      </c>
    </row>
    <row r="295" spans="1:26">
      <c r="A295" s="1" t="s">
        <v>21</v>
      </c>
      <c r="B295" s="2" t="s">
        <v>22</v>
      </c>
      <c r="C295" s="2" t="s">
        <v>1394</v>
      </c>
      <c r="D295" s="2" t="s">
        <v>23</v>
      </c>
      <c r="E295" s="3" t="s">
        <v>24</v>
      </c>
      <c r="F295" s="4">
        <v>238.75</v>
      </c>
      <c r="G295">
        <v>240.02569460066425</v>
      </c>
      <c r="H295" s="13"/>
      <c r="I295" s="9"/>
      <c r="J295" s="9"/>
      <c r="K295" s="62">
        <f t="shared" si="90"/>
        <v>1.2756946006642522</v>
      </c>
      <c r="L295" s="60"/>
      <c r="M295" s="60"/>
      <c r="N295" s="60"/>
      <c r="O295" s="47">
        <f t="shared" si="91"/>
        <v>0.53432234582795912</v>
      </c>
      <c r="P295" s="47"/>
      <c r="Q295" s="47"/>
      <c r="R295" s="47"/>
      <c r="S295" s="7">
        <f t="shared" si="92"/>
        <v>1.6273967141639258</v>
      </c>
      <c r="T295" s="7"/>
      <c r="U295" s="7"/>
      <c r="V295" s="7"/>
      <c r="W295">
        <f t="shared" si="93"/>
        <v>5.3432234582795907E-3</v>
      </c>
    </row>
    <row r="296" spans="1:26">
      <c r="A296" s="1" t="s">
        <v>79</v>
      </c>
      <c r="B296" s="2" t="s">
        <v>80</v>
      </c>
      <c r="C296" s="2" t="s">
        <v>1394</v>
      </c>
      <c r="D296" s="2" t="s">
        <v>81</v>
      </c>
      <c r="E296" s="3" t="s">
        <v>66</v>
      </c>
      <c r="F296" s="4">
        <v>266.25</v>
      </c>
      <c r="G296">
        <v>269.44788090757578</v>
      </c>
      <c r="H296">
        <v>300.2</v>
      </c>
      <c r="I296">
        <v>263.13</v>
      </c>
      <c r="J296">
        <v>287.48</v>
      </c>
      <c r="K296" s="62">
        <f t="shared" si="90"/>
        <v>3.1978809075757795</v>
      </c>
      <c r="L296" s="60">
        <f t="shared" ref="L296:L334" si="102">ABS(F296-H296)</f>
        <v>33.949999999999989</v>
      </c>
      <c r="M296" s="60">
        <f t="shared" ref="M296:M309" si="103">ABS(F296-I296)</f>
        <v>3.1200000000000045</v>
      </c>
      <c r="N296" s="60">
        <f t="shared" ref="N296:N359" si="104">ABS(F296-J296)</f>
        <v>21.230000000000018</v>
      </c>
      <c r="O296" s="47">
        <f t="shared" si="91"/>
        <v>1.2010820310143773</v>
      </c>
      <c r="P296" s="47">
        <f t="shared" ref="P296:P334" si="105">L296/F296*100</f>
        <v>12.751173708920183</v>
      </c>
      <c r="Q296" s="47">
        <f t="shared" ref="Q296:Q309" si="106">M296/F296*100</f>
        <v>1.1718309859154947</v>
      </c>
      <c r="R296" s="47">
        <f t="shared" ref="R296:R359" si="107">N296/F296*100</f>
        <v>7.9737089201878</v>
      </c>
      <c r="S296" s="7">
        <f t="shared" si="92"/>
        <v>10.226442299037691</v>
      </c>
      <c r="T296" s="7">
        <f t="shared" ref="T296:T334" si="108">(F296-H296)^2</f>
        <v>1152.6024999999993</v>
      </c>
      <c r="U296" s="7">
        <f t="shared" ref="U296:U309" si="109">(F296-I296)^2</f>
        <v>9.7344000000000293</v>
      </c>
      <c r="V296" s="7">
        <f t="shared" ref="V296:V359" si="110">(F296-J296)^2</f>
        <v>450.71290000000079</v>
      </c>
      <c r="W296">
        <f t="shared" si="93"/>
        <v>1.2010820310143772E-2</v>
      </c>
      <c r="X296">
        <f t="shared" ref="X296:X334" si="111">ABS((H296-F296)/F296)</f>
        <v>0.12751173708920183</v>
      </c>
      <c r="Y296">
        <f t="shared" ref="Y296:Y309" si="112">ABS((I296-F296)/F296)</f>
        <v>1.1718309859154947E-2</v>
      </c>
      <c r="Z296">
        <f t="shared" ref="Z296:Z359" si="113">ABS((J296-F296)/F296)</f>
        <v>7.9737089201877998E-2</v>
      </c>
    </row>
    <row r="297" spans="1:26">
      <c r="A297" s="1" t="s">
        <v>63</v>
      </c>
      <c r="B297" s="2" t="s">
        <v>64</v>
      </c>
      <c r="C297" s="2" t="s">
        <v>1394</v>
      </c>
      <c r="D297" s="2" t="s">
        <v>65</v>
      </c>
      <c r="E297" s="3" t="s">
        <v>66</v>
      </c>
      <c r="F297" s="4">
        <v>266.95</v>
      </c>
      <c r="G297">
        <v>273.69388090757576</v>
      </c>
      <c r="H297">
        <v>301.64</v>
      </c>
      <c r="I297">
        <v>253.31</v>
      </c>
      <c r="J297">
        <v>287.60000000000002</v>
      </c>
      <c r="K297" s="62">
        <f t="shared" si="90"/>
        <v>6.7438809075757717</v>
      </c>
      <c r="L297" s="60">
        <f t="shared" si="102"/>
        <v>34.69</v>
      </c>
      <c r="M297" s="60">
        <f t="shared" si="103"/>
        <v>13.639999999999986</v>
      </c>
      <c r="N297" s="60">
        <f t="shared" si="104"/>
        <v>20.650000000000034</v>
      </c>
      <c r="O297" s="47">
        <f t="shared" si="91"/>
        <v>2.5262711772151234</v>
      </c>
      <c r="P297" s="47">
        <f t="shared" si="105"/>
        <v>12.994942873197227</v>
      </c>
      <c r="Q297" s="47">
        <f t="shared" si="106"/>
        <v>5.1095710807267229</v>
      </c>
      <c r="R297" s="47">
        <f t="shared" si="107"/>
        <v>7.7355309983143039</v>
      </c>
      <c r="S297" s="7">
        <f t="shared" si="92"/>
        <v>45.479929695565012</v>
      </c>
      <c r="T297" s="7">
        <f t="shared" si="108"/>
        <v>1203.3960999999999</v>
      </c>
      <c r="U297" s="7">
        <f t="shared" si="109"/>
        <v>186.04959999999963</v>
      </c>
      <c r="V297" s="7">
        <f t="shared" si="110"/>
        <v>426.42250000000143</v>
      </c>
      <c r="W297">
        <f t="shared" si="93"/>
        <v>2.5262711772151236E-2</v>
      </c>
      <c r="X297">
        <f t="shared" si="111"/>
        <v>0.12994942873197227</v>
      </c>
      <c r="Y297">
        <f t="shared" si="112"/>
        <v>5.1095710807267228E-2</v>
      </c>
      <c r="Z297">
        <f t="shared" si="113"/>
        <v>7.7355309983143036E-2</v>
      </c>
    </row>
    <row r="298" spans="1:26">
      <c r="A298" s="1" t="s">
        <v>51</v>
      </c>
      <c r="B298" s="2" t="s">
        <v>52</v>
      </c>
      <c r="C298" s="2" t="s">
        <v>1394</v>
      </c>
      <c r="D298" s="2" t="s">
        <v>53</v>
      </c>
      <c r="E298" s="3" t="s">
        <v>50</v>
      </c>
      <c r="F298" s="4">
        <v>268.75</v>
      </c>
      <c r="G298">
        <v>278.82588090757577</v>
      </c>
      <c r="H298">
        <v>270.27999999999997</v>
      </c>
      <c r="I298">
        <v>268.70999999999998</v>
      </c>
      <c r="J298">
        <v>284.27999999999997</v>
      </c>
      <c r="K298" s="62">
        <f t="shared" si="90"/>
        <v>10.075880907575765</v>
      </c>
      <c r="L298" s="60">
        <f t="shared" si="102"/>
        <v>1.5299999999999727</v>
      </c>
      <c r="M298" s="60">
        <f t="shared" si="103"/>
        <v>4.0000000000020464E-2</v>
      </c>
      <c r="N298" s="60">
        <f t="shared" si="104"/>
        <v>15.529999999999973</v>
      </c>
      <c r="O298" s="47">
        <f t="shared" si="91"/>
        <v>3.7491649888654015</v>
      </c>
      <c r="P298" s="47">
        <f t="shared" si="105"/>
        <v>0.56930232558138516</v>
      </c>
      <c r="Q298" s="47">
        <f t="shared" si="106"/>
        <v>1.4883720930240171E-2</v>
      </c>
      <c r="R298" s="47">
        <f t="shared" si="107"/>
        <v>5.7786046511627802</v>
      </c>
      <c r="S298" s="7">
        <f t="shared" si="92"/>
        <v>101.52337606364983</v>
      </c>
      <c r="T298" s="7">
        <f t="shared" si="108"/>
        <v>2.3408999999999165</v>
      </c>
      <c r="U298" s="7">
        <f t="shared" si="109"/>
        <v>1.600000000001637E-3</v>
      </c>
      <c r="V298" s="7">
        <f t="shared" si="110"/>
        <v>241.18089999999916</v>
      </c>
      <c r="W298">
        <f t="shared" si="93"/>
        <v>3.7491649888654013E-2</v>
      </c>
      <c r="X298">
        <f t="shared" si="111"/>
        <v>5.6930232558138521E-3</v>
      </c>
      <c r="Y298">
        <f t="shared" si="112"/>
        <v>1.4883720930240172E-4</v>
      </c>
      <c r="Z298">
        <f t="shared" si="113"/>
        <v>5.7786046511627803E-2</v>
      </c>
    </row>
    <row r="299" spans="1:26">
      <c r="A299" s="1" t="s">
        <v>67</v>
      </c>
      <c r="B299" s="2" t="s">
        <v>68</v>
      </c>
      <c r="C299" s="2" t="s">
        <v>1394</v>
      </c>
      <c r="D299" s="2" t="s">
        <v>69</v>
      </c>
      <c r="E299" s="3" t="s">
        <v>66</v>
      </c>
      <c r="F299" s="4">
        <v>273.95</v>
      </c>
      <c r="G299">
        <v>273.69388090757576</v>
      </c>
      <c r="H299">
        <v>314.67</v>
      </c>
      <c r="I299">
        <v>270.42</v>
      </c>
      <c r="J299">
        <v>295.08</v>
      </c>
      <c r="K299" s="62">
        <f t="shared" si="90"/>
        <v>0.25611909242422826</v>
      </c>
      <c r="L299" s="60">
        <f t="shared" si="102"/>
        <v>40.720000000000027</v>
      </c>
      <c r="M299" s="60">
        <f t="shared" si="103"/>
        <v>3.5299999999999727</v>
      </c>
      <c r="N299" s="60">
        <f t="shared" si="104"/>
        <v>21.129999999999995</v>
      </c>
      <c r="O299" s="47">
        <f t="shared" si="91"/>
        <v>9.3491181757338296E-2</v>
      </c>
      <c r="P299" s="47">
        <f t="shared" si="105"/>
        <v>14.864026282168288</v>
      </c>
      <c r="Q299" s="47">
        <f t="shared" si="106"/>
        <v>1.2885563058952265</v>
      </c>
      <c r="R299" s="47">
        <f t="shared" si="107"/>
        <v>7.7130863296221932</v>
      </c>
      <c r="S299" s="7">
        <f t="shared" si="92"/>
        <v>6.5596989504210376E-2</v>
      </c>
      <c r="T299" s="7">
        <f t="shared" si="108"/>
        <v>1658.1184000000021</v>
      </c>
      <c r="U299" s="7">
        <f t="shared" si="109"/>
        <v>12.460899999999807</v>
      </c>
      <c r="V299" s="7">
        <f t="shared" si="110"/>
        <v>446.47689999999983</v>
      </c>
      <c r="W299">
        <f t="shared" si="93"/>
        <v>9.3491181757338298E-4</v>
      </c>
      <c r="X299">
        <f t="shared" si="111"/>
        <v>0.14864026282168288</v>
      </c>
      <c r="Y299">
        <f t="shared" si="112"/>
        <v>1.2885563058952264E-2</v>
      </c>
      <c r="Z299">
        <f t="shared" si="113"/>
        <v>7.713086329622193E-2</v>
      </c>
    </row>
    <row r="300" spans="1:26">
      <c r="A300" s="1" t="s">
        <v>60</v>
      </c>
      <c r="B300" s="2" t="s">
        <v>61</v>
      </c>
      <c r="C300" s="2" t="s">
        <v>1394</v>
      </c>
      <c r="D300" s="2" t="s">
        <v>62</v>
      </c>
      <c r="E300" s="3" t="s">
        <v>50</v>
      </c>
      <c r="F300" s="4">
        <v>275.14999999999998</v>
      </c>
      <c r="G300">
        <v>280.86888090757577</v>
      </c>
      <c r="H300">
        <v>305.81</v>
      </c>
      <c r="I300">
        <v>285.57</v>
      </c>
      <c r="J300">
        <v>305.76</v>
      </c>
      <c r="K300" s="62">
        <f t="shared" si="90"/>
        <v>5.7188809075757945</v>
      </c>
      <c r="L300" s="60">
        <f t="shared" si="102"/>
        <v>30.660000000000025</v>
      </c>
      <c r="M300" s="60">
        <f t="shared" si="103"/>
        <v>10.420000000000016</v>
      </c>
      <c r="N300" s="60">
        <f t="shared" si="104"/>
        <v>30.610000000000014</v>
      </c>
      <c r="O300" s="47">
        <f t="shared" si="91"/>
        <v>2.0784593521990895</v>
      </c>
      <c r="P300" s="47">
        <f t="shared" si="105"/>
        <v>11.143012902053435</v>
      </c>
      <c r="Q300" s="47">
        <f t="shared" si="106"/>
        <v>3.78702525894967</v>
      </c>
      <c r="R300" s="47">
        <f t="shared" si="107"/>
        <v>11.124840995820467</v>
      </c>
      <c r="S300" s="7">
        <f t="shared" si="92"/>
        <v>32.705598835034941</v>
      </c>
      <c r="T300" s="7">
        <f t="shared" si="108"/>
        <v>940.03560000000152</v>
      </c>
      <c r="U300" s="7">
        <f t="shared" si="109"/>
        <v>108.57640000000033</v>
      </c>
      <c r="V300" s="7">
        <f t="shared" si="110"/>
        <v>936.97210000000086</v>
      </c>
      <c r="W300">
        <f t="shared" si="93"/>
        <v>2.0784593521990895E-2</v>
      </c>
      <c r="X300">
        <f t="shared" si="111"/>
        <v>0.11143012902053435</v>
      </c>
      <c r="Y300">
        <f t="shared" si="112"/>
        <v>3.7870252589496702E-2</v>
      </c>
      <c r="Z300">
        <f t="shared" si="113"/>
        <v>0.11124840995820467</v>
      </c>
    </row>
    <row r="301" spans="1:26">
      <c r="A301" s="1" t="s">
        <v>70</v>
      </c>
      <c r="B301" s="2" t="s">
        <v>71</v>
      </c>
      <c r="C301" s="2" t="s">
        <v>1394</v>
      </c>
      <c r="D301" s="2" t="s">
        <v>72</v>
      </c>
      <c r="E301" s="3" t="s">
        <v>66</v>
      </c>
      <c r="F301" s="4">
        <v>276.85000000000002</v>
      </c>
      <c r="G301">
        <v>273.69388090757576</v>
      </c>
      <c r="H301">
        <v>314.67</v>
      </c>
      <c r="I301">
        <v>270.42</v>
      </c>
      <c r="J301">
        <v>295.08</v>
      </c>
      <c r="K301" s="62">
        <f t="shared" si="90"/>
        <v>3.1561190924242624</v>
      </c>
      <c r="L301" s="60">
        <f t="shared" si="102"/>
        <v>37.819999999999993</v>
      </c>
      <c r="M301" s="60">
        <f t="shared" si="103"/>
        <v>6.4300000000000068</v>
      </c>
      <c r="N301" s="60">
        <f t="shared" si="104"/>
        <v>18.229999999999961</v>
      </c>
      <c r="O301" s="47">
        <f t="shared" si="91"/>
        <v>1.1400105083706924</v>
      </c>
      <c r="P301" s="47">
        <f t="shared" si="105"/>
        <v>13.660827162723493</v>
      </c>
      <c r="Q301" s="47">
        <f t="shared" si="106"/>
        <v>2.3225573415206813</v>
      </c>
      <c r="R301" s="47">
        <f t="shared" si="107"/>
        <v>6.5847932093191117</v>
      </c>
      <c r="S301" s="7">
        <f t="shared" si="92"/>
        <v>9.9610877255649495</v>
      </c>
      <c r="T301" s="7">
        <f t="shared" si="108"/>
        <v>1430.3523999999995</v>
      </c>
      <c r="U301" s="7">
        <f t="shared" si="109"/>
        <v>41.344900000000088</v>
      </c>
      <c r="V301" s="7">
        <f t="shared" si="110"/>
        <v>332.33289999999857</v>
      </c>
      <c r="W301">
        <f t="shared" si="93"/>
        <v>1.1400105083706924E-2</v>
      </c>
      <c r="X301">
        <f t="shared" si="111"/>
        <v>0.13660827162723493</v>
      </c>
      <c r="Y301">
        <f t="shared" si="112"/>
        <v>2.3225573415206813E-2</v>
      </c>
      <c r="Z301">
        <f t="shared" si="113"/>
        <v>6.5847932093191119E-2</v>
      </c>
    </row>
    <row r="302" spans="1:26">
      <c r="A302" s="1" t="s">
        <v>47</v>
      </c>
      <c r="B302" s="2" t="s">
        <v>48</v>
      </c>
      <c r="C302" s="2" t="s">
        <v>1394</v>
      </c>
      <c r="D302" s="2" t="s">
        <v>49</v>
      </c>
      <c r="E302" s="3" t="s">
        <v>50</v>
      </c>
      <c r="F302" s="4">
        <v>284.05</v>
      </c>
      <c r="G302">
        <v>278.82588090757577</v>
      </c>
      <c r="H302">
        <v>325.51</v>
      </c>
      <c r="I302">
        <v>284</v>
      </c>
      <c r="J302">
        <v>290.87</v>
      </c>
      <c r="K302" s="62">
        <f t="shared" si="90"/>
        <v>5.224119092424246</v>
      </c>
      <c r="L302" s="60">
        <f t="shared" si="102"/>
        <v>41.45999999999998</v>
      </c>
      <c r="M302" s="60">
        <f t="shared" si="103"/>
        <v>5.0000000000011369E-2</v>
      </c>
      <c r="N302" s="60">
        <f t="shared" si="104"/>
        <v>6.8199999999999932</v>
      </c>
      <c r="O302" s="47">
        <f t="shared" si="91"/>
        <v>1.8391547588186044</v>
      </c>
      <c r="P302" s="47">
        <f t="shared" si="105"/>
        <v>14.596021827143101</v>
      </c>
      <c r="Q302" s="47">
        <f t="shared" si="106"/>
        <v>1.7602534765010162E-2</v>
      </c>
      <c r="R302" s="47">
        <f t="shared" si="107"/>
        <v>2.4009857419468381</v>
      </c>
      <c r="S302" s="7">
        <f t="shared" si="92"/>
        <v>27.291420291831528</v>
      </c>
      <c r="T302" s="7">
        <f t="shared" si="108"/>
        <v>1718.9315999999983</v>
      </c>
      <c r="U302" s="7">
        <f t="shared" si="109"/>
        <v>2.5000000000011367E-3</v>
      </c>
      <c r="V302" s="7">
        <f t="shared" si="110"/>
        <v>46.512399999999907</v>
      </c>
      <c r="W302">
        <f t="shared" si="93"/>
        <v>1.8391547588186043E-2</v>
      </c>
      <c r="X302">
        <f t="shared" si="111"/>
        <v>0.14596021827143102</v>
      </c>
      <c r="Y302">
        <f t="shared" si="112"/>
        <v>1.7602534765010161E-4</v>
      </c>
      <c r="Z302">
        <f t="shared" si="113"/>
        <v>2.4009857419468379E-2</v>
      </c>
    </row>
    <row r="303" spans="1:26">
      <c r="A303" s="1" t="s">
        <v>121</v>
      </c>
      <c r="B303" s="2" t="s">
        <v>122</v>
      </c>
      <c r="C303" s="2" t="s">
        <v>1394</v>
      </c>
      <c r="D303" s="2" t="s">
        <v>123</v>
      </c>
      <c r="E303" s="3" t="s">
        <v>96</v>
      </c>
      <c r="F303" s="4">
        <v>299.14999999999998</v>
      </c>
      <c r="G303">
        <v>313.32352827760849</v>
      </c>
      <c r="H303">
        <v>298.02999999999997</v>
      </c>
      <c r="I303">
        <v>293.60000000000002</v>
      </c>
      <c r="J303">
        <v>307.16000000000003</v>
      </c>
      <c r="K303" s="62">
        <f t="shared" si="90"/>
        <v>14.173528277608511</v>
      </c>
      <c r="L303" s="60">
        <f t="shared" si="102"/>
        <v>1.1200000000000045</v>
      </c>
      <c r="M303" s="60">
        <f t="shared" si="103"/>
        <v>5.5499999999999545</v>
      </c>
      <c r="N303" s="60">
        <f t="shared" si="104"/>
        <v>8.0100000000000477</v>
      </c>
      <c r="O303" s="47">
        <f t="shared" si="91"/>
        <v>4.7379335709873018</v>
      </c>
      <c r="P303" s="47">
        <f t="shared" si="105"/>
        <v>0.37439411666388256</v>
      </c>
      <c r="Q303" s="47">
        <f t="shared" si="106"/>
        <v>1.8552565602540383</v>
      </c>
      <c r="R303" s="47">
        <f t="shared" si="107"/>
        <v>2.6775864950693795</v>
      </c>
      <c r="S303" s="7">
        <f t="shared" si="92"/>
        <v>200.88890383616808</v>
      </c>
      <c r="T303" s="7">
        <f t="shared" si="108"/>
        <v>1.2544000000000102</v>
      </c>
      <c r="U303" s="7">
        <f t="shared" si="109"/>
        <v>30.802499999999494</v>
      </c>
      <c r="V303" s="7">
        <f t="shared" si="110"/>
        <v>64.160100000000767</v>
      </c>
      <c r="W303">
        <f t="shared" si="93"/>
        <v>4.7379335709873016E-2</v>
      </c>
      <c r="X303">
        <f t="shared" si="111"/>
        <v>3.7439411666388253E-3</v>
      </c>
      <c r="Y303">
        <f t="shared" si="112"/>
        <v>1.8552565602540382E-2</v>
      </c>
      <c r="Z303">
        <f t="shared" si="113"/>
        <v>2.6775864950693794E-2</v>
      </c>
    </row>
    <row r="304" spans="1:26">
      <c r="A304" s="1" t="s">
        <v>155</v>
      </c>
      <c r="B304" s="2" t="s">
        <v>156</v>
      </c>
      <c r="C304" s="2" t="s">
        <v>1394</v>
      </c>
      <c r="D304" s="2" t="s">
        <v>157</v>
      </c>
      <c r="E304" s="3" t="s">
        <v>136</v>
      </c>
      <c r="F304" s="4">
        <v>303.05</v>
      </c>
      <c r="G304">
        <v>308.19152827760848</v>
      </c>
      <c r="H304">
        <v>347.26</v>
      </c>
      <c r="I304">
        <v>301.68</v>
      </c>
      <c r="J304">
        <v>310.48</v>
      </c>
      <c r="K304" s="62">
        <f t="shared" si="90"/>
        <v>5.1415282776084723</v>
      </c>
      <c r="L304" s="60">
        <f t="shared" si="102"/>
        <v>44.20999999999998</v>
      </c>
      <c r="M304" s="60">
        <f t="shared" si="103"/>
        <v>1.3700000000000045</v>
      </c>
      <c r="N304" s="60">
        <f t="shared" si="104"/>
        <v>7.4300000000000068</v>
      </c>
      <c r="O304" s="47">
        <f t="shared" si="91"/>
        <v>1.6965940529973509</v>
      </c>
      <c r="P304" s="47">
        <f t="shared" si="105"/>
        <v>14.588351757135779</v>
      </c>
      <c r="Q304" s="47">
        <f t="shared" si="106"/>
        <v>0.45207061540999988</v>
      </c>
      <c r="R304" s="47">
        <f t="shared" si="107"/>
        <v>2.4517406368586063</v>
      </c>
      <c r="S304" s="7">
        <f t="shared" si="92"/>
        <v>26.435313029447546</v>
      </c>
      <c r="T304" s="7">
        <f t="shared" si="108"/>
        <v>1954.5240999999983</v>
      </c>
      <c r="U304" s="7">
        <f t="shared" si="109"/>
        <v>1.8769000000000124</v>
      </c>
      <c r="V304" s="7">
        <f t="shared" si="110"/>
        <v>55.204900000000102</v>
      </c>
      <c r="W304">
        <f t="shared" si="93"/>
        <v>1.6965940529973508E-2</v>
      </c>
      <c r="X304">
        <f t="shared" si="111"/>
        <v>0.14588351757135778</v>
      </c>
      <c r="Y304">
        <f t="shared" si="112"/>
        <v>4.5207061540999986E-3</v>
      </c>
      <c r="Z304">
        <f t="shared" si="113"/>
        <v>2.4517406368586063E-2</v>
      </c>
    </row>
    <row r="305" spans="1:26">
      <c r="A305" s="1" t="s">
        <v>143</v>
      </c>
      <c r="B305" s="2" t="s">
        <v>144</v>
      </c>
      <c r="C305" s="2" t="s">
        <v>1394</v>
      </c>
      <c r="D305" s="2" t="s">
        <v>145</v>
      </c>
      <c r="E305" s="3" t="s">
        <v>136</v>
      </c>
      <c r="F305" s="4">
        <v>304.35000000000002</v>
      </c>
      <c r="G305">
        <v>303.9455282776085</v>
      </c>
      <c r="H305">
        <v>344.81</v>
      </c>
      <c r="I305">
        <v>299.94</v>
      </c>
      <c r="J305">
        <v>310.36</v>
      </c>
      <c r="K305" s="62">
        <f t="shared" si="90"/>
        <v>0.40447172239151996</v>
      </c>
      <c r="L305" s="60">
        <f t="shared" si="102"/>
        <v>40.45999999999998</v>
      </c>
      <c r="M305" s="60">
        <f t="shared" si="103"/>
        <v>4.410000000000025</v>
      </c>
      <c r="N305" s="60">
        <f t="shared" si="104"/>
        <v>6.0099999999999909</v>
      </c>
      <c r="O305" s="47">
        <f t="shared" si="91"/>
        <v>0.13289690237933957</v>
      </c>
      <c r="P305" s="47">
        <f t="shared" si="105"/>
        <v>13.293905043535394</v>
      </c>
      <c r="Q305" s="47">
        <f t="shared" si="106"/>
        <v>1.4489896500739361</v>
      </c>
      <c r="R305" s="47">
        <f t="shared" si="107"/>
        <v>1.9747001807129918</v>
      </c>
      <c r="S305" s="7">
        <f t="shared" si="92"/>
        <v>0.1635973742143628</v>
      </c>
      <c r="T305" s="7">
        <f t="shared" si="108"/>
        <v>1637.0115999999985</v>
      </c>
      <c r="U305" s="7">
        <f t="shared" si="109"/>
        <v>19.44810000000022</v>
      </c>
      <c r="V305" s="7">
        <f t="shared" si="110"/>
        <v>36.120099999999894</v>
      </c>
      <c r="W305">
        <f t="shared" si="93"/>
        <v>1.3289690237933956E-3</v>
      </c>
      <c r="X305">
        <f t="shared" si="111"/>
        <v>0.13293905043535395</v>
      </c>
      <c r="Y305">
        <f t="shared" si="112"/>
        <v>1.4489896500739362E-2</v>
      </c>
      <c r="Z305">
        <f t="shared" si="113"/>
        <v>1.9747001807129919E-2</v>
      </c>
    </row>
    <row r="306" spans="1:26">
      <c r="A306" s="1" t="s">
        <v>103</v>
      </c>
      <c r="B306" s="2" t="s">
        <v>104</v>
      </c>
      <c r="C306" s="2" t="s">
        <v>1394</v>
      </c>
      <c r="D306" s="2" t="s">
        <v>105</v>
      </c>
      <c r="E306" s="3" t="s">
        <v>96</v>
      </c>
      <c r="F306" s="4">
        <v>307.14999999999998</v>
      </c>
      <c r="G306">
        <v>309.07752827760851</v>
      </c>
      <c r="H306">
        <v>354.4</v>
      </c>
      <c r="I306">
        <v>312.27999999999997</v>
      </c>
      <c r="J306">
        <v>307.04000000000002</v>
      </c>
      <c r="K306" s="62">
        <f t="shared" si="90"/>
        <v>1.9275282776085305</v>
      </c>
      <c r="L306" s="60">
        <f t="shared" si="102"/>
        <v>47.25</v>
      </c>
      <c r="M306" s="60">
        <f t="shared" si="103"/>
        <v>5.1299999999999955</v>
      </c>
      <c r="N306" s="60">
        <f t="shared" si="104"/>
        <v>0.1099999999999568</v>
      </c>
      <c r="O306" s="47">
        <f t="shared" si="91"/>
        <v>0.62755275194808091</v>
      </c>
      <c r="P306" s="47">
        <f t="shared" si="105"/>
        <v>15.383363177600524</v>
      </c>
      <c r="Q306" s="47">
        <f t="shared" si="106"/>
        <v>1.6701937164251981</v>
      </c>
      <c r="R306" s="47">
        <f t="shared" si="107"/>
        <v>3.581312062508768E-2</v>
      </c>
      <c r="S306" s="7">
        <f t="shared" si="92"/>
        <v>3.7153652609805081</v>
      </c>
      <c r="T306" s="7">
        <f t="shared" si="108"/>
        <v>2232.5625</v>
      </c>
      <c r="U306" s="7">
        <f t="shared" si="109"/>
        <v>26.316899999999954</v>
      </c>
      <c r="V306" s="7">
        <f t="shared" si="110"/>
        <v>1.2099999999990495E-2</v>
      </c>
      <c r="W306">
        <f t="shared" si="93"/>
        <v>6.2755275194808094E-3</v>
      </c>
      <c r="X306">
        <f t="shared" si="111"/>
        <v>0.15383363177600523</v>
      </c>
      <c r="Y306">
        <f t="shared" si="112"/>
        <v>1.670193716425198E-2</v>
      </c>
      <c r="Z306">
        <f t="shared" si="113"/>
        <v>3.5813120625087681E-4</v>
      </c>
    </row>
    <row r="307" spans="1:26">
      <c r="A307" s="1" t="s">
        <v>1424</v>
      </c>
      <c r="B307" s="2" t="s">
        <v>1425</v>
      </c>
      <c r="C307" s="2" t="s">
        <v>1394</v>
      </c>
      <c r="D307" s="2" t="s">
        <v>157</v>
      </c>
      <c r="E307" s="3" t="s">
        <v>136</v>
      </c>
      <c r="F307" s="4">
        <v>308.14999999999998</v>
      </c>
      <c r="G307">
        <v>308.19152827760848</v>
      </c>
      <c r="H307" s="7">
        <v>347.26</v>
      </c>
      <c r="I307">
        <v>301.68</v>
      </c>
      <c r="J307">
        <v>310.48</v>
      </c>
      <c r="K307" s="62">
        <f t="shared" si="90"/>
        <v>4.1528277608506414E-2</v>
      </c>
      <c r="L307" s="60">
        <f t="shared" si="102"/>
        <v>39.110000000000014</v>
      </c>
      <c r="M307" s="60">
        <f t="shared" si="103"/>
        <v>6.4699999999999704</v>
      </c>
      <c r="N307" s="60">
        <f t="shared" si="104"/>
        <v>2.3300000000000409</v>
      </c>
      <c r="O307" s="47">
        <f t="shared" si="91"/>
        <v>1.3476643715238167E-2</v>
      </c>
      <c r="P307" s="47">
        <f t="shared" si="105"/>
        <v>12.691870842122349</v>
      </c>
      <c r="Q307" s="47">
        <f t="shared" si="106"/>
        <v>2.0996268051273637</v>
      </c>
      <c r="R307" s="47">
        <f t="shared" si="107"/>
        <v>0.75612526367030375</v>
      </c>
      <c r="S307" s="7">
        <f t="shared" si="92"/>
        <v>1.7245978411291752E-3</v>
      </c>
      <c r="T307" s="7">
        <f t="shared" si="108"/>
        <v>1529.592100000001</v>
      </c>
      <c r="U307" s="7">
        <f t="shared" si="109"/>
        <v>41.860899999999617</v>
      </c>
      <c r="V307" s="7">
        <f t="shared" si="110"/>
        <v>5.4289000000001906</v>
      </c>
      <c r="W307">
        <f t="shared" si="93"/>
        <v>1.3476643715238168E-4</v>
      </c>
      <c r="X307">
        <f t="shared" si="111"/>
        <v>0.12691870842122349</v>
      </c>
      <c r="Y307">
        <f t="shared" si="112"/>
        <v>2.0996268051273637E-2</v>
      </c>
      <c r="Z307">
        <f t="shared" si="113"/>
        <v>7.5612526367030376E-3</v>
      </c>
    </row>
    <row r="308" spans="1:26">
      <c r="A308" s="1" t="s">
        <v>158</v>
      </c>
      <c r="B308" s="2" t="s">
        <v>159</v>
      </c>
      <c r="C308" s="2" t="s">
        <v>1394</v>
      </c>
      <c r="D308" s="2" t="s">
        <v>160</v>
      </c>
      <c r="E308" s="3" t="s">
        <v>136</v>
      </c>
      <c r="F308" s="4">
        <v>309.45</v>
      </c>
      <c r="G308">
        <v>310.23452827760849</v>
      </c>
      <c r="H308">
        <v>356.93</v>
      </c>
      <c r="I308">
        <v>306.04000000000002</v>
      </c>
      <c r="J308">
        <v>317.95999999999998</v>
      </c>
      <c r="K308" s="62">
        <f t="shared" si="90"/>
        <v>0.78452827760850141</v>
      </c>
      <c r="L308" s="60">
        <f t="shared" si="102"/>
        <v>47.480000000000018</v>
      </c>
      <c r="M308" s="60">
        <f t="shared" si="103"/>
        <v>3.4099999999999682</v>
      </c>
      <c r="N308" s="60">
        <f t="shared" si="104"/>
        <v>8.5099999999999909</v>
      </c>
      <c r="O308" s="47">
        <f t="shared" si="91"/>
        <v>0.25352343758555551</v>
      </c>
      <c r="P308" s="47">
        <f t="shared" si="105"/>
        <v>15.343351106802396</v>
      </c>
      <c r="Q308" s="47">
        <f t="shared" si="106"/>
        <v>1.1019550815963703</v>
      </c>
      <c r="R308" s="47">
        <f t="shared" si="107"/>
        <v>2.7500403942478564</v>
      </c>
      <c r="S308" s="7">
        <f t="shared" si="92"/>
        <v>0.6154846183673619</v>
      </c>
      <c r="T308" s="7">
        <f t="shared" si="108"/>
        <v>2254.3504000000016</v>
      </c>
      <c r="U308" s="7">
        <f t="shared" si="109"/>
        <v>11.628099999999783</v>
      </c>
      <c r="V308" s="7">
        <f t="shared" si="110"/>
        <v>72.420099999999849</v>
      </c>
      <c r="W308">
        <f t="shared" si="93"/>
        <v>2.5352343758555549E-3</v>
      </c>
      <c r="X308">
        <f t="shared" si="111"/>
        <v>0.15343351106802397</v>
      </c>
      <c r="Y308">
        <f t="shared" si="112"/>
        <v>1.1019550815963704E-2</v>
      </c>
      <c r="Z308">
        <f t="shared" si="113"/>
        <v>2.7500403942478564E-2</v>
      </c>
    </row>
    <row r="309" spans="1:26">
      <c r="A309" s="1" t="s">
        <v>146</v>
      </c>
      <c r="B309" s="2" t="s">
        <v>147</v>
      </c>
      <c r="C309" s="2" t="s">
        <v>1394</v>
      </c>
      <c r="D309" s="2" t="s">
        <v>148</v>
      </c>
      <c r="E309" s="3" t="s">
        <v>136</v>
      </c>
      <c r="F309" s="4">
        <v>311.64999999999998</v>
      </c>
      <c r="G309">
        <v>303.9455282776085</v>
      </c>
      <c r="H309">
        <v>359.17</v>
      </c>
      <c r="I309">
        <v>314.7</v>
      </c>
      <c r="J309">
        <v>317.83999999999997</v>
      </c>
      <c r="K309" s="62">
        <f t="shared" si="90"/>
        <v>7.7044717223914745</v>
      </c>
      <c r="L309" s="60">
        <f t="shared" si="102"/>
        <v>47.520000000000039</v>
      </c>
      <c r="M309" s="60">
        <f t="shared" si="103"/>
        <v>3.0500000000000114</v>
      </c>
      <c r="N309" s="60">
        <f t="shared" si="104"/>
        <v>6.1899999999999977</v>
      </c>
      <c r="O309" s="47">
        <f t="shared" si="91"/>
        <v>2.4721552133455718</v>
      </c>
      <c r="P309" s="47">
        <f t="shared" si="105"/>
        <v>15.247874217872626</v>
      </c>
      <c r="Q309" s="47">
        <f t="shared" si="106"/>
        <v>0.97866196053265253</v>
      </c>
      <c r="R309" s="47">
        <f t="shared" si="107"/>
        <v>1.9862024707203587</v>
      </c>
      <c r="S309" s="7">
        <f t="shared" si="92"/>
        <v>59.358884521129852</v>
      </c>
      <c r="T309" s="7">
        <f t="shared" si="108"/>
        <v>2258.1504000000036</v>
      </c>
      <c r="U309" s="7">
        <f t="shared" si="109"/>
        <v>9.3025000000000695</v>
      </c>
      <c r="V309" s="7">
        <f t="shared" si="110"/>
        <v>38.31609999999997</v>
      </c>
      <c r="W309">
        <f t="shared" si="93"/>
        <v>2.472155213345572E-2</v>
      </c>
      <c r="X309">
        <f t="shared" si="111"/>
        <v>0.15247874217872626</v>
      </c>
      <c r="Y309">
        <f t="shared" si="112"/>
        <v>9.7866196053265249E-3</v>
      </c>
      <c r="Z309">
        <f t="shared" si="113"/>
        <v>1.9862024707203586E-2</v>
      </c>
    </row>
    <row r="310" spans="1:26">
      <c r="A310" s="1" t="s">
        <v>106</v>
      </c>
      <c r="B310" s="2" t="s">
        <v>107</v>
      </c>
      <c r="C310" s="2" t="s">
        <v>1394</v>
      </c>
      <c r="D310" s="2" t="s">
        <v>108</v>
      </c>
      <c r="E310" s="3" t="s">
        <v>96</v>
      </c>
      <c r="F310" s="4">
        <v>313.98</v>
      </c>
      <c r="G310">
        <v>309.07752827760851</v>
      </c>
      <c r="H310">
        <v>362.71</v>
      </c>
      <c r="I310" s="9"/>
      <c r="J310">
        <v>313.63</v>
      </c>
      <c r="K310" s="62">
        <f t="shared" si="90"/>
        <v>4.9024717223915104</v>
      </c>
      <c r="L310" s="60">
        <f t="shared" si="102"/>
        <v>48.729999999999961</v>
      </c>
      <c r="M310" s="60"/>
      <c r="N310" s="60">
        <f t="shared" si="104"/>
        <v>0.35000000000002274</v>
      </c>
      <c r="O310" s="47">
        <f t="shared" si="91"/>
        <v>1.561396178862192</v>
      </c>
      <c r="P310" s="47">
        <f t="shared" si="105"/>
        <v>15.520096821453583</v>
      </c>
      <c r="Q310" s="47"/>
      <c r="R310" s="47">
        <f t="shared" si="107"/>
        <v>0.11147206828461134</v>
      </c>
      <c r="S310" s="7">
        <f t="shared" si="92"/>
        <v>24.034228988848383</v>
      </c>
      <c r="T310" s="7">
        <f t="shared" si="108"/>
        <v>2374.6128999999964</v>
      </c>
      <c r="U310" s="7"/>
      <c r="V310" s="7">
        <f t="shared" si="110"/>
        <v>0.12250000000001592</v>
      </c>
      <c r="W310">
        <f t="shared" si="93"/>
        <v>1.5613961788621919E-2</v>
      </c>
      <c r="X310">
        <f t="shared" si="111"/>
        <v>0.15520096821453583</v>
      </c>
      <c r="Z310">
        <f t="shared" si="113"/>
        <v>1.1147206828461135E-3</v>
      </c>
    </row>
    <row r="311" spans="1:26">
      <c r="A311" s="1" t="s">
        <v>89</v>
      </c>
      <c r="B311" s="2" t="s">
        <v>90</v>
      </c>
      <c r="C311" s="2" t="s">
        <v>1394</v>
      </c>
      <c r="D311" s="2" t="s">
        <v>91</v>
      </c>
      <c r="E311" s="3" t="s">
        <v>92</v>
      </c>
      <c r="F311" s="4">
        <v>314.14999999999998</v>
      </c>
      <c r="G311">
        <v>320.4985282776085</v>
      </c>
      <c r="H311">
        <v>358.28</v>
      </c>
      <c r="I311">
        <v>320.60000000000002</v>
      </c>
      <c r="J311">
        <v>332.07</v>
      </c>
      <c r="K311" s="62">
        <f t="shared" si="90"/>
        <v>6.3485282776085228</v>
      </c>
      <c r="L311" s="60">
        <f t="shared" si="102"/>
        <v>44.129999999999995</v>
      </c>
      <c r="M311" s="60">
        <f t="shared" ref="M311:M331" si="114">ABS(F311-I311)</f>
        <v>6.4500000000000455</v>
      </c>
      <c r="N311" s="60">
        <f t="shared" si="104"/>
        <v>17.920000000000016</v>
      </c>
      <c r="O311" s="47">
        <f t="shared" si="91"/>
        <v>2.0208589137700219</v>
      </c>
      <c r="P311" s="47">
        <f t="shared" si="105"/>
        <v>14.047429571860576</v>
      </c>
      <c r="Q311" s="47">
        <f t="shared" ref="Q311:Q331" si="115">M311/F311*100</f>
        <v>2.0531593187967676</v>
      </c>
      <c r="R311" s="47">
        <f t="shared" si="107"/>
        <v>5.7042813942384267</v>
      </c>
      <c r="S311" s="7">
        <f t="shared" si="92"/>
        <v>40.303811291595039</v>
      </c>
      <c r="T311" s="7">
        <f t="shared" si="108"/>
        <v>1947.4568999999997</v>
      </c>
      <c r="U311" s="7">
        <f t="shared" ref="U311:U331" si="116">(F311-I311)^2</f>
        <v>41.602500000000589</v>
      </c>
      <c r="V311" s="7">
        <f t="shared" si="110"/>
        <v>321.12640000000056</v>
      </c>
      <c r="W311">
        <f t="shared" si="93"/>
        <v>2.0208589137700218E-2</v>
      </c>
      <c r="X311">
        <f t="shared" si="111"/>
        <v>0.14047429571860576</v>
      </c>
      <c r="Y311">
        <f t="shared" ref="Y311:Y331" si="117">ABS((I311-F311)/F311)</f>
        <v>2.0531593187967677E-2</v>
      </c>
      <c r="Z311">
        <f t="shared" si="113"/>
        <v>5.7042813942384266E-2</v>
      </c>
    </row>
    <row r="312" spans="1:26">
      <c r="A312" s="1" t="s">
        <v>253</v>
      </c>
      <c r="B312" s="2" t="s">
        <v>254</v>
      </c>
      <c r="C312" s="2" t="s">
        <v>1394</v>
      </c>
      <c r="D312" s="2" t="s">
        <v>255</v>
      </c>
      <c r="E312" s="3" t="s">
        <v>249</v>
      </c>
      <c r="F312" s="4">
        <v>314.35000000000002</v>
      </c>
      <c r="G312">
        <v>331.11543386893112</v>
      </c>
      <c r="H312">
        <v>317.39</v>
      </c>
      <c r="I312">
        <v>317.93</v>
      </c>
      <c r="J312">
        <v>330.13</v>
      </c>
      <c r="K312" s="62">
        <f t="shared" si="90"/>
        <v>16.765433868931098</v>
      </c>
      <c r="L312" s="60">
        <f t="shared" si="102"/>
        <v>3.0399999999999636</v>
      </c>
      <c r="M312" s="60">
        <f t="shared" si="114"/>
        <v>3.5799999999999841</v>
      </c>
      <c r="N312" s="60">
        <f t="shared" si="104"/>
        <v>15.779999999999973</v>
      </c>
      <c r="O312" s="47">
        <f t="shared" si="91"/>
        <v>5.3333653153908376</v>
      </c>
      <c r="P312" s="47">
        <f t="shared" si="105"/>
        <v>0.96707491649434174</v>
      </c>
      <c r="Q312" s="47">
        <f t="shared" si="115"/>
        <v>1.1388579608716347</v>
      </c>
      <c r="R312" s="47">
        <f t="shared" si="107"/>
        <v>5.0198822968029173</v>
      </c>
      <c r="S312" s="7">
        <f t="shared" si="92"/>
        <v>281.07977281350196</v>
      </c>
      <c r="T312" s="7">
        <f t="shared" si="108"/>
        <v>9.241599999999778</v>
      </c>
      <c r="U312" s="7">
        <f t="shared" si="116"/>
        <v>12.816399999999886</v>
      </c>
      <c r="V312" s="7">
        <f t="shared" si="110"/>
        <v>249.00839999999914</v>
      </c>
      <c r="W312">
        <f t="shared" si="93"/>
        <v>5.3333653153908374E-2</v>
      </c>
      <c r="X312">
        <f t="shared" si="111"/>
        <v>9.6707491649434176E-3</v>
      </c>
      <c r="Y312">
        <f t="shared" si="117"/>
        <v>1.1388579608716348E-2</v>
      </c>
      <c r="Z312">
        <f t="shared" si="113"/>
        <v>5.0198822968029175E-2</v>
      </c>
    </row>
    <row r="313" spans="1:26">
      <c r="A313" s="1" t="s">
        <v>1431</v>
      </c>
      <c r="B313" s="2" t="s">
        <v>1432</v>
      </c>
      <c r="C313" s="2" t="s">
        <v>1394</v>
      </c>
      <c r="D313" s="2" t="s">
        <v>1443</v>
      </c>
      <c r="E313" s="3" t="s">
        <v>96</v>
      </c>
      <c r="F313" s="4">
        <v>315.14999999999998</v>
      </c>
      <c r="G313">
        <v>313.32352827760849</v>
      </c>
      <c r="H313" s="7">
        <v>366.06</v>
      </c>
      <c r="I313">
        <v>318.04000000000002</v>
      </c>
      <c r="J313">
        <v>314.64</v>
      </c>
      <c r="K313" s="62">
        <f t="shared" si="90"/>
        <v>1.8264717223914886</v>
      </c>
      <c r="L313" s="60">
        <f t="shared" si="102"/>
        <v>50.910000000000025</v>
      </c>
      <c r="M313" s="60">
        <f t="shared" si="114"/>
        <v>2.8900000000000432</v>
      </c>
      <c r="N313" s="60">
        <f t="shared" si="104"/>
        <v>0.50999999999999091</v>
      </c>
      <c r="O313" s="47">
        <f t="shared" si="91"/>
        <v>0.57955631362573012</v>
      </c>
      <c r="P313" s="47">
        <f t="shared" si="105"/>
        <v>16.154212279866741</v>
      </c>
      <c r="Q313" s="47">
        <f t="shared" si="115"/>
        <v>0.91702363953674226</v>
      </c>
      <c r="R313" s="47">
        <f t="shared" si="107"/>
        <v>0.16182770109471392</v>
      </c>
      <c r="S313" s="7">
        <f t="shared" si="92"/>
        <v>3.3359989526957308</v>
      </c>
      <c r="T313" s="7">
        <f t="shared" si="108"/>
        <v>2591.8281000000025</v>
      </c>
      <c r="U313" s="7">
        <f t="shared" si="116"/>
        <v>8.3521000000002505</v>
      </c>
      <c r="V313" s="7">
        <f t="shared" si="110"/>
        <v>0.26009999999999073</v>
      </c>
      <c r="W313">
        <f t="shared" si="93"/>
        <v>5.7955631362573016E-3</v>
      </c>
      <c r="X313">
        <f t="shared" si="111"/>
        <v>0.16154212279866739</v>
      </c>
      <c r="Y313">
        <f t="shared" si="117"/>
        <v>9.1702363953674228E-3</v>
      </c>
      <c r="Z313">
        <f t="shared" si="113"/>
        <v>1.6182770109471392E-3</v>
      </c>
    </row>
    <row r="314" spans="1:26">
      <c r="A314" s="1" t="s">
        <v>118</v>
      </c>
      <c r="B314" s="2" t="s">
        <v>119</v>
      </c>
      <c r="C314" s="2" t="s">
        <v>1394</v>
      </c>
      <c r="D314" s="2" t="s">
        <v>120</v>
      </c>
      <c r="E314" s="3" t="s">
        <v>96</v>
      </c>
      <c r="F314" s="4">
        <v>317.25</v>
      </c>
      <c r="G314">
        <v>313.32352827760849</v>
      </c>
      <c r="H314">
        <v>366.06</v>
      </c>
      <c r="I314">
        <v>318.04000000000002</v>
      </c>
      <c r="J314">
        <v>314.64</v>
      </c>
      <c r="K314" s="62">
        <f t="shared" si="90"/>
        <v>3.9264717223915113</v>
      </c>
      <c r="L314" s="60">
        <f t="shared" si="102"/>
        <v>48.81</v>
      </c>
      <c r="M314" s="60">
        <f t="shared" si="114"/>
        <v>0.79000000000002046</v>
      </c>
      <c r="N314" s="60">
        <f t="shared" si="104"/>
        <v>2.6100000000000136</v>
      </c>
      <c r="O314" s="47">
        <f t="shared" si="91"/>
        <v>1.2376585413369618</v>
      </c>
      <c r="P314" s="47">
        <f t="shared" si="105"/>
        <v>15.385342789598107</v>
      </c>
      <c r="Q314" s="47">
        <f t="shared" si="115"/>
        <v>0.2490149724192342</v>
      </c>
      <c r="R314" s="47">
        <f t="shared" si="107"/>
        <v>0.8226950354609972</v>
      </c>
      <c r="S314" s="7">
        <f t="shared" si="92"/>
        <v>15.417180186740161</v>
      </c>
      <c r="T314" s="7">
        <f t="shared" si="108"/>
        <v>2382.4161000000004</v>
      </c>
      <c r="U314" s="7">
        <f t="shared" si="116"/>
        <v>0.6241000000000323</v>
      </c>
      <c r="V314" s="7">
        <f t="shared" si="110"/>
        <v>6.8121000000000711</v>
      </c>
      <c r="W314">
        <f t="shared" si="93"/>
        <v>1.2376585413369619E-2</v>
      </c>
      <c r="X314">
        <f t="shared" si="111"/>
        <v>0.15385342789598108</v>
      </c>
      <c r="Y314">
        <f t="shared" si="117"/>
        <v>2.490149724192342E-3</v>
      </c>
      <c r="Z314">
        <f t="shared" si="113"/>
        <v>8.2269503546099718E-3</v>
      </c>
    </row>
    <row r="315" spans="1:26">
      <c r="A315" s="1" t="s">
        <v>97</v>
      </c>
      <c r="B315" s="2" t="s">
        <v>98</v>
      </c>
      <c r="C315" s="2" t="s">
        <v>1394</v>
      </c>
      <c r="D315" s="2" t="s">
        <v>99</v>
      </c>
      <c r="E315" s="3" t="s">
        <v>96</v>
      </c>
      <c r="F315" s="4">
        <v>317.35000000000002</v>
      </c>
      <c r="G315">
        <v>315.3665282776085</v>
      </c>
      <c r="H315">
        <v>361.07</v>
      </c>
      <c r="I315">
        <v>320.68</v>
      </c>
      <c r="J315">
        <v>332.91</v>
      </c>
      <c r="K315" s="62">
        <f t="shared" si="90"/>
        <v>1.9834717223915277</v>
      </c>
      <c r="L315" s="60">
        <f t="shared" si="102"/>
        <v>43.71999999999997</v>
      </c>
      <c r="M315" s="60">
        <f t="shared" si="114"/>
        <v>3.3299999999999841</v>
      </c>
      <c r="N315" s="60">
        <f t="shared" si="104"/>
        <v>15.560000000000002</v>
      </c>
      <c r="O315" s="47">
        <f t="shared" si="91"/>
        <v>0.62501078380070196</v>
      </c>
      <c r="P315" s="47">
        <f t="shared" si="105"/>
        <v>13.776587364109016</v>
      </c>
      <c r="Q315" s="47">
        <f t="shared" si="115"/>
        <v>1.0493146368362956</v>
      </c>
      <c r="R315" s="47">
        <f t="shared" si="107"/>
        <v>4.9031038285804325</v>
      </c>
      <c r="S315" s="7">
        <f t="shared" si="92"/>
        <v>3.9341600735268134</v>
      </c>
      <c r="T315" s="7">
        <f t="shared" si="108"/>
        <v>1911.4383999999975</v>
      </c>
      <c r="U315" s="7">
        <f t="shared" si="116"/>
        <v>11.088899999999894</v>
      </c>
      <c r="V315" s="7">
        <f t="shared" si="110"/>
        <v>242.11360000000008</v>
      </c>
      <c r="W315">
        <f t="shared" si="93"/>
        <v>6.2501078380070192E-3</v>
      </c>
      <c r="X315">
        <f t="shared" si="111"/>
        <v>0.13776587364109016</v>
      </c>
      <c r="Y315">
        <f t="shared" si="117"/>
        <v>1.0493146368362955E-2</v>
      </c>
      <c r="Z315">
        <f t="shared" si="113"/>
        <v>4.9031038285804324E-2</v>
      </c>
    </row>
    <row r="316" spans="1:26">
      <c r="A316" s="1" t="s">
        <v>306</v>
      </c>
      <c r="B316" s="2" t="s">
        <v>307</v>
      </c>
      <c r="C316" s="2" t="s">
        <v>1394</v>
      </c>
      <c r="D316" s="2" t="s">
        <v>308</v>
      </c>
      <c r="E316" s="3" t="s">
        <v>249</v>
      </c>
      <c r="F316" s="4">
        <v>327.05</v>
      </c>
      <c r="G316">
        <v>335.36143386893116</v>
      </c>
      <c r="H316">
        <v>374.14</v>
      </c>
      <c r="I316">
        <v>321.88</v>
      </c>
      <c r="J316">
        <v>332.92</v>
      </c>
      <c r="K316" s="62">
        <f t="shared" si="90"/>
        <v>8.3114338689311467</v>
      </c>
      <c r="L316" s="60">
        <f t="shared" si="102"/>
        <v>47.089999999999975</v>
      </c>
      <c r="M316" s="60">
        <f t="shared" si="114"/>
        <v>5.1700000000000159</v>
      </c>
      <c r="N316" s="60">
        <f t="shared" si="104"/>
        <v>5.8700000000000045</v>
      </c>
      <c r="O316" s="47">
        <f t="shared" si="91"/>
        <v>2.5413343124693921</v>
      </c>
      <c r="P316" s="47">
        <f t="shared" si="105"/>
        <v>14.398410029047536</v>
      </c>
      <c r="Q316" s="47">
        <f t="shared" si="115"/>
        <v>1.5807980431126787</v>
      </c>
      <c r="R316" s="47">
        <f t="shared" si="107"/>
        <v>1.7948325944045267</v>
      </c>
      <c r="S316" s="7">
        <f t="shared" si="92"/>
        <v>69.079932957615767</v>
      </c>
      <c r="T316" s="7">
        <f t="shared" si="108"/>
        <v>2217.4680999999978</v>
      </c>
      <c r="U316" s="7">
        <f t="shared" si="116"/>
        <v>26.728900000000163</v>
      </c>
      <c r="V316" s="7">
        <f t="shared" si="110"/>
        <v>34.456900000000054</v>
      </c>
      <c r="W316">
        <f t="shared" si="93"/>
        <v>2.541334312469392E-2</v>
      </c>
      <c r="X316">
        <f t="shared" si="111"/>
        <v>0.14398410029047537</v>
      </c>
      <c r="Y316">
        <f t="shared" si="117"/>
        <v>1.5807980431126786E-2</v>
      </c>
      <c r="Z316">
        <f t="shared" si="113"/>
        <v>1.7948325944045267E-2</v>
      </c>
    </row>
    <row r="317" spans="1:26">
      <c r="A317" s="1" t="s">
        <v>297</v>
      </c>
      <c r="B317" s="2" t="s">
        <v>298</v>
      </c>
      <c r="C317" s="2" t="s">
        <v>1394</v>
      </c>
      <c r="D317" s="2" t="s">
        <v>299</v>
      </c>
      <c r="E317" s="3" t="s">
        <v>249</v>
      </c>
      <c r="F317" s="4">
        <v>327.35000000000002</v>
      </c>
      <c r="G317">
        <v>335.36143386893116</v>
      </c>
      <c r="H317">
        <v>374.45</v>
      </c>
      <c r="I317">
        <v>328.79</v>
      </c>
      <c r="J317">
        <v>332.92</v>
      </c>
      <c r="K317" s="62">
        <f t="shared" si="90"/>
        <v>8.0114338689311353</v>
      </c>
      <c r="L317" s="60">
        <f t="shared" si="102"/>
        <v>47.099999999999966</v>
      </c>
      <c r="M317" s="60">
        <f t="shared" si="114"/>
        <v>1.4399999999999977</v>
      </c>
      <c r="N317" s="60">
        <f t="shared" si="104"/>
        <v>5.5699999999999932</v>
      </c>
      <c r="O317" s="47">
        <f t="shared" si="91"/>
        <v>2.4473602776633983</v>
      </c>
      <c r="P317" s="47">
        <f t="shared" si="105"/>
        <v>14.388269436383064</v>
      </c>
      <c r="Q317" s="47">
        <f t="shared" si="115"/>
        <v>0.43989613563464103</v>
      </c>
      <c r="R317" s="47">
        <f t="shared" si="107"/>
        <v>1.7015426913089944</v>
      </c>
      <c r="S317" s="7">
        <f t="shared" si="92"/>
        <v>64.183072636256895</v>
      </c>
      <c r="T317" s="7">
        <f t="shared" si="108"/>
        <v>2218.4099999999967</v>
      </c>
      <c r="U317" s="7">
        <f t="shared" si="116"/>
        <v>2.0735999999999937</v>
      </c>
      <c r="V317" s="7">
        <f t="shared" si="110"/>
        <v>31.024899999999924</v>
      </c>
      <c r="W317">
        <f t="shared" si="93"/>
        <v>2.4473602776633983E-2</v>
      </c>
      <c r="X317">
        <f t="shared" si="111"/>
        <v>0.14388269436383064</v>
      </c>
      <c r="Y317">
        <f t="shared" si="117"/>
        <v>4.3989613563464106E-3</v>
      </c>
      <c r="Z317">
        <f t="shared" si="113"/>
        <v>1.7015426913089944E-2</v>
      </c>
    </row>
    <row r="318" spans="1:26">
      <c r="A318" s="5" t="s">
        <v>250</v>
      </c>
      <c r="B318" s="2" t="s">
        <v>251</v>
      </c>
      <c r="C318" s="2" t="s">
        <v>1394</v>
      </c>
      <c r="D318" s="2" t="s">
        <v>252</v>
      </c>
      <c r="E318" s="3" t="s">
        <v>249</v>
      </c>
      <c r="F318" s="4">
        <v>328.75</v>
      </c>
      <c r="G318">
        <v>331.11543386893112</v>
      </c>
      <c r="H318">
        <v>371.9</v>
      </c>
      <c r="I318">
        <v>322.44</v>
      </c>
      <c r="J318">
        <v>332.8</v>
      </c>
      <c r="K318" s="62">
        <f t="shared" si="90"/>
        <v>2.3654338689311203</v>
      </c>
      <c r="L318" s="60">
        <f t="shared" si="102"/>
        <v>43.149999999999977</v>
      </c>
      <c r="M318" s="60">
        <f t="shared" si="114"/>
        <v>6.3100000000000023</v>
      </c>
      <c r="N318" s="60">
        <f t="shared" si="104"/>
        <v>4.0500000000000114</v>
      </c>
      <c r="O318" s="47">
        <f t="shared" si="91"/>
        <v>0.71952361032125334</v>
      </c>
      <c r="P318" s="47">
        <f t="shared" si="105"/>
        <v>13.125475285171095</v>
      </c>
      <c r="Q318" s="47">
        <f t="shared" si="115"/>
        <v>1.9193916349809892</v>
      </c>
      <c r="R318" s="47">
        <f t="shared" si="107"/>
        <v>1.2319391634981023</v>
      </c>
      <c r="S318" s="7">
        <f t="shared" si="92"/>
        <v>5.5952773882864486</v>
      </c>
      <c r="T318" s="7">
        <f t="shared" si="108"/>
        <v>1861.9224999999981</v>
      </c>
      <c r="U318" s="7">
        <f t="shared" si="116"/>
        <v>39.816100000000027</v>
      </c>
      <c r="V318" s="7">
        <f t="shared" si="110"/>
        <v>16.402500000000092</v>
      </c>
      <c r="W318">
        <f t="shared" si="93"/>
        <v>7.195236103212533E-3</v>
      </c>
      <c r="X318">
        <f t="shared" si="111"/>
        <v>0.13125475285171095</v>
      </c>
      <c r="Y318">
        <f t="shared" si="117"/>
        <v>1.9193916349809891E-2</v>
      </c>
      <c r="Z318">
        <f t="shared" si="113"/>
        <v>1.2319391634981023E-2</v>
      </c>
    </row>
    <row r="319" spans="1:26">
      <c r="A319" s="1" t="s">
        <v>237</v>
      </c>
      <c r="B319" s="2" t="s">
        <v>238</v>
      </c>
      <c r="C319" s="2" t="s">
        <v>1394</v>
      </c>
      <c r="D319" s="2" t="s">
        <v>239</v>
      </c>
      <c r="E319" s="3" t="s">
        <v>191</v>
      </c>
      <c r="F319" s="4">
        <v>329.15</v>
      </c>
      <c r="G319">
        <v>340.49343386893116</v>
      </c>
      <c r="H319">
        <v>329.37</v>
      </c>
      <c r="I319">
        <v>332.63</v>
      </c>
      <c r="J319">
        <v>329.92</v>
      </c>
      <c r="K319" s="62">
        <f t="shared" si="90"/>
        <v>11.343433868931186</v>
      </c>
      <c r="L319" s="60">
        <f t="shared" si="102"/>
        <v>0.22000000000002728</v>
      </c>
      <c r="M319" s="60">
        <f t="shared" si="114"/>
        <v>3.4800000000000182</v>
      </c>
      <c r="N319" s="60">
        <f t="shared" si="104"/>
        <v>0.77000000000003865</v>
      </c>
      <c r="O319" s="47">
        <f t="shared" si="91"/>
        <v>3.4462809870670479</v>
      </c>
      <c r="P319" s="47">
        <f t="shared" si="105"/>
        <v>6.6838827282402341E-2</v>
      </c>
      <c r="Q319" s="47">
        <f t="shared" si="115"/>
        <v>1.0572687224669661</v>
      </c>
      <c r="R319" s="47">
        <f t="shared" si="107"/>
        <v>0.23393589548839092</v>
      </c>
      <c r="S319" s="7">
        <f t="shared" si="92"/>
        <v>128.67349193881512</v>
      </c>
      <c r="T319" s="7">
        <f t="shared" si="108"/>
        <v>4.8400000000012003E-2</v>
      </c>
      <c r="U319" s="7">
        <f t="shared" si="116"/>
        <v>12.110400000000126</v>
      </c>
      <c r="V319" s="7">
        <f t="shared" si="110"/>
        <v>0.59290000000005949</v>
      </c>
      <c r="W319">
        <f t="shared" si="93"/>
        <v>3.4462809870670477E-2</v>
      </c>
      <c r="X319">
        <f t="shared" si="111"/>
        <v>6.6838827282402337E-4</v>
      </c>
      <c r="Y319">
        <f t="shared" si="117"/>
        <v>1.057268722466966E-2</v>
      </c>
      <c r="Z319">
        <f t="shared" si="113"/>
        <v>2.3393589548839091E-3</v>
      </c>
    </row>
    <row r="320" spans="1:26">
      <c r="A320" s="1" t="s">
        <v>309</v>
      </c>
      <c r="B320" s="2" t="s">
        <v>310</v>
      </c>
      <c r="C320" s="2" t="s">
        <v>1394</v>
      </c>
      <c r="D320" s="2" t="s">
        <v>311</v>
      </c>
      <c r="E320" s="3" t="s">
        <v>249</v>
      </c>
      <c r="F320" s="4">
        <v>331.75</v>
      </c>
      <c r="G320">
        <v>335.36143386893116</v>
      </c>
      <c r="H320">
        <v>382.78</v>
      </c>
      <c r="I320">
        <v>327.92</v>
      </c>
      <c r="J320">
        <v>340.4</v>
      </c>
      <c r="K320" s="62">
        <f t="shared" si="90"/>
        <v>3.611433868931158</v>
      </c>
      <c r="L320" s="60">
        <f t="shared" si="102"/>
        <v>51.029999999999973</v>
      </c>
      <c r="M320" s="60">
        <f t="shared" si="114"/>
        <v>3.8299999999999841</v>
      </c>
      <c r="N320" s="60">
        <f t="shared" si="104"/>
        <v>8.6499999999999773</v>
      </c>
      <c r="O320" s="47">
        <f t="shared" si="91"/>
        <v>1.0886010155029866</v>
      </c>
      <c r="P320" s="47">
        <f t="shared" si="105"/>
        <v>15.382064807837217</v>
      </c>
      <c r="Q320" s="47">
        <f t="shared" si="115"/>
        <v>1.1544837980406886</v>
      </c>
      <c r="R320" s="47">
        <f t="shared" si="107"/>
        <v>2.6073850791258408</v>
      </c>
      <c r="S320" s="7">
        <f t="shared" si="92"/>
        <v>13.042454589663073</v>
      </c>
      <c r="T320" s="7">
        <f t="shared" si="108"/>
        <v>2604.0608999999972</v>
      </c>
      <c r="U320" s="7">
        <f t="shared" si="116"/>
        <v>14.668899999999878</v>
      </c>
      <c r="V320" s="7">
        <f t="shared" si="110"/>
        <v>74.822499999999607</v>
      </c>
      <c r="W320">
        <f t="shared" si="93"/>
        <v>1.0886010155029865E-2</v>
      </c>
      <c r="X320">
        <f t="shared" si="111"/>
        <v>0.15382064807837217</v>
      </c>
      <c r="Y320">
        <f t="shared" si="117"/>
        <v>1.1544837980406885E-2</v>
      </c>
      <c r="Z320">
        <f t="shared" si="113"/>
        <v>2.6073850791258409E-2</v>
      </c>
    </row>
    <row r="321" spans="1:26">
      <c r="A321" s="1" t="s">
        <v>213</v>
      </c>
      <c r="B321" s="2" t="s">
        <v>214</v>
      </c>
      <c r="C321" s="2" t="s">
        <v>1394</v>
      </c>
      <c r="D321" s="2" t="s">
        <v>215</v>
      </c>
      <c r="E321" s="3" t="s">
        <v>191</v>
      </c>
      <c r="F321" s="4">
        <v>332.55</v>
      </c>
      <c r="G321">
        <v>344.73943386893114</v>
      </c>
      <c r="H321">
        <v>333.09</v>
      </c>
      <c r="I321">
        <v>334.12</v>
      </c>
      <c r="J321">
        <v>330.04</v>
      </c>
      <c r="K321" s="62">
        <f t="shared" si="90"/>
        <v>12.189433868931133</v>
      </c>
      <c r="L321" s="60">
        <f t="shared" si="102"/>
        <v>0.53999999999996362</v>
      </c>
      <c r="M321" s="60">
        <f t="shared" si="114"/>
        <v>1.5699999999999932</v>
      </c>
      <c r="N321" s="60">
        <f t="shared" si="104"/>
        <v>2.5099999999999909</v>
      </c>
      <c r="O321" s="47">
        <f t="shared" si="91"/>
        <v>3.6654439539711716</v>
      </c>
      <c r="P321" s="47">
        <f t="shared" si="105"/>
        <v>0.16238159675235714</v>
      </c>
      <c r="Q321" s="47">
        <f t="shared" si="115"/>
        <v>0.47210945722447545</v>
      </c>
      <c r="R321" s="47">
        <f t="shared" si="107"/>
        <v>0.75477371823785622</v>
      </c>
      <c r="S321" s="7">
        <f t="shared" si="92"/>
        <v>148.58229804504541</v>
      </c>
      <c r="T321" s="7">
        <f t="shared" si="108"/>
        <v>0.29159999999996072</v>
      </c>
      <c r="U321" s="7">
        <f t="shared" si="116"/>
        <v>2.4648999999999788</v>
      </c>
      <c r="V321" s="7">
        <f t="shared" si="110"/>
        <v>6.3000999999999543</v>
      </c>
      <c r="W321">
        <f t="shared" si="93"/>
        <v>3.6654439539711717E-2</v>
      </c>
      <c r="X321">
        <f t="shared" si="111"/>
        <v>1.6238159675235713E-3</v>
      </c>
      <c r="Y321">
        <f t="shared" si="117"/>
        <v>4.7210945722447545E-3</v>
      </c>
      <c r="Z321">
        <f t="shared" si="113"/>
        <v>7.5477371823785624E-3</v>
      </c>
    </row>
    <row r="322" spans="1:26">
      <c r="A322" s="1" t="s">
        <v>291</v>
      </c>
      <c r="B322" s="2" t="s">
        <v>292</v>
      </c>
      <c r="C322" s="2" t="s">
        <v>1394</v>
      </c>
      <c r="D322" s="2" t="s">
        <v>293</v>
      </c>
      <c r="E322" s="3" t="s">
        <v>249</v>
      </c>
      <c r="F322" s="4">
        <v>335.25</v>
      </c>
      <c r="G322">
        <v>335.36143386893116</v>
      </c>
      <c r="H322">
        <v>383.6</v>
      </c>
      <c r="I322">
        <v>339.33</v>
      </c>
      <c r="J322">
        <v>333.24</v>
      </c>
      <c r="K322" s="62">
        <f t="shared" si="90"/>
        <v>0.11143386893115803</v>
      </c>
      <c r="L322" s="60">
        <f t="shared" si="102"/>
        <v>48.350000000000023</v>
      </c>
      <c r="M322" s="60">
        <f t="shared" si="114"/>
        <v>4.0799999999999841</v>
      </c>
      <c r="N322" s="60">
        <f t="shared" si="104"/>
        <v>2.0099999999999909</v>
      </c>
      <c r="O322" s="47">
        <f t="shared" si="91"/>
        <v>3.3239036221076219E-2</v>
      </c>
      <c r="P322" s="47">
        <f t="shared" si="105"/>
        <v>14.422073079791206</v>
      </c>
      <c r="Q322" s="47">
        <f t="shared" si="115"/>
        <v>1.2170022371364606</v>
      </c>
      <c r="R322" s="47">
        <f t="shared" si="107"/>
        <v>0.59955257270693241</v>
      </c>
      <c r="S322" s="7">
        <f t="shared" si="92"/>
        <v>1.2417507144966507E-2</v>
      </c>
      <c r="T322" s="7">
        <f t="shared" si="108"/>
        <v>2337.7225000000021</v>
      </c>
      <c r="U322" s="7">
        <f t="shared" si="116"/>
        <v>16.646399999999868</v>
      </c>
      <c r="V322" s="7">
        <f t="shared" si="110"/>
        <v>4.0400999999999634</v>
      </c>
      <c r="W322">
        <f t="shared" si="93"/>
        <v>3.323903622107622E-4</v>
      </c>
      <c r="X322">
        <f t="shared" si="111"/>
        <v>0.14422073079791206</v>
      </c>
      <c r="Y322">
        <f t="shared" si="117"/>
        <v>1.2170022371364607E-2</v>
      </c>
      <c r="Z322">
        <f t="shared" si="113"/>
        <v>5.9955257270693238E-3</v>
      </c>
    </row>
    <row r="323" spans="1:26">
      <c r="A323" s="1" t="s">
        <v>270</v>
      </c>
      <c r="B323" s="2" t="s">
        <v>271</v>
      </c>
      <c r="C323" s="2" t="s">
        <v>1394</v>
      </c>
      <c r="D323" s="6" t="s">
        <v>272</v>
      </c>
      <c r="E323" s="3" t="s">
        <v>249</v>
      </c>
      <c r="F323" s="4">
        <v>336.55</v>
      </c>
      <c r="G323">
        <v>339.60743386893114</v>
      </c>
      <c r="H323">
        <v>385.7</v>
      </c>
      <c r="I323">
        <v>340.77</v>
      </c>
      <c r="J323">
        <v>333.36</v>
      </c>
      <c r="K323" s="62">
        <f t="shared" ref="K323:K386" si="118">ABS(F323-G323)</f>
        <v>3.0574338689311276</v>
      </c>
      <c r="L323" s="60">
        <f t="shared" si="102"/>
        <v>49.149999999999977</v>
      </c>
      <c r="M323" s="60">
        <f t="shared" si="114"/>
        <v>4.2199999999999704</v>
      </c>
      <c r="N323" s="60">
        <f t="shared" si="104"/>
        <v>3.1899999999999977</v>
      </c>
      <c r="O323" s="47">
        <f t="shared" ref="O323:O386" si="119">K323/F323*100</f>
        <v>0.90846348801994581</v>
      </c>
      <c r="P323" s="47">
        <f t="shared" si="105"/>
        <v>14.604070717575389</v>
      </c>
      <c r="Q323" s="47">
        <f t="shared" si="115"/>
        <v>1.2538998662902898</v>
      </c>
      <c r="R323" s="47">
        <f t="shared" si="107"/>
        <v>0.94785321646114928</v>
      </c>
      <c r="S323" s="7">
        <f t="shared" ref="S323:S386" si="120">(F323-G323)^2</f>
        <v>9.3479018628871628</v>
      </c>
      <c r="T323" s="7">
        <f t="shared" si="108"/>
        <v>2415.7224999999976</v>
      </c>
      <c r="U323" s="7">
        <f t="shared" si="116"/>
        <v>17.80839999999975</v>
      </c>
      <c r="V323" s="7">
        <f t="shared" si="110"/>
        <v>10.176099999999986</v>
      </c>
      <c r="W323">
        <f t="shared" ref="W323:W386" si="121">ABS((G323-F323)/F323)</f>
        <v>9.0846348801994579E-3</v>
      </c>
      <c r="X323">
        <f t="shared" si="111"/>
        <v>0.1460407071757539</v>
      </c>
      <c r="Y323">
        <f t="shared" si="117"/>
        <v>1.2538998662902898E-2</v>
      </c>
      <c r="Z323">
        <f t="shared" si="113"/>
        <v>9.4785321646114924E-3</v>
      </c>
    </row>
    <row r="324" spans="1:26">
      <c r="A324" s="1" t="s">
        <v>234</v>
      </c>
      <c r="B324" s="2" t="s">
        <v>235</v>
      </c>
      <c r="C324" s="2" t="s">
        <v>1394</v>
      </c>
      <c r="D324" s="2" t="s">
        <v>236</v>
      </c>
      <c r="E324" s="3" t="s">
        <v>191</v>
      </c>
      <c r="F324" s="4">
        <v>338.05</v>
      </c>
      <c r="G324">
        <v>346.78243386893115</v>
      </c>
      <c r="H324">
        <v>394.83</v>
      </c>
      <c r="I324">
        <v>343.6</v>
      </c>
      <c r="J324">
        <v>351.12</v>
      </c>
      <c r="K324" s="62">
        <f t="shared" si="118"/>
        <v>8.7324338689311389</v>
      </c>
      <c r="L324" s="60">
        <f t="shared" si="102"/>
        <v>56.779999999999973</v>
      </c>
      <c r="M324" s="60">
        <f t="shared" si="114"/>
        <v>5.5500000000000114</v>
      </c>
      <c r="N324" s="60">
        <f t="shared" si="104"/>
        <v>13.069999999999993</v>
      </c>
      <c r="O324" s="47">
        <f t="shared" si="119"/>
        <v>2.5831781893007362</v>
      </c>
      <c r="P324" s="47">
        <f t="shared" si="105"/>
        <v>16.796331903564553</v>
      </c>
      <c r="Q324" s="47">
        <f t="shared" si="115"/>
        <v>1.6417689690874162</v>
      </c>
      <c r="R324" s="47">
        <f t="shared" si="107"/>
        <v>3.8662919686436896</v>
      </c>
      <c r="S324" s="7">
        <f t="shared" si="120"/>
        <v>76.255401275255664</v>
      </c>
      <c r="T324" s="7">
        <f t="shared" si="108"/>
        <v>3223.968399999997</v>
      </c>
      <c r="U324" s="7">
        <f t="shared" si="116"/>
        <v>30.802500000000126</v>
      </c>
      <c r="V324" s="7">
        <f t="shared" si="110"/>
        <v>170.82489999999981</v>
      </c>
      <c r="W324">
        <f t="shared" si="121"/>
        <v>2.5831781893007361E-2</v>
      </c>
      <c r="X324">
        <f t="shared" si="111"/>
        <v>0.16796331903564554</v>
      </c>
      <c r="Y324">
        <f t="shared" si="117"/>
        <v>1.6417689690874163E-2</v>
      </c>
      <c r="Z324">
        <f t="shared" si="113"/>
        <v>3.8662919686436897E-2</v>
      </c>
    </row>
    <row r="325" spans="1:26">
      <c r="A325" s="1" t="s">
        <v>1430</v>
      </c>
      <c r="B325" s="2" t="s">
        <v>1429</v>
      </c>
      <c r="C325" s="2" t="s">
        <v>1394</v>
      </c>
      <c r="D325" s="2" t="s">
        <v>1442</v>
      </c>
      <c r="E325" s="3" t="s">
        <v>191</v>
      </c>
      <c r="F325" s="4">
        <v>338.15</v>
      </c>
      <c r="G325">
        <v>344.73943386893114</v>
      </c>
      <c r="H325" s="7">
        <v>391.23</v>
      </c>
      <c r="I325">
        <v>337.84</v>
      </c>
      <c r="J325">
        <v>337.52</v>
      </c>
      <c r="K325" s="62">
        <f t="shared" si="118"/>
        <v>6.5894338689311667</v>
      </c>
      <c r="L325" s="60">
        <f t="shared" si="102"/>
        <v>53.080000000000041</v>
      </c>
      <c r="M325" s="60">
        <f t="shared" si="114"/>
        <v>0.31000000000000227</v>
      </c>
      <c r="N325" s="60">
        <f t="shared" si="104"/>
        <v>0.62999999999999545</v>
      </c>
      <c r="O325" s="47">
        <f t="shared" si="119"/>
        <v>1.9486718524119966</v>
      </c>
      <c r="P325" s="47">
        <f t="shared" si="105"/>
        <v>15.697175809551986</v>
      </c>
      <c r="Q325" s="47">
        <f t="shared" si="115"/>
        <v>9.1675292030164807E-2</v>
      </c>
      <c r="R325" s="47">
        <f t="shared" si="107"/>
        <v>0.18630785154517093</v>
      </c>
      <c r="S325" s="7">
        <f t="shared" si="120"/>
        <v>43.420638713017162</v>
      </c>
      <c r="T325" s="7">
        <f t="shared" si="108"/>
        <v>2817.4864000000043</v>
      </c>
      <c r="U325" s="7">
        <f t="shared" si="116"/>
        <v>9.6100000000001407E-2</v>
      </c>
      <c r="V325" s="7">
        <f t="shared" si="110"/>
        <v>0.39689999999999426</v>
      </c>
      <c r="W325">
        <f t="shared" si="121"/>
        <v>1.9486718524119966E-2</v>
      </c>
      <c r="X325">
        <f t="shared" si="111"/>
        <v>0.15697175809551986</v>
      </c>
      <c r="Y325">
        <f t="shared" si="117"/>
        <v>9.167529203016481E-4</v>
      </c>
      <c r="Z325">
        <f t="shared" si="113"/>
        <v>1.8630785154517093E-3</v>
      </c>
    </row>
    <row r="326" spans="1:26">
      <c r="A326" s="1" t="s">
        <v>1480</v>
      </c>
      <c r="B326" s="2" t="s">
        <v>1481</v>
      </c>
      <c r="C326" s="2" t="s">
        <v>1394</v>
      </c>
      <c r="D326" s="2" t="s">
        <v>1504</v>
      </c>
      <c r="E326" s="3" t="s">
        <v>191</v>
      </c>
      <c r="F326" s="4">
        <v>338.85</v>
      </c>
      <c r="G326">
        <v>346.78243386893115</v>
      </c>
      <c r="H326" s="7">
        <v>394.83</v>
      </c>
      <c r="I326">
        <v>343.6</v>
      </c>
      <c r="J326">
        <v>351.12</v>
      </c>
      <c r="K326" s="62">
        <f t="shared" si="118"/>
        <v>7.9324338689311276</v>
      </c>
      <c r="L326" s="60">
        <f t="shared" si="102"/>
        <v>55.979999999999961</v>
      </c>
      <c r="M326" s="60">
        <f t="shared" si="114"/>
        <v>4.75</v>
      </c>
      <c r="N326" s="60">
        <f t="shared" si="104"/>
        <v>12.269999999999982</v>
      </c>
      <c r="O326" s="47">
        <f t="shared" si="119"/>
        <v>2.3409868286649331</v>
      </c>
      <c r="P326" s="47">
        <f t="shared" si="105"/>
        <v>16.520584329349258</v>
      </c>
      <c r="Q326" s="47">
        <f t="shared" si="115"/>
        <v>1.4018002065810831</v>
      </c>
      <c r="R326" s="47">
        <f t="shared" si="107"/>
        <v>3.6210712704736552</v>
      </c>
      <c r="S326" s="7">
        <f t="shared" si="120"/>
        <v>62.923507084965657</v>
      </c>
      <c r="T326" s="7">
        <f t="shared" si="108"/>
        <v>3133.7603999999956</v>
      </c>
      <c r="U326" s="7">
        <f t="shared" si="116"/>
        <v>22.5625</v>
      </c>
      <c r="V326" s="7">
        <f t="shared" si="110"/>
        <v>150.55289999999957</v>
      </c>
      <c r="W326">
        <f t="shared" si="121"/>
        <v>2.3409868286649333E-2</v>
      </c>
      <c r="X326">
        <f t="shared" si="111"/>
        <v>0.16520584329349258</v>
      </c>
      <c r="Y326">
        <f t="shared" si="117"/>
        <v>1.4018002065810831E-2</v>
      </c>
      <c r="Z326">
        <f t="shared" si="113"/>
        <v>3.6210712704736553E-2</v>
      </c>
    </row>
    <row r="327" spans="1:26">
      <c r="A327" s="1" t="s">
        <v>282</v>
      </c>
      <c r="B327" s="2" t="s">
        <v>283</v>
      </c>
      <c r="C327" s="2" t="s">
        <v>1394</v>
      </c>
      <c r="D327" s="2" t="s">
        <v>284</v>
      </c>
      <c r="E327" s="3" t="s">
        <v>249</v>
      </c>
      <c r="F327" s="4">
        <v>339.55</v>
      </c>
      <c r="G327">
        <v>339.60743386893114</v>
      </c>
      <c r="H327">
        <v>392.94</v>
      </c>
      <c r="I327">
        <v>336.36</v>
      </c>
      <c r="J327">
        <v>340.84</v>
      </c>
      <c r="K327" s="62">
        <f t="shared" si="118"/>
        <v>5.7433868931127563E-2</v>
      </c>
      <c r="L327" s="60">
        <f t="shared" si="102"/>
        <v>53.389999999999986</v>
      </c>
      <c r="M327" s="60">
        <f t="shared" si="114"/>
        <v>3.1899999999999977</v>
      </c>
      <c r="N327" s="60">
        <f t="shared" si="104"/>
        <v>1.2899999999999636</v>
      </c>
      <c r="O327" s="47">
        <f t="shared" si="119"/>
        <v>1.6914701496429853E-2</v>
      </c>
      <c r="P327" s="47">
        <f t="shared" si="105"/>
        <v>15.723752024738621</v>
      </c>
      <c r="Q327" s="47">
        <f t="shared" si="115"/>
        <v>0.93947872183772574</v>
      </c>
      <c r="R327" s="47">
        <f t="shared" si="107"/>
        <v>0.37991459284345858</v>
      </c>
      <c r="S327" s="7">
        <f t="shared" si="120"/>
        <v>3.2986493003979399E-3</v>
      </c>
      <c r="T327" s="7">
        <f t="shared" si="108"/>
        <v>2850.4920999999986</v>
      </c>
      <c r="U327" s="7">
        <f t="shared" si="116"/>
        <v>10.176099999999986</v>
      </c>
      <c r="V327" s="7">
        <f t="shared" si="110"/>
        <v>1.6640999999999062</v>
      </c>
      <c r="W327">
        <f t="shared" si="121"/>
        <v>1.6914701496429852E-4</v>
      </c>
      <c r="X327">
        <f t="shared" si="111"/>
        <v>0.15723752024738621</v>
      </c>
      <c r="Y327">
        <f t="shared" si="117"/>
        <v>9.3947872183772572E-3</v>
      </c>
      <c r="Z327">
        <f t="shared" si="113"/>
        <v>3.7991459284345856E-3</v>
      </c>
    </row>
    <row r="328" spans="1:26">
      <c r="A328" s="1" t="s">
        <v>279</v>
      </c>
      <c r="B328" s="2" t="s">
        <v>280</v>
      </c>
      <c r="C328" s="2" t="s">
        <v>1394</v>
      </c>
      <c r="D328" s="2" t="s">
        <v>281</v>
      </c>
      <c r="E328" s="3" t="s">
        <v>249</v>
      </c>
      <c r="F328" s="4">
        <v>340.25</v>
      </c>
      <c r="G328">
        <v>339.60743386893114</v>
      </c>
      <c r="H328">
        <v>392.94</v>
      </c>
      <c r="I328">
        <v>336.36</v>
      </c>
      <c r="J328">
        <v>340.84</v>
      </c>
      <c r="K328" s="62">
        <f t="shared" si="118"/>
        <v>0.64256613106886107</v>
      </c>
      <c r="L328" s="60">
        <f t="shared" si="102"/>
        <v>52.69</v>
      </c>
      <c r="M328" s="60">
        <f t="shared" si="114"/>
        <v>3.8899999999999864</v>
      </c>
      <c r="N328" s="60">
        <f t="shared" si="104"/>
        <v>0.58999999999997499</v>
      </c>
      <c r="O328" s="47">
        <f t="shared" si="119"/>
        <v>0.18885117738981955</v>
      </c>
      <c r="P328" s="47">
        <f t="shared" si="105"/>
        <v>15.485672299779573</v>
      </c>
      <c r="Q328" s="47">
        <f t="shared" si="115"/>
        <v>1.1432770022042575</v>
      </c>
      <c r="R328" s="47">
        <f t="shared" si="107"/>
        <v>0.17340191036002206</v>
      </c>
      <c r="S328" s="7">
        <f t="shared" si="120"/>
        <v>0.41289123279680473</v>
      </c>
      <c r="T328" s="7">
        <f t="shared" si="108"/>
        <v>2776.2360999999996</v>
      </c>
      <c r="U328" s="7">
        <f t="shared" si="116"/>
        <v>15.132099999999895</v>
      </c>
      <c r="V328" s="7">
        <f t="shared" si="110"/>
        <v>0.34809999999997049</v>
      </c>
      <c r="W328">
        <f t="shared" si="121"/>
        <v>1.8885117738981956E-3</v>
      </c>
      <c r="X328">
        <f t="shared" si="111"/>
        <v>0.15485672299779574</v>
      </c>
      <c r="Y328">
        <f t="shared" si="117"/>
        <v>1.1432770022042576E-2</v>
      </c>
      <c r="Z328">
        <f t="shared" si="113"/>
        <v>1.7340191036002205E-3</v>
      </c>
    </row>
    <row r="329" spans="1:26">
      <c r="A329" s="1" t="s">
        <v>294</v>
      </c>
      <c r="B329" s="2" t="s">
        <v>295</v>
      </c>
      <c r="C329" s="2" t="s">
        <v>1394</v>
      </c>
      <c r="D329" s="2" t="s">
        <v>296</v>
      </c>
      <c r="E329" s="3" t="s">
        <v>249</v>
      </c>
      <c r="F329" s="4">
        <v>340.45</v>
      </c>
      <c r="G329">
        <v>335.36143386893116</v>
      </c>
      <c r="H329">
        <v>394.88</v>
      </c>
      <c r="I329">
        <v>343.85</v>
      </c>
      <c r="J329">
        <v>340.72</v>
      </c>
      <c r="K329" s="62">
        <f t="shared" si="118"/>
        <v>5.0885661310688306</v>
      </c>
      <c r="L329" s="60">
        <f t="shared" si="102"/>
        <v>54.430000000000007</v>
      </c>
      <c r="M329" s="60">
        <f t="shared" si="114"/>
        <v>3.4000000000000341</v>
      </c>
      <c r="N329" s="60">
        <f t="shared" si="104"/>
        <v>0.27000000000003865</v>
      </c>
      <c r="O329" s="47">
        <f t="shared" si="119"/>
        <v>1.4946588723950156</v>
      </c>
      <c r="P329" s="47">
        <f t="shared" si="105"/>
        <v>15.987663386694084</v>
      </c>
      <c r="Q329" s="47">
        <f t="shared" si="115"/>
        <v>0.99867822000294737</v>
      </c>
      <c r="R329" s="47">
        <f t="shared" si="107"/>
        <v>7.9306799823774018E-2</v>
      </c>
      <c r="S329" s="7">
        <f t="shared" si="120"/>
        <v>25.893505270260807</v>
      </c>
      <c r="T329" s="7">
        <f t="shared" si="108"/>
        <v>2962.6249000000007</v>
      </c>
      <c r="U329" s="7">
        <f t="shared" si="116"/>
        <v>11.560000000000231</v>
      </c>
      <c r="V329" s="7">
        <f t="shared" si="110"/>
        <v>7.2900000000020879E-2</v>
      </c>
      <c r="W329">
        <f t="shared" si="121"/>
        <v>1.4946588723950157E-2</v>
      </c>
      <c r="X329">
        <f t="shared" si="111"/>
        <v>0.15987663386694084</v>
      </c>
      <c r="Y329">
        <f t="shared" si="117"/>
        <v>9.9867822000294735E-3</v>
      </c>
      <c r="Z329">
        <f t="shared" si="113"/>
        <v>7.9306799823774025E-4</v>
      </c>
    </row>
    <row r="330" spans="1:26">
      <c r="A330" s="1" t="s">
        <v>303</v>
      </c>
      <c r="B330" s="2" t="s">
        <v>304</v>
      </c>
      <c r="C330" s="2" t="s">
        <v>1394</v>
      </c>
      <c r="D330" s="2" t="s">
        <v>305</v>
      </c>
      <c r="E330" s="3" t="s">
        <v>249</v>
      </c>
      <c r="F330" s="4">
        <v>340.85</v>
      </c>
      <c r="G330">
        <v>335.36143386893116</v>
      </c>
      <c r="H330">
        <v>394.88</v>
      </c>
      <c r="I330">
        <v>343.85</v>
      </c>
      <c r="J330">
        <v>340.72</v>
      </c>
      <c r="K330" s="62">
        <f t="shared" si="118"/>
        <v>5.4885661310688647</v>
      </c>
      <c r="L330" s="60">
        <f t="shared" si="102"/>
        <v>54.029999999999973</v>
      </c>
      <c r="M330" s="60">
        <f t="shared" si="114"/>
        <v>3</v>
      </c>
      <c r="N330" s="60">
        <f t="shared" si="104"/>
        <v>0.12999999999999545</v>
      </c>
      <c r="O330" s="47">
        <f t="shared" si="119"/>
        <v>1.6102585099219202</v>
      </c>
      <c r="P330" s="47">
        <f t="shared" si="105"/>
        <v>15.851547601584265</v>
      </c>
      <c r="Q330" s="47">
        <f t="shared" si="115"/>
        <v>0.88015255977702789</v>
      </c>
      <c r="R330" s="47">
        <f t="shared" si="107"/>
        <v>3.8139944257003212E-2</v>
      </c>
      <c r="S330" s="7">
        <f t="shared" si="120"/>
        <v>30.124358175116246</v>
      </c>
      <c r="T330" s="7">
        <f t="shared" si="108"/>
        <v>2919.2408999999971</v>
      </c>
      <c r="U330" s="7">
        <f t="shared" si="116"/>
        <v>9</v>
      </c>
      <c r="V330" s="7">
        <f t="shared" si="110"/>
        <v>1.6899999999998819E-2</v>
      </c>
      <c r="W330">
        <f t="shared" si="121"/>
        <v>1.6102585099219201E-2</v>
      </c>
      <c r="X330">
        <f t="shared" si="111"/>
        <v>0.15851547601584265</v>
      </c>
      <c r="Y330">
        <f t="shared" si="117"/>
        <v>8.8015255977702787E-3</v>
      </c>
      <c r="Z330">
        <f t="shared" si="113"/>
        <v>3.8139944257003209E-4</v>
      </c>
    </row>
    <row r="331" spans="1:26">
      <c r="A331" s="1" t="s">
        <v>276</v>
      </c>
      <c r="B331" s="2" t="s">
        <v>277</v>
      </c>
      <c r="C331" s="2" t="s">
        <v>1394</v>
      </c>
      <c r="D331" s="2" t="s">
        <v>278</v>
      </c>
      <c r="E331" s="3" t="s">
        <v>249</v>
      </c>
      <c r="F331" s="4">
        <v>341.95</v>
      </c>
      <c r="G331">
        <v>339.60743386893114</v>
      </c>
      <c r="H331">
        <v>393.98</v>
      </c>
      <c r="I331">
        <v>344.38</v>
      </c>
      <c r="J331">
        <v>340.84</v>
      </c>
      <c r="K331" s="62">
        <f t="shared" si="118"/>
        <v>2.3425661310688497</v>
      </c>
      <c r="L331" s="60">
        <f t="shared" si="102"/>
        <v>52.03000000000003</v>
      </c>
      <c r="M331" s="60">
        <f t="shared" si="114"/>
        <v>2.4300000000000068</v>
      </c>
      <c r="N331" s="60">
        <f t="shared" si="104"/>
        <v>1.1100000000000136</v>
      </c>
      <c r="O331" s="47">
        <f t="shared" si="119"/>
        <v>0.68506101215641169</v>
      </c>
      <c r="P331" s="47">
        <f t="shared" si="105"/>
        <v>15.215674806258233</v>
      </c>
      <c r="Q331" s="47">
        <f t="shared" si="115"/>
        <v>0.71063020909489893</v>
      </c>
      <c r="R331" s="47">
        <f t="shared" si="107"/>
        <v>0.32460886094458657</v>
      </c>
      <c r="S331" s="7">
        <f t="shared" si="120"/>
        <v>5.4876160784308787</v>
      </c>
      <c r="T331" s="7">
        <f t="shared" si="108"/>
        <v>2707.1209000000031</v>
      </c>
      <c r="U331" s="7">
        <f t="shared" si="116"/>
        <v>5.9049000000000333</v>
      </c>
      <c r="V331" s="7">
        <f t="shared" si="110"/>
        <v>1.2321000000000304</v>
      </c>
      <c r="W331">
        <f t="shared" si="121"/>
        <v>6.8506101215641173E-3</v>
      </c>
      <c r="X331">
        <f t="shared" si="111"/>
        <v>0.15215674806258234</v>
      </c>
      <c r="Y331">
        <f t="shared" si="117"/>
        <v>7.1063020909489898E-3</v>
      </c>
      <c r="Z331">
        <f t="shared" si="113"/>
        <v>3.2460886094458656E-3</v>
      </c>
    </row>
    <row r="332" spans="1:26">
      <c r="A332" s="1" t="s">
        <v>240</v>
      </c>
      <c r="B332" s="2" t="s">
        <v>241</v>
      </c>
      <c r="C332" s="2" t="s">
        <v>1394</v>
      </c>
      <c r="D332" s="2" t="s">
        <v>242</v>
      </c>
      <c r="E332" s="3" t="s">
        <v>191</v>
      </c>
      <c r="F332" s="4">
        <v>343.15</v>
      </c>
      <c r="G332">
        <v>342.53643386893117</v>
      </c>
      <c r="H332">
        <v>398.96</v>
      </c>
      <c r="I332" s="9"/>
      <c r="J332">
        <v>336.51</v>
      </c>
      <c r="K332" s="62">
        <f t="shared" si="118"/>
        <v>0.61356613106880786</v>
      </c>
      <c r="L332" s="60">
        <f t="shared" si="102"/>
        <v>55.81</v>
      </c>
      <c r="M332" s="60"/>
      <c r="N332" s="60">
        <f t="shared" si="104"/>
        <v>6.6399999999999864</v>
      </c>
      <c r="O332" s="47">
        <f t="shared" si="119"/>
        <v>0.17880405976069005</v>
      </c>
      <c r="P332" s="47">
        <f t="shared" si="105"/>
        <v>16.264024479090779</v>
      </c>
      <c r="Q332" s="47"/>
      <c r="R332" s="47">
        <f t="shared" si="107"/>
        <v>1.9350138423429946</v>
      </c>
      <c r="S332" s="7">
        <f t="shared" si="120"/>
        <v>0.37646339719474553</v>
      </c>
      <c r="T332" s="7">
        <f t="shared" si="108"/>
        <v>3114.7561000000001</v>
      </c>
      <c r="U332" s="7"/>
      <c r="V332" s="7">
        <f t="shared" si="110"/>
        <v>44.08959999999982</v>
      </c>
      <c r="W332">
        <f t="shared" si="121"/>
        <v>1.7880405976069005E-3</v>
      </c>
      <c r="X332">
        <f t="shared" si="111"/>
        <v>0.16264024479090777</v>
      </c>
      <c r="Z332">
        <f t="shared" si="113"/>
        <v>1.9350138423429947E-2</v>
      </c>
    </row>
    <row r="333" spans="1:26">
      <c r="A333" s="1" t="s">
        <v>1491</v>
      </c>
      <c r="B333" s="2" t="s">
        <v>1492</v>
      </c>
      <c r="C333" s="2" t="s">
        <v>1394</v>
      </c>
      <c r="D333" s="2" t="s">
        <v>1508</v>
      </c>
      <c r="E333" s="3" t="s">
        <v>191</v>
      </c>
      <c r="F333" s="4">
        <v>343.15</v>
      </c>
      <c r="G333">
        <v>340.49343386893116</v>
      </c>
      <c r="H333" s="7">
        <v>395.02</v>
      </c>
      <c r="I333">
        <v>351.72</v>
      </c>
      <c r="J333">
        <v>339.98</v>
      </c>
      <c r="K333" s="62">
        <f t="shared" si="118"/>
        <v>2.6565661310688142</v>
      </c>
      <c r="L333" s="60">
        <f t="shared" si="102"/>
        <v>51.870000000000005</v>
      </c>
      <c r="M333" s="60">
        <f>ABS(F333-I333)</f>
        <v>8.57000000000005</v>
      </c>
      <c r="N333" s="60">
        <f t="shared" si="104"/>
        <v>3.1699999999999591</v>
      </c>
      <c r="O333" s="47">
        <f t="shared" si="119"/>
        <v>0.77417051757797295</v>
      </c>
      <c r="P333" s="47">
        <f t="shared" si="105"/>
        <v>15.115838554567976</v>
      </c>
      <c r="Q333" s="47">
        <f>M333/F333*100</f>
        <v>2.4974500947107825</v>
      </c>
      <c r="R333" s="47">
        <f t="shared" si="107"/>
        <v>0.9237942590703655</v>
      </c>
      <c r="S333" s="7">
        <f t="shared" si="120"/>
        <v>7.0573436087419283</v>
      </c>
      <c r="T333" s="7">
        <f t="shared" si="108"/>
        <v>2690.4969000000006</v>
      </c>
      <c r="U333" s="7">
        <f>(F333-I333)^2</f>
        <v>73.444900000000857</v>
      </c>
      <c r="V333" s="7">
        <f t="shared" si="110"/>
        <v>10.04889999999974</v>
      </c>
      <c r="W333">
        <f t="shared" si="121"/>
        <v>7.7417051757797299E-3</v>
      </c>
      <c r="X333">
        <f t="shared" si="111"/>
        <v>0.15115838554567976</v>
      </c>
      <c r="Y333">
        <f>ABS((I333-F333)/F333)</f>
        <v>2.4974500947107826E-2</v>
      </c>
      <c r="Z333">
        <f t="shared" si="113"/>
        <v>9.2379425907036551E-3</v>
      </c>
    </row>
    <row r="334" spans="1:26">
      <c r="A334" s="1" t="s">
        <v>300</v>
      </c>
      <c r="B334" s="2" t="s">
        <v>301</v>
      </c>
      <c r="C334" s="2" t="s">
        <v>1394</v>
      </c>
      <c r="D334" s="2" t="s">
        <v>302</v>
      </c>
      <c r="E334" s="3" t="s">
        <v>249</v>
      </c>
      <c r="F334" s="4">
        <v>343.55</v>
      </c>
      <c r="G334">
        <v>335.36143386893116</v>
      </c>
      <c r="H334">
        <v>394.88</v>
      </c>
      <c r="I334">
        <v>343.85</v>
      </c>
      <c r="J334">
        <v>340.72</v>
      </c>
      <c r="K334" s="62">
        <f t="shared" si="118"/>
        <v>8.1885661310688533</v>
      </c>
      <c r="L334" s="60">
        <f t="shared" si="102"/>
        <v>51.329999999999984</v>
      </c>
      <c r="M334" s="60">
        <f>ABS(F334-I334)</f>
        <v>0.30000000000001137</v>
      </c>
      <c r="N334" s="60">
        <f t="shared" si="104"/>
        <v>2.8299999999999841</v>
      </c>
      <c r="O334" s="47">
        <f t="shared" si="119"/>
        <v>2.3835151014608797</v>
      </c>
      <c r="P334" s="47">
        <f t="shared" si="105"/>
        <v>14.941056614757672</v>
      </c>
      <c r="Q334" s="47">
        <f>M334/F334*100</f>
        <v>8.7323533692333394E-2</v>
      </c>
      <c r="R334" s="47">
        <f t="shared" si="107"/>
        <v>0.82375200116430913</v>
      </c>
      <c r="S334" s="7">
        <f t="shared" si="120"/>
        <v>67.052615282887928</v>
      </c>
      <c r="T334" s="7">
        <f t="shared" si="108"/>
        <v>2634.7688999999982</v>
      </c>
      <c r="U334" s="7">
        <f>(F334-I334)^2</f>
        <v>9.0000000000006825E-2</v>
      </c>
      <c r="V334" s="7">
        <f t="shared" si="110"/>
        <v>8.00889999999991</v>
      </c>
      <c r="W334">
        <f t="shared" si="121"/>
        <v>2.3835151014608799E-2</v>
      </c>
      <c r="X334">
        <f t="shared" si="111"/>
        <v>0.14941056614757672</v>
      </c>
      <c r="Y334">
        <f>ABS((I334-F334)/F334)</f>
        <v>8.7323533692333394E-4</v>
      </c>
      <c r="Z334">
        <f t="shared" si="113"/>
        <v>8.2375200116430909E-3</v>
      </c>
    </row>
    <row r="335" spans="1:26">
      <c r="A335" s="1" t="s">
        <v>1485</v>
      </c>
      <c r="B335" s="2" t="s">
        <v>1486</v>
      </c>
      <c r="C335" s="2" t="s">
        <v>1394</v>
      </c>
      <c r="D335" s="2" t="s">
        <v>1505</v>
      </c>
      <c r="E335" s="3" t="s">
        <v>191</v>
      </c>
      <c r="F335" s="4">
        <v>345.15</v>
      </c>
      <c r="G335">
        <v>340.49343386893116</v>
      </c>
      <c r="H335" s="17"/>
      <c r="I335" s="9"/>
      <c r="J335">
        <v>343.99</v>
      </c>
      <c r="K335" s="62">
        <f t="shared" si="118"/>
        <v>4.6565661310688142</v>
      </c>
      <c r="L335" s="60"/>
      <c r="M335" s="60"/>
      <c r="N335" s="60">
        <f t="shared" si="104"/>
        <v>1.1599999999999682</v>
      </c>
      <c r="O335" s="47">
        <f t="shared" si="119"/>
        <v>1.3491427295578196</v>
      </c>
      <c r="P335" s="47"/>
      <c r="Q335" s="47"/>
      <c r="R335" s="47">
        <f t="shared" si="107"/>
        <v>0.33608575981456418</v>
      </c>
      <c r="S335" s="7">
        <f t="shared" si="120"/>
        <v>21.683608133017184</v>
      </c>
      <c r="T335" s="7"/>
      <c r="U335" s="7"/>
      <c r="V335" s="7">
        <f t="shared" si="110"/>
        <v>1.3455999999999262</v>
      </c>
      <c r="W335">
        <f t="shared" si="121"/>
        <v>1.3491427295578196E-2</v>
      </c>
      <c r="Z335">
        <f t="shared" si="113"/>
        <v>3.3608575981456416E-3</v>
      </c>
    </row>
    <row r="336" spans="1:26">
      <c r="A336" s="1" t="s">
        <v>451</v>
      </c>
      <c r="B336" s="2" t="s">
        <v>452</v>
      </c>
      <c r="C336" s="2" t="s">
        <v>1394</v>
      </c>
      <c r="D336" s="2" t="s">
        <v>453</v>
      </c>
      <c r="E336" s="3" t="s">
        <v>423</v>
      </c>
      <c r="F336" s="4">
        <v>345.65</v>
      </c>
      <c r="G336">
        <v>360.1804152706967</v>
      </c>
      <c r="H336">
        <v>349.13</v>
      </c>
      <c r="I336">
        <v>347.33</v>
      </c>
      <c r="J336">
        <v>353.01</v>
      </c>
      <c r="K336" s="62">
        <f t="shared" si="118"/>
        <v>14.530415270696722</v>
      </c>
      <c r="L336" s="60">
        <f t="shared" ref="L336:L367" si="122">ABS(F336-H336)</f>
        <v>3.4800000000000182</v>
      </c>
      <c r="M336" s="60">
        <f t="shared" ref="M336:M367" si="123">ABS(F336-I336)</f>
        <v>1.6800000000000068</v>
      </c>
      <c r="N336" s="60">
        <f t="shared" si="104"/>
        <v>7.3600000000000136</v>
      </c>
      <c r="O336" s="47">
        <f t="shared" si="119"/>
        <v>4.2037943789083529</v>
      </c>
      <c r="P336" s="47">
        <f t="shared" ref="P336:P367" si="124">L336/F336*100</f>
        <v>1.0067987848980235</v>
      </c>
      <c r="Q336" s="47">
        <f t="shared" ref="Q336:Q367" si="125">M336/F336*100</f>
        <v>0.48604079270939016</v>
      </c>
      <c r="R336" s="47">
        <f t="shared" si="107"/>
        <v>2.1293215680601807</v>
      </c>
      <c r="S336" s="7">
        <f t="shared" si="120"/>
        <v>211.13296793889648</v>
      </c>
      <c r="T336" s="7">
        <f t="shared" ref="T336:T367" si="126">(F336-H336)^2</f>
        <v>12.110400000000126</v>
      </c>
      <c r="U336" s="7">
        <f t="shared" ref="U336:U367" si="127">(F336-I336)^2</f>
        <v>2.8224000000000231</v>
      </c>
      <c r="V336" s="7">
        <f t="shared" si="110"/>
        <v>54.169600000000202</v>
      </c>
      <c r="W336">
        <f t="shared" si="121"/>
        <v>4.2037943789083529E-2</v>
      </c>
      <c r="X336">
        <f t="shared" ref="X336:X367" si="128">ABS((H336-F336)/F336)</f>
        <v>1.0067987848980236E-2</v>
      </c>
      <c r="Y336">
        <f t="shared" ref="Y336:Y367" si="129">ABS((I336-F336)/F336)</f>
        <v>4.8604079270939014E-3</v>
      </c>
      <c r="Z336">
        <f t="shared" si="113"/>
        <v>2.1293215680601805E-2</v>
      </c>
    </row>
    <row r="337" spans="1:26">
      <c r="A337" s="1" t="s">
        <v>207</v>
      </c>
      <c r="B337" s="2" t="s">
        <v>208</v>
      </c>
      <c r="C337" s="2" t="s">
        <v>1394</v>
      </c>
      <c r="D337" s="2" t="s">
        <v>209</v>
      </c>
      <c r="E337" s="3" t="s">
        <v>191</v>
      </c>
      <c r="F337" s="4">
        <v>346.35</v>
      </c>
      <c r="G337">
        <v>344.73943386893114</v>
      </c>
      <c r="H337">
        <v>400.85</v>
      </c>
      <c r="I337">
        <v>346.75</v>
      </c>
      <c r="J337">
        <v>337.52</v>
      </c>
      <c r="K337" s="62">
        <f t="shared" si="118"/>
        <v>1.6105661310688788</v>
      </c>
      <c r="L337" s="60">
        <f t="shared" si="122"/>
        <v>54.5</v>
      </c>
      <c r="M337" s="60">
        <f t="shared" si="123"/>
        <v>0.39999999999997726</v>
      </c>
      <c r="N337" s="60">
        <f t="shared" si="104"/>
        <v>8.8300000000000409</v>
      </c>
      <c r="O337" s="47">
        <f t="shared" si="119"/>
        <v>0.46501115376609747</v>
      </c>
      <c r="P337" s="47">
        <f t="shared" si="124"/>
        <v>15.735527645445357</v>
      </c>
      <c r="Q337" s="47">
        <f t="shared" si="125"/>
        <v>0.11549011115922542</v>
      </c>
      <c r="R337" s="47">
        <f t="shared" si="107"/>
        <v>2.5494442038400575</v>
      </c>
      <c r="S337" s="7">
        <f t="shared" si="120"/>
        <v>2.593923262546177</v>
      </c>
      <c r="T337" s="7">
        <f t="shared" si="126"/>
        <v>2970.25</v>
      </c>
      <c r="U337" s="7">
        <f t="shared" si="127"/>
        <v>0.15999999999998182</v>
      </c>
      <c r="V337" s="7">
        <f t="shared" si="110"/>
        <v>77.96890000000073</v>
      </c>
      <c r="W337">
        <f t="shared" si="121"/>
        <v>4.6501115376609749E-3</v>
      </c>
      <c r="X337">
        <f t="shared" si="128"/>
        <v>0.15735527645445357</v>
      </c>
      <c r="Y337">
        <f t="shared" si="129"/>
        <v>1.1549011115922542E-3</v>
      </c>
      <c r="Z337">
        <f t="shared" si="113"/>
        <v>2.5494442038400577E-2</v>
      </c>
    </row>
    <row r="338" spans="1:26">
      <c r="A338" s="1" t="s">
        <v>1447</v>
      </c>
      <c r="B338" s="2" t="s">
        <v>1445</v>
      </c>
      <c r="C338" s="2" t="s">
        <v>1394</v>
      </c>
      <c r="D338" s="2" t="s">
        <v>1457</v>
      </c>
      <c r="E338" s="3" t="s">
        <v>249</v>
      </c>
      <c r="F338" s="4">
        <v>346.45</v>
      </c>
      <c r="G338">
        <v>331.11543386893112</v>
      </c>
      <c r="H338" s="7">
        <v>397.66</v>
      </c>
      <c r="I338">
        <v>356.14</v>
      </c>
      <c r="J338">
        <v>340.6</v>
      </c>
      <c r="K338" s="62">
        <f t="shared" si="118"/>
        <v>15.334566131068868</v>
      </c>
      <c r="L338" s="60">
        <f t="shared" si="122"/>
        <v>51.210000000000036</v>
      </c>
      <c r="M338" s="60">
        <f t="shared" si="123"/>
        <v>9.6899999999999977</v>
      </c>
      <c r="N338" s="60">
        <f t="shared" si="104"/>
        <v>5.8499999999999659</v>
      </c>
      <c r="O338" s="47">
        <f t="shared" si="119"/>
        <v>4.4261989121284078</v>
      </c>
      <c r="P338" s="47">
        <f t="shared" si="124"/>
        <v>14.781353730697081</v>
      </c>
      <c r="Q338" s="47">
        <f t="shared" si="125"/>
        <v>2.7969403954394565</v>
      </c>
      <c r="R338" s="47">
        <f t="shared" si="107"/>
        <v>1.6885553470919228</v>
      </c>
      <c r="S338" s="7">
        <f t="shared" si="120"/>
        <v>235.14891842812443</v>
      </c>
      <c r="T338" s="7">
        <f t="shared" si="126"/>
        <v>2622.4641000000038</v>
      </c>
      <c r="U338" s="7">
        <f t="shared" si="127"/>
        <v>93.896099999999961</v>
      </c>
      <c r="V338" s="7">
        <f t="shared" si="110"/>
        <v>34.222499999999599</v>
      </c>
      <c r="W338">
        <f t="shared" si="121"/>
        <v>4.4261989121284075E-2</v>
      </c>
      <c r="X338">
        <f t="shared" si="128"/>
        <v>0.1478135373069708</v>
      </c>
      <c r="Y338">
        <f t="shared" si="129"/>
        <v>2.7969403954394567E-2</v>
      </c>
      <c r="Z338">
        <f t="shared" si="113"/>
        <v>1.6885553470919228E-2</v>
      </c>
    </row>
    <row r="339" spans="1:26">
      <c r="A339" s="1" t="s">
        <v>231</v>
      </c>
      <c r="B339" s="2" t="s">
        <v>232</v>
      </c>
      <c r="C339" s="2" t="s">
        <v>1394</v>
      </c>
      <c r="D339" s="2" t="s">
        <v>233</v>
      </c>
      <c r="E339" s="3" t="s">
        <v>191</v>
      </c>
      <c r="F339" s="4">
        <v>348.65</v>
      </c>
      <c r="G339">
        <v>346.78243386893115</v>
      </c>
      <c r="H339">
        <v>396.27</v>
      </c>
      <c r="I339">
        <v>353.68</v>
      </c>
      <c r="J339">
        <v>360.77</v>
      </c>
      <c r="K339" s="62">
        <f t="shared" si="118"/>
        <v>1.867566131068827</v>
      </c>
      <c r="L339" s="60">
        <f t="shared" si="122"/>
        <v>47.620000000000005</v>
      </c>
      <c r="M339" s="60">
        <f t="shared" si="123"/>
        <v>5.0300000000000296</v>
      </c>
      <c r="N339" s="60">
        <f t="shared" si="104"/>
        <v>12.120000000000005</v>
      </c>
      <c r="O339" s="47">
        <f t="shared" si="119"/>
        <v>0.53565642652196388</v>
      </c>
      <c r="P339" s="47">
        <f t="shared" si="124"/>
        <v>13.658396672881116</v>
      </c>
      <c r="Q339" s="47">
        <f t="shared" si="125"/>
        <v>1.4427075864047125</v>
      </c>
      <c r="R339" s="47">
        <f t="shared" si="107"/>
        <v>3.4762655958697848</v>
      </c>
      <c r="S339" s="7">
        <f t="shared" si="120"/>
        <v>3.4878032539153869</v>
      </c>
      <c r="T339" s="7">
        <f t="shared" si="126"/>
        <v>2267.6644000000006</v>
      </c>
      <c r="U339" s="7">
        <f t="shared" si="127"/>
        <v>25.300900000000297</v>
      </c>
      <c r="V339" s="7">
        <f t="shared" si="110"/>
        <v>146.8944000000001</v>
      </c>
      <c r="W339">
        <f t="shared" si="121"/>
        <v>5.3565642652196391E-3</v>
      </c>
      <c r="X339">
        <f t="shared" si="128"/>
        <v>0.13658396672881115</v>
      </c>
      <c r="Y339">
        <f t="shared" si="129"/>
        <v>1.4427075864047125E-2</v>
      </c>
      <c r="Z339">
        <f t="shared" si="113"/>
        <v>3.4762655958697847E-2</v>
      </c>
    </row>
    <row r="340" spans="1:26">
      <c r="A340" s="1" t="s">
        <v>1468</v>
      </c>
      <c r="B340" s="2" t="s">
        <v>1469</v>
      </c>
      <c r="C340" s="2" t="s">
        <v>1394</v>
      </c>
      <c r="D340" s="2" t="s">
        <v>1498</v>
      </c>
      <c r="E340" s="3" t="s">
        <v>191</v>
      </c>
      <c r="F340" s="4">
        <v>348.65</v>
      </c>
      <c r="G340">
        <v>346.78243386893115</v>
      </c>
      <c r="H340" s="7">
        <v>401.56</v>
      </c>
      <c r="I340">
        <v>351.83</v>
      </c>
      <c r="J340">
        <v>355.79</v>
      </c>
      <c r="K340" s="62">
        <f t="shared" si="118"/>
        <v>1.867566131068827</v>
      </c>
      <c r="L340" s="60">
        <f t="shared" si="122"/>
        <v>52.910000000000025</v>
      </c>
      <c r="M340" s="60">
        <f t="shared" si="123"/>
        <v>3.1800000000000068</v>
      </c>
      <c r="N340" s="60">
        <f t="shared" si="104"/>
        <v>7.1400000000000432</v>
      </c>
      <c r="O340" s="47">
        <f t="shared" si="119"/>
        <v>0.53565642652196388</v>
      </c>
      <c r="P340" s="47">
        <f t="shared" si="124"/>
        <v>15.175677613652669</v>
      </c>
      <c r="Q340" s="47">
        <f t="shared" si="125"/>
        <v>0.91208948802524226</v>
      </c>
      <c r="R340" s="47">
        <f t="shared" si="107"/>
        <v>2.0478990391510234</v>
      </c>
      <c r="S340" s="7">
        <f t="shared" si="120"/>
        <v>3.4878032539153869</v>
      </c>
      <c r="T340" s="7">
        <f t="shared" si="126"/>
        <v>2799.4681000000028</v>
      </c>
      <c r="U340" s="7">
        <f t="shared" si="127"/>
        <v>10.112400000000044</v>
      </c>
      <c r="V340" s="7">
        <f t="shared" si="110"/>
        <v>50.979600000000616</v>
      </c>
      <c r="W340">
        <f t="shared" si="121"/>
        <v>5.3565642652196391E-3</v>
      </c>
      <c r="X340">
        <f t="shared" si="128"/>
        <v>0.15175677613652669</v>
      </c>
      <c r="Y340">
        <f t="shared" si="129"/>
        <v>9.1208948802524222E-3</v>
      </c>
      <c r="Z340">
        <f t="shared" si="113"/>
        <v>2.0478990391510236E-2</v>
      </c>
    </row>
    <row r="341" spans="1:26">
      <c r="A341" s="1" t="s">
        <v>1466</v>
      </c>
      <c r="B341" s="2" t="s">
        <v>1467</v>
      </c>
      <c r="C341" s="2" t="s">
        <v>1394</v>
      </c>
      <c r="D341" s="2" t="s">
        <v>1497</v>
      </c>
      <c r="E341" s="3" t="s">
        <v>191</v>
      </c>
      <c r="F341" s="4">
        <v>349.15</v>
      </c>
      <c r="G341">
        <v>340.49343386893116</v>
      </c>
      <c r="H341" s="7">
        <v>402.72</v>
      </c>
      <c r="I341">
        <v>353.87</v>
      </c>
      <c r="J341">
        <v>337.4</v>
      </c>
      <c r="K341" s="62">
        <f t="shared" si="118"/>
        <v>8.6565661310688142</v>
      </c>
      <c r="L341" s="60">
        <f t="shared" si="122"/>
        <v>53.57000000000005</v>
      </c>
      <c r="M341" s="60">
        <f t="shared" si="123"/>
        <v>4.7200000000000273</v>
      </c>
      <c r="N341" s="60">
        <f t="shared" si="104"/>
        <v>11.75</v>
      </c>
      <c r="O341" s="47">
        <f t="shared" si="119"/>
        <v>2.4793258287466173</v>
      </c>
      <c r="P341" s="47">
        <f t="shared" si="124"/>
        <v>15.342975798367478</v>
      </c>
      <c r="Q341" s="47">
        <f t="shared" si="125"/>
        <v>1.3518545037949385</v>
      </c>
      <c r="R341" s="47">
        <f t="shared" si="107"/>
        <v>3.3653157668623805</v>
      </c>
      <c r="S341" s="7">
        <f t="shared" si="120"/>
        <v>74.936137181567702</v>
      </c>
      <c r="T341" s="7">
        <f t="shared" si="126"/>
        <v>2869.7449000000051</v>
      </c>
      <c r="U341" s="7">
        <f t="shared" si="127"/>
        <v>22.278400000000257</v>
      </c>
      <c r="V341" s="7">
        <f t="shared" si="110"/>
        <v>138.0625</v>
      </c>
      <c r="W341">
        <f t="shared" si="121"/>
        <v>2.4793258287466174E-2</v>
      </c>
      <c r="X341">
        <f t="shared" si="128"/>
        <v>0.15342975798367478</v>
      </c>
      <c r="Y341">
        <f t="shared" si="129"/>
        <v>1.3518545037949385E-2</v>
      </c>
      <c r="Z341">
        <f t="shared" si="113"/>
        <v>3.3653157668623805E-2</v>
      </c>
    </row>
    <row r="342" spans="1:26">
      <c r="A342" s="1" t="s">
        <v>1478</v>
      </c>
      <c r="B342" s="2" t="s">
        <v>1479</v>
      </c>
      <c r="C342" s="2" t="s">
        <v>1394</v>
      </c>
      <c r="D342" s="2" t="s">
        <v>1503</v>
      </c>
      <c r="E342" s="3" t="s">
        <v>191</v>
      </c>
      <c r="F342" s="4">
        <v>349.15</v>
      </c>
      <c r="G342">
        <v>344.73943386893114</v>
      </c>
      <c r="H342" s="7">
        <v>402.86</v>
      </c>
      <c r="I342">
        <v>361.29</v>
      </c>
      <c r="J342">
        <v>336.63</v>
      </c>
      <c r="K342" s="62">
        <f t="shared" si="118"/>
        <v>4.4105661310688333</v>
      </c>
      <c r="L342" s="60">
        <f t="shared" si="122"/>
        <v>53.710000000000036</v>
      </c>
      <c r="M342" s="60">
        <f t="shared" si="123"/>
        <v>12.140000000000043</v>
      </c>
      <c r="N342" s="60">
        <f t="shared" si="104"/>
        <v>12.519999999999982</v>
      </c>
      <c r="O342" s="47">
        <f t="shared" si="119"/>
        <v>1.2632295950361834</v>
      </c>
      <c r="P342" s="47">
        <f t="shared" si="124"/>
        <v>15.383073177717325</v>
      </c>
      <c r="Q342" s="47">
        <f t="shared" si="125"/>
        <v>3.477015609336974</v>
      </c>
      <c r="R342" s="47">
        <f t="shared" si="107"/>
        <v>3.5858513532865484</v>
      </c>
      <c r="S342" s="7">
        <f t="shared" si="120"/>
        <v>19.453093596531499</v>
      </c>
      <c r="T342" s="7">
        <f t="shared" si="126"/>
        <v>2884.764100000004</v>
      </c>
      <c r="U342" s="7">
        <f t="shared" si="127"/>
        <v>147.37960000000106</v>
      </c>
      <c r="V342" s="7">
        <f t="shared" si="110"/>
        <v>156.75039999999956</v>
      </c>
      <c r="W342">
        <f t="shared" si="121"/>
        <v>1.2632295950361833E-2</v>
      </c>
      <c r="X342">
        <f t="shared" si="128"/>
        <v>0.15383073177717324</v>
      </c>
      <c r="Y342">
        <f t="shared" si="129"/>
        <v>3.4770156093369739E-2</v>
      </c>
      <c r="Z342">
        <f t="shared" si="113"/>
        <v>3.5858513532865482E-2</v>
      </c>
    </row>
    <row r="343" spans="1:26">
      <c r="A343" s="1" t="s">
        <v>195</v>
      </c>
      <c r="B343" s="2" t="s">
        <v>196</v>
      </c>
      <c r="C343" s="2" t="s">
        <v>1394</v>
      </c>
      <c r="D343" s="2" t="s">
        <v>197</v>
      </c>
      <c r="E343" s="3" t="s">
        <v>191</v>
      </c>
      <c r="F343" s="4">
        <v>349.65</v>
      </c>
      <c r="G343">
        <v>340.49343386893116</v>
      </c>
      <c r="H343">
        <v>402.72</v>
      </c>
      <c r="I343">
        <v>353.87</v>
      </c>
      <c r="J343">
        <v>337.4</v>
      </c>
      <c r="K343" s="62">
        <f t="shared" si="118"/>
        <v>9.1565661310688142</v>
      </c>
      <c r="L343" s="60">
        <f t="shared" si="122"/>
        <v>53.07000000000005</v>
      </c>
      <c r="M343" s="60">
        <f t="shared" si="123"/>
        <v>4.2200000000000273</v>
      </c>
      <c r="N343" s="60">
        <f t="shared" si="104"/>
        <v>12.25</v>
      </c>
      <c r="O343" s="47">
        <f t="shared" si="119"/>
        <v>2.6187805322662134</v>
      </c>
      <c r="P343" s="47">
        <f t="shared" si="124"/>
        <v>15.178035178035193</v>
      </c>
      <c r="Q343" s="47">
        <f t="shared" si="125"/>
        <v>1.2069212069212147</v>
      </c>
      <c r="R343" s="47">
        <f t="shared" si="107"/>
        <v>3.5035035035035036</v>
      </c>
      <c r="S343" s="7">
        <f t="shared" si="120"/>
        <v>83.842703312636516</v>
      </c>
      <c r="T343" s="7">
        <f t="shared" si="126"/>
        <v>2816.4249000000054</v>
      </c>
      <c r="U343" s="7">
        <f t="shared" si="127"/>
        <v>17.80840000000023</v>
      </c>
      <c r="V343" s="7">
        <f t="shared" si="110"/>
        <v>150.0625</v>
      </c>
      <c r="W343">
        <f t="shared" si="121"/>
        <v>2.6187805322662135E-2</v>
      </c>
      <c r="X343">
        <f t="shared" si="128"/>
        <v>0.15178035178035193</v>
      </c>
      <c r="Y343">
        <f t="shared" si="129"/>
        <v>1.2069212069212147E-2</v>
      </c>
      <c r="Z343">
        <f t="shared" si="113"/>
        <v>3.5035035035035036E-2</v>
      </c>
    </row>
    <row r="344" spans="1:26">
      <c r="A344" s="1" t="s">
        <v>454</v>
      </c>
      <c r="B344" s="2" t="s">
        <v>455</v>
      </c>
      <c r="C344" s="2" t="s">
        <v>1394</v>
      </c>
      <c r="D344" s="2" t="s">
        <v>456</v>
      </c>
      <c r="E344" s="3" t="s">
        <v>423</v>
      </c>
      <c r="F344" s="4">
        <v>349.85</v>
      </c>
      <c r="G344">
        <v>360.1804152706967</v>
      </c>
      <c r="H344">
        <v>355.02</v>
      </c>
      <c r="I344">
        <v>352.67</v>
      </c>
      <c r="J344">
        <v>360.49</v>
      </c>
      <c r="K344" s="62">
        <f t="shared" si="118"/>
        <v>10.330415270696676</v>
      </c>
      <c r="L344" s="60">
        <f t="shared" si="122"/>
        <v>5.1699999999999591</v>
      </c>
      <c r="M344" s="60">
        <f t="shared" si="123"/>
        <v>2.8199999999999932</v>
      </c>
      <c r="N344" s="60">
        <f t="shared" si="104"/>
        <v>10.639999999999986</v>
      </c>
      <c r="O344" s="47">
        <f t="shared" si="119"/>
        <v>2.9528127113610618</v>
      </c>
      <c r="P344" s="47">
        <f t="shared" si="124"/>
        <v>1.477776189795615</v>
      </c>
      <c r="Q344" s="47">
        <f t="shared" si="125"/>
        <v>0.80605973988852153</v>
      </c>
      <c r="R344" s="47">
        <f t="shared" si="107"/>
        <v>3.0413034157496028</v>
      </c>
      <c r="S344" s="7">
        <f t="shared" si="120"/>
        <v>106.71747966504309</v>
      </c>
      <c r="T344" s="7">
        <f t="shared" si="126"/>
        <v>26.728899999999577</v>
      </c>
      <c r="U344" s="7">
        <f t="shared" si="127"/>
        <v>7.9523999999999617</v>
      </c>
      <c r="V344" s="7">
        <f t="shared" si="110"/>
        <v>113.20959999999971</v>
      </c>
      <c r="W344">
        <f t="shared" si="121"/>
        <v>2.9528127113610619E-2</v>
      </c>
      <c r="X344">
        <f t="shared" si="128"/>
        <v>1.4777761897956149E-2</v>
      </c>
      <c r="Y344">
        <f t="shared" si="129"/>
        <v>8.0605973988852157E-3</v>
      </c>
      <c r="Z344">
        <f t="shared" si="113"/>
        <v>3.0413034157496029E-2</v>
      </c>
    </row>
    <row r="345" spans="1:26">
      <c r="A345" s="1" t="s">
        <v>1482</v>
      </c>
      <c r="B345" s="2" t="s">
        <v>1483</v>
      </c>
      <c r="C345" s="2" t="s">
        <v>1394</v>
      </c>
      <c r="D345" s="2" t="s">
        <v>1484</v>
      </c>
      <c r="E345" s="3" t="s">
        <v>191</v>
      </c>
      <c r="F345" s="4">
        <v>350.15</v>
      </c>
      <c r="G345">
        <v>340.49343386893116</v>
      </c>
      <c r="H345" s="7">
        <v>402.72</v>
      </c>
      <c r="I345">
        <v>353.87</v>
      </c>
      <c r="J345">
        <v>337.4</v>
      </c>
      <c r="K345" s="62">
        <f t="shared" si="118"/>
        <v>9.6565661310688142</v>
      </c>
      <c r="L345" s="60">
        <f t="shared" si="122"/>
        <v>52.57000000000005</v>
      </c>
      <c r="M345" s="60">
        <f t="shared" si="123"/>
        <v>3.7200000000000273</v>
      </c>
      <c r="N345" s="60">
        <f t="shared" si="104"/>
        <v>12.75</v>
      </c>
      <c r="O345" s="47">
        <f t="shared" si="119"/>
        <v>2.757836964463463</v>
      </c>
      <c r="P345" s="47">
        <f t="shared" si="124"/>
        <v>15.013565614736557</v>
      </c>
      <c r="Q345" s="47">
        <f t="shared" si="125"/>
        <v>1.0624018277880987</v>
      </c>
      <c r="R345" s="47">
        <f t="shared" si="107"/>
        <v>3.6412965871769245</v>
      </c>
      <c r="S345" s="7">
        <f t="shared" si="120"/>
        <v>93.24926944370533</v>
      </c>
      <c r="T345" s="7">
        <f t="shared" si="126"/>
        <v>2763.6049000000053</v>
      </c>
      <c r="U345" s="7">
        <f t="shared" si="127"/>
        <v>13.838400000000203</v>
      </c>
      <c r="V345" s="7">
        <f t="shared" si="110"/>
        <v>162.5625</v>
      </c>
      <c r="W345">
        <f t="shared" si="121"/>
        <v>2.7578369644634629E-2</v>
      </c>
      <c r="X345">
        <f t="shared" si="128"/>
        <v>0.15013565614736557</v>
      </c>
      <c r="Y345">
        <f t="shared" si="129"/>
        <v>1.0624018277880986E-2</v>
      </c>
      <c r="Z345">
        <f t="shared" si="113"/>
        <v>3.6412965871769246E-2</v>
      </c>
    </row>
    <row r="346" spans="1:26">
      <c r="A346" s="1" t="s">
        <v>439</v>
      </c>
      <c r="B346" s="2" t="s">
        <v>440</v>
      </c>
      <c r="C346" s="2" t="s">
        <v>1394</v>
      </c>
      <c r="D346" s="2" t="s">
        <v>441</v>
      </c>
      <c r="E346" s="3" t="s">
        <v>423</v>
      </c>
      <c r="F346" s="4">
        <v>350.65</v>
      </c>
      <c r="G346">
        <v>360.1804152706967</v>
      </c>
      <c r="H346">
        <v>405.01</v>
      </c>
      <c r="I346">
        <v>351.01</v>
      </c>
      <c r="J346">
        <v>353.01</v>
      </c>
      <c r="K346" s="62">
        <f t="shared" si="118"/>
        <v>9.5304152706967216</v>
      </c>
      <c r="L346" s="60">
        <f t="shared" si="122"/>
        <v>54.360000000000014</v>
      </c>
      <c r="M346" s="60">
        <f t="shared" si="123"/>
        <v>0.36000000000001364</v>
      </c>
      <c r="N346" s="60">
        <f t="shared" si="104"/>
        <v>2.3600000000000136</v>
      </c>
      <c r="O346" s="47">
        <f t="shared" si="119"/>
        <v>2.7179282106649714</v>
      </c>
      <c r="P346" s="47">
        <f t="shared" si="124"/>
        <v>15.502637958077861</v>
      </c>
      <c r="Q346" s="47">
        <f t="shared" si="125"/>
        <v>0.10266647654356585</v>
      </c>
      <c r="R346" s="47">
        <f t="shared" si="107"/>
        <v>0.67303579067446562</v>
      </c>
      <c r="S346" s="7">
        <f t="shared" si="120"/>
        <v>90.828815231929269</v>
      </c>
      <c r="T346" s="7">
        <f t="shared" si="126"/>
        <v>2955.0096000000017</v>
      </c>
      <c r="U346" s="7">
        <f t="shared" si="127"/>
        <v>0.12960000000000982</v>
      </c>
      <c r="V346" s="7">
        <f t="shared" si="110"/>
        <v>5.5696000000000643</v>
      </c>
      <c r="W346">
        <f t="shared" si="121"/>
        <v>2.7179282106649712E-2</v>
      </c>
      <c r="X346">
        <f t="shared" si="128"/>
        <v>0.15502637958077861</v>
      </c>
      <c r="Y346">
        <f t="shared" si="129"/>
        <v>1.0266647654356585E-3</v>
      </c>
      <c r="Z346">
        <f t="shared" si="113"/>
        <v>6.7303579067446561E-3</v>
      </c>
    </row>
    <row r="347" spans="1:26">
      <c r="A347" s="1" t="s">
        <v>517</v>
      </c>
      <c r="B347" s="2" t="s">
        <v>518</v>
      </c>
      <c r="C347" s="2" t="s">
        <v>1394</v>
      </c>
      <c r="D347" s="2" t="s">
        <v>519</v>
      </c>
      <c r="E347" s="3" t="s">
        <v>423</v>
      </c>
      <c r="F347" s="4">
        <v>351.05</v>
      </c>
      <c r="G347">
        <v>355.93441527069672</v>
      </c>
      <c r="H347">
        <v>402.23</v>
      </c>
      <c r="I347">
        <v>347.82</v>
      </c>
      <c r="J347">
        <v>352.89</v>
      </c>
      <c r="K347" s="62">
        <f t="shared" si="118"/>
        <v>4.8844152706967066</v>
      </c>
      <c r="L347" s="60">
        <f t="shared" si="122"/>
        <v>51.180000000000007</v>
      </c>
      <c r="M347" s="60">
        <f t="shared" si="123"/>
        <v>3.2300000000000182</v>
      </c>
      <c r="N347" s="60">
        <f t="shared" si="104"/>
        <v>1.839999999999975</v>
      </c>
      <c r="O347" s="47">
        <f t="shared" si="119"/>
        <v>1.3913731008963699</v>
      </c>
      <c r="P347" s="47">
        <f t="shared" si="124"/>
        <v>14.579119783506625</v>
      </c>
      <c r="Q347" s="47">
        <f t="shared" si="125"/>
        <v>0.92009685230024729</v>
      </c>
      <c r="R347" s="47">
        <f t="shared" si="107"/>
        <v>0.52414186013387687</v>
      </c>
      <c r="S347" s="7">
        <f t="shared" si="120"/>
        <v>23.857512536615182</v>
      </c>
      <c r="T347" s="7">
        <f t="shared" si="126"/>
        <v>2619.3924000000006</v>
      </c>
      <c r="U347" s="7">
        <f t="shared" si="127"/>
        <v>10.432900000000117</v>
      </c>
      <c r="V347" s="7">
        <f t="shared" si="110"/>
        <v>3.3855999999999078</v>
      </c>
      <c r="W347">
        <f t="shared" si="121"/>
        <v>1.3913731008963698E-2</v>
      </c>
      <c r="X347">
        <f t="shared" si="128"/>
        <v>0.14579119783506625</v>
      </c>
      <c r="Y347">
        <f t="shared" si="129"/>
        <v>9.2009685230024733E-3</v>
      </c>
      <c r="Z347">
        <f t="shared" si="113"/>
        <v>5.241418601338769E-3</v>
      </c>
    </row>
    <row r="348" spans="1:26">
      <c r="A348" s="1" t="s">
        <v>188</v>
      </c>
      <c r="B348" s="2" t="s">
        <v>189</v>
      </c>
      <c r="C348" s="2" t="s">
        <v>1394</v>
      </c>
      <c r="D348" s="2" t="s">
        <v>190</v>
      </c>
      <c r="E348" s="3" t="s">
        <v>184</v>
      </c>
      <c r="F348" s="4">
        <v>351.15</v>
      </c>
      <c r="G348">
        <v>344.73943386893114</v>
      </c>
      <c r="H348">
        <v>408.51</v>
      </c>
      <c r="I348">
        <v>356.63</v>
      </c>
      <c r="J348">
        <v>334.2</v>
      </c>
      <c r="K348" s="62">
        <f t="shared" si="118"/>
        <v>6.4105661310688333</v>
      </c>
      <c r="L348" s="60">
        <f t="shared" si="122"/>
        <v>57.360000000000014</v>
      </c>
      <c r="M348" s="60">
        <f t="shared" si="123"/>
        <v>5.4800000000000182</v>
      </c>
      <c r="N348" s="60">
        <f t="shared" si="104"/>
        <v>16.949999999999989</v>
      </c>
      <c r="O348" s="47">
        <f t="shared" si="119"/>
        <v>1.8255919496137929</v>
      </c>
      <c r="P348" s="47">
        <f t="shared" si="124"/>
        <v>16.334899615548913</v>
      </c>
      <c r="Q348" s="47">
        <f t="shared" si="125"/>
        <v>1.5605866438843852</v>
      </c>
      <c r="R348" s="47">
        <f t="shared" si="107"/>
        <v>4.8269970098248587</v>
      </c>
      <c r="S348" s="7">
        <f t="shared" si="120"/>
        <v>41.095358120806829</v>
      </c>
      <c r="T348" s="7">
        <f t="shared" si="126"/>
        <v>3290.1696000000015</v>
      </c>
      <c r="U348" s="7">
        <f t="shared" si="127"/>
        <v>30.030400000000199</v>
      </c>
      <c r="V348" s="7">
        <f t="shared" si="110"/>
        <v>287.30249999999961</v>
      </c>
      <c r="W348">
        <f t="shared" si="121"/>
        <v>1.8255919496137928E-2</v>
      </c>
      <c r="X348">
        <f t="shared" si="128"/>
        <v>0.16334899615548915</v>
      </c>
      <c r="Y348">
        <f t="shared" si="129"/>
        <v>1.5605866438843851E-2</v>
      </c>
      <c r="Z348">
        <f t="shared" si="113"/>
        <v>4.8269970098248585E-2</v>
      </c>
    </row>
    <row r="349" spans="1:26">
      <c r="A349" s="1" t="s">
        <v>1446</v>
      </c>
      <c r="B349" s="2" t="s">
        <v>1444</v>
      </c>
      <c r="C349" s="2" t="s">
        <v>1394</v>
      </c>
      <c r="D349" s="2" t="s">
        <v>190</v>
      </c>
      <c r="E349" s="3" t="s">
        <v>184</v>
      </c>
      <c r="F349" s="4">
        <v>351.65</v>
      </c>
      <c r="G349">
        <v>349.87143386893115</v>
      </c>
      <c r="H349" s="7">
        <v>408.51</v>
      </c>
      <c r="I349">
        <v>356.63</v>
      </c>
      <c r="J349">
        <v>334.2</v>
      </c>
      <c r="K349" s="62">
        <f t="shared" si="118"/>
        <v>1.7785661310688283</v>
      </c>
      <c r="L349" s="60">
        <f t="shared" si="122"/>
        <v>56.860000000000014</v>
      </c>
      <c r="M349" s="60">
        <f t="shared" si="123"/>
        <v>4.9800000000000182</v>
      </c>
      <c r="N349" s="60">
        <f t="shared" si="104"/>
        <v>17.449999999999989</v>
      </c>
      <c r="O349" s="47">
        <f t="shared" si="119"/>
        <v>0.50577737269126355</v>
      </c>
      <c r="P349" s="47">
        <f t="shared" si="124"/>
        <v>16.169486705531071</v>
      </c>
      <c r="Q349" s="47">
        <f t="shared" si="125"/>
        <v>1.4161808616522162</v>
      </c>
      <c r="R349" s="47">
        <f t="shared" si="107"/>
        <v>4.9623204891227042</v>
      </c>
      <c r="S349" s="7">
        <f t="shared" si="120"/>
        <v>3.1632974825851408</v>
      </c>
      <c r="T349" s="7">
        <f t="shared" si="126"/>
        <v>3233.0596000000014</v>
      </c>
      <c r="U349" s="7">
        <f t="shared" si="127"/>
        <v>24.800400000000181</v>
      </c>
      <c r="V349" s="7">
        <f t="shared" si="110"/>
        <v>304.5024999999996</v>
      </c>
      <c r="W349">
        <f t="shared" si="121"/>
        <v>5.0577737269126358E-3</v>
      </c>
      <c r="X349">
        <f t="shared" si="128"/>
        <v>0.16169486705531072</v>
      </c>
      <c r="Y349">
        <f t="shared" si="129"/>
        <v>1.4161808616522163E-2</v>
      </c>
      <c r="Z349">
        <f t="shared" si="113"/>
        <v>4.9623204891227041E-2</v>
      </c>
    </row>
    <row r="350" spans="1:26">
      <c r="A350" s="1" t="s">
        <v>1426</v>
      </c>
      <c r="B350" s="2" t="s">
        <v>1427</v>
      </c>
      <c r="C350" s="2" t="s">
        <v>1394</v>
      </c>
      <c r="D350" s="2" t="s">
        <v>1428</v>
      </c>
      <c r="E350" s="3" t="s">
        <v>191</v>
      </c>
      <c r="F350" s="4">
        <v>353.15</v>
      </c>
      <c r="G350">
        <v>344.73943386893114</v>
      </c>
      <c r="H350" s="7">
        <v>409.61</v>
      </c>
      <c r="I350">
        <v>357.75</v>
      </c>
      <c r="J350">
        <v>345</v>
      </c>
      <c r="K350" s="62">
        <f t="shared" si="118"/>
        <v>8.4105661310688333</v>
      </c>
      <c r="L350" s="60">
        <f t="shared" si="122"/>
        <v>56.460000000000036</v>
      </c>
      <c r="M350" s="60">
        <f t="shared" si="123"/>
        <v>4.6000000000000227</v>
      </c>
      <c r="N350" s="60">
        <f t="shared" si="104"/>
        <v>8.1499999999999773</v>
      </c>
      <c r="O350" s="47">
        <f t="shared" si="119"/>
        <v>2.3815846328950401</v>
      </c>
      <c r="P350" s="47">
        <f t="shared" si="124"/>
        <v>15.987540705082836</v>
      </c>
      <c r="Q350" s="47">
        <f t="shared" si="125"/>
        <v>1.3025626504318344</v>
      </c>
      <c r="R350" s="47">
        <f t="shared" si="107"/>
        <v>2.3078012176129059</v>
      </c>
      <c r="S350" s="7">
        <f t="shared" si="120"/>
        <v>70.737622645082169</v>
      </c>
      <c r="T350" s="7">
        <f t="shared" si="126"/>
        <v>3187.7316000000042</v>
      </c>
      <c r="U350" s="7">
        <f t="shared" si="127"/>
        <v>21.16000000000021</v>
      </c>
      <c r="V350" s="7">
        <f t="shared" si="110"/>
        <v>66.42249999999963</v>
      </c>
      <c r="W350">
        <f t="shared" si="121"/>
        <v>2.38158463289504E-2</v>
      </c>
      <c r="X350">
        <f t="shared" si="128"/>
        <v>0.15987540705082837</v>
      </c>
      <c r="Y350">
        <f t="shared" si="129"/>
        <v>1.3025626504318344E-2</v>
      </c>
      <c r="Z350">
        <f t="shared" si="113"/>
        <v>2.3078012176129061E-2</v>
      </c>
    </row>
    <row r="351" spans="1:26">
      <c r="A351" s="1" t="s">
        <v>457</v>
      </c>
      <c r="B351" s="2" t="s">
        <v>458</v>
      </c>
      <c r="C351" s="2" t="s">
        <v>1394</v>
      </c>
      <c r="D351" s="2" t="s">
        <v>459</v>
      </c>
      <c r="E351" s="3" t="s">
        <v>423</v>
      </c>
      <c r="F351" s="4">
        <v>353.55</v>
      </c>
      <c r="G351">
        <v>355.04841527069669</v>
      </c>
      <c r="H351">
        <v>411.86</v>
      </c>
      <c r="I351">
        <v>352.67</v>
      </c>
      <c r="J351">
        <v>360.49</v>
      </c>
      <c r="K351" s="62">
        <f t="shared" si="118"/>
        <v>1.4984152706966825</v>
      </c>
      <c r="L351" s="60">
        <f t="shared" si="122"/>
        <v>58.31</v>
      </c>
      <c r="M351" s="60">
        <f t="shared" si="123"/>
        <v>0.87999999999999545</v>
      </c>
      <c r="N351" s="60">
        <f t="shared" si="104"/>
        <v>6.9399999999999977</v>
      </c>
      <c r="O351" s="47">
        <f t="shared" si="119"/>
        <v>0.4238199040296089</v>
      </c>
      <c r="P351" s="47">
        <f t="shared" si="124"/>
        <v>16.492716730306885</v>
      </c>
      <c r="Q351" s="47">
        <f t="shared" si="125"/>
        <v>0.24890397397821962</v>
      </c>
      <c r="R351" s="47">
        <f t="shared" si="107"/>
        <v>1.9629472493282414</v>
      </c>
      <c r="S351" s="7">
        <f t="shared" si="120"/>
        <v>2.245248323457012</v>
      </c>
      <c r="T351" s="7">
        <f t="shared" si="126"/>
        <v>3400.0561000000002</v>
      </c>
      <c r="U351" s="7">
        <f t="shared" si="127"/>
        <v>0.77439999999999198</v>
      </c>
      <c r="V351" s="7">
        <f t="shared" si="110"/>
        <v>48.163599999999967</v>
      </c>
      <c r="W351">
        <f t="shared" si="121"/>
        <v>4.2381990402960892E-3</v>
      </c>
      <c r="X351">
        <f t="shared" si="128"/>
        <v>0.16492716730306886</v>
      </c>
      <c r="Y351">
        <f t="shared" si="129"/>
        <v>2.4890397397821962E-3</v>
      </c>
      <c r="Z351">
        <f t="shared" si="113"/>
        <v>1.9629472493282413E-2</v>
      </c>
    </row>
    <row r="352" spans="1:26">
      <c r="A352" s="1" t="s">
        <v>181</v>
      </c>
      <c r="B352" s="2" t="s">
        <v>182</v>
      </c>
      <c r="C352" s="2" t="s">
        <v>1394</v>
      </c>
      <c r="D352" s="2" t="s">
        <v>183</v>
      </c>
      <c r="E352" s="3" t="s">
        <v>184</v>
      </c>
      <c r="F352" s="4">
        <v>353.65</v>
      </c>
      <c r="G352">
        <v>351.91443386893116</v>
      </c>
      <c r="H352">
        <v>403.8</v>
      </c>
      <c r="I352">
        <v>356.66</v>
      </c>
      <c r="J352">
        <v>359.22</v>
      </c>
      <c r="K352" s="62">
        <f t="shared" si="118"/>
        <v>1.735566131068822</v>
      </c>
      <c r="L352" s="60">
        <f t="shared" si="122"/>
        <v>50.150000000000034</v>
      </c>
      <c r="M352" s="60">
        <f t="shared" si="123"/>
        <v>3.0100000000000477</v>
      </c>
      <c r="N352" s="60">
        <f t="shared" si="104"/>
        <v>5.57000000000005</v>
      </c>
      <c r="O352" s="47">
        <f t="shared" si="119"/>
        <v>0.49075813122262746</v>
      </c>
      <c r="P352" s="47">
        <f t="shared" si="124"/>
        <v>14.180687120033941</v>
      </c>
      <c r="Q352" s="47">
        <f t="shared" si="125"/>
        <v>0.851123992648112</v>
      </c>
      <c r="R352" s="47">
        <f t="shared" si="107"/>
        <v>1.5750035345680899</v>
      </c>
      <c r="S352" s="7">
        <f t="shared" si="120"/>
        <v>3.0121897953131991</v>
      </c>
      <c r="T352" s="7">
        <f t="shared" si="126"/>
        <v>2515.0225000000032</v>
      </c>
      <c r="U352" s="7">
        <f t="shared" si="127"/>
        <v>9.060100000000288</v>
      </c>
      <c r="V352" s="7">
        <f t="shared" si="110"/>
        <v>31.024900000000557</v>
      </c>
      <c r="W352">
        <f t="shared" si="121"/>
        <v>4.9075813122262746E-3</v>
      </c>
      <c r="X352">
        <f t="shared" si="128"/>
        <v>0.14180687120033941</v>
      </c>
      <c r="Y352">
        <f t="shared" si="129"/>
        <v>8.5112399264811196E-3</v>
      </c>
      <c r="Z352">
        <f t="shared" si="113"/>
        <v>1.57500353456809E-2</v>
      </c>
    </row>
    <row r="353" spans="1:26">
      <c r="A353" s="1" t="s">
        <v>433</v>
      </c>
      <c r="B353" s="2" t="s">
        <v>434</v>
      </c>
      <c r="C353" s="2" t="s">
        <v>1394</v>
      </c>
      <c r="D353" s="2" t="s">
        <v>435</v>
      </c>
      <c r="E353" s="3" t="s">
        <v>423</v>
      </c>
      <c r="F353" s="4">
        <v>354.75</v>
      </c>
      <c r="G353">
        <v>360.1804152706967</v>
      </c>
      <c r="H353">
        <v>406.94</v>
      </c>
      <c r="I353">
        <v>356.26</v>
      </c>
      <c r="J353">
        <v>355.68</v>
      </c>
      <c r="K353" s="62">
        <f t="shared" si="118"/>
        <v>5.4304152706966988</v>
      </c>
      <c r="L353" s="60">
        <f t="shared" si="122"/>
        <v>52.19</v>
      </c>
      <c r="M353" s="60">
        <f t="shared" si="123"/>
        <v>1.5099999999999909</v>
      </c>
      <c r="N353" s="60">
        <f t="shared" si="104"/>
        <v>0.93000000000000682</v>
      </c>
      <c r="O353" s="47">
        <f t="shared" si="119"/>
        <v>1.5307724512182379</v>
      </c>
      <c r="P353" s="47">
        <f t="shared" si="124"/>
        <v>14.711768851303733</v>
      </c>
      <c r="Q353" s="47">
        <f t="shared" si="125"/>
        <v>0.42565186751233008</v>
      </c>
      <c r="R353" s="47">
        <f t="shared" si="107"/>
        <v>0.26215644820296174</v>
      </c>
      <c r="S353" s="7">
        <f t="shared" si="120"/>
        <v>29.489410012215902</v>
      </c>
      <c r="T353" s="7">
        <f t="shared" si="126"/>
        <v>2723.7960999999996</v>
      </c>
      <c r="U353" s="7">
        <f t="shared" si="127"/>
        <v>2.2800999999999725</v>
      </c>
      <c r="V353" s="7">
        <f t="shared" si="110"/>
        <v>0.86490000000001266</v>
      </c>
      <c r="W353">
        <f t="shared" si="121"/>
        <v>1.5307724512182378E-2</v>
      </c>
      <c r="X353">
        <f t="shared" si="128"/>
        <v>0.14711768851303733</v>
      </c>
      <c r="Y353">
        <f t="shared" si="129"/>
        <v>4.2565186751233009E-3</v>
      </c>
      <c r="Z353">
        <f t="shared" si="113"/>
        <v>2.6215644820296174E-3</v>
      </c>
    </row>
    <row r="354" spans="1:26">
      <c r="A354" s="1" t="s">
        <v>216</v>
      </c>
      <c r="B354" s="2" t="s">
        <v>217</v>
      </c>
      <c r="C354" s="2" t="s">
        <v>1394</v>
      </c>
      <c r="D354" s="2" t="s">
        <v>218</v>
      </c>
      <c r="E354" s="3" t="s">
        <v>191</v>
      </c>
      <c r="F354" s="4">
        <v>355.35</v>
      </c>
      <c r="G354">
        <v>344.73943386893114</v>
      </c>
      <c r="H354">
        <v>354.69</v>
      </c>
      <c r="I354">
        <v>357.75</v>
      </c>
      <c r="J354">
        <v>345</v>
      </c>
      <c r="K354" s="62">
        <f t="shared" si="118"/>
        <v>10.610566131068879</v>
      </c>
      <c r="L354" s="60">
        <f t="shared" si="122"/>
        <v>0.66000000000002501</v>
      </c>
      <c r="M354" s="60">
        <f t="shared" si="123"/>
        <v>2.3999999999999773</v>
      </c>
      <c r="N354" s="60">
        <f t="shared" si="104"/>
        <v>10.350000000000023</v>
      </c>
      <c r="O354" s="47">
        <f t="shared" si="119"/>
        <v>2.9859479755364791</v>
      </c>
      <c r="P354" s="47">
        <f t="shared" si="124"/>
        <v>0.18573237653018854</v>
      </c>
      <c r="Q354" s="47">
        <f t="shared" si="125"/>
        <v>0.67539046010974446</v>
      </c>
      <c r="R354" s="47">
        <f t="shared" si="107"/>
        <v>2.9126213592233072</v>
      </c>
      <c r="S354" s="7">
        <f t="shared" si="120"/>
        <v>112.58411362178599</v>
      </c>
      <c r="T354" s="7">
        <f t="shared" si="126"/>
        <v>0.43560000000003302</v>
      </c>
      <c r="U354" s="7">
        <f t="shared" si="127"/>
        <v>5.7599999999998905</v>
      </c>
      <c r="V354" s="7">
        <f t="shared" si="110"/>
        <v>107.12250000000047</v>
      </c>
      <c r="W354">
        <f t="shared" si="121"/>
        <v>2.9859479755364789E-2</v>
      </c>
      <c r="X354">
        <f t="shared" si="128"/>
        <v>1.8573237653018854E-3</v>
      </c>
      <c r="Y354">
        <f t="shared" si="129"/>
        <v>6.7539046010974451E-3</v>
      </c>
      <c r="Z354">
        <f t="shared" si="113"/>
        <v>2.9126213592233073E-2</v>
      </c>
    </row>
    <row r="355" spans="1:26">
      <c r="A355" s="1" t="s">
        <v>192</v>
      </c>
      <c r="B355" s="2" t="s">
        <v>193</v>
      </c>
      <c r="C355" s="2" t="s">
        <v>1394</v>
      </c>
      <c r="D355" s="2" t="s">
        <v>194</v>
      </c>
      <c r="E355" s="3" t="s">
        <v>191</v>
      </c>
      <c r="F355" s="4">
        <v>356.05</v>
      </c>
      <c r="G355">
        <v>346.78243386893115</v>
      </c>
      <c r="H355">
        <v>406.11</v>
      </c>
      <c r="I355">
        <v>356.72</v>
      </c>
      <c r="J355">
        <v>360.06</v>
      </c>
      <c r="K355" s="62">
        <f t="shared" si="118"/>
        <v>9.2675661310688611</v>
      </c>
      <c r="L355" s="60">
        <f t="shared" si="122"/>
        <v>50.06</v>
      </c>
      <c r="M355" s="60">
        <f t="shared" si="123"/>
        <v>0.67000000000001592</v>
      </c>
      <c r="N355" s="60">
        <f t="shared" si="104"/>
        <v>4.0099999999999909</v>
      </c>
      <c r="O355" s="47">
        <f t="shared" si="119"/>
        <v>2.6028833397188209</v>
      </c>
      <c r="P355" s="47">
        <f t="shared" si="124"/>
        <v>14.059823058559193</v>
      </c>
      <c r="Q355" s="47">
        <f t="shared" si="125"/>
        <v>0.18817581800309394</v>
      </c>
      <c r="R355" s="47">
        <f t="shared" si="107"/>
        <v>1.1262463137199805</v>
      </c>
      <c r="S355" s="7">
        <f t="shared" si="120"/>
        <v>85.887781993734663</v>
      </c>
      <c r="T355" s="7">
        <f t="shared" si="126"/>
        <v>2506.0036</v>
      </c>
      <c r="U355" s="7">
        <f t="shared" si="127"/>
        <v>0.44890000000002134</v>
      </c>
      <c r="V355" s="7">
        <f t="shared" si="110"/>
        <v>16.080099999999927</v>
      </c>
      <c r="W355">
        <f t="shared" si="121"/>
        <v>2.6028833397188207E-2</v>
      </c>
      <c r="X355">
        <f t="shared" si="128"/>
        <v>0.14059823058559193</v>
      </c>
      <c r="Y355">
        <f t="shared" si="129"/>
        <v>1.8817581800309392E-3</v>
      </c>
      <c r="Z355">
        <f t="shared" si="113"/>
        <v>1.1262463137199806E-2</v>
      </c>
    </row>
    <row r="356" spans="1:26">
      <c r="A356" s="1" t="s">
        <v>436</v>
      </c>
      <c r="B356" s="2" t="s">
        <v>437</v>
      </c>
      <c r="C356" s="2" t="s">
        <v>1394</v>
      </c>
      <c r="D356" s="2" t="s">
        <v>438</v>
      </c>
      <c r="E356" s="3" t="s">
        <v>423</v>
      </c>
      <c r="F356" s="4">
        <v>356.55</v>
      </c>
      <c r="G356">
        <v>360.1804152706967</v>
      </c>
      <c r="H356">
        <v>417.18</v>
      </c>
      <c r="I356">
        <v>362.19</v>
      </c>
      <c r="J356">
        <v>363.16</v>
      </c>
      <c r="K356" s="62">
        <f t="shared" si="118"/>
        <v>3.6304152706966875</v>
      </c>
      <c r="L356" s="60">
        <f t="shared" si="122"/>
        <v>60.629999999999995</v>
      </c>
      <c r="M356" s="60">
        <f t="shared" si="123"/>
        <v>5.6399999999999864</v>
      </c>
      <c r="N356" s="60">
        <f t="shared" si="104"/>
        <v>6.6100000000000136</v>
      </c>
      <c r="O356" s="47">
        <f t="shared" si="119"/>
        <v>1.0182064985827197</v>
      </c>
      <c r="P356" s="47">
        <f t="shared" si="124"/>
        <v>17.004627681952041</v>
      </c>
      <c r="Q356" s="47">
        <f t="shared" si="125"/>
        <v>1.5818258308792557</v>
      </c>
      <c r="R356" s="47">
        <f t="shared" si="107"/>
        <v>1.8538774365446682</v>
      </c>
      <c r="S356" s="7">
        <f t="shared" si="120"/>
        <v>13.179915037707703</v>
      </c>
      <c r="T356" s="7">
        <f t="shared" si="126"/>
        <v>3675.9968999999996</v>
      </c>
      <c r="U356" s="7">
        <f t="shared" si="127"/>
        <v>31.809599999999847</v>
      </c>
      <c r="V356" s="7">
        <f t="shared" si="110"/>
        <v>43.692100000000181</v>
      </c>
      <c r="W356">
        <f t="shared" si="121"/>
        <v>1.0182064985827197E-2</v>
      </c>
      <c r="X356">
        <f t="shared" si="128"/>
        <v>0.17004627681952039</v>
      </c>
      <c r="Y356">
        <f t="shared" si="129"/>
        <v>1.5818258308792556E-2</v>
      </c>
      <c r="Z356">
        <f t="shared" si="113"/>
        <v>1.8538774365446681E-2</v>
      </c>
    </row>
    <row r="357" spans="1:26">
      <c r="A357" s="1" t="s">
        <v>219</v>
      </c>
      <c r="B357" s="2" t="s">
        <v>220</v>
      </c>
      <c r="C357" s="2" t="s">
        <v>1394</v>
      </c>
      <c r="D357" s="2" t="s">
        <v>221</v>
      </c>
      <c r="E357" s="3" t="s">
        <v>191</v>
      </c>
      <c r="F357" s="4">
        <v>356.65</v>
      </c>
      <c r="G357">
        <v>344.73943386893114</v>
      </c>
      <c r="H357">
        <v>354.69</v>
      </c>
      <c r="I357">
        <v>357.75</v>
      </c>
      <c r="J357">
        <v>345</v>
      </c>
      <c r="K357" s="62">
        <f t="shared" si="118"/>
        <v>11.910566131068833</v>
      </c>
      <c r="L357" s="60">
        <f t="shared" si="122"/>
        <v>1.9599999999999795</v>
      </c>
      <c r="M357" s="60">
        <f t="shared" si="123"/>
        <v>1.1000000000000227</v>
      </c>
      <c r="N357" s="60">
        <f t="shared" si="104"/>
        <v>11.649999999999977</v>
      </c>
      <c r="O357" s="47">
        <f t="shared" si="119"/>
        <v>3.3395671193239407</v>
      </c>
      <c r="P357" s="47">
        <f t="shared" si="124"/>
        <v>0.54955839057899336</v>
      </c>
      <c r="Q357" s="47">
        <f t="shared" si="125"/>
        <v>0.30842562736577117</v>
      </c>
      <c r="R357" s="47">
        <f t="shared" si="107"/>
        <v>3.2665077807374114</v>
      </c>
      <c r="S357" s="7">
        <f t="shared" si="120"/>
        <v>141.86158556256399</v>
      </c>
      <c r="T357" s="7">
        <f t="shared" si="126"/>
        <v>3.8415999999999197</v>
      </c>
      <c r="U357" s="7">
        <f t="shared" si="127"/>
        <v>1.2100000000000499</v>
      </c>
      <c r="V357" s="7">
        <f t="shared" si="110"/>
        <v>135.72249999999946</v>
      </c>
      <c r="W357">
        <f t="shared" si="121"/>
        <v>3.3395671193239405E-2</v>
      </c>
      <c r="X357">
        <f t="shared" si="128"/>
        <v>5.4955839057899336E-3</v>
      </c>
      <c r="Y357">
        <f t="shared" si="129"/>
        <v>3.0842562736577116E-3</v>
      </c>
      <c r="Z357">
        <f t="shared" si="113"/>
        <v>3.2665077807374113E-2</v>
      </c>
    </row>
    <row r="358" spans="1:26">
      <c r="A358" s="1" t="s">
        <v>499</v>
      </c>
      <c r="B358" s="2" t="s">
        <v>500</v>
      </c>
      <c r="C358" s="2" t="s">
        <v>1394</v>
      </c>
      <c r="D358" s="2" t="s">
        <v>501</v>
      </c>
      <c r="E358" s="3" t="s">
        <v>423</v>
      </c>
      <c r="F358" s="4">
        <v>357.05</v>
      </c>
      <c r="G358">
        <v>364.42641527069674</v>
      </c>
      <c r="H358">
        <v>409.12</v>
      </c>
      <c r="I358">
        <v>363.41</v>
      </c>
      <c r="J358">
        <v>355.8</v>
      </c>
      <c r="K358" s="62">
        <f t="shared" si="118"/>
        <v>7.3764152706967252</v>
      </c>
      <c r="L358" s="60">
        <f t="shared" si="122"/>
        <v>52.069999999999993</v>
      </c>
      <c r="M358" s="60">
        <f t="shared" si="123"/>
        <v>6.3600000000000136</v>
      </c>
      <c r="N358" s="60">
        <f t="shared" si="104"/>
        <v>1.25</v>
      </c>
      <c r="O358" s="47">
        <f t="shared" si="119"/>
        <v>2.0659334184838887</v>
      </c>
      <c r="P358" s="47">
        <f t="shared" si="124"/>
        <v>14.583391681837277</v>
      </c>
      <c r="Q358" s="47">
        <f t="shared" si="125"/>
        <v>1.7812631284133913</v>
      </c>
      <c r="R358" s="47">
        <f t="shared" si="107"/>
        <v>0.35009102366615319</v>
      </c>
      <c r="S358" s="7">
        <f t="shared" si="120"/>
        <v>54.411502245767842</v>
      </c>
      <c r="T358" s="7">
        <f t="shared" si="126"/>
        <v>2711.2848999999992</v>
      </c>
      <c r="U358" s="7">
        <f t="shared" si="127"/>
        <v>40.449600000000174</v>
      </c>
      <c r="V358" s="7">
        <f t="shared" si="110"/>
        <v>1.5625</v>
      </c>
      <c r="W358">
        <f t="shared" si="121"/>
        <v>2.0659334184838889E-2</v>
      </c>
      <c r="X358">
        <f t="shared" si="128"/>
        <v>0.14583391681837277</v>
      </c>
      <c r="Y358">
        <f t="shared" si="129"/>
        <v>1.7812631284133913E-2</v>
      </c>
      <c r="Z358">
        <f t="shared" si="113"/>
        <v>3.5009102366615318E-3</v>
      </c>
    </row>
    <row r="359" spans="1:26">
      <c r="A359" s="1" t="s">
        <v>469</v>
      </c>
      <c r="B359" s="2" t="s">
        <v>470</v>
      </c>
      <c r="C359" s="2" t="s">
        <v>1394</v>
      </c>
      <c r="D359" s="2" t="s">
        <v>471</v>
      </c>
      <c r="E359" s="3" t="s">
        <v>423</v>
      </c>
      <c r="F359" s="4">
        <v>357.25</v>
      </c>
      <c r="G359">
        <v>364.42641527069674</v>
      </c>
      <c r="H359">
        <v>409.12</v>
      </c>
      <c r="I359">
        <v>363.41</v>
      </c>
      <c r="J359">
        <v>355.8</v>
      </c>
      <c r="K359" s="62">
        <f t="shared" si="118"/>
        <v>7.1764152706967366</v>
      </c>
      <c r="L359" s="60">
        <f t="shared" si="122"/>
        <v>51.870000000000005</v>
      </c>
      <c r="M359" s="60">
        <f t="shared" si="123"/>
        <v>6.160000000000025</v>
      </c>
      <c r="N359" s="60">
        <f t="shared" si="104"/>
        <v>1.4499999999999886</v>
      </c>
      <c r="O359" s="47">
        <f t="shared" si="119"/>
        <v>2.0087936377037754</v>
      </c>
      <c r="P359" s="47">
        <f t="shared" si="124"/>
        <v>14.519244226731981</v>
      </c>
      <c r="Q359" s="47">
        <f t="shared" si="125"/>
        <v>1.7242827151854514</v>
      </c>
      <c r="R359" s="47">
        <f t="shared" si="107"/>
        <v>0.40587823652903809</v>
      </c>
      <c r="S359" s="7">
        <f t="shared" si="120"/>
        <v>51.500936137489312</v>
      </c>
      <c r="T359" s="7">
        <f t="shared" si="126"/>
        <v>2690.4969000000006</v>
      </c>
      <c r="U359" s="7">
        <f t="shared" si="127"/>
        <v>37.945600000000312</v>
      </c>
      <c r="V359" s="7">
        <f t="shared" si="110"/>
        <v>2.1024999999999672</v>
      </c>
      <c r="W359">
        <f t="shared" si="121"/>
        <v>2.0087936377037752E-2</v>
      </c>
      <c r="X359">
        <f t="shared" si="128"/>
        <v>0.14519244226731981</v>
      </c>
      <c r="Y359">
        <f t="shared" si="129"/>
        <v>1.7242827151854514E-2</v>
      </c>
      <c r="Z359">
        <f t="shared" si="113"/>
        <v>4.0587823652903808E-3</v>
      </c>
    </row>
    <row r="360" spans="1:26">
      <c r="A360" s="1" t="s">
        <v>427</v>
      </c>
      <c r="B360" s="2" t="s">
        <v>428</v>
      </c>
      <c r="C360" s="2" t="s">
        <v>1394</v>
      </c>
      <c r="D360" s="2" t="s">
        <v>429</v>
      </c>
      <c r="E360" s="3" t="s">
        <v>423</v>
      </c>
      <c r="F360" s="4">
        <v>357.45</v>
      </c>
      <c r="G360">
        <v>360.1804152706967</v>
      </c>
      <c r="H360">
        <v>407.21</v>
      </c>
      <c r="I360">
        <v>362.12</v>
      </c>
      <c r="J360">
        <v>355.68</v>
      </c>
      <c r="K360" s="62">
        <f t="shared" si="118"/>
        <v>2.7304152706967102</v>
      </c>
      <c r="L360" s="60">
        <f t="shared" si="122"/>
        <v>49.759999999999991</v>
      </c>
      <c r="M360" s="60">
        <f t="shared" si="123"/>
        <v>4.6700000000000159</v>
      </c>
      <c r="N360" s="60">
        <f t="shared" ref="N360:N423" si="130">ABS(F360-J360)</f>
        <v>1.7699999999999818</v>
      </c>
      <c r="O360" s="47">
        <f t="shared" si="119"/>
        <v>0.76385935674827532</v>
      </c>
      <c r="P360" s="47">
        <f t="shared" si="124"/>
        <v>13.920828087844454</v>
      </c>
      <c r="Q360" s="47">
        <f t="shared" si="125"/>
        <v>1.3064764302699723</v>
      </c>
      <c r="R360" s="47">
        <f t="shared" ref="R360:R423" si="131">N360/F360*100</f>
        <v>0.49517415023079642</v>
      </c>
      <c r="S360" s="7">
        <f t="shared" si="120"/>
        <v>7.4551675504537895</v>
      </c>
      <c r="T360" s="7">
        <f t="shared" si="126"/>
        <v>2476.0575999999992</v>
      </c>
      <c r="U360" s="7">
        <f t="shared" si="127"/>
        <v>21.808900000000147</v>
      </c>
      <c r="V360" s="7">
        <f t="shared" ref="V360:V423" si="132">(F360-J360)^2</f>
        <v>3.1328999999999354</v>
      </c>
      <c r="W360">
        <f t="shared" si="121"/>
        <v>7.6385935674827534E-3</v>
      </c>
      <c r="X360">
        <f t="shared" si="128"/>
        <v>0.13920828087844453</v>
      </c>
      <c r="Y360">
        <f t="shared" si="129"/>
        <v>1.3064764302699722E-2</v>
      </c>
      <c r="Z360">
        <f t="shared" ref="Z360:Z423" si="133">ABS((J360-F360)/F360)</f>
        <v>4.9517415023079643E-3</v>
      </c>
    </row>
    <row r="361" spans="1:26">
      <c r="A361" s="1" t="s">
        <v>1489</v>
      </c>
      <c r="B361" s="2" t="s">
        <v>1490</v>
      </c>
      <c r="C361" s="2" t="s">
        <v>1394</v>
      </c>
      <c r="D361" s="2" t="s">
        <v>1507</v>
      </c>
      <c r="E361" s="3" t="s">
        <v>191</v>
      </c>
      <c r="F361" s="4">
        <v>358.15</v>
      </c>
      <c r="G361">
        <v>354.77443386893117</v>
      </c>
      <c r="H361" s="7">
        <v>409.61</v>
      </c>
      <c r="I361">
        <v>357.75</v>
      </c>
      <c r="J361">
        <v>345</v>
      </c>
      <c r="K361" s="62">
        <f t="shared" si="118"/>
        <v>3.3755661310688083</v>
      </c>
      <c r="L361" s="60">
        <f t="shared" si="122"/>
        <v>51.460000000000036</v>
      </c>
      <c r="M361" s="60">
        <f t="shared" si="123"/>
        <v>0.39999999999997726</v>
      </c>
      <c r="N361" s="60">
        <f t="shared" si="130"/>
        <v>13.149999999999977</v>
      </c>
      <c r="O361" s="47">
        <f t="shared" si="119"/>
        <v>0.94250066482446138</v>
      </c>
      <c r="P361" s="47">
        <f t="shared" si="124"/>
        <v>14.368281446321385</v>
      </c>
      <c r="Q361" s="47">
        <f t="shared" si="125"/>
        <v>0.11168504816417067</v>
      </c>
      <c r="R361" s="47">
        <f t="shared" si="131"/>
        <v>3.6716459583973133</v>
      </c>
      <c r="S361" s="7">
        <f t="shared" si="120"/>
        <v>11.394446705218844</v>
      </c>
      <c r="T361" s="7">
        <f t="shared" si="126"/>
        <v>2648.1316000000038</v>
      </c>
      <c r="U361" s="7">
        <f t="shared" si="127"/>
        <v>0.15999999999998182</v>
      </c>
      <c r="V361" s="7">
        <f t="shared" si="132"/>
        <v>172.92249999999939</v>
      </c>
      <c r="W361">
        <f t="shared" si="121"/>
        <v>9.4250066482446139E-3</v>
      </c>
      <c r="X361">
        <f t="shared" si="128"/>
        <v>0.14368281446321385</v>
      </c>
      <c r="Y361">
        <f t="shared" si="129"/>
        <v>1.1168504816417067E-3</v>
      </c>
      <c r="Z361">
        <f t="shared" si="133"/>
        <v>3.6716459583973134E-2</v>
      </c>
    </row>
    <row r="362" spans="1:26">
      <c r="A362" s="1" t="s">
        <v>511</v>
      </c>
      <c r="B362" s="2" t="s">
        <v>512</v>
      </c>
      <c r="C362" s="2" t="s">
        <v>1394</v>
      </c>
      <c r="D362" s="2" t="s">
        <v>513</v>
      </c>
      <c r="E362" s="3" t="s">
        <v>423</v>
      </c>
      <c r="F362" s="4">
        <v>358.45</v>
      </c>
      <c r="G362">
        <v>364.42641527069674</v>
      </c>
      <c r="H362">
        <v>408.85</v>
      </c>
      <c r="I362">
        <v>357.59</v>
      </c>
      <c r="J362">
        <v>355.8</v>
      </c>
      <c r="K362" s="62">
        <f t="shared" si="118"/>
        <v>5.9764152706967479</v>
      </c>
      <c r="L362" s="60">
        <f t="shared" si="122"/>
        <v>50.400000000000034</v>
      </c>
      <c r="M362" s="60">
        <f t="shared" si="123"/>
        <v>0.86000000000001364</v>
      </c>
      <c r="N362" s="60">
        <f t="shared" si="130"/>
        <v>2.6499999999999773</v>
      </c>
      <c r="O362" s="47">
        <f t="shared" si="119"/>
        <v>1.6672939798289155</v>
      </c>
      <c r="P362" s="47">
        <f t="shared" si="124"/>
        <v>14.060538429348593</v>
      </c>
      <c r="Q362" s="47">
        <f t="shared" si="125"/>
        <v>0.23992188589761856</v>
      </c>
      <c r="R362" s="47">
        <f t="shared" si="131"/>
        <v>0.7392941832891553</v>
      </c>
      <c r="S362" s="7">
        <f t="shared" si="120"/>
        <v>35.717539487817284</v>
      </c>
      <c r="T362" s="7">
        <f t="shared" si="126"/>
        <v>2540.1600000000035</v>
      </c>
      <c r="U362" s="7">
        <f t="shared" si="127"/>
        <v>0.73960000000002346</v>
      </c>
      <c r="V362" s="7">
        <f t="shared" si="132"/>
        <v>7.0224999999998792</v>
      </c>
      <c r="W362">
        <f t="shared" si="121"/>
        <v>1.6672939798289155E-2</v>
      </c>
      <c r="X362">
        <f t="shared" si="128"/>
        <v>0.14060538429348593</v>
      </c>
      <c r="Y362">
        <f t="shared" si="129"/>
        <v>2.3992188589761856E-3</v>
      </c>
      <c r="Z362">
        <f t="shared" si="133"/>
        <v>7.3929418328915536E-3</v>
      </c>
    </row>
    <row r="363" spans="1:26">
      <c r="A363" s="1" t="s">
        <v>185</v>
      </c>
      <c r="B363" s="2" t="s">
        <v>186</v>
      </c>
      <c r="C363" s="2" t="s">
        <v>1394</v>
      </c>
      <c r="D363" s="2" t="s">
        <v>187</v>
      </c>
      <c r="E363" s="3" t="s">
        <v>184</v>
      </c>
      <c r="F363" s="4">
        <v>358.65</v>
      </c>
      <c r="G363">
        <v>351.91443386893116</v>
      </c>
      <c r="H363">
        <v>403.8</v>
      </c>
      <c r="I363">
        <v>356.66</v>
      </c>
      <c r="J363">
        <v>359.22</v>
      </c>
      <c r="K363" s="62">
        <f t="shared" si="118"/>
        <v>6.735566131068822</v>
      </c>
      <c r="L363" s="60">
        <f t="shared" si="122"/>
        <v>45.150000000000034</v>
      </c>
      <c r="M363" s="60">
        <f t="shared" si="123"/>
        <v>1.9899999999999523</v>
      </c>
      <c r="N363" s="60">
        <f t="shared" si="130"/>
        <v>0.57000000000005002</v>
      </c>
      <c r="O363" s="47">
        <f t="shared" si="119"/>
        <v>1.8780332165255325</v>
      </c>
      <c r="P363" s="47">
        <f t="shared" si="124"/>
        <v>12.58887494772063</v>
      </c>
      <c r="Q363" s="47">
        <f t="shared" si="125"/>
        <v>0.55485849714204727</v>
      </c>
      <c r="R363" s="47">
        <f t="shared" si="131"/>
        <v>0.15892931827688556</v>
      </c>
      <c r="S363" s="7">
        <f t="shared" si="120"/>
        <v>45.367851106001417</v>
      </c>
      <c r="T363" s="7">
        <f t="shared" si="126"/>
        <v>2038.522500000003</v>
      </c>
      <c r="U363" s="7">
        <f t="shared" si="127"/>
        <v>3.9600999999998101</v>
      </c>
      <c r="V363" s="7">
        <f t="shared" si="132"/>
        <v>0.32490000000005703</v>
      </c>
      <c r="W363">
        <f t="shared" si="121"/>
        <v>1.8780332165255324E-2</v>
      </c>
      <c r="X363">
        <f t="shared" si="128"/>
        <v>0.1258887494772063</v>
      </c>
      <c r="Y363">
        <f t="shared" si="129"/>
        <v>5.5485849714204723E-3</v>
      </c>
      <c r="Z363">
        <f t="shared" si="133"/>
        <v>1.5892931827688557E-3</v>
      </c>
    </row>
    <row r="364" spans="1:26">
      <c r="A364" s="1" t="s">
        <v>1513</v>
      </c>
      <c r="B364" s="2" t="s">
        <v>1514</v>
      </c>
      <c r="C364" s="2" t="s">
        <v>1394</v>
      </c>
      <c r="D364" s="2" t="s">
        <v>1529</v>
      </c>
      <c r="E364" s="3" t="s">
        <v>423</v>
      </c>
      <c r="F364" s="4">
        <v>359.05</v>
      </c>
      <c r="G364">
        <v>364.42641527069674</v>
      </c>
      <c r="H364" s="7">
        <v>415.41</v>
      </c>
      <c r="I364">
        <v>355.36</v>
      </c>
      <c r="J364">
        <v>363.28</v>
      </c>
      <c r="K364" s="62">
        <f t="shared" si="118"/>
        <v>5.3764152706967252</v>
      </c>
      <c r="L364" s="60">
        <f t="shared" si="122"/>
        <v>56.360000000000014</v>
      </c>
      <c r="M364" s="60">
        <f t="shared" si="123"/>
        <v>3.6899999999999977</v>
      </c>
      <c r="N364" s="60">
        <f t="shared" si="130"/>
        <v>4.2299999999999613</v>
      </c>
      <c r="O364" s="47">
        <f t="shared" si="119"/>
        <v>1.4974001589463097</v>
      </c>
      <c r="P364" s="47">
        <f t="shared" si="124"/>
        <v>15.69697813674976</v>
      </c>
      <c r="Q364" s="47">
        <f t="shared" si="125"/>
        <v>1.0277120178248147</v>
      </c>
      <c r="R364" s="47">
        <f t="shared" si="131"/>
        <v>1.1781088984820947</v>
      </c>
      <c r="S364" s="7">
        <f t="shared" si="120"/>
        <v>28.905841162980941</v>
      </c>
      <c r="T364" s="7">
        <f t="shared" si="126"/>
        <v>3176.4496000000017</v>
      </c>
      <c r="U364" s="7">
        <f t="shared" si="127"/>
        <v>13.616099999999983</v>
      </c>
      <c r="V364" s="7">
        <f t="shared" si="132"/>
        <v>17.892899999999674</v>
      </c>
      <c r="W364">
        <f t="shared" si="121"/>
        <v>1.4974001589463097E-2</v>
      </c>
      <c r="X364">
        <f t="shared" si="128"/>
        <v>0.15696978136749759</v>
      </c>
      <c r="Y364">
        <f t="shared" si="129"/>
        <v>1.0277120178248148E-2</v>
      </c>
      <c r="Z364">
        <f t="shared" si="133"/>
        <v>1.1781088984820947E-2</v>
      </c>
    </row>
    <row r="365" spans="1:26">
      <c r="A365" s="1" t="s">
        <v>1511</v>
      </c>
      <c r="B365" s="2" t="s">
        <v>1512</v>
      </c>
      <c r="C365" s="2" t="s">
        <v>1394</v>
      </c>
      <c r="D365" s="2" t="s">
        <v>1528</v>
      </c>
      <c r="E365" s="3" t="s">
        <v>423</v>
      </c>
      <c r="F365" s="4">
        <v>359.15</v>
      </c>
      <c r="G365">
        <v>355.04841527069669</v>
      </c>
      <c r="H365" s="7">
        <v>415.41</v>
      </c>
      <c r="I365">
        <v>355.36</v>
      </c>
      <c r="J365">
        <v>363.28</v>
      </c>
      <c r="K365" s="62">
        <f t="shared" si="118"/>
        <v>4.1015847293032834</v>
      </c>
      <c r="L365" s="60">
        <f t="shared" si="122"/>
        <v>56.260000000000048</v>
      </c>
      <c r="M365" s="60">
        <f t="shared" si="123"/>
        <v>3.7899999999999636</v>
      </c>
      <c r="N365" s="60">
        <f t="shared" si="130"/>
        <v>4.1299999999999955</v>
      </c>
      <c r="O365" s="47">
        <f t="shared" si="119"/>
        <v>1.1420255406663744</v>
      </c>
      <c r="P365" s="47">
        <f t="shared" si="124"/>
        <v>15.664764026172923</v>
      </c>
      <c r="Q365" s="47">
        <f t="shared" si="125"/>
        <v>1.0552693860503866</v>
      </c>
      <c r="R365" s="47">
        <f t="shared" si="131"/>
        <v>1.1499373520813019</v>
      </c>
      <c r="S365" s="7">
        <f t="shared" si="120"/>
        <v>16.822997291653888</v>
      </c>
      <c r="T365" s="7">
        <f t="shared" si="126"/>
        <v>3165.1876000000052</v>
      </c>
      <c r="U365" s="7">
        <f t="shared" si="127"/>
        <v>14.364099999999723</v>
      </c>
      <c r="V365" s="7">
        <f t="shared" si="132"/>
        <v>17.056899999999963</v>
      </c>
      <c r="W365">
        <f t="shared" si="121"/>
        <v>1.1420255406663743E-2</v>
      </c>
      <c r="X365">
        <f t="shared" si="128"/>
        <v>0.15664764026172923</v>
      </c>
      <c r="Y365">
        <f t="shared" si="129"/>
        <v>1.0552693860503866E-2</v>
      </c>
      <c r="Z365">
        <f t="shared" si="133"/>
        <v>1.149937352081302E-2</v>
      </c>
    </row>
    <row r="366" spans="1:26">
      <c r="A366" s="1" t="s">
        <v>505</v>
      </c>
      <c r="B366" s="2" t="s">
        <v>506</v>
      </c>
      <c r="C366" s="2" t="s">
        <v>1394</v>
      </c>
      <c r="D366" s="2" t="s">
        <v>507</v>
      </c>
      <c r="E366" s="3" t="s">
        <v>423</v>
      </c>
      <c r="F366" s="4">
        <v>359.85</v>
      </c>
      <c r="G366">
        <v>364.42641527069674</v>
      </c>
      <c r="H366">
        <v>409.16</v>
      </c>
      <c r="I366">
        <v>361.66</v>
      </c>
      <c r="J366">
        <v>355.8</v>
      </c>
      <c r="K366" s="62">
        <f t="shared" si="118"/>
        <v>4.5764152706967138</v>
      </c>
      <c r="L366" s="60">
        <f t="shared" si="122"/>
        <v>49.31</v>
      </c>
      <c r="M366" s="60">
        <f t="shared" si="123"/>
        <v>1.8100000000000023</v>
      </c>
      <c r="N366" s="60">
        <f t="shared" si="130"/>
        <v>4.0500000000000114</v>
      </c>
      <c r="O366" s="47">
        <f t="shared" si="119"/>
        <v>1.2717563625668231</v>
      </c>
      <c r="P366" s="47">
        <f t="shared" si="124"/>
        <v>13.70293177712936</v>
      </c>
      <c r="Q366" s="47">
        <f t="shared" si="125"/>
        <v>0.50298735584271281</v>
      </c>
      <c r="R366" s="47">
        <f t="shared" si="131"/>
        <v>1.1254689453939173</v>
      </c>
      <c r="S366" s="7">
        <f t="shared" si="120"/>
        <v>20.943576729866077</v>
      </c>
      <c r="T366" s="7">
        <f t="shared" si="126"/>
        <v>2431.4761000000003</v>
      </c>
      <c r="U366" s="7">
        <f t="shared" si="127"/>
        <v>3.2761000000000084</v>
      </c>
      <c r="V366" s="7">
        <f t="shared" si="132"/>
        <v>16.402500000000092</v>
      </c>
      <c r="W366">
        <f t="shared" si="121"/>
        <v>1.2717563625668232E-2</v>
      </c>
      <c r="X366">
        <f t="shared" si="128"/>
        <v>0.1370293177712936</v>
      </c>
      <c r="Y366">
        <f t="shared" si="129"/>
        <v>5.0298735584271281E-3</v>
      </c>
      <c r="Z366">
        <f t="shared" si="133"/>
        <v>1.1254689453939173E-2</v>
      </c>
    </row>
    <row r="367" spans="1:26">
      <c r="A367" s="1" t="s">
        <v>508</v>
      </c>
      <c r="B367" s="2" t="s">
        <v>509</v>
      </c>
      <c r="C367" s="2" t="s">
        <v>1394</v>
      </c>
      <c r="D367" s="2" t="s">
        <v>510</v>
      </c>
      <c r="E367" s="3" t="s">
        <v>423</v>
      </c>
      <c r="F367" s="4">
        <v>360.75</v>
      </c>
      <c r="G367">
        <v>364.42641527069674</v>
      </c>
      <c r="H367">
        <v>416.66</v>
      </c>
      <c r="I367">
        <v>366.64</v>
      </c>
      <c r="J367">
        <v>363.28</v>
      </c>
      <c r="K367" s="62">
        <f t="shared" si="118"/>
        <v>3.6764152706967366</v>
      </c>
      <c r="L367" s="60">
        <f t="shared" si="122"/>
        <v>55.910000000000025</v>
      </c>
      <c r="M367" s="60">
        <f t="shared" si="123"/>
        <v>5.8899999999999864</v>
      </c>
      <c r="N367" s="60">
        <f t="shared" si="130"/>
        <v>2.5299999999999727</v>
      </c>
      <c r="O367" s="47">
        <f t="shared" si="119"/>
        <v>1.0191033321404677</v>
      </c>
      <c r="P367" s="47">
        <f t="shared" si="124"/>
        <v>15.498267498267504</v>
      </c>
      <c r="Q367" s="47">
        <f t="shared" si="125"/>
        <v>1.6327096327096291</v>
      </c>
      <c r="R367" s="47">
        <f t="shared" si="131"/>
        <v>0.70131670131669377</v>
      </c>
      <c r="S367" s="7">
        <f t="shared" si="120"/>
        <v>13.516029242612159</v>
      </c>
      <c r="T367" s="7">
        <f t="shared" si="126"/>
        <v>3125.9281000000028</v>
      </c>
      <c r="U367" s="7">
        <f t="shared" si="127"/>
        <v>34.69209999999984</v>
      </c>
      <c r="V367" s="7">
        <f t="shared" si="132"/>
        <v>6.4008999999998624</v>
      </c>
      <c r="W367">
        <f t="shared" si="121"/>
        <v>1.0191033321404676E-2</v>
      </c>
      <c r="X367">
        <f t="shared" si="128"/>
        <v>0.15498267498267504</v>
      </c>
      <c r="Y367">
        <f t="shared" si="129"/>
        <v>1.632709632709629E-2</v>
      </c>
      <c r="Z367">
        <f t="shared" si="133"/>
        <v>7.0131670131669379E-3</v>
      </c>
    </row>
    <row r="368" spans="1:26">
      <c r="A368" s="1" t="s">
        <v>381</v>
      </c>
      <c r="B368" s="2" t="s">
        <v>382</v>
      </c>
      <c r="C368" s="2" t="s">
        <v>1394</v>
      </c>
      <c r="D368" s="2" t="s">
        <v>383</v>
      </c>
      <c r="E368" s="3" t="s">
        <v>365</v>
      </c>
      <c r="F368" s="4">
        <v>361.15</v>
      </c>
      <c r="G368">
        <v>371.60141527069675</v>
      </c>
      <c r="H368">
        <v>363.45</v>
      </c>
      <c r="I368">
        <v>364.34</v>
      </c>
      <c r="J368">
        <v>374.24</v>
      </c>
      <c r="K368" s="62">
        <f t="shared" si="118"/>
        <v>10.451415270696771</v>
      </c>
      <c r="L368" s="60">
        <f t="shared" ref="L368:L399" si="134">ABS(F368-H368)</f>
        <v>2.3000000000000114</v>
      </c>
      <c r="M368" s="60">
        <f t="shared" ref="M368:M399" si="135">ABS(F368-I368)</f>
        <v>3.1899999999999977</v>
      </c>
      <c r="N368" s="60">
        <f t="shared" si="130"/>
        <v>13.090000000000032</v>
      </c>
      <c r="O368" s="47">
        <f t="shared" si="119"/>
        <v>2.8939264213475759</v>
      </c>
      <c r="P368" s="47">
        <f t="shared" ref="P368:P399" si="136">L368/F368*100</f>
        <v>0.63685449259310856</v>
      </c>
      <c r="Q368" s="47">
        <f t="shared" ref="Q368:Q399" si="137">M368/F368*100</f>
        <v>0.88328949190087169</v>
      </c>
      <c r="R368" s="47">
        <f t="shared" si="131"/>
        <v>3.6245327426277258</v>
      </c>
      <c r="S368" s="7">
        <f t="shared" si="120"/>
        <v>109.23208116055365</v>
      </c>
      <c r="T368" s="7">
        <f t="shared" ref="T368:T399" si="138">(F368-H368)^2</f>
        <v>5.2900000000000524</v>
      </c>
      <c r="U368" s="7">
        <f t="shared" ref="U368:U399" si="139">(F368-I368)^2</f>
        <v>10.176099999999986</v>
      </c>
      <c r="V368" s="7">
        <f t="shared" si="132"/>
        <v>171.34810000000084</v>
      </c>
      <c r="W368">
        <f t="shared" si="121"/>
        <v>2.8939264213475761E-2</v>
      </c>
      <c r="X368">
        <f t="shared" ref="X368:X399" si="140">ABS((H368-F368)/F368)</f>
        <v>6.3685449259310856E-3</v>
      </c>
      <c r="Y368">
        <f t="shared" ref="Y368:Y399" si="141">ABS((I368-F368)/F368)</f>
        <v>8.8328949190087172E-3</v>
      </c>
      <c r="Z368">
        <f t="shared" si="133"/>
        <v>3.6245327426277257E-2</v>
      </c>
    </row>
    <row r="369" spans="1:26">
      <c r="A369" s="1" t="s">
        <v>514</v>
      </c>
      <c r="B369" s="2" t="s">
        <v>515</v>
      </c>
      <c r="C369" s="2" t="s">
        <v>1394</v>
      </c>
      <c r="D369" s="2" t="s">
        <v>516</v>
      </c>
      <c r="E369" s="3" t="s">
        <v>423</v>
      </c>
      <c r="F369" s="4">
        <v>361.25</v>
      </c>
      <c r="G369">
        <v>369.55841527069674</v>
      </c>
      <c r="H369">
        <v>416.39</v>
      </c>
      <c r="I369">
        <v>360.91</v>
      </c>
      <c r="J369">
        <v>363.28</v>
      </c>
      <c r="K369" s="62">
        <f t="shared" si="118"/>
        <v>8.3084152706967416</v>
      </c>
      <c r="L369" s="60">
        <f t="shared" si="134"/>
        <v>55.139999999999986</v>
      </c>
      <c r="M369" s="60">
        <f t="shared" si="135"/>
        <v>0.33999999999997499</v>
      </c>
      <c r="N369" s="60">
        <f t="shared" si="130"/>
        <v>2.0299999999999727</v>
      </c>
      <c r="O369" s="47">
        <f t="shared" si="119"/>
        <v>2.2999073413693401</v>
      </c>
      <c r="P369" s="47">
        <f t="shared" si="136"/>
        <v>15.263667820069202</v>
      </c>
      <c r="Q369" s="47">
        <f t="shared" si="137"/>
        <v>9.4117647058816603E-2</v>
      </c>
      <c r="R369" s="47">
        <f t="shared" si="131"/>
        <v>0.56193771626296818</v>
      </c>
      <c r="S369" s="7">
        <f t="shared" si="120"/>
        <v>69.029764310346806</v>
      </c>
      <c r="T369" s="7">
        <f t="shared" si="138"/>
        <v>3040.4195999999984</v>
      </c>
      <c r="U369" s="7">
        <f t="shared" si="139"/>
        <v>0.11559999999998299</v>
      </c>
      <c r="V369" s="7">
        <f t="shared" si="132"/>
        <v>4.1208999999998897</v>
      </c>
      <c r="W369">
        <f t="shared" si="121"/>
        <v>2.2999073413693401E-2</v>
      </c>
      <c r="X369">
        <f t="shared" si="140"/>
        <v>0.15263667820069202</v>
      </c>
      <c r="Y369">
        <f t="shared" si="141"/>
        <v>9.4117647058816604E-4</v>
      </c>
      <c r="Z369">
        <f t="shared" si="133"/>
        <v>5.6193771626296823E-3</v>
      </c>
    </row>
    <row r="370" spans="1:26">
      <c r="A370" s="1" t="s">
        <v>1534</v>
      </c>
      <c r="B370" s="2" t="s">
        <v>1535</v>
      </c>
      <c r="C370" s="2" t="s">
        <v>1394</v>
      </c>
      <c r="D370" s="2" t="s">
        <v>1558</v>
      </c>
      <c r="E370" s="3" t="s">
        <v>365</v>
      </c>
      <c r="F370" s="4">
        <v>361.25</v>
      </c>
      <c r="G370">
        <v>364.42641527069674</v>
      </c>
      <c r="H370" s="7">
        <v>414.57</v>
      </c>
      <c r="I370">
        <v>366.65</v>
      </c>
      <c r="J370">
        <v>352.8</v>
      </c>
      <c r="K370" s="62">
        <f t="shared" si="118"/>
        <v>3.1764152706967366</v>
      </c>
      <c r="L370" s="60">
        <f t="shared" si="134"/>
        <v>53.319999999999993</v>
      </c>
      <c r="M370" s="60">
        <f t="shared" si="135"/>
        <v>5.3999999999999773</v>
      </c>
      <c r="N370" s="60">
        <f t="shared" si="130"/>
        <v>8.4499999999999886</v>
      </c>
      <c r="O370" s="47">
        <f t="shared" si="119"/>
        <v>0.87928450399909663</v>
      </c>
      <c r="P370" s="47">
        <f t="shared" si="136"/>
        <v>14.7598615916955</v>
      </c>
      <c r="Q370" s="47">
        <f t="shared" si="137"/>
        <v>1.4948096885813085</v>
      </c>
      <c r="R370" s="47">
        <f t="shared" si="131"/>
        <v>2.339100346020758</v>
      </c>
      <c r="S370" s="7">
        <f t="shared" si="120"/>
        <v>10.089613971915423</v>
      </c>
      <c r="T370" s="7">
        <f t="shared" si="138"/>
        <v>2843.0223999999994</v>
      </c>
      <c r="U370" s="7">
        <f t="shared" si="139"/>
        <v>29.159999999999755</v>
      </c>
      <c r="V370" s="7">
        <f t="shared" si="132"/>
        <v>71.402499999999804</v>
      </c>
      <c r="W370">
        <f t="shared" si="121"/>
        <v>8.7928450399909659E-3</v>
      </c>
      <c r="X370">
        <f t="shared" si="140"/>
        <v>0.147598615916955</v>
      </c>
      <c r="Y370">
        <f t="shared" si="141"/>
        <v>1.4948096885813085E-2</v>
      </c>
      <c r="Z370">
        <f t="shared" si="133"/>
        <v>2.3391003460207581E-2</v>
      </c>
    </row>
    <row r="371" spans="1:26">
      <c r="A371" s="1" t="s">
        <v>463</v>
      </c>
      <c r="B371" s="2" t="s">
        <v>464</v>
      </c>
      <c r="C371" s="2" t="s">
        <v>1394</v>
      </c>
      <c r="D371" s="2" t="s">
        <v>465</v>
      </c>
      <c r="E371" s="3" t="s">
        <v>423</v>
      </c>
      <c r="F371" s="4">
        <v>362.15</v>
      </c>
      <c r="G371">
        <v>360.1804152706967</v>
      </c>
      <c r="H371">
        <v>405.92</v>
      </c>
      <c r="I371">
        <v>350.58</v>
      </c>
      <c r="J371">
        <v>355.68</v>
      </c>
      <c r="K371" s="62">
        <f t="shared" si="118"/>
        <v>1.9695847293032784</v>
      </c>
      <c r="L371" s="60">
        <f t="shared" si="134"/>
        <v>43.770000000000039</v>
      </c>
      <c r="M371" s="60">
        <f t="shared" si="135"/>
        <v>11.569999999999993</v>
      </c>
      <c r="N371" s="60">
        <f t="shared" si="130"/>
        <v>6.4699999999999704</v>
      </c>
      <c r="O371" s="47">
        <f t="shared" si="119"/>
        <v>0.54385882349945558</v>
      </c>
      <c r="P371" s="47">
        <f t="shared" si="136"/>
        <v>12.086152146900467</v>
      </c>
      <c r="Q371" s="47">
        <f t="shared" si="137"/>
        <v>3.1948087808918939</v>
      </c>
      <c r="R371" s="47">
        <f t="shared" si="131"/>
        <v>1.7865525334805941</v>
      </c>
      <c r="S371" s="7">
        <f t="shared" si="120"/>
        <v>3.8792640059046688</v>
      </c>
      <c r="T371" s="7">
        <f t="shared" si="138"/>
        <v>1915.8129000000033</v>
      </c>
      <c r="U371" s="7">
        <f t="shared" si="139"/>
        <v>133.86489999999984</v>
      </c>
      <c r="V371" s="7">
        <f t="shared" si="132"/>
        <v>41.860899999999617</v>
      </c>
      <c r="W371">
        <f t="shared" si="121"/>
        <v>5.4385882349945562E-3</v>
      </c>
      <c r="X371">
        <f t="shared" si="140"/>
        <v>0.12086152146900467</v>
      </c>
      <c r="Y371">
        <f t="shared" si="141"/>
        <v>3.1948087808918939E-2</v>
      </c>
      <c r="Z371">
        <f t="shared" si="133"/>
        <v>1.786552533480594E-2</v>
      </c>
    </row>
    <row r="372" spans="1:26">
      <c r="A372" s="1" t="s">
        <v>1518</v>
      </c>
      <c r="B372" s="2" t="s">
        <v>1519</v>
      </c>
      <c r="C372" s="2" t="s">
        <v>1394</v>
      </c>
      <c r="D372" s="2" t="s">
        <v>1531</v>
      </c>
      <c r="E372" s="3" t="s">
        <v>423</v>
      </c>
      <c r="F372" s="4">
        <v>362.15</v>
      </c>
      <c r="G372">
        <v>360.1804152706967</v>
      </c>
      <c r="H372" s="7">
        <v>417.18</v>
      </c>
      <c r="I372">
        <v>362.19</v>
      </c>
      <c r="J372">
        <v>363.16</v>
      </c>
      <c r="K372" s="62">
        <f t="shared" si="118"/>
        <v>1.9695847293032784</v>
      </c>
      <c r="L372" s="60">
        <f t="shared" si="134"/>
        <v>55.03000000000003</v>
      </c>
      <c r="M372" s="60">
        <f t="shared" si="135"/>
        <v>4.0000000000020464E-2</v>
      </c>
      <c r="N372" s="60">
        <f t="shared" si="130"/>
        <v>1.0100000000000477</v>
      </c>
      <c r="O372" s="47">
        <f t="shared" si="119"/>
        <v>0.54385882349945558</v>
      </c>
      <c r="P372" s="47">
        <f t="shared" si="136"/>
        <v>15.195361038243831</v>
      </c>
      <c r="Q372" s="47">
        <f t="shared" si="137"/>
        <v>1.1045147038525601E-2</v>
      </c>
      <c r="R372" s="47">
        <f t="shared" si="131"/>
        <v>0.27888996272264194</v>
      </c>
      <c r="S372" s="7">
        <f t="shared" si="120"/>
        <v>3.8792640059046688</v>
      </c>
      <c r="T372" s="7">
        <f t="shared" si="138"/>
        <v>3028.3009000000034</v>
      </c>
      <c r="U372" s="7">
        <f t="shared" si="139"/>
        <v>1.600000000001637E-3</v>
      </c>
      <c r="V372" s="7">
        <f t="shared" si="132"/>
        <v>1.0201000000000964</v>
      </c>
      <c r="W372">
        <f t="shared" si="121"/>
        <v>5.4385882349945562E-3</v>
      </c>
      <c r="X372">
        <f t="shared" si="140"/>
        <v>0.15195361038243832</v>
      </c>
      <c r="Y372">
        <f t="shared" si="141"/>
        <v>1.1045147038525602E-4</v>
      </c>
      <c r="Z372">
        <f t="shared" si="133"/>
        <v>2.7888996272264193E-3</v>
      </c>
    </row>
    <row r="373" spans="1:26">
      <c r="A373" s="1" t="s">
        <v>448</v>
      </c>
      <c r="B373" s="2" t="s">
        <v>449</v>
      </c>
      <c r="C373" s="2" t="s">
        <v>1394</v>
      </c>
      <c r="D373" s="2" t="s">
        <v>450</v>
      </c>
      <c r="E373" s="3" t="s">
        <v>423</v>
      </c>
      <c r="F373" s="4">
        <v>362.45</v>
      </c>
      <c r="G373">
        <v>360.1804152706967</v>
      </c>
      <c r="H373">
        <v>417.18</v>
      </c>
      <c r="I373">
        <v>362.19</v>
      </c>
      <c r="J373">
        <v>363.16</v>
      </c>
      <c r="K373" s="62">
        <f t="shared" si="118"/>
        <v>2.2695847293032898</v>
      </c>
      <c r="L373" s="60">
        <f t="shared" si="134"/>
        <v>54.730000000000018</v>
      </c>
      <c r="M373" s="60">
        <f t="shared" si="135"/>
        <v>0.25999999999999091</v>
      </c>
      <c r="N373" s="60">
        <f t="shared" si="130"/>
        <v>0.71000000000003638</v>
      </c>
      <c r="O373" s="47">
        <f t="shared" si="119"/>
        <v>0.62617870859519653</v>
      </c>
      <c r="P373" s="47">
        <f t="shared" si="136"/>
        <v>15.100013795006213</v>
      </c>
      <c r="Q373" s="47">
        <f t="shared" si="137"/>
        <v>7.1734032280312013E-2</v>
      </c>
      <c r="R373" s="47">
        <f t="shared" si="131"/>
        <v>0.19588908815009973</v>
      </c>
      <c r="S373" s="7">
        <f t="shared" si="120"/>
        <v>5.1510148434866876</v>
      </c>
      <c r="T373" s="7">
        <f t="shared" si="138"/>
        <v>2995.3729000000021</v>
      </c>
      <c r="U373" s="7">
        <f t="shared" si="139"/>
        <v>6.7599999999995275E-2</v>
      </c>
      <c r="V373" s="7">
        <f t="shared" si="132"/>
        <v>0.50410000000005162</v>
      </c>
      <c r="W373">
        <f t="shared" si="121"/>
        <v>6.2617870859519656E-3</v>
      </c>
      <c r="X373">
        <f t="shared" si="140"/>
        <v>0.15100013795006212</v>
      </c>
      <c r="Y373">
        <f t="shared" si="141"/>
        <v>7.1734032280312018E-4</v>
      </c>
      <c r="Z373">
        <f t="shared" si="133"/>
        <v>1.9588908815009972E-3</v>
      </c>
    </row>
    <row r="374" spans="1:26">
      <c r="A374" s="1" t="s">
        <v>345</v>
      </c>
      <c r="B374" s="2" t="s">
        <v>346</v>
      </c>
      <c r="C374" s="2" t="s">
        <v>1394</v>
      </c>
      <c r="D374" s="2" t="s">
        <v>347</v>
      </c>
      <c r="E374" s="3" t="s">
        <v>348</v>
      </c>
      <c r="F374" s="4">
        <v>362.65</v>
      </c>
      <c r="G374">
        <v>364.42641527069674</v>
      </c>
      <c r="H374">
        <v>373.28</v>
      </c>
      <c r="I374">
        <v>372.85</v>
      </c>
      <c r="J374">
        <v>375.63</v>
      </c>
      <c r="K374" s="62">
        <f t="shared" si="118"/>
        <v>1.7764152706967593</v>
      </c>
      <c r="L374" s="60">
        <f t="shared" si="134"/>
        <v>10.629999999999995</v>
      </c>
      <c r="M374" s="60">
        <f t="shared" si="135"/>
        <v>10.200000000000045</v>
      </c>
      <c r="N374" s="60">
        <f t="shared" si="130"/>
        <v>12.980000000000018</v>
      </c>
      <c r="O374" s="47">
        <f t="shared" si="119"/>
        <v>0.48984289830325639</v>
      </c>
      <c r="P374" s="47">
        <f t="shared" si="136"/>
        <v>2.9312008823934912</v>
      </c>
      <c r="Q374" s="47">
        <f t="shared" si="137"/>
        <v>2.8126292568592435</v>
      </c>
      <c r="R374" s="47">
        <f t="shared" si="131"/>
        <v>3.5792086033365553</v>
      </c>
      <c r="S374" s="7">
        <f t="shared" si="120"/>
        <v>3.1556512139646404</v>
      </c>
      <c r="T374" s="7">
        <f t="shared" si="138"/>
        <v>112.9968999999999</v>
      </c>
      <c r="U374" s="7">
        <f t="shared" si="139"/>
        <v>104.04000000000093</v>
      </c>
      <c r="V374" s="7">
        <f t="shared" si="132"/>
        <v>168.48040000000049</v>
      </c>
      <c r="W374">
        <f t="shared" si="121"/>
        <v>4.898428983032564E-3</v>
      </c>
      <c r="X374">
        <f t="shared" si="140"/>
        <v>2.9312008823934914E-2</v>
      </c>
      <c r="Y374">
        <f t="shared" si="141"/>
        <v>2.8126292568592434E-2</v>
      </c>
      <c r="Z374">
        <f t="shared" si="133"/>
        <v>3.5792086033365554E-2</v>
      </c>
    </row>
    <row r="375" spans="1:26">
      <c r="A375" s="1" t="s">
        <v>1532</v>
      </c>
      <c r="B375" s="2" t="s">
        <v>1517</v>
      </c>
      <c r="C375" s="2" t="s">
        <v>1394</v>
      </c>
      <c r="D375" s="2" t="s">
        <v>1533</v>
      </c>
      <c r="E375" s="3" t="s">
        <v>423</v>
      </c>
      <c r="F375" s="4">
        <v>362.65</v>
      </c>
      <c r="G375">
        <v>388.15441527069675</v>
      </c>
      <c r="H375" s="7">
        <v>416.39</v>
      </c>
      <c r="I375">
        <v>360.91</v>
      </c>
      <c r="J375">
        <v>363.28</v>
      </c>
      <c r="K375" s="62">
        <f t="shared" si="118"/>
        <v>25.504415270696768</v>
      </c>
      <c r="L375" s="60">
        <f t="shared" si="134"/>
        <v>53.740000000000009</v>
      </c>
      <c r="M375" s="60">
        <f t="shared" si="135"/>
        <v>1.7399999999999523</v>
      </c>
      <c r="N375" s="60">
        <f t="shared" si="130"/>
        <v>0.62999999999999545</v>
      </c>
      <c r="O375" s="47">
        <f t="shared" si="119"/>
        <v>7.0327906440636339</v>
      </c>
      <c r="P375" s="47">
        <f t="shared" si="136"/>
        <v>14.818695712119126</v>
      </c>
      <c r="Q375" s="47">
        <f t="shared" si="137"/>
        <v>0.47980146146420855</v>
      </c>
      <c r="R375" s="47">
        <f t="shared" si="131"/>
        <v>0.17372121880601005</v>
      </c>
      <c r="S375" s="7">
        <f t="shared" si="120"/>
        <v>650.47519830015051</v>
      </c>
      <c r="T375" s="7">
        <f t="shared" si="138"/>
        <v>2887.9876000000008</v>
      </c>
      <c r="U375" s="7">
        <f t="shared" si="139"/>
        <v>3.027599999999834</v>
      </c>
      <c r="V375" s="7">
        <f t="shared" si="132"/>
        <v>0.39689999999999426</v>
      </c>
      <c r="W375">
        <f t="shared" si="121"/>
        <v>7.0327906440636342E-2</v>
      </c>
      <c r="X375">
        <f t="shared" si="140"/>
        <v>0.14818695712119126</v>
      </c>
      <c r="Y375">
        <f t="shared" si="141"/>
        <v>4.7980146146420852E-3</v>
      </c>
      <c r="Z375">
        <f t="shared" si="133"/>
        <v>1.7372121880601006E-3</v>
      </c>
    </row>
    <row r="376" spans="1:26">
      <c r="A376" s="1" t="s">
        <v>445</v>
      </c>
      <c r="B376" s="2" t="s">
        <v>446</v>
      </c>
      <c r="C376" s="2" t="s">
        <v>1394</v>
      </c>
      <c r="D376" s="2" t="s">
        <v>447</v>
      </c>
      <c r="E376" s="3" t="s">
        <v>423</v>
      </c>
      <c r="F376" s="4">
        <v>364.65</v>
      </c>
      <c r="G376">
        <v>360.1804152706967</v>
      </c>
      <c r="H376">
        <v>417.18</v>
      </c>
      <c r="I376">
        <v>362.19</v>
      </c>
      <c r="J376">
        <v>363.16</v>
      </c>
      <c r="K376" s="62">
        <f t="shared" si="118"/>
        <v>4.4695847293032784</v>
      </c>
      <c r="L376" s="60">
        <f t="shared" si="134"/>
        <v>52.53000000000003</v>
      </c>
      <c r="M376" s="60">
        <f t="shared" si="135"/>
        <v>2.4599999999999795</v>
      </c>
      <c r="N376" s="60">
        <f t="shared" si="130"/>
        <v>1.4899999999999523</v>
      </c>
      <c r="O376" s="47">
        <f t="shared" si="119"/>
        <v>1.2257191085433372</v>
      </c>
      <c r="P376" s="47">
        <f t="shared" si="136"/>
        <v>14.405594405594416</v>
      </c>
      <c r="Q376" s="47">
        <f t="shared" si="137"/>
        <v>0.67461949814890432</v>
      </c>
      <c r="R376" s="47">
        <f t="shared" si="131"/>
        <v>0.40861099684627789</v>
      </c>
      <c r="S376" s="7">
        <f t="shared" si="120"/>
        <v>19.977187652421062</v>
      </c>
      <c r="T376" s="7">
        <f t="shared" si="138"/>
        <v>2759.4009000000033</v>
      </c>
      <c r="U376" s="7">
        <f t="shared" si="139"/>
        <v>6.0515999999998993</v>
      </c>
      <c r="V376" s="7">
        <f t="shared" si="132"/>
        <v>2.2200999999998579</v>
      </c>
      <c r="W376">
        <f t="shared" si="121"/>
        <v>1.2257191085433371E-2</v>
      </c>
      <c r="X376">
        <f t="shared" si="140"/>
        <v>0.14405594405594416</v>
      </c>
      <c r="Y376">
        <f t="shared" si="141"/>
        <v>6.7461949814890433E-3</v>
      </c>
      <c r="Z376">
        <f t="shared" si="133"/>
        <v>4.0861099684627788E-3</v>
      </c>
    </row>
    <row r="377" spans="1:26">
      <c r="A377" s="1" t="s">
        <v>493</v>
      </c>
      <c r="B377" s="2" t="s">
        <v>494</v>
      </c>
      <c r="C377" s="2" t="s">
        <v>1394</v>
      </c>
      <c r="D377" s="2" t="s">
        <v>495</v>
      </c>
      <c r="E377" s="3" t="s">
        <v>423</v>
      </c>
      <c r="F377" s="4">
        <v>365.15</v>
      </c>
      <c r="G377">
        <v>369.32941527069676</v>
      </c>
      <c r="H377">
        <v>417.07</v>
      </c>
      <c r="I377">
        <v>372.34</v>
      </c>
      <c r="J377">
        <v>356.12</v>
      </c>
      <c r="K377" s="62">
        <f t="shared" si="118"/>
        <v>4.1794152706967793</v>
      </c>
      <c r="L377" s="60">
        <f t="shared" si="134"/>
        <v>51.920000000000016</v>
      </c>
      <c r="M377" s="60">
        <f t="shared" si="135"/>
        <v>7.1899999999999977</v>
      </c>
      <c r="N377" s="60">
        <f t="shared" si="130"/>
        <v>9.0299999999999727</v>
      </c>
      <c r="O377" s="47">
        <f t="shared" si="119"/>
        <v>1.1445749063937505</v>
      </c>
      <c r="P377" s="47">
        <f t="shared" si="136"/>
        <v>14.218814185950984</v>
      </c>
      <c r="Q377" s="47">
        <f t="shared" si="137"/>
        <v>1.9690538135013005</v>
      </c>
      <c r="R377" s="47">
        <f t="shared" si="131"/>
        <v>2.4729563193208199</v>
      </c>
      <c r="S377" s="7">
        <f t="shared" si="120"/>
        <v>17.467512004933432</v>
      </c>
      <c r="T377" s="7">
        <f t="shared" si="138"/>
        <v>2695.6864000000019</v>
      </c>
      <c r="U377" s="7">
        <f t="shared" si="139"/>
        <v>51.696099999999966</v>
      </c>
      <c r="V377" s="7">
        <f t="shared" si="132"/>
        <v>81.54089999999951</v>
      </c>
      <c r="W377">
        <f t="shared" si="121"/>
        <v>1.1445749063937504E-2</v>
      </c>
      <c r="X377">
        <f t="shared" si="140"/>
        <v>0.14218814185950984</v>
      </c>
      <c r="Y377">
        <f t="shared" si="141"/>
        <v>1.9690538135013005E-2</v>
      </c>
      <c r="Z377">
        <f t="shared" si="133"/>
        <v>2.4729563193208199E-2</v>
      </c>
    </row>
    <row r="378" spans="1:26">
      <c r="A378" s="1" t="s">
        <v>1540</v>
      </c>
      <c r="B378" s="2" t="s">
        <v>1541</v>
      </c>
      <c r="C378" s="2" t="s">
        <v>1394</v>
      </c>
      <c r="D378" s="2" t="s">
        <v>1561</v>
      </c>
      <c r="E378" s="3" t="s">
        <v>365</v>
      </c>
      <c r="F378" s="4">
        <v>365.15</v>
      </c>
      <c r="G378">
        <v>364.42641527069674</v>
      </c>
      <c r="H378" s="7">
        <v>425.76</v>
      </c>
      <c r="I378">
        <v>373.35</v>
      </c>
      <c r="J378">
        <v>378.98</v>
      </c>
      <c r="K378" s="62">
        <f t="shared" si="118"/>
        <v>0.72358472930324069</v>
      </c>
      <c r="L378" s="60">
        <f t="shared" si="134"/>
        <v>60.610000000000014</v>
      </c>
      <c r="M378" s="60">
        <f t="shared" si="135"/>
        <v>8.2000000000000455</v>
      </c>
      <c r="N378" s="60">
        <f t="shared" si="130"/>
        <v>13.830000000000041</v>
      </c>
      <c r="O378" s="47">
        <f t="shared" si="119"/>
        <v>0.19816095558078617</v>
      </c>
      <c r="P378" s="47">
        <f t="shared" si="136"/>
        <v>16.598658085718203</v>
      </c>
      <c r="Q378" s="47">
        <f t="shared" si="137"/>
        <v>2.2456524715870319</v>
      </c>
      <c r="R378" s="47">
        <f t="shared" si="131"/>
        <v>3.787484595371776</v>
      </c>
      <c r="S378" s="7">
        <f t="shared" si="120"/>
        <v>0.52357486048084412</v>
      </c>
      <c r="T378" s="7">
        <f t="shared" si="138"/>
        <v>3673.5721000000017</v>
      </c>
      <c r="U378" s="7">
        <f t="shared" si="139"/>
        <v>67.240000000000748</v>
      </c>
      <c r="V378" s="7">
        <f t="shared" si="132"/>
        <v>191.26890000000114</v>
      </c>
      <c r="W378">
        <f t="shared" si="121"/>
        <v>1.9816095558078616E-3</v>
      </c>
      <c r="X378">
        <f t="shared" si="140"/>
        <v>0.16598658085718201</v>
      </c>
      <c r="Y378">
        <f t="shared" si="141"/>
        <v>2.2456524715870316E-2</v>
      </c>
      <c r="Z378">
        <f t="shared" si="133"/>
        <v>3.7874845953717762E-2</v>
      </c>
    </row>
    <row r="379" spans="1:26">
      <c r="A379" s="1" t="s">
        <v>375</v>
      </c>
      <c r="B379" s="2" t="s">
        <v>376</v>
      </c>
      <c r="C379" s="2" t="s">
        <v>1394</v>
      </c>
      <c r="D379" s="2" t="s">
        <v>377</v>
      </c>
      <c r="E379" s="3" t="s">
        <v>365</v>
      </c>
      <c r="F379" s="4">
        <v>366.35</v>
      </c>
      <c r="G379">
        <v>371.60141527069675</v>
      </c>
      <c r="H379">
        <v>425.76</v>
      </c>
      <c r="I379">
        <v>373.35</v>
      </c>
      <c r="J379">
        <v>378.98</v>
      </c>
      <c r="K379" s="62">
        <f t="shared" si="118"/>
        <v>5.2514152706967252</v>
      </c>
      <c r="L379" s="60">
        <f t="shared" si="134"/>
        <v>59.409999999999968</v>
      </c>
      <c r="M379" s="60">
        <f t="shared" si="135"/>
        <v>7</v>
      </c>
      <c r="N379" s="60">
        <f t="shared" si="130"/>
        <v>12.629999999999995</v>
      </c>
      <c r="O379" s="47">
        <f t="shared" si="119"/>
        <v>1.4334421374905759</v>
      </c>
      <c r="P379" s="47">
        <f t="shared" si="136"/>
        <v>16.216732632728256</v>
      </c>
      <c r="Q379" s="47">
        <f t="shared" si="137"/>
        <v>1.9107410945816841</v>
      </c>
      <c r="R379" s="47">
        <f t="shared" si="131"/>
        <v>3.4475228606523798</v>
      </c>
      <c r="S379" s="7">
        <f t="shared" si="120"/>
        <v>27.57736234530676</v>
      </c>
      <c r="T379" s="7">
        <f t="shared" si="138"/>
        <v>3529.5480999999963</v>
      </c>
      <c r="U379" s="7">
        <f t="shared" si="139"/>
        <v>49</v>
      </c>
      <c r="V379" s="7">
        <f t="shared" si="132"/>
        <v>159.51689999999988</v>
      </c>
      <c r="W379">
        <f t="shared" si="121"/>
        <v>1.4334421374905759E-2</v>
      </c>
      <c r="X379">
        <f t="shared" si="140"/>
        <v>0.16216732632728256</v>
      </c>
      <c r="Y379">
        <f t="shared" si="141"/>
        <v>1.910741094581684E-2</v>
      </c>
      <c r="Z379">
        <f t="shared" si="133"/>
        <v>3.44752286065238E-2</v>
      </c>
    </row>
    <row r="380" spans="1:26">
      <c r="A380" s="1" t="s">
        <v>1542</v>
      </c>
      <c r="B380" s="2" t="s">
        <v>1543</v>
      </c>
      <c r="C380" s="2" t="s">
        <v>1394</v>
      </c>
      <c r="D380" s="2" t="s">
        <v>1562</v>
      </c>
      <c r="E380" s="3" t="s">
        <v>365</v>
      </c>
      <c r="F380" s="4">
        <v>366.35</v>
      </c>
      <c r="G380">
        <v>365.3124152706967</v>
      </c>
      <c r="H380" s="7">
        <v>432.11</v>
      </c>
      <c r="I380">
        <v>383.61</v>
      </c>
      <c r="J380">
        <v>360.16</v>
      </c>
      <c r="K380" s="62">
        <f t="shared" si="118"/>
        <v>1.0375847293033189</v>
      </c>
      <c r="L380" s="60">
        <f t="shared" si="134"/>
        <v>65.759999999999991</v>
      </c>
      <c r="M380" s="60">
        <f t="shared" si="135"/>
        <v>17.259999999999991</v>
      </c>
      <c r="N380" s="60">
        <f t="shared" si="130"/>
        <v>6.1899999999999977</v>
      </c>
      <c r="O380" s="47">
        <f t="shared" si="119"/>
        <v>0.28322225448432342</v>
      </c>
      <c r="P380" s="47">
        <f t="shared" si="136"/>
        <v>17.950047768527362</v>
      </c>
      <c r="Q380" s="47">
        <f t="shared" si="137"/>
        <v>4.711341613211407</v>
      </c>
      <c r="R380" s="47">
        <f t="shared" si="131"/>
        <v>1.6896410536372315</v>
      </c>
      <c r="S380" s="7">
        <f t="shared" si="120"/>
        <v>1.0765820704834417</v>
      </c>
      <c r="T380" s="7">
        <f t="shared" si="138"/>
        <v>4324.3775999999989</v>
      </c>
      <c r="U380" s="7">
        <f t="shared" si="139"/>
        <v>297.90759999999966</v>
      </c>
      <c r="V380" s="7">
        <f t="shared" si="132"/>
        <v>38.31609999999997</v>
      </c>
      <c r="W380">
        <f t="shared" si="121"/>
        <v>2.832222544843234E-3</v>
      </c>
      <c r="X380">
        <f t="shared" si="140"/>
        <v>0.17950047768527361</v>
      </c>
      <c r="Y380">
        <f t="shared" si="141"/>
        <v>4.7113416132114068E-2</v>
      </c>
      <c r="Z380">
        <f t="shared" si="133"/>
        <v>1.6896410536372315E-2</v>
      </c>
    </row>
    <row r="381" spans="1:26">
      <c r="A381" s="1" t="s">
        <v>466</v>
      </c>
      <c r="B381" s="2" t="s">
        <v>467</v>
      </c>
      <c r="C381" s="2" t="s">
        <v>1394</v>
      </c>
      <c r="D381" s="2" t="s">
        <v>468</v>
      </c>
      <c r="E381" s="3" t="s">
        <v>423</v>
      </c>
      <c r="F381" s="4">
        <v>367.15</v>
      </c>
      <c r="G381">
        <v>373.80441527069672</v>
      </c>
      <c r="H381">
        <v>416.13</v>
      </c>
      <c r="I381">
        <v>365.37</v>
      </c>
      <c r="J381">
        <v>356.12</v>
      </c>
      <c r="K381" s="62">
        <f t="shared" si="118"/>
        <v>6.6544152706967452</v>
      </c>
      <c r="L381" s="60">
        <f t="shared" si="134"/>
        <v>48.980000000000018</v>
      </c>
      <c r="M381" s="60">
        <f t="shared" si="135"/>
        <v>1.7799999999999727</v>
      </c>
      <c r="N381" s="60">
        <f t="shared" si="130"/>
        <v>11.029999999999973</v>
      </c>
      <c r="O381" s="47">
        <f t="shared" si="119"/>
        <v>1.8124513879059636</v>
      </c>
      <c r="P381" s="47">
        <f t="shared" si="136"/>
        <v>13.340596486449686</v>
      </c>
      <c r="Q381" s="47">
        <f t="shared" si="137"/>
        <v>0.48481547051613039</v>
      </c>
      <c r="R381" s="47">
        <f t="shared" si="131"/>
        <v>3.0042217077488691</v>
      </c>
      <c r="S381" s="7">
        <f t="shared" si="120"/>
        <v>44.281242594882038</v>
      </c>
      <c r="T381" s="7">
        <f t="shared" si="138"/>
        <v>2399.0404000000017</v>
      </c>
      <c r="U381" s="7">
        <f t="shared" si="139"/>
        <v>3.1683999999999028</v>
      </c>
      <c r="V381" s="7">
        <f t="shared" si="132"/>
        <v>121.6608999999994</v>
      </c>
      <c r="W381">
        <f t="shared" si="121"/>
        <v>1.8124513879059636E-2</v>
      </c>
      <c r="X381">
        <f t="shared" si="140"/>
        <v>0.13340596486449685</v>
      </c>
      <c r="Y381">
        <f t="shared" si="141"/>
        <v>4.8481547051613038E-3</v>
      </c>
      <c r="Z381">
        <f t="shared" si="133"/>
        <v>3.0042217077488692E-2</v>
      </c>
    </row>
    <row r="382" spans="1:26">
      <c r="A382" s="1" t="s">
        <v>1552</v>
      </c>
      <c r="B382" s="2" t="s">
        <v>1553</v>
      </c>
      <c r="C382" s="2" t="s">
        <v>1394</v>
      </c>
      <c r="D382" s="2" t="s">
        <v>1567</v>
      </c>
      <c r="E382" s="3" t="s">
        <v>365</v>
      </c>
      <c r="F382" s="4">
        <v>367.15</v>
      </c>
      <c r="G382">
        <v>364.42641527069674</v>
      </c>
      <c r="H382" s="7">
        <v>423.74</v>
      </c>
      <c r="I382">
        <v>371.08</v>
      </c>
      <c r="J382">
        <v>360.4</v>
      </c>
      <c r="K382" s="62">
        <f t="shared" si="118"/>
        <v>2.7235847293032407</v>
      </c>
      <c r="L382" s="60">
        <f t="shared" si="134"/>
        <v>56.590000000000032</v>
      </c>
      <c r="M382" s="60">
        <f t="shared" si="135"/>
        <v>3.9300000000000068</v>
      </c>
      <c r="N382" s="60">
        <f t="shared" si="130"/>
        <v>6.75</v>
      </c>
      <c r="O382" s="47">
        <f t="shared" si="119"/>
        <v>0.74181798428523515</v>
      </c>
      <c r="P382" s="47">
        <f t="shared" si="136"/>
        <v>15.41331880702711</v>
      </c>
      <c r="Q382" s="47">
        <f t="shared" si="137"/>
        <v>1.0704071905215873</v>
      </c>
      <c r="R382" s="47">
        <f t="shared" si="131"/>
        <v>1.8384856325752419</v>
      </c>
      <c r="S382" s="7">
        <f t="shared" si="120"/>
        <v>7.4179137776938067</v>
      </c>
      <c r="T382" s="7">
        <f t="shared" si="138"/>
        <v>3202.4281000000037</v>
      </c>
      <c r="U382" s="7">
        <f t="shared" si="139"/>
        <v>15.444900000000054</v>
      </c>
      <c r="V382" s="7">
        <f t="shared" si="132"/>
        <v>45.5625</v>
      </c>
      <c r="W382">
        <f t="shared" si="121"/>
        <v>7.4181798428523517E-3</v>
      </c>
      <c r="X382">
        <f t="shared" si="140"/>
        <v>0.1541331880702711</v>
      </c>
      <c r="Y382">
        <f t="shared" si="141"/>
        <v>1.0704071905215872E-2</v>
      </c>
      <c r="Z382">
        <f t="shared" si="133"/>
        <v>1.838485632575242E-2</v>
      </c>
    </row>
    <row r="383" spans="1:26">
      <c r="A383" s="1" t="s">
        <v>496</v>
      </c>
      <c r="B383" s="2" t="s">
        <v>497</v>
      </c>
      <c r="C383" s="2" t="s">
        <v>1394</v>
      </c>
      <c r="D383" s="2" t="s">
        <v>498</v>
      </c>
      <c r="E383" s="3" t="s">
        <v>423</v>
      </c>
      <c r="F383" s="4">
        <v>368.55</v>
      </c>
      <c r="G383">
        <v>364.42641527069674</v>
      </c>
      <c r="H383">
        <v>426.94</v>
      </c>
      <c r="I383">
        <v>376.19</v>
      </c>
      <c r="J383">
        <v>363.6</v>
      </c>
      <c r="K383" s="62">
        <f t="shared" si="118"/>
        <v>4.1235847293032748</v>
      </c>
      <c r="L383" s="60">
        <f t="shared" si="134"/>
        <v>58.389999999999986</v>
      </c>
      <c r="M383" s="60">
        <f t="shared" si="135"/>
        <v>7.6399999999999864</v>
      </c>
      <c r="N383" s="60">
        <f t="shared" si="130"/>
        <v>4.9499999999999886</v>
      </c>
      <c r="O383" s="47">
        <f t="shared" si="119"/>
        <v>1.1188671087513973</v>
      </c>
      <c r="P383" s="47">
        <f t="shared" si="136"/>
        <v>15.843169176502506</v>
      </c>
      <c r="Q383" s="47">
        <f t="shared" si="137"/>
        <v>2.0729887396554023</v>
      </c>
      <c r="R383" s="47">
        <f t="shared" si="131"/>
        <v>1.3431013431013399</v>
      </c>
      <c r="S383" s="7">
        <f t="shared" si="120"/>
        <v>17.003951019743162</v>
      </c>
      <c r="T383" s="7">
        <f t="shared" si="138"/>
        <v>3409.3920999999982</v>
      </c>
      <c r="U383" s="7">
        <f t="shared" si="139"/>
        <v>58.369599999999792</v>
      </c>
      <c r="V383" s="7">
        <f t="shared" si="132"/>
        <v>24.502499999999888</v>
      </c>
      <c r="W383">
        <f t="shared" si="121"/>
        <v>1.1188671087513972E-2</v>
      </c>
      <c r="X383">
        <f t="shared" si="140"/>
        <v>0.15843169176502506</v>
      </c>
      <c r="Y383">
        <f t="shared" si="141"/>
        <v>2.0729887396554025E-2</v>
      </c>
      <c r="Z383">
        <f t="shared" si="133"/>
        <v>1.3431013431013399E-2</v>
      </c>
    </row>
    <row r="384" spans="1:26">
      <c r="A384" s="1" t="s">
        <v>502</v>
      </c>
      <c r="B384" s="2" t="s">
        <v>503</v>
      </c>
      <c r="C384" s="2" t="s">
        <v>1394</v>
      </c>
      <c r="D384" s="2" t="s">
        <v>504</v>
      </c>
      <c r="E384" s="3" t="s">
        <v>423</v>
      </c>
      <c r="F384" s="4">
        <v>368.75</v>
      </c>
      <c r="G384">
        <v>364.42641527069674</v>
      </c>
      <c r="H384">
        <v>426.94</v>
      </c>
      <c r="I384">
        <v>376.19</v>
      </c>
      <c r="J384">
        <v>363.6</v>
      </c>
      <c r="K384" s="62">
        <f t="shared" si="118"/>
        <v>4.3235847293032634</v>
      </c>
      <c r="L384" s="60">
        <f t="shared" si="134"/>
        <v>58.19</v>
      </c>
      <c r="M384" s="60">
        <f t="shared" si="135"/>
        <v>7.4399999999999977</v>
      </c>
      <c r="N384" s="60">
        <f t="shared" si="130"/>
        <v>5.1499999999999773</v>
      </c>
      <c r="O384" s="47">
        <f t="shared" si="119"/>
        <v>1.1724975537093596</v>
      </c>
      <c r="P384" s="47">
        <f t="shared" si="136"/>
        <v>15.780338983050846</v>
      </c>
      <c r="Q384" s="47">
        <f t="shared" si="137"/>
        <v>2.0176271186440671</v>
      </c>
      <c r="R384" s="47">
        <f t="shared" si="131"/>
        <v>1.3966101694915194</v>
      </c>
      <c r="S384" s="7">
        <f t="shared" si="120"/>
        <v>18.693384911464374</v>
      </c>
      <c r="T384" s="7">
        <f t="shared" si="138"/>
        <v>3386.0760999999998</v>
      </c>
      <c r="U384" s="7">
        <f t="shared" si="139"/>
        <v>55.353599999999965</v>
      </c>
      <c r="V384" s="7">
        <f t="shared" si="132"/>
        <v>26.522499999999766</v>
      </c>
      <c r="W384">
        <f t="shared" si="121"/>
        <v>1.1724975537093596E-2</v>
      </c>
      <c r="X384">
        <f t="shared" si="140"/>
        <v>0.15780338983050846</v>
      </c>
      <c r="Y384">
        <f t="shared" si="141"/>
        <v>2.0176271186440671E-2</v>
      </c>
      <c r="Z384">
        <f t="shared" si="133"/>
        <v>1.3966101694915193E-2</v>
      </c>
    </row>
    <row r="385" spans="1:26">
      <c r="A385" s="1" t="s">
        <v>484</v>
      </c>
      <c r="B385" s="2" t="s">
        <v>485</v>
      </c>
      <c r="C385" s="2" t="s">
        <v>1394</v>
      </c>
      <c r="D385" s="2" t="s">
        <v>486</v>
      </c>
      <c r="E385" s="3" t="s">
        <v>423</v>
      </c>
      <c r="F385" s="4">
        <v>368.85</v>
      </c>
      <c r="G385">
        <v>368.67241527069672</v>
      </c>
      <c r="H385">
        <v>425.24</v>
      </c>
      <c r="I385">
        <v>369.82</v>
      </c>
      <c r="J385">
        <v>363.72</v>
      </c>
      <c r="K385" s="62">
        <f t="shared" si="118"/>
        <v>0.17758472930330527</v>
      </c>
      <c r="L385" s="60">
        <f t="shared" si="134"/>
        <v>56.389999999999986</v>
      </c>
      <c r="M385" s="60">
        <f t="shared" si="135"/>
        <v>0.96999999999997044</v>
      </c>
      <c r="N385" s="60">
        <f t="shared" si="130"/>
        <v>5.1299999999999955</v>
      </c>
      <c r="O385" s="47">
        <f t="shared" si="119"/>
        <v>4.8145514247879967E-2</v>
      </c>
      <c r="P385" s="47">
        <f t="shared" si="136"/>
        <v>15.288057475938723</v>
      </c>
      <c r="Q385" s="47">
        <f t="shared" si="137"/>
        <v>0.26297953097464294</v>
      </c>
      <c r="R385" s="47">
        <f t="shared" si="131"/>
        <v>1.3908092720618124</v>
      </c>
      <c r="S385" s="7">
        <f t="shared" si="120"/>
        <v>3.1536336081728206E-2</v>
      </c>
      <c r="T385" s="7">
        <f t="shared" si="138"/>
        <v>3179.8320999999983</v>
      </c>
      <c r="U385" s="7">
        <f t="shared" si="139"/>
        <v>0.94089999999994267</v>
      </c>
      <c r="V385" s="7">
        <f t="shared" si="132"/>
        <v>26.316899999999954</v>
      </c>
      <c r="W385">
        <f t="shared" si="121"/>
        <v>4.8145514247879964E-4</v>
      </c>
      <c r="X385">
        <f t="shared" si="140"/>
        <v>0.15288057475938724</v>
      </c>
      <c r="Y385">
        <f t="shared" si="141"/>
        <v>2.6297953097464293E-3</v>
      </c>
      <c r="Z385">
        <f t="shared" si="133"/>
        <v>1.3908092720618125E-2</v>
      </c>
    </row>
    <row r="386" spans="1:26">
      <c r="A386" s="1" t="s">
        <v>487</v>
      </c>
      <c r="B386" s="2" t="s">
        <v>488</v>
      </c>
      <c r="C386" s="2" t="s">
        <v>1394</v>
      </c>
      <c r="D386" s="2" t="s">
        <v>489</v>
      </c>
      <c r="E386" s="3" t="s">
        <v>423</v>
      </c>
      <c r="F386" s="4">
        <v>368.95</v>
      </c>
      <c r="G386">
        <v>368.67241527069672</v>
      </c>
      <c r="H386">
        <v>425.24</v>
      </c>
      <c r="I386">
        <v>369.82</v>
      </c>
      <c r="J386">
        <v>363.72</v>
      </c>
      <c r="K386" s="62">
        <f t="shared" si="118"/>
        <v>0.27758472930327116</v>
      </c>
      <c r="L386" s="60">
        <f t="shared" si="134"/>
        <v>56.29000000000002</v>
      </c>
      <c r="M386" s="60">
        <f t="shared" si="135"/>
        <v>0.87000000000000455</v>
      </c>
      <c r="N386" s="60">
        <f t="shared" si="130"/>
        <v>5.2299999999999613</v>
      </c>
      <c r="O386" s="47">
        <f t="shared" si="119"/>
        <v>7.5236408538628854E-2</v>
      </c>
      <c r="P386" s="47">
        <f t="shared" si="136"/>
        <v>15.256809865835486</v>
      </c>
      <c r="Q386" s="47">
        <f t="shared" si="137"/>
        <v>0.23580430952703743</v>
      </c>
      <c r="R386" s="47">
        <f t="shared" si="131"/>
        <v>1.4175362515245864</v>
      </c>
      <c r="S386" s="7">
        <f t="shared" si="120"/>
        <v>7.7053281942370322E-2</v>
      </c>
      <c r="T386" s="7">
        <f t="shared" si="138"/>
        <v>3168.5641000000023</v>
      </c>
      <c r="U386" s="7">
        <f t="shared" si="139"/>
        <v>0.7569000000000079</v>
      </c>
      <c r="V386" s="7">
        <f t="shared" si="132"/>
        <v>27.352899999999597</v>
      </c>
      <c r="W386">
        <f t="shared" si="121"/>
        <v>7.5236408538628858E-4</v>
      </c>
      <c r="X386">
        <f t="shared" si="140"/>
        <v>0.15256809865835486</v>
      </c>
      <c r="Y386">
        <f t="shared" si="141"/>
        <v>2.3580430952703743E-3</v>
      </c>
      <c r="Z386">
        <f t="shared" si="133"/>
        <v>1.4175362515245864E-2</v>
      </c>
    </row>
    <row r="387" spans="1:26">
      <c r="A387" s="1" t="s">
        <v>352</v>
      </c>
      <c r="B387" s="2" t="s">
        <v>353</v>
      </c>
      <c r="C387" s="2" t="s">
        <v>1394</v>
      </c>
      <c r="D387" s="2" t="s">
        <v>354</v>
      </c>
      <c r="E387" s="3" t="s">
        <v>355</v>
      </c>
      <c r="F387" s="4">
        <v>369.15</v>
      </c>
      <c r="G387">
        <v>383.02241527069674</v>
      </c>
      <c r="H387">
        <v>375.35</v>
      </c>
      <c r="I387">
        <v>372.9</v>
      </c>
      <c r="J387">
        <v>376.47</v>
      </c>
      <c r="K387" s="62">
        <f t="shared" ref="K387:K450" si="142">ABS(F387-G387)</f>
        <v>13.872415270696763</v>
      </c>
      <c r="L387" s="60">
        <f t="shared" si="134"/>
        <v>6.2000000000000455</v>
      </c>
      <c r="M387" s="60">
        <f t="shared" si="135"/>
        <v>3.75</v>
      </c>
      <c r="N387" s="60">
        <f t="shared" si="130"/>
        <v>7.32000000000005</v>
      </c>
      <c r="O387" s="47">
        <f t="shared" ref="O387:O450" si="143">K387/F387*100</f>
        <v>3.7579345173227043</v>
      </c>
      <c r="P387" s="47">
        <f t="shared" si="136"/>
        <v>1.6795340647433419</v>
      </c>
      <c r="Q387" s="47">
        <f t="shared" si="137"/>
        <v>1.0158472165786268</v>
      </c>
      <c r="R387" s="47">
        <f t="shared" si="131"/>
        <v>1.9829337667614928</v>
      </c>
      <c r="S387" s="7">
        <f t="shared" ref="S387:S450" si="144">(F387-G387)^2</f>
        <v>192.44390544266074</v>
      </c>
      <c r="T387" s="7">
        <f t="shared" si="138"/>
        <v>38.440000000000566</v>
      </c>
      <c r="U387" s="7">
        <f t="shared" si="139"/>
        <v>14.0625</v>
      </c>
      <c r="V387" s="7">
        <f t="shared" si="132"/>
        <v>53.582400000000732</v>
      </c>
      <c r="W387">
        <f t="shared" ref="W387:W450" si="145">ABS((G387-F387)/F387)</f>
        <v>3.7579345173227044E-2</v>
      </c>
      <c r="X387">
        <f t="shared" si="140"/>
        <v>1.6795340647433418E-2</v>
      </c>
      <c r="Y387">
        <f t="shared" si="141"/>
        <v>1.0158472165786267E-2</v>
      </c>
      <c r="Z387">
        <f t="shared" si="133"/>
        <v>1.9829337667614928E-2</v>
      </c>
    </row>
    <row r="388" spans="1:26">
      <c r="A388" s="1" t="s">
        <v>472</v>
      </c>
      <c r="B388" s="2" t="s">
        <v>473</v>
      </c>
      <c r="C388" s="2" t="s">
        <v>1394</v>
      </c>
      <c r="D388" s="2" t="s">
        <v>474</v>
      </c>
      <c r="E388" s="3" t="s">
        <v>423</v>
      </c>
      <c r="F388" s="4">
        <v>369.15</v>
      </c>
      <c r="G388">
        <v>364.42641527069674</v>
      </c>
      <c r="H388">
        <v>426.03</v>
      </c>
      <c r="I388">
        <v>369.36</v>
      </c>
      <c r="J388">
        <v>363.6</v>
      </c>
      <c r="K388" s="62">
        <f t="shared" si="142"/>
        <v>4.7235847293032407</v>
      </c>
      <c r="L388" s="60">
        <f t="shared" si="134"/>
        <v>56.879999999999995</v>
      </c>
      <c r="M388" s="60">
        <f t="shared" si="135"/>
        <v>0.21000000000003638</v>
      </c>
      <c r="N388" s="60">
        <f t="shared" si="130"/>
        <v>5.5499999999999545</v>
      </c>
      <c r="O388" s="47">
        <f t="shared" si="143"/>
        <v>1.2795841065429339</v>
      </c>
      <c r="P388" s="47">
        <f t="shared" si="136"/>
        <v>15.408370581064606</v>
      </c>
      <c r="Q388" s="47">
        <f t="shared" si="137"/>
        <v>5.6887444128412949E-2</v>
      </c>
      <c r="R388" s="47">
        <f t="shared" si="131"/>
        <v>1.5034538805363551</v>
      </c>
      <c r="S388" s="7">
        <f t="shared" si="144"/>
        <v>22.312252694906771</v>
      </c>
      <c r="T388" s="7">
        <f t="shared" si="138"/>
        <v>3235.3343999999993</v>
      </c>
      <c r="U388" s="7">
        <f t="shared" si="139"/>
        <v>4.410000000001528E-2</v>
      </c>
      <c r="V388" s="7">
        <f t="shared" si="132"/>
        <v>30.802499999999494</v>
      </c>
      <c r="W388">
        <f t="shared" si="145"/>
        <v>1.279584106542934E-2</v>
      </c>
      <c r="X388">
        <f t="shared" si="140"/>
        <v>0.15408370581064607</v>
      </c>
      <c r="Y388">
        <f t="shared" si="141"/>
        <v>5.6887444128412949E-4</v>
      </c>
      <c r="Z388">
        <f t="shared" si="133"/>
        <v>1.503453880536355E-2</v>
      </c>
    </row>
    <row r="389" spans="1:26">
      <c r="A389" s="1" t="s">
        <v>478</v>
      </c>
      <c r="B389" s="2" t="s">
        <v>479</v>
      </c>
      <c r="C389" s="2" t="s">
        <v>1394</v>
      </c>
      <c r="D389" s="2" t="s">
        <v>480</v>
      </c>
      <c r="E389" s="3" t="s">
        <v>423</v>
      </c>
      <c r="F389" s="4">
        <v>371.15</v>
      </c>
      <c r="G389">
        <v>368.67241527069672</v>
      </c>
      <c r="H389">
        <v>426.15</v>
      </c>
      <c r="I389">
        <v>376.64</v>
      </c>
      <c r="J389">
        <v>363.72</v>
      </c>
      <c r="K389" s="62">
        <f t="shared" si="142"/>
        <v>2.4775847293032598</v>
      </c>
      <c r="L389" s="60">
        <f t="shared" si="134"/>
        <v>55</v>
      </c>
      <c r="M389" s="60">
        <f t="shared" si="135"/>
        <v>5.4900000000000091</v>
      </c>
      <c r="N389" s="60">
        <f t="shared" si="130"/>
        <v>7.42999999999995</v>
      </c>
      <c r="O389" s="47">
        <f t="shared" si="143"/>
        <v>0.66754269952937084</v>
      </c>
      <c r="P389" s="47">
        <f t="shared" si="136"/>
        <v>14.818806412501683</v>
      </c>
      <c r="Q389" s="47">
        <f t="shared" si="137"/>
        <v>1.4791863128115341</v>
      </c>
      <c r="R389" s="47">
        <f t="shared" si="131"/>
        <v>2.0018860299070322</v>
      </c>
      <c r="S389" s="7">
        <f t="shared" si="144"/>
        <v>6.138426090876707</v>
      </c>
      <c r="T389" s="7">
        <f t="shared" si="138"/>
        <v>3025</v>
      </c>
      <c r="U389" s="7">
        <f t="shared" si="139"/>
        <v>30.1401000000001</v>
      </c>
      <c r="V389" s="7">
        <f t="shared" si="132"/>
        <v>55.204899999999256</v>
      </c>
      <c r="W389">
        <f t="shared" si="145"/>
        <v>6.6754269952937085E-3</v>
      </c>
      <c r="X389">
        <f t="shared" si="140"/>
        <v>0.14818806412501684</v>
      </c>
      <c r="Y389">
        <f t="shared" si="141"/>
        <v>1.4791863128115342E-2</v>
      </c>
      <c r="Z389">
        <f t="shared" si="133"/>
        <v>2.0018860299070323E-2</v>
      </c>
    </row>
    <row r="390" spans="1:26">
      <c r="A390" s="1" t="s">
        <v>481</v>
      </c>
      <c r="B390" s="2" t="s">
        <v>482</v>
      </c>
      <c r="C390" s="2" t="s">
        <v>1394</v>
      </c>
      <c r="D390" s="2" t="s">
        <v>483</v>
      </c>
      <c r="E390" s="3" t="s">
        <v>423</v>
      </c>
      <c r="F390" s="4">
        <v>371.55</v>
      </c>
      <c r="G390">
        <v>368.67241527069672</v>
      </c>
      <c r="H390">
        <v>426.15</v>
      </c>
      <c r="I390">
        <v>376.64</v>
      </c>
      <c r="J390">
        <v>363.72</v>
      </c>
      <c r="K390" s="62">
        <f t="shared" si="142"/>
        <v>2.8775847293032939</v>
      </c>
      <c r="L390" s="60">
        <f t="shared" si="134"/>
        <v>54.599999999999966</v>
      </c>
      <c r="M390" s="60">
        <f t="shared" si="135"/>
        <v>5.089999999999975</v>
      </c>
      <c r="N390" s="60">
        <f t="shared" si="130"/>
        <v>7.8299999999999841</v>
      </c>
      <c r="O390" s="47">
        <f t="shared" si="143"/>
        <v>0.77448115443501375</v>
      </c>
      <c r="P390" s="47">
        <f t="shared" si="136"/>
        <v>14.695195801372618</v>
      </c>
      <c r="Q390" s="47">
        <f t="shared" si="137"/>
        <v>1.3699367514466356</v>
      </c>
      <c r="R390" s="47">
        <f t="shared" si="131"/>
        <v>2.1073879693177187</v>
      </c>
      <c r="S390" s="7">
        <f t="shared" si="144"/>
        <v>8.2804938743195109</v>
      </c>
      <c r="T390" s="7">
        <f t="shared" si="138"/>
        <v>2981.1599999999962</v>
      </c>
      <c r="U390" s="7">
        <f t="shared" si="139"/>
        <v>25.908099999999745</v>
      </c>
      <c r="V390" s="7">
        <f t="shared" si="132"/>
        <v>61.308899999999753</v>
      </c>
      <c r="W390">
        <f t="shared" si="145"/>
        <v>7.7448115443501378E-3</v>
      </c>
      <c r="X390">
        <f t="shared" si="140"/>
        <v>0.14695195801372618</v>
      </c>
      <c r="Y390">
        <f t="shared" si="141"/>
        <v>1.3699367514466357E-2</v>
      </c>
      <c r="Z390">
        <f t="shared" si="133"/>
        <v>2.1073879693177186E-2</v>
      </c>
    </row>
    <row r="391" spans="1:26">
      <c r="A391" s="1" t="s">
        <v>378</v>
      </c>
      <c r="B391" s="2" t="s">
        <v>379</v>
      </c>
      <c r="C391" s="2" t="s">
        <v>1394</v>
      </c>
      <c r="D391" s="2" t="s">
        <v>380</v>
      </c>
      <c r="E391" s="3" t="s">
        <v>365</v>
      </c>
      <c r="F391" s="4">
        <v>372.15</v>
      </c>
      <c r="G391">
        <v>375.84741527069673</v>
      </c>
      <c r="H391">
        <v>425.76</v>
      </c>
      <c r="I391">
        <v>373.35</v>
      </c>
      <c r="J391">
        <v>378.98</v>
      </c>
      <c r="K391" s="62">
        <f t="shared" si="142"/>
        <v>3.6974152706967516</v>
      </c>
      <c r="L391" s="60">
        <f t="shared" si="134"/>
        <v>53.610000000000014</v>
      </c>
      <c r="M391" s="60">
        <f t="shared" si="135"/>
        <v>1.2000000000000455</v>
      </c>
      <c r="N391" s="60">
        <f t="shared" si="130"/>
        <v>6.8300000000000409</v>
      </c>
      <c r="O391" s="47">
        <f t="shared" si="143"/>
        <v>0.99352821999106589</v>
      </c>
      <c r="P391" s="47">
        <f t="shared" si="136"/>
        <v>14.405481660620723</v>
      </c>
      <c r="Q391" s="47">
        <f t="shared" si="137"/>
        <v>0.32245062474809771</v>
      </c>
      <c r="R391" s="47">
        <f t="shared" si="131"/>
        <v>1.8352814725245308</v>
      </c>
      <c r="S391" s="7">
        <f t="shared" si="144"/>
        <v>13.670879683981532</v>
      </c>
      <c r="T391" s="7">
        <f t="shared" si="138"/>
        <v>2874.0321000000013</v>
      </c>
      <c r="U391" s="7">
        <f t="shared" si="139"/>
        <v>1.4400000000001092</v>
      </c>
      <c r="V391" s="7">
        <f t="shared" si="132"/>
        <v>46.648900000000559</v>
      </c>
      <c r="W391">
        <f t="shared" si="145"/>
        <v>9.9352821999106593E-3</v>
      </c>
      <c r="X391">
        <f t="shared" si="140"/>
        <v>0.14405481660620723</v>
      </c>
      <c r="Y391">
        <f t="shared" si="141"/>
        <v>3.2245062474809769E-3</v>
      </c>
      <c r="Z391">
        <f t="shared" si="133"/>
        <v>1.8352814725245307E-2</v>
      </c>
    </row>
    <row r="392" spans="1:26">
      <c r="A392" s="1" t="s">
        <v>610</v>
      </c>
      <c r="B392" s="2" t="s">
        <v>611</v>
      </c>
      <c r="C392" s="2" t="s">
        <v>1394</v>
      </c>
      <c r="D392" s="2" t="s">
        <v>612</v>
      </c>
      <c r="E392" s="3" t="s">
        <v>600</v>
      </c>
      <c r="F392" s="4">
        <v>373.95</v>
      </c>
      <c r="G392">
        <v>387.37364111974688</v>
      </c>
      <c r="H392">
        <v>382.01</v>
      </c>
      <c r="I392">
        <v>377.16</v>
      </c>
      <c r="J392">
        <v>383.37</v>
      </c>
      <c r="K392" s="62">
        <f t="shared" si="142"/>
        <v>13.42364111974689</v>
      </c>
      <c r="L392" s="60">
        <f t="shared" si="134"/>
        <v>8.0600000000000023</v>
      </c>
      <c r="M392" s="60">
        <f t="shared" si="135"/>
        <v>3.2100000000000364</v>
      </c>
      <c r="N392" s="60">
        <f t="shared" si="130"/>
        <v>9.4200000000000159</v>
      </c>
      <c r="O392" s="47">
        <f t="shared" si="143"/>
        <v>3.5896887604617969</v>
      </c>
      <c r="P392" s="47">
        <f t="shared" si="136"/>
        <v>2.1553683647546471</v>
      </c>
      <c r="Q392" s="47">
        <f t="shared" si="137"/>
        <v>0.85840352988368407</v>
      </c>
      <c r="R392" s="47">
        <f t="shared" si="131"/>
        <v>2.5190533493782632</v>
      </c>
      <c r="S392" s="7">
        <f t="shared" si="144"/>
        <v>180.19414091175952</v>
      </c>
      <c r="T392" s="7">
        <f t="shared" si="138"/>
        <v>64.963600000000042</v>
      </c>
      <c r="U392" s="7">
        <f t="shared" si="139"/>
        <v>10.304100000000233</v>
      </c>
      <c r="V392" s="7">
        <f t="shared" si="132"/>
        <v>88.736400000000302</v>
      </c>
      <c r="W392">
        <f t="shared" si="145"/>
        <v>3.5896887604617969E-2</v>
      </c>
      <c r="X392">
        <f t="shared" si="140"/>
        <v>2.1553683647546472E-2</v>
      </c>
      <c r="Y392">
        <f t="shared" si="141"/>
        <v>8.584035298836841E-3</v>
      </c>
      <c r="Z392">
        <f t="shared" si="133"/>
        <v>2.5190533493782634E-2</v>
      </c>
    </row>
    <row r="393" spans="1:26">
      <c r="A393" s="1" t="s">
        <v>778</v>
      </c>
      <c r="B393" s="2" t="s">
        <v>779</v>
      </c>
      <c r="C393" s="2" t="s">
        <v>1394</v>
      </c>
      <c r="D393" s="2" t="s">
        <v>780</v>
      </c>
      <c r="E393" s="3" t="s">
        <v>600</v>
      </c>
      <c r="F393" s="4">
        <v>374.55</v>
      </c>
      <c r="G393">
        <v>383.1276411197469</v>
      </c>
      <c r="H393">
        <v>433.43</v>
      </c>
      <c r="I393">
        <v>377.97</v>
      </c>
      <c r="J393">
        <v>375.77</v>
      </c>
      <c r="K393" s="62">
        <f t="shared" si="142"/>
        <v>8.577641119746886</v>
      </c>
      <c r="L393" s="60">
        <f t="shared" si="134"/>
        <v>58.879999999999995</v>
      </c>
      <c r="M393" s="60">
        <f t="shared" si="135"/>
        <v>3.4200000000000159</v>
      </c>
      <c r="N393" s="60">
        <f t="shared" si="130"/>
        <v>1.2199999999999704</v>
      </c>
      <c r="O393" s="47">
        <f t="shared" si="143"/>
        <v>2.2901191081956709</v>
      </c>
      <c r="P393" s="47">
        <f t="shared" si="136"/>
        <v>15.720197570417833</v>
      </c>
      <c r="Q393" s="47">
        <f t="shared" si="137"/>
        <v>0.91309571485783358</v>
      </c>
      <c r="R393" s="47">
        <f t="shared" si="131"/>
        <v>0.32572420237617689</v>
      </c>
      <c r="S393" s="7">
        <f t="shared" si="144"/>
        <v>73.575927179172609</v>
      </c>
      <c r="T393" s="7">
        <f t="shared" si="138"/>
        <v>3466.8543999999993</v>
      </c>
      <c r="U393" s="7">
        <f t="shared" si="139"/>
        <v>11.696400000000109</v>
      </c>
      <c r="V393" s="7">
        <f t="shared" si="132"/>
        <v>1.4883999999999278</v>
      </c>
      <c r="W393">
        <f t="shared" si="145"/>
        <v>2.290119108195671E-2</v>
      </c>
      <c r="X393">
        <f t="shared" si="140"/>
        <v>0.15720197570417832</v>
      </c>
      <c r="Y393">
        <f t="shared" si="141"/>
        <v>9.1309571485783357E-3</v>
      </c>
      <c r="Z393">
        <f t="shared" si="133"/>
        <v>3.2572420237617686E-3</v>
      </c>
    </row>
    <row r="394" spans="1:26">
      <c r="A394" s="1" t="s">
        <v>405</v>
      </c>
      <c r="B394" s="2" t="s">
        <v>406</v>
      </c>
      <c r="C394" s="2" t="s">
        <v>1394</v>
      </c>
      <c r="D394" s="2" t="s">
        <v>407</v>
      </c>
      <c r="E394" s="3" t="s">
        <v>365</v>
      </c>
      <c r="F394" s="4">
        <v>375.85</v>
      </c>
      <c r="G394">
        <v>375.84741527069673</v>
      </c>
      <c r="H394">
        <v>434.51</v>
      </c>
      <c r="I394">
        <v>376.11</v>
      </c>
      <c r="J394">
        <v>378.27</v>
      </c>
      <c r="K394" s="62">
        <f t="shared" si="142"/>
        <v>2.5847293032938978E-3</v>
      </c>
      <c r="L394" s="60">
        <f t="shared" si="134"/>
        <v>58.659999999999968</v>
      </c>
      <c r="M394" s="60">
        <f t="shared" si="135"/>
        <v>0.25999999999999091</v>
      </c>
      <c r="N394" s="60">
        <f t="shared" si="130"/>
        <v>2.4199999999999591</v>
      </c>
      <c r="O394" s="47">
        <f t="shared" si="143"/>
        <v>6.8770235553915063E-4</v>
      </c>
      <c r="P394" s="47">
        <f t="shared" si="136"/>
        <v>15.607290142344009</v>
      </c>
      <c r="Q394" s="47">
        <f t="shared" si="137"/>
        <v>6.9176533191430328E-2</v>
      </c>
      <c r="R394" s="47">
        <f t="shared" si="131"/>
        <v>0.64387388585870931</v>
      </c>
      <c r="S394" s="7">
        <f t="shared" si="144"/>
        <v>6.6808255713061585E-6</v>
      </c>
      <c r="T394" s="7">
        <f t="shared" si="138"/>
        <v>3440.9955999999961</v>
      </c>
      <c r="U394" s="7">
        <f t="shared" si="139"/>
        <v>6.7599999999995275E-2</v>
      </c>
      <c r="V394" s="7">
        <f t="shared" si="132"/>
        <v>5.8563999999998018</v>
      </c>
      <c r="W394">
        <f t="shared" si="145"/>
        <v>6.8770235553915066E-6</v>
      </c>
      <c r="X394">
        <f t="shared" si="140"/>
        <v>0.1560729014234401</v>
      </c>
      <c r="Y394">
        <f t="shared" si="141"/>
        <v>6.9176533191430334E-4</v>
      </c>
      <c r="Z394">
        <f t="shared" si="133"/>
        <v>6.4387388585870932E-3</v>
      </c>
    </row>
    <row r="395" spans="1:26">
      <c r="A395" s="1" t="s">
        <v>402</v>
      </c>
      <c r="B395" s="2" t="s">
        <v>403</v>
      </c>
      <c r="C395" s="2" t="s">
        <v>1394</v>
      </c>
      <c r="D395" s="2" t="s">
        <v>404</v>
      </c>
      <c r="E395" s="3" t="s">
        <v>365</v>
      </c>
      <c r="F395" s="4">
        <v>376.15</v>
      </c>
      <c r="G395">
        <v>375.84741527069673</v>
      </c>
      <c r="H395">
        <v>434.51</v>
      </c>
      <c r="I395">
        <v>376.11</v>
      </c>
      <c r="J395">
        <v>378.27</v>
      </c>
      <c r="K395" s="62">
        <f t="shared" si="142"/>
        <v>0.30258472930324842</v>
      </c>
      <c r="L395" s="60">
        <f t="shared" si="134"/>
        <v>58.360000000000014</v>
      </c>
      <c r="M395" s="60">
        <f t="shared" si="135"/>
        <v>3.999999999996362E-2</v>
      </c>
      <c r="N395" s="60">
        <f t="shared" si="130"/>
        <v>2.1200000000000045</v>
      </c>
      <c r="O395" s="47">
        <f t="shared" si="143"/>
        <v>8.0442570597699978E-2</v>
      </c>
      <c r="P395" s="47">
        <f t="shared" si="136"/>
        <v>15.515087066329928</v>
      </c>
      <c r="Q395" s="47">
        <f t="shared" si="137"/>
        <v>1.0634055562930645E-2</v>
      </c>
      <c r="R395" s="47">
        <f t="shared" si="131"/>
        <v>0.56360494483583801</v>
      </c>
      <c r="S395" s="7">
        <f t="shared" si="144"/>
        <v>9.1557518407520119E-2</v>
      </c>
      <c r="T395" s="7">
        <f t="shared" si="138"/>
        <v>3405.8896000000018</v>
      </c>
      <c r="U395" s="7">
        <f t="shared" si="139"/>
        <v>1.5999999999970896E-3</v>
      </c>
      <c r="V395" s="7">
        <f t="shared" si="132"/>
        <v>4.4944000000000193</v>
      </c>
      <c r="W395">
        <f t="shared" si="145"/>
        <v>8.0442570597699973E-4</v>
      </c>
      <c r="X395">
        <f t="shared" si="140"/>
        <v>0.15515087066329927</v>
      </c>
      <c r="Y395">
        <f t="shared" si="141"/>
        <v>1.0634055562930646E-4</v>
      </c>
      <c r="Z395">
        <f t="shared" si="133"/>
        <v>5.6360494483583797E-3</v>
      </c>
    </row>
    <row r="396" spans="1:26">
      <c r="A396" s="1" t="s">
        <v>646</v>
      </c>
      <c r="B396" s="2" t="s">
        <v>647</v>
      </c>
      <c r="C396" s="2" t="s">
        <v>1394</v>
      </c>
      <c r="D396" s="2" t="s">
        <v>648</v>
      </c>
      <c r="E396" s="3" t="s">
        <v>600</v>
      </c>
      <c r="F396" s="4">
        <v>377.15</v>
      </c>
      <c r="G396">
        <v>387.37364111974688</v>
      </c>
      <c r="H396">
        <v>377.35</v>
      </c>
      <c r="I396">
        <v>379.17</v>
      </c>
      <c r="J396">
        <v>375.89</v>
      </c>
      <c r="K396" s="62">
        <f t="shared" si="142"/>
        <v>10.223641119746901</v>
      </c>
      <c r="L396" s="60">
        <f t="shared" si="134"/>
        <v>0.20000000000004547</v>
      </c>
      <c r="M396" s="60">
        <f t="shared" si="135"/>
        <v>2.0200000000000387</v>
      </c>
      <c r="N396" s="60">
        <f t="shared" si="130"/>
        <v>1.2599999999999909</v>
      </c>
      <c r="O396" s="47">
        <f t="shared" si="143"/>
        <v>2.7107625930655974</v>
      </c>
      <c r="P396" s="47">
        <f t="shared" si="136"/>
        <v>5.3029298687536919E-2</v>
      </c>
      <c r="Q396" s="47">
        <f t="shared" si="137"/>
        <v>0.5355959167440113</v>
      </c>
      <c r="R396" s="47">
        <f t="shared" si="131"/>
        <v>0.33408458173140421</v>
      </c>
      <c r="S396" s="7">
        <f t="shared" si="144"/>
        <v>104.52283774537968</v>
      </c>
      <c r="T396" s="7">
        <f t="shared" si="138"/>
        <v>4.0000000000018188E-2</v>
      </c>
      <c r="U396" s="7">
        <f t="shared" si="139"/>
        <v>4.0804000000001563</v>
      </c>
      <c r="V396" s="7">
        <f t="shared" si="132"/>
        <v>1.587599999999977</v>
      </c>
      <c r="W396">
        <f t="shared" si="145"/>
        <v>2.7107625930655976E-2</v>
      </c>
      <c r="X396">
        <f t="shared" si="140"/>
        <v>5.3029298687536921E-4</v>
      </c>
      <c r="Y396">
        <f t="shared" si="141"/>
        <v>5.3559591674401134E-3</v>
      </c>
      <c r="Z396">
        <f t="shared" si="133"/>
        <v>3.3408458173140422E-3</v>
      </c>
    </row>
    <row r="397" spans="1:26">
      <c r="A397" s="1" t="s">
        <v>628</v>
      </c>
      <c r="B397" s="2" t="s">
        <v>629</v>
      </c>
      <c r="C397" s="2" t="s">
        <v>1394</v>
      </c>
      <c r="D397" s="2" t="s">
        <v>630</v>
      </c>
      <c r="E397" s="3" t="s">
        <v>600</v>
      </c>
      <c r="F397" s="4">
        <v>377.15</v>
      </c>
      <c r="G397">
        <v>387.37364111974688</v>
      </c>
      <c r="H397">
        <v>378.64</v>
      </c>
      <c r="I397">
        <v>382.32</v>
      </c>
      <c r="J397">
        <v>375.89</v>
      </c>
      <c r="K397" s="62">
        <f t="shared" si="142"/>
        <v>10.223641119746901</v>
      </c>
      <c r="L397" s="60">
        <f t="shared" si="134"/>
        <v>1.4900000000000091</v>
      </c>
      <c r="M397" s="60">
        <f t="shared" si="135"/>
        <v>5.1700000000000159</v>
      </c>
      <c r="N397" s="60">
        <f t="shared" si="130"/>
        <v>1.2599999999999909</v>
      </c>
      <c r="O397" s="47">
        <f t="shared" si="143"/>
        <v>2.7107625930655974</v>
      </c>
      <c r="P397" s="47">
        <f t="shared" si="136"/>
        <v>0.39506827522206267</v>
      </c>
      <c r="Q397" s="47">
        <f t="shared" si="137"/>
        <v>1.3708073710725219</v>
      </c>
      <c r="R397" s="47">
        <f t="shared" si="131"/>
        <v>0.33408458173140421</v>
      </c>
      <c r="S397" s="7">
        <f t="shared" si="144"/>
        <v>104.52283774537968</v>
      </c>
      <c r="T397" s="7">
        <f t="shared" si="138"/>
        <v>2.2201000000000271</v>
      </c>
      <c r="U397" s="7">
        <f t="shared" si="139"/>
        <v>26.728900000000163</v>
      </c>
      <c r="V397" s="7">
        <f t="shared" si="132"/>
        <v>1.587599999999977</v>
      </c>
      <c r="W397">
        <f t="shared" si="145"/>
        <v>2.7107625930655976E-2</v>
      </c>
      <c r="X397">
        <f t="shared" si="140"/>
        <v>3.9506827522206266E-3</v>
      </c>
      <c r="Y397">
        <f t="shared" si="141"/>
        <v>1.3708073710725219E-2</v>
      </c>
      <c r="Z397">
        <f t="shared" si="133"/>
        <v>3.3408458173140422E-3</v>
      </c>
    </row>
    <row r="398" spans="1:26">
      <c r="A398" s="1" t="s">
        <v>781</v>
      </c>
      <c r="B398" s="2" t="s">
        <v>782</v>
      </c>
      <c r="C398" s="2" t="s">
        <v>1394</v>
      </c>
      <c r="D398" s="2" t="s">
        <v>783</v>
      </c>
      <c r="E398" s="3" t="s">
        <v>600</v>
      </c>
      <c r="F398" s="4">
        <v>378.05</v>
      </c>
      <c r="G398">
        <v>389.41664111974688</v>
      </c>
      <c r="H398">
        <v>442.64</v>
      </c>
      <c r="I398">
        <v>383.31</v>
      </c>
      <c r="J398">
        <v>383.25</v>
      </c>
      <c r="K398" s="62">
        <f t="shared" si="142"/>
        <v>11.366641119746873</v>
      </c>
      <c r="L398" s="60">
        <f t="shared" si="134"/>
        <v>64.589999999999975</v>
      </c>
      <c r="M398" s="60">
        <f t="shared" si="135"/>
        <v>5.2599999999999909</v>
      </c>
      <c r="N398" s="60">
        <f t="shared" si="130"/>
        <v>5.1999999999999886</v>
      </c>
      <c r="O398" s="47">
        <f t="shared" si="143"/>
        <v>3.0066502102226882</v>
      </c>
      <c r="P398" s="47">
        <f t="shared" si="136"/>
        <v>17.085041661155927</v>
      </c>
      <c r="Q398" s="47">
        <f t="shared" si="137"/>
        <v>1.3913503504827378</v>
      </c>
      <c r="R398" s="47">
        <f t="shared" si="131"/>
        <v>1.3754794339373069</v>
      </c>
      <c r="S398" s="7">
        <f t="shared" si="144"/>
        <v>129.20053034512046</v>
      </c>
      <c r="T398" s="7">
        <f t="shared" si="138"/>
        <v>4171.868099999997</v>
      </c>
      <c r="U398" s="7">
        <f t="shared" si="139"/>
        <v>27.667599999999904</v>
      </c>
      <c r="V398" s="7">
        <f t="shared" si="132"/>
        <v>27.039999999999882</v>
      </c>
      <c r="W398">
        <f t="shared" si="145"/>
        <v>3.0066502102226882E-2</v>
      </c>
      <c r="X398">
        <f t="shared" si="140"/>
        <v>0.17085041661155925</v>
      </c>
      <c r="Y398">
        <f t="shared" si="141"/>
        <v>1.3913503504827378E-2</v>
      </c>
      <c r="Z398">
        <f t="shared" si="133"/>
        <v>1.3754794339373069E-2</v>
      </c>
    </row>
    <row r="399" spans="1:26">
      <c r="A399" s="1" t="s">
        <v>613</v>
      </c>
      <c r="B399" s="2" t="s">
        <v>614</v>
      </c>
      <c r="C399" s="2" t="s">
        <v>1394</v>
      </c>
      <c r="D399" s="2" t="s">
        <v>615</v>
      </c>
      <c r="E399" s="3" t="s">
        <v>600</v>
      </c>
      <c r="F399" s="4">
        <v>378.65</v>
      </c>
      <c r="G399">
        <v>373.80441527069672</v>
      </c>
      <c r="H399">
        <v>441.05</v>
      </c>
      <c r="I399">
        <v>377.16</v>
      </c>
      <c r="J399">
        <v>383.37</v>
      </c>
      <c r="K399" s="62">
        <f t="shared" si="142"/>
        <v>4.8455847293032548</v>
      </c>
      <c r="L399" s="60">
        <f t="shared" si="134"/>
        <v>62.400000000000034</v>
      </c>
      <c r="M399" s="60">
        <f t="shared" si="135"/>
        <v>1.4899999999999523</v>
      </c>
      <c r="N399" s="60">
        <f t="shared" si="130"/>
        <v>4.7200000000000273</v>
      </c>
      <c r="O399" s="47">
        <f t="shared" si="143"/>
        <v>1.2797001794013614</v>
      </c>
      <c r="P399" s="47">
        <f t="shared" si="136"/>
        <v>16.479598573880903</v>
      </c>
      <c r="Q399" s="47">
        <f t="shared" si="137"/>
        <v>0.39350323517759206</v>
      </c>
      <c r="R399" s="47">
        <f t="shared" si="131"/>
        <v>1.2465337382807413</v>
      </c>
      <c r="S399" s="7">
        <f t="shared" si="144"/>
        <v>23.479691368856898</v>
      </c>
      <c r="T399" s="7">
        <f t="shared" si="138"/>
        <v>3893.7600000000043</v>
      </c>
      <c r="U399" s="7">
        <f t="shared" si="139"/>
        <v>2.2200999999998579</v>
      </c>
      <c r="V399" s="7">
        <f t="shared" si="132"/>
        <v>22.278400000000257</v>
      </c>
      <c r="W399">
        <f t="shared" si="145"/>
        <v>1.2797001794013614E-2</v>
      </c>
      <c r="X399">
        <f t="shared" si="140"/>
        <v>0.16479598573880902</v>
      </c>
      <c r="Y399">
        <f t="shared" si="141"/>
        <v>3.9350323517759207E-3</v>
      </c>
      <c r="Z399">
        <f t="shared" si="133"/>
        <v>1.2465337382807414E-2</v>
      </c>
    </row>
    <row r="400" spans="1:26">
      <c r="A400" s="1" t="s">
        <v>1538</v>
      </c>
      <c r="B400" s="2" t="s">
        <v>1539</v>
      </c>
      <c r="C400" s="2" t="s">
        <v>1394</v>
      </c>
      <c r="D400" s="2" t="s">
        <v>1560</v>
      </c>
      <c r="E400" s="3" t="s">
        <v>365</v>
      </c>
      <c r="F400" s="4">
        <v>378.65</v>
      </c>
      <c r="G400">
        <v>387.37364111974688</v>
      </c>
      <c r="H400" s="7">
        <v>433.96</v>
      </c>
      <c r="I400">
        <v>391.17</v>
      </c>
      <c r="J400">
        <v>359.51</v>
      </c>
      <c r="K400" s="62">
        <f t="shared" si="142"/>
        <v>8.723641119746901</v>
      </c>
      <c r="L400" s="60">
        <f t="shared" ref="L400:L431" si="146">ABS(F400-H400)</f>
        <v>55.31</v>
      </c>
      <c r="M400" s="60">
        <f t="shared" ref="M400:M431" si="147">ABS(F400-I400)</f>
        <v>12.520000000000039</v>
      </c>
      <c r="N400" s="60">
        <f t="shared" si="130"/>
        <v>19.139999999999986</v>
      </c>
      <c r="O400" s="47">
        <f t="shared" si="143"/>
        <v>2.3038798678850925</v>
      </c>
      <c r="P400" s="47">
        <f t="shared" ref="P400:P431" si="148">L400/F400*100</f>
        <v>14.607157005149876</v>
      </c>
      <c r="Q400" s="47">
        <f t="shared" ref="Q400:Q431" si="149">M400/F400*100</f>
        <v>3.3064835600158564</v>
      </c>
      <c r="R400" s="47">
        <f t="shared" si="131"/>
        <v>5.0547999471807703</v>
      </c>
      <c r="S400" s="7">
        <f t="shared" si="144"/>
        <v>76.101914386138972</v>
      </c>
      <c r="T400" s="7">
        <f t="shared" ref="T400:T431" si="150">(F400-H400)^2</f>
        <v>3059.1961000000001</v>
      </c>
      <c r="U400" s="7">
        <f t="shared" ref="U400:U431" si="151">(F400-I400)^2</f>
        <v>156.75040000000098</v>
      </c>
      <c r="V400" s="7">
        <f t="shared" si="132"/>
        <v>366.33959999999945</v>
      </c>
      <c r="W400">
        <f t="shared" si="145"/>
        <v>2.3038798678850923E-2</v>
      </c>
      <c r="X400">
        <f t="shared" ref="X400:X431" si="152">ABS((H400-F400)/F400)</f>
        <v>0.14607157005149876</v>
      </c>
      <c r="Y400">
        <f t="shared" ref="Y400:Y431" si="153">ABS((I400-F400)/F400)</f>
        <v>3.3064835600158562E-2</v>
      </c>
      <c r="Z400">
        <f t="shared" si="133"/>
        <v>5.0547999471807707E-2</v>
      </c>
    </row>
    <row r="401" spans="1:26">
      <c r="A401" s="1" t="s">
        <v>372</v>
      </c>
      <c r="B401" s="2" t="s">
        <v>373</v>
      </c>
      <c r="C401" s="2" t="s">
        <v>1394</v>
      </c>
      <c r="D401" s="2" t="s">
        <v>374</v>
      </c>
      <c r="E401" s="3" t="s">
        <v>365</v>
      </c>
      <c r="F401" s="4">
        <v>378.95</v>
      </c>
      <c r="G401">
        <v>371.60141527069675</v>
      </c>
      <c r="H401">
        <v>439.75</v>
      </c>
      <c r="I401">
        <v>386.45</v>
      </c>
      <c r="J401">
        <v>388.63</v>
      </c>
      <c r="K401" s="62">
        <f t="shared" si="142"/>
        <v>7.3485847293032407</v>
      </c>
      <c r="L401" s="60">
        <f t="shared" si="146"/>
        <v>60.800000000000011</v>
      </c>
      <c r="M401" s="60">
        <f t="shared" si="147"/>
        <v>7.5</v>
      </c>
      <c r="N401" s="60">
        <f t="shared" si="130"/>
        <v>9.6800000000000068</v>
      </c>
      <c r="O401" s="47">
        <f t="shared" si="143"/>
        <v>1.9391963924800741</v>
      </c>
      <c r="P401" s="47">
        <f t="shared" si="148"/>
        <v>16.044333025465104</v>
      </c>
      <c r="Q401" s="47">
        <f t="shared" si="149"/>
        <v>1.9791529225491489</v>
      </c>
      <c r="R401" s="47">
        <f t="shared" si="131"/>
        <v>2.5544267053701035</v>
      </c>
      <c r="S401" s="7">
        <f t="shared" si="144"/>
        <v>54.001697523748781</v>
      </c>
      <c r="T401" s="7">
        <f t="shared" si="150"/>
        <v>3696.6400000000012</v>
      </c>
      <c r="U401" s="7">
        <f t="shared" si="151"/>
        <v>56.25</v>
      </c>
      <c r="V401" s="7">
        <f t="shared" si="132"/>
        <v>93.702400000000125</v>
      </c>
      <c r="W401">
        <f t="shared" si="145"/>
        <v>1.9391963924800741E-2</v>
      </c>
      <c r="X401">
        <f t="shared" si="152"/>
        <v>0.16044333025465105</v>
      </c>
      <c r="Y401">
        <f t="shared" si="153"/>
        <v>1.9791529225491489E-2</v>
      </c>
      <c r="Z401">
        <f t="shared" si="133"/>
        <v>2.5544267053701036E-2</v>
      </c>
    </row>
    <row r="402" spans="1:26">
      <c r="A402" s="1" t="s">
        <v>384</v>
      </c>
      <c r="B402" s="2" t="s">
        <v>385</v>
      </c>
      <c r="C402" s="2" t="s">
        <v>1394</v>
      </c>
      <c r="D402" s="2" t="s">
        <v>386</v>
      </c>
      <c r="E402" s="3" t="s">
        <v>365</v>
      </c>
      <c r="F402" s="4">
        <v>379.45</v>
      </c>
      <c r="G402">
        <v>375.84741527069673</v>
      </c>
      <c r="H402">
        <v>428.87</v>
      </c>
      <c r="I402">
        <v>384.62</v>
      </c>
      <c r="J402">
        <v>383.65</v>
      </c>
      <c r="K402" s="62">
        <f t="shared" si="142"/>
        <v>3.6025847293032598</v>
      </c>
      <c r="L402" s="60">
        <f t="shared" si="146"/>
        <v>49.420000000000016</v>
      </c>
      <c r="M402" s="60">
        <f t="shared" si="147"/>
        <v>5.1700000000000159</v>
      </c>
      <c r="N402" s="60">
        <f t="shared" si="130"/>
        <v>4.1999999999999886</v>
      </c>
      <c r="O402" s="47">
        <f t="shared" si="143"/>
        <v>0.94942277752095394</v>
      </c>
      <c r="P402" s="47">
        <f t="shared" si="148"/>
        <v>13.024113848991966</v>
      </c>
      <c r="Q402" s="47">
        <f t="shared" si="149"/>
        <v>1.3624983528791714</v>
      </c>
      <c r="R402" s="47">
        <f t="shared" si="131"/>
        <v>1.1068651996310419</v>
      </c>
      <c r="S402" s="7">
        <f t="shared" si="144"/>
        <v>12.978616731809042</v>
      </c>
      <c r="T402" s="7">
        <f t="shared" si="150"/>
        <v>2442.3364000000015</v>
      </c>
      <c r="U402" s="7">
        <f t="shared" si="151"/>
        <v>26.728900000000163</v>
      </c>
      <c r="V402" s="7">
        <f t="shared" si="132"/>
        <v>17.639999999999905</v>
      </c>
      <c r="W402">
        <f t="shared" si="145"/>
        <v>9.4942277752095398E-3</v>
      </c>
      <c r="X402">
        <f t="shared" si="152"/>
        <v>0.13024113848991967</v>
      </c>
      <c r="Y402">
        <f t="shared" si="153"/>
        <v>1.3624983528791714E-2</v>
      </c>
      <c r="Z402">
        <f t="shared" si="133"/>
        <v>1.106865199631042E-2</v>
      </c>
    </row>
    <row r="403" spans="1:26">
      <c r="A403" s="1" t="s">
        <v>649</v>
      </c>
      <c r="B403" s="2" t="s">
        <v>650</v>
      </c>
      <c r="C403" s="2" t="s">
        <v>1394</v>
      </c>
      <c r="D403" s="2" t="s">
        <v>651</v>
      </c>
      <c r="E403" s="3" t="s">
        <v>600</v>
      </c>
      <c r="F403" s="4">
        <v>380.05</v>
      </c>
      <c r="G403">
        <v>387.37364111974688</v>
      </c>
      <c r="H403">
        <v>441.93</v>
      </c>
      <c r="I403">
        <v>382.16</v>
      </c>
      <c r="J403">
        <v>383.37</v>
      </c>
      <c r="K403" s="62">
        <f t="shared" si="142"/>
        <v>7.3236411197468669</v>
      </c>
      <c r="L403" s="60">
        <f t="shared" si="146"/>
        <v>61.879999999999995</v>
      </c>
      <c r="M403" s="60">
        <f t="shared" si="147"/>
        <v>2.1100000000000136</v>
      </c>
      <c r="N403" s="60">
        <f t="shared" si="130"/>
        <v>3.3199999999999932</v>
      </c>
      <c r="O403" s="47">
        <f t="shared" si="143"/>
        <v>1.9270204235618644</v>
      </c>
      <c r="P403" s="47">
        <f t="shared" si="148"/>
        <v>16.28206814892777</v>
      </c>
      <c r="Q403" s="47">
        <f t="shared" si="149"/>
        <v>0.55519010656492918</v>
      </c>
      <c r="R403" s="47">
        <f t="shared" si="131"/>
        <v>0.87356926720168226</v>
      </c>
      <c r="S403" s="7">
        <f t="shared" si="144"/>
        <v>53.635719250847146</v>
      </c>
      <c r="T403" s="7">
        <f t="shared" si="150"/>
        <v>3829.1343999999995</v>
      </c>
      <c r="U403" s="7">
        <f t="shared" si="151"/>
        <v>4.4521000000000575</v>
      </c>
      <c r="V403" s="7">
        <f t="shared" si="132"/>
        <v>11.022399999999955</v>
      </c>
      <c r="W403">
        <f t="shared" si="145"/>
        <v>1.9270204235618645E-2</v>
      </c>
      <c r="X403">
        <f t="shared" si="152"/>
        <v>0.1628206814892777</v>
      </c>
      <c r="Y403">
        <f t="shared" si="153"/>
        <v>5.5519010656492921E-3</v>
      </c>
      <c r="Z403">
        <f t="shared" si="133"/>
        <v>8.7356926720168222E-3</v>
      </c>
    </row>
    <row r="404" spans="1:26">
      <c r="A404" s="1" t="s">
        <v>769</v>
      </c>
      <c r="B404" s="2" t="s">
        <v>770</v>
      </c>
      <c r="C404" s="2" t="s">
        <v>1394</v>
      </c>
      <c r="D404" s="2" t="s">
        <v>771</v>
      </c>
      <c r="E404" s="3" t="s">
        <v>600</v>
      </c>
      <c r="F404" s="4">
        <v>381.45</v>
      </c>
      <c r="G404">
        <v>383.1276411197469</v>
      </c>
      <c r="H404">
        <v>434.14</v>
      </c>
      <c r="I404">
        <v>381.14</v>
      </c>
      <c r="J404">
        <v>375.77</v>
      </c>
      <c r="K404" s="62">
        <f t="shared" si="142"/>
        <v>1.6776411197469088</v>
      </c>
      <c r="L404" s="60">
        <f t="shared" si="146"/>
        <v>52.69</v>
      </c>
      <c r="M404" s="60">
        <f t="shared" si="147"/>
        <v>0.31000000000000227</v>
      </c>
      <c r="N404" s="60">
        <f t="shared" si="130"/>
        <v>5.6800000000000068</v>
      </c>
      <c r="O404" s="47">
        <f t="shared" si="143"/>
        <v>0.43980629695816192</v>
      </c>
      <c r="P404" s="47">
        <f t="shared" si="148"/>
        <v>13.813081662078911</v>
      </c>
      <c r="Q404" s="47">
        <f t="shared" si="149"/>
        <v>8.1268842574387809E-2</v>
      </c>
      <c r="R404" s="47">
        <f t="shared" si="131"/>
        <v>1.4890549220081288</v>
      </c>
      <c r="S404" s="7">
        <f t="shared" si="144"/>
        <v>2.8144797266656618</v>
      </c>
      <c r="T404" s="7">
        <f t="shared" si="150"/>
        <v>2776.2360999999996</v>
      </c>
      <c r="U404" s="7">
        <f t="shared" si="151"/>
        <v>9.6100000000001407E-2</v>
      </c>
      <c r="V404" s="7">
        <f t="shared" si="132"/>
        <v>32.262400000000078</v>
      </c>
      <c r="W404">
        <f t="shared" si="145"/>
        <v>4.3980629695816193E-3</v>
      </c>
      <c r="X404">
        <f t="shared" si="152"/>
        <v>0.1381308166207891</v>
      </c>
      <c r="Y404">
        <f t="shared" si="153"/>
        <v>8.1268842574387808E-4</v>
      </c>
      <c r="Z404">
        <f t="shared" si="133"/>
        <v>1.4890549220081288E-2</v>
      </c>
    </row>
    <row r="405" spans="1:26">
      <c r="A405" s="1" t="s">
        <v>643</v>
      </c>
      <c r="B405" s="2" t="s">
        <v>644</v>
      </c>
      <c r="C405" s="2" t="s">
        <v>1394</v>
      </c>
      <c r="D405" s="2" t="s">
        <v>645</v>
      </c>
      <c r="E405" s="3" t="s">
        <v>600</v>
      </c>
      <c r="F405" s="4">
        <v>382.15</v>
      </c>
      <c r="G405">
        <v>387.37364111974688</v>
      </c>
      <c r="H405">
        <v>441.58</v>
      </c>
      <c r="I405">
        <v>382.63</v>
      </c>
      <c r="J405">
        <v>378.24</v>
      </c>
      <c r="K405" s="62">
        <f t="shared" si="142"/>
        <v>5.223641119746901</v>
      </c>
      <c r="L405" s="60">
        <f t="shared" si="146"/>
        <v>59.430000000000007</v>
      </c>
      <c r="M405" s="60">
        <f t="shared" si="147"/>
        <v>0.48000000000001819</v>
      </c>
      <c r="N405" s="60">
        <f t="shared" si="130"/>
        <v>3.9099999999999682</v>
      </c>
      <c r="O405" s="47">
        <f t="shared" si="143"/>
        <v>1.3669085751005892</v>
      </c>
      <c r="P405" s="47">
        <f t="shared" si="148"/>
        <v>15.551485018971611</v>
      </c>
      <c r="Q405" s="47">
        <f t="shared" si="149"/>
        <v>0.12560512887610054</v>
      </c>
      <c r="R405" s="47">
        <f t="shared" si="131"/>
        <v>1.0231584456365219</v>
      </c>
      <c r="S405" s="7">
        <f t="shared" si="144"/>
        <v>27.286426547910658</v>
      </c>
      <c r="T405" s="7">
        <f t="shared" si="150"/>
        <v>3531.9249000000009</v>
      </c>
      <c r="U405" s="7">
        <f t="shared" si="151"/>
        <v>0.23040000000001745</v>
      </c>
      <c r="V405" s="7">
        <f t="shared" si="132"/>
        <v>15.288099999999751</v>
      </c>
      <c r="W405">
        <f t="shared" si="145"/>
        <v>1.3669085751005892E-2</v>
      </c>
      <c r="X405">
        <f t="shared" si="152"/>
        <v>0.15551485018971611</v>
      </c>
      <c r="Y405">
        <f t="shared" si="153"/>
        <v>1.2560512887610053E-3</v>
      </c>
      <c r="Z405">
        <f t="shared" si="133"/>
        <v>1.0231584456365218E-2</v>
      </c>
    </row>
    <row r="406" spans="1:26">
      <c r="A406" s="1" t="s">
        <v>667</v>
      </c>
      <c r="B406" s="2" t="s">
        <v>668</v>
      </c>
      <c r="C406" s="2" t="s">
        <v>1394</v>
      </c>
      <c r="D406" s="2" t="s">
        <v>669</v>
      </c>
      <c r="E406" s="3" t="s">
        <v>600</v>
      </c>
      <c r="F406" s="4">
        <v>382.65</v>
      </c>
      <c r="G406">
        <v>382.24164111974687</v>
      </c>
      <c r="H406">
        <v>437.79</v>
      </c>
      <c r="I406">
        <v>391.89</v>
      </c>
      <c r="J406">
        <v>378.56</v>
      </c>
      <c r="K406" s="62">
        <f t="shared" si="142"/>
        <v>0.40835888025310396</v>
      </c>
      <c r="L406" s="60">
        <f t="shared" si="146"/>
        <v>55.140000000000043</v>
      </c>
      <c r="M406" s="60">
        <f t="shared" si="147"/>
        <v>9.2400000000000091</v>
      </c>
      <c r="N406" s="60">
        <f t="shared" si="130"/>
        <v>4.089999999999975</v>
      </c>
      <c r="O406" s="47">
        <f t="shared" si="143"/>
        <v>0.10671864112194016</v>
      </c>
      <c r="P406" s="47">
        <f t="shared" si="148"/>
        <v>14.410035280282255</v>
      </c>
      <c r="Q406" s="47">
        <f t="shared" si="149"/>
        <v>2.4147393179145458</v>
      </c>
      <c r="R406" s="47">
        <f t="shared" si="131"/>
        <v>1.0688618842284008</v>
      </c>
      <c r="S406" s="7">
        <f t="shared" si="144"/>
        <v>0.16675697508156889</v>
      </c>
      <c r="T406" s="7">
        <f t="shared" si="150"/>
        <v>3040.4196000000047</v>
      </c>
      <c r="U406" s="7">
        <f t="shared" si="151"/>
        <v>85.377600000000172</v>
      </c>
      <c r="V406" s="7">
        <f t="shared" si="132"/>
        <v>16.728099999999795</v>
      </c>
      <c r="W406">
        <f t="shared" si="145"/>
        <v>1.0671864112194015E-3</v>
      </c>
      <c r="X406">
        <f t="shared" si="152"/>
        <v>0.14410035280282255</v>
      </c>
      <c r="Y406">
        <f t="shared" si="153"/>
        <v>2.4147393179145459E-2</v>
      </c>
      <c r="Z406">
        <f t="shared" si="133"/>
        <v>1.0688618842284007E-2</v>
      </c>
    </row>
    <row r="407" spans="1:26">
      <c r="A407" s="1" t="s">
        <v>399</v>
      </c>
      <c r="B407" s="2" t="s">
        <v>400</v>
      </c>
      <c r="C407" s="2" t="s">
        <v>1394</v>
      </c>
      <c r="D407" s="2" t="s">
        <v>401</v>
      </c>
      <c r="E407" s="3" t="s">
        <v>365</v>
      </c>
      <c r="F407" s="4">
        <v>383.45</v>
      </c>
      <c r="G407">
        <v>375.84741527069673</v>
      </c>
      <c r="H407">
        <v>435.73</v>
      </c>
      <c r="I407">
        <v>384.73</v>
      </c>
      <c r="J407">
        <v>387.92</v>
      </c>
      <c r="K407" s="62">
        <f t="shared" si="142"/>
        <v>7.6025847293032598</v>
      </c>
      <c r="L407" s="60">
        <f t="shared" si="146"/>
        <v>52.28000000000003</v>
      </c>
      <c r="M407" s="60">
        <f t="shared" si="147"/>
        <v>1.2800000000000296</v>
      </c>
      <c r="N407" s="60">
        <f t="shared" si="130"/>
        <v>4.4700000000000273</v>
      </c>
      <c r="O407" s="47">
        <f t="shared" si="143"/>
        <v>1.9826795486512609</v>
      </c>
      <c r="P407" s="47">
        <f t="shared" si="148"/>
        <v>13.634111357412969</v>
      </c>
      <c r="Q407" s="47">
        <f t="shared" si="149"/>
        <v>0.33381144868953699</v>
      </c>
      <c r="R407" s="47">
        <f t="shared" si="131"/>
        <v>1.1657321684704727</v>
      </c>
      <c r="S407" s="7">
        <f t="shared" si="144"/>
        <v>57.799294566235119</v>
      </c>
      <c r="T407" s="7">
        <f t="shared" si="150"/>
        <v>2733.1984000000029</v>
      </c>
      <c r="U407" s="7">
        <f t="shared" si="151"/>
        <v>1.6384000000000756</v>
      </c>
      <c r="V407" s="7">
        <f t="shared" si="132"/>
        <v>19.980900000000243</v>
      </c>
      <c r="W407">
        <f t="shared" si="145"/>
        <v>1.9826795486512609E-2</v>
      </c>
      <c r="X407">
        <f t="shared" si="152"/>
        <v>0.1363411135741297</v>
      </c>
      <c r="Y407">
        <f t="shared" si="153"/>
        <v>3.33811448689537E-3</v>
      </c>
      <c r="Z407">
        <f t="shared" si="133"/>
        <v>1.1657321684704727E-2</v>
      </c>
    </row>
    <row r="408" spans="1:26">
      <c r="A408" s="1" t="s">
        <v>658</v>
      </c>
      <c r="B408" s="2" t="s">
        <v>659</v>
      </c>
      <c r="C408" s="2" t="s">
        <v>1394</v>
      </c>
      <c r="D408" s="2" t="s">
        <v>660</v>
      </c>
      <c r="E408" s="3" t="s">
        <v>600</v>
      </c>
      <c r="F408" s="4">
        <v>383.45</v>
      </c>
      <c r="G408">
        <v>391.61964111974692</v>
      </c>
      <c r="H408">
        <v>439.47</v>
      </c>
      <c r="I408">
        <v>393.01</v>
      </c>
      <c r="J408">
        <v>378.68</v>
      </c>
      <c r="K408" s="62">
        <f t="shared" si="142"/>
        <v>8.1696411197469274</v>
      </c>
      <c r="L408" s="60">
        <f t="shared" si="146"/>
        <v>56.020000000000039</v>
      </c>
      <c r="M408" s="60">
        <f t="shared" si="147"/>
        <v>9.5600000000000023</v>
      </c>
      <c r="N408" s="60">
        <f t="shared" si="130"/>
        <v>4.7699999999999818</v>
      </c>
      <c r="O408" s="47">
        <f t="shared" si="143"/>
        <v>2.130562294887711</v>
      </c>
      <c r="P408" s="47">
        <f t="shared" si="148"/>
        <v>14.609466684052691</v>
      </c>
      <c r="Q408" s="47">
        <f t="shared" si="149"/>
        <v>2.4931542573999224</v>
      </c>
      <c r="R408" s="47">
        <f t="shared" si="131"/>
        <v>1.2439692267570692</v>
      </c>
      <c r="S408" s="7">
        <f t="shared" si="144"/>
        <v>66.74303602545983</v>
      </c>
      <c r="T408" s="7">
        <f t="shared" si="150"/>
        <v>3138.2404000000042</v>
      </c>
      <c r="U408" s="7">
        <f t="shared" si="151"/>
        <v>91.393600000000049</v>
      </c>
      <c r="V408" s="7">
        <f t="shared" si="132"/>
        <v>22.752899999999826</v>
      </c>
      <c r="W408">
        <f t="shared" si="145"/>
        <v>2.1305622948877109E-2</v>
      </c>
      <c r="X408">
        <f t="shared" si="152"/>
        <v>0.14609466684052691</v>
      </c>
      <c r="Y408">
        <f t="shared" si="153"/>
        <v>2.4931542573999224E-2</v>
      </c>
      <c r="Z408">
        <f t="shared" si="133"/>
        <v>1.2439692267570692E-2</v>
      </c>
    </row>
    <row r="409" spans="1:26">
      <c r="A409" s="1" t="s">
        <v>616</v>
      </c>
      <c r="B409" s="2" t="s">
        <v>617</v>
      </c>
      <c r="C409" s="2" t="s">
        <v>1394</v>
      </c>
      <c r="D409" s="2" t="s">
        <v>618</v>
      </c>
      <c r="E409" s="3" t="s">
        <v>600</v>
      </c>
      <c r="F409" s="4">
        <v>383.65</v>
      </c>
      <c r="G409">
        <v>387.37364111974688</v>
      </c>
      <c r="H409">
        <v>437.79</v>
      </c>
      <c r="I409">
        <v>391.89</v>
      </c>
      <c r="J409">
        <v>378.56</v>
      </c>
      <c r="K409" s="62">
        <f t="shared" si="142"/>
        <v>3.723641119746901</v>
      </c>
      <c r="L409" s="60">
        <f t="shared" si="146"/>
        <v>54.140000000000043</v>
      </c>
      <c r="M409" s="60">
        <f t="shared" si="147"/>
        <v>8.2400000000000091</v>
      </c>
      <c r="N409" s="60">
        <f t="shared" si="130"/>
        <v>5.089999999999975</v>
      </c>
      <c r="O409" s="47">
        <f t="shared" si="143"/>
        <v>0.97058285409798017</v>
      </c>
      <c r="P409" s="47">
        <f t="shared" si="148"/>
        <v>14.111820669881414</v>
      </c>
      <c r="Q409" s="47">
        <f t="shared" si="149"/>
        <v>2.1477909552978001</v>
      </c>
      <c r="R409" s="47">
        <f t="shared" si="131"/>
        <v>1.3267300925322494</v>
      </c>
      <c r="S409" s="7">
        <f t="shared" si="144"/>
        <v>13.865503188669955</v>
      </c>
      <c r="T409" s="7">
        <f t="shared" si="150"/>
        <v>2931.1396000000045</v>
      </c>
      <c r="U409" s="7">
        <f t="shared" si="151"/>
        <v>67.897600000000153</v>
      </c>
      <c r="V409" s="7">
        <f t="shared" si="132"/>
        <v>25.908099999999745</v>
      </c>
      <c r="W409">
        <f t="shared" si="145"/>
        <v>9.7058285409798023E-3</v>
      </c>
      <c r="X409">
        <f t="shared" si="152"/>
        <v>0.14111820669881414</v>
      </c>
      <c r="Y409">
        <f t="shared" si="153"/>
        <v>2.1477909552978E-2</v>
      </c>
      <c r="Z409">
        <f t="shared" si="133"/>
        <v>1.3267300925322495E-2</v>
      </c>
    </row>
    <row r="410" spans="1:26">
      <c r="A410" s="1" t="s">
        <v>676</v>
      </c>
      <c r="B410" s="2" t="s">
        <v>677</v>
      </c>
      <c r="C410" s="2" t="s">
        <v>1394</v>
      </c>
      <c r="D410" s="2" t="s">
        <v>678</v>
      </c>
      <c r="E410" s="3" t="s">
        <v>600</v>
      </c>
      <c r="F410" s="4">
        <v>384.15</v>
      </c>
      <c r="G410">
        <v>391.61964111974692</v>
      </c>
      <c r="H410">
        <v>439.47</v>
      </c>
      <c r="I410">
        <v>393.01</v>
      </c>
      <c r="J410">
        <v>378.68</v>
      </c>
      <c r="K410" s="62">
        <f t="shared" si="142"/>
        <v>7.4696411197469388</v>
      </c>
      <c r="L410" s="60">
        <f t="shared" si="146"/>
        <v>55.32000000000005</v>
      </c>
      <c r="M410" s="60">
        <f t="shared" si="147"/>
        <v>8.8600000000000136</v>
      </c>
      <c r="N410" s="60">
        <f t="shared" si="130"/>
        <v>5.4699999999999704</v>
      </c>
      <c r="O410" s="47">
        <f t="shared" si="143"/>
        <v>1.9444594871136118</v>
      </c>
      <c r="P410" s="47">
        <f t="shared" si="148"/>
        <v>14.40062475595472</v>
      </c>
      <c r="Q410" s="47">
        <f t="shared" si="149"/>
        <v>2.3063907327866757</v>
      </c>
      <c r="R410" s="47">
        <f t="shared" si="131"/>
        <v>1.4239229467655787</v>
      </c>
      <c r="S410" s="7">
        <f t="shared" si="144"/>
        <v>55.795538457814303</v>
      </c>
      <c r="T410" s="7">
        <f t="shared" si="150"/>
        <v>3060.3024000000055</v>
      </c>
      <c r="U410" s="7">
        <f t="shared" si="151"/>
        <v>78.499600000000243</v>
      </c>
      <c r="V410" s="7">
        <f t="shared" si="132"/>
        <v>29.920899999999676</v>
      </c>
      <c r="W410">
        <f t="shared" si="145"/>
        <v>1.9444594871136117E-2</v>
      </c>
      <c r="X410">
        <f t="shared" si="152"/>
        <v>0.14400624755954719</v>
      </c>
      <c r="Y410">
        <f t="shared" si="153"/>
        <v>2.3063907327866756E-2</v>
      </c>
      <c r="Z410">
        <f t="shared" si="133"/>
        <v>1.4239229467655788E-2</v>
      </c>
    </row>
    <row r="411" spans="1:26">
      <c r="A411" s="1" t="s">
        <v>622</v>
      </c>
      <c r="B411" s="2" t="s">
        <v>623</v>
      </c>
      <c r="C411" s="2" t="s">
        <v>1394</v>
      </c>
      <c r="D411" s="2" t="s">
        <v>624</v>
      </c>
      <c r="E411" s="3" t="s">
        <v>600</v>
      </c>
      <c r="F411" s="4">
        <v>384.75</v>
      </c>
      <c r="G411">
        <v>387.37364111974688</v>
      </c>
      <c r="H411">
        <v>437.55</v>
      </c>
      <c r="I411">
        <v>386.83</v>
      </c>
      <c r="J411">
        <v>378.56</v>
      </c>
      <c r="K411" s="62">
        <f t="shared" si="142"/>
        <v>2.6236411197468783</v>
      </c>
      <c r="L411" s="60">
        <f t="shared" si="146"/>
        <v>52.800000000000011</v>
      </c>
      <c r="M411" s="60">
        <f t="shared" si="147"/>
        <v>2.0799999999999841</v>
      </c>
      <c r="N411" s="60">
        <f t="shared" si="130"/>
        <v>6.1899999999999977</v>
      </c>
      <c r="O411" s="47">
        <f t="shared" si="143"/>
        <v>0.68190802332602429</v>
      </c>
      <c r="P411" s="47">
        <f t="shared" si="148"/>
        <v>13.723196881091621</v>
      </c>
      <c r="Q411" s="47">
        <f t="shared" si="149"/>
        <v>0.54061078622481717</v>
      </c>
      <c r="R411" s="47">
        <f t="shared" si="131"/>
        <v>1.6088369070825206</v>
      </c>
      <c r="S411" s="7">
        <f t="shared" si="144"/>
        <v>6.8834927252266533</v>
      </c>
      <c r="T411" s="7">
        <f t="shared" si="150"/>
        <v>2787.8400000000011</v>
      </c>
      <c r="U411" s="7">
        <f t="shared" si="151"/>
        <v>4.3263999999999339</v>
      </c>
      <c r="V411" s="7">
        <f t="shared" si="132"/>
        <v>38.31609999999997</v>
      </c>
      <c r="W411">
        <f t="shared" si="145"/>
        <v>6.8190802332602427E-3</v>
      </c>
      <c r="X411">
        <f t="shared" si="152"/>
        <v>0.13723196881091621</v>
      </c>
      <c r="Y411">
        <f t="shared" si="153"/>
        <v>5.4061078622481716E-3</v>
      </c>
      <c r="Z411">
        <f t="shared" si="133"/>
        <v>1.6088369070825205E-2</v>
      </c>
    </row>
    <row r="412" spans="1:26">
      <c r="A412" s="1" t="s">
        <v>631</v>
      </c>
      <c r="B412" s="2" t="s">
        <v>632</v>
      </c>
      <c r="C412" s="2" t="s">
        <v>1394</v>
      </c>
      <c r="D412" s="2" t="s">
        <v>633</v>
      </c>
      <c r="E412" s="3" t="s">
        <v>600</v>
      </c>
      <c r="F412" s="4">
        <v>385.15</v>
      </c>
      <c r="G412">
        <v>387.37364111974688</v>
      </c>
      <c r="H412">
        <v>441.81</v>
      </c>
      <c r="I412">
        <v>387.79</v>
      </c>
      <c r="J412">
        <v>378.24</v>
      </c>
      <c r="K412" s="62">
        <f t="shared" si="142"/>
        <v>2.223641119746901</v>
      </c>
      <c r="L412" s="60">
        <f t="shared" si="146"/>
        <v>56.660000000000025</v>
      </c>
      <c r="M412" s="60">
        <f t="shared" si="147"/>
        <v>2.6400000000000432</v>
      </c>
      <c r="N412" s="60">
        <f t="shared" si="130"/>
        <v>6.9099999999999682</v>
      </c>
      <c r="O412" s="47">
        <f t="shared" si="143"/>
        <v>0.57734418272021326</v>
      </c>
      <c r="P412" s="47">
        <f t="shared" si="148"/>
        <v>14.71115149941582</v>
      </c>
      <c r="Q412" s="47">
        <f t="shared" si="149"/>
        <v>0.68544722835260108</v>
      </c>
      <c r="R412" s="47">
        <f t="shared" si="131"/>
        <v>1.7941061923925663</v>
      </c>
      <c r="S412" s="7">
        <f t="shared" si="144"/>
        <v>4.9445798294292516</v>
      </c>
      <c r="T412" s="7">
        <f t="shared" si="150"/>
        <v>3210.3556000000031</v>
      </c>
      <c r="U412" s="7">
        <f t="shared" si="151"/>
        <v>6.9696000000002281</v>
      </c>
      <c r="V412" s="7">
        <f t="shared" si="132"/>
        <v>47.74809999999956</v>
      </c>
      <c r="W412">
        <f t="shared" si="145"/>
        <v>5.7734418272021321E-3</v>
      </c>
      <c r="X412">
        <f t="shared" si="152"/>
        <v>0.1471115149941582</v>
      </c>
      <c r="Y412">
        <f t="shared" si="153"/>
        <v>6.8544722835260112E-3</v>
      </c>
      <c r="Z412">
        <f t="shared" si="133"/>
        <v>1.7941061923925663E-2</v>
      </c>
    </row>
    <row r="413" spans="1:26">
      <c r="A413" s="1" t="s">
        <v>625</v>
      </c>
      <c r="B413" s="2" t="s">
        <v>626</v>
      </c>
      <c r="C413" s="2" t="s">
        <v>1394</v>
      </c>
      <c r="D413" s="2" t="s">
        <v>627</v>
      </c>
      <c r="E413" s="3" t="s">
        <v>600</v>
      </c>
      <c r="F413" s="4">
        <v>385.35</v>
      </c>
      <c r="G413">
        <v>387.37364111974688</v>
      </c>
      <c r="H413">
        <v>446.64</v>
      </c>
      <c r="I413">
        <v>390.43</v>
      </c>
      <c r="J413">
        <v>386.04</v>
      </c>
      <c r="K413" s="62">
        <f t="shared" si="142"/>
        <v>2.0236411197468556</v>
      </c>
      <c r="L413" s="60">
        <f t="shared" si="146"/>
        <v>61.289999999999964</v>
      </c>
      <c r="M413" s="60">
        <f t="shared" si="147"/>
        <v>5.0799999999999841</v>
      </c>
      <c r="N413" s="60">
        <f t="shared" si="130"/>
        <v>0.68999999999999773</v>
      </c>
      <c r="O413" s="47">
        <f t="shared" si="143"/>
        <v>0.52514366673072677</v>
      </c>
      <c r="P413" s="47">
        <f t="shared" si="148"/>
        <v>15.905021409108592</v>
      </c>
      <c r="Q413" s="47">
        <f t="shared" si="149"/>
        <v>1.3182820812248564</v>
      </c>
      <c r="R413" s="47">
        <f t="shared" si="131"/>
        <v>0.17905799922148638</v>
      </c>
      <c r="S413" s="7">
        <f t="shared" si="144"/>
        <v>4.0951233815303079</v>
      </c>
      <c r="T413" s="7">
        <f t="shared" si="150"/>
        <v>3756.4640999999956</v>
      </c>
      <c r="U413" s="7">
        <f t="shared" si="151"/>
        <v>25.806399999999837</v>
      </c>
      <c r="V413" s="7">
        <f t="shared" si="132"/>
        <v>0.47609999999999686</v>
      </c>
      <c r="W413">
        <f t="shared" si="145"/>
        <v>5.2514366673072676E-3</v>
      </c>
      <c r="X413">
        <f t="shared" si="152"/>
        <v>0.15905021409108591</v>
      </c>
      <c r="Y413">
        <f t="shared" si="153"/>
        <v>1.3182820812248563E-2</v>
      </c>
      <c r="Z413">
        <f t="shared" si="133"/>
        <v>1.7905799922148637E-3</v>
      </c>
    </row>
    <row r="414" spans="1:26">
      <c r="A414" s="1" t="s">
        <v>664</v>
      </c>
      <c r="B414" s="2" t="s">
        <v>665</v>
      </c>
      <c r="C414" s="2" t="s">
        <v>1394</v>
      </c>
      <c r="D414" s="2" t="s">
        <v>666</v>
      </c>
      <c r="E414" s="3" t="s">
        <v>600</v>
      </c>
      <c r="F414" s="4">
        <v>385.65</v>
      </c>
      <c r="G414">
        <v>408.17264111974691</v>
      </c>
      <c r="H414">
        <v>436.93</v>
      </c>
      <c r="I414">
        <v>385.57</v>
      </c>
      <c r="J414">
        <v>378.56</v>
      </c>
      <c r="K414" s="62">
        <f t="shared" si="142"/>
        <v>22.522641119746936</v>
      </c>
      <c r="L414" s="60">
        <f t="shared" si="146"/>
        <v>51.28000000000003</v>
      </c>
      <c r="M414" s="60">
        <f t="shared" si="147"/>
        <v>7.9999999999984084E-2</v>
      </c>
      <c r="N414" s="60">
        <f t="shared" si="130"/>
        <v>7.089999999999975</v>
      </c>
      <c r="O414" s="47">
        <f t="shared" si="143"/>
        <v>5.8401766160370645</v>
      </c>
      <c r="P414" s="47">
        <f t="shared" si="148"/>
        <v>13.297030986645931</v>
      </c>
      <c r="Q414" s="47">
        <f t="shared" si="149"/>
        <v>2.0744198107087795E-2</v>
      </c>
      <c r="R414" s="47">
        <f t="shared" si="131"/>
        <v>1.8384545572410154</v>
      </c>
      <c r="S414" s="7">
        <f t="shared" si="144"/>
        <v>507.26936300891549</v>
      </c>
      <c r="T414" s="7">
        <f t="shared" si="150"/>
        <v>2629.638400000003</v>
      </c>
      <c r="U414" s="7">
        <f t="shared" si="151"/>
        <v>6.3999999999974537E-3</v>
      </c>
      <c r="V414" s="7">
        <f t="shared" si="132"/>
        <v>50.268099999999649</v>
      </c>
      <c r="W414">
        <f t="shared" si="145"/>
        <v>5.8401766160370641E-2</v>
      </c>
      <c r="X414">
        <f t="shared" si="152"/>
        <v>0.1329703098664593</v>
      </c>
      <c r="Y414">
        <f t="shared" si="153"/>
        <v>2.0744198107087796E-4</v>
      </c>
      <c r="Z414">
        <f t="shared" si="133"/>
        <v>1.8384545572410153E-2</v>
      </c>
    </row>
    <row r="415" spans="1:26">
      <c r="A415" s="1" t="s">
        <v>1420</v>
      </c>
      <c r="B415" s="2" t="s">
        <v>1421</v>
      </c>
      <c r="C415" s="2" t="s">
        <v>1394</v>
      </c>
      <c r="D415" s="2" t="s">
        <v>1441</v>
      </c>
      <c r="E415" s="3" t="s">
        <v>555</v>
      </c>
      <c r="F415" s="4">
        <v>385.65</v>
      </c>
      <c r="G415">
        <v>387.37364111974688</v>
      </c>
      <c r="H415" s="7">
        <v>451.49</v>
      </c>
      <c r="I415">
        <v>396.88</v>
      </c>
      <c r="J415">
        <v>382.14</v>
      </c>
      <c r="K415" s="62">
        <f t="shared" si="142"/>
        <v>1.723641119746901</v>
      </c>
      <c r="L415" s="60">
        <f t="shared" si="146"/>
        <v>65.840000000000032</v>
      </c>
      <c r="M415" s="60">
        <f t="shared" si="147"/>
        <v>11.230000000000018</v>
      </c>
      <c r="N415" s="60">
        <f t="shared" si="130"/>
        <v>3.5099999999999909</v>
      </c>
      <c r="O415" s="47">
        <f t="shared" si="143"/>
        <v>0.44694441066949336</v>
      </c>
      <c r="P415" s="47">
        <f t="shared" si="148"/>
        <v>17.072475042136663</v>
      </c>
      <c r="Q415" s="47">
        <f t="shared" si="149"/>
        <v>2.9119668092830335</v>
      </c>
      <c r="R415" s="47">
        <f t="shared" si="131"/>
        <v>0.91015169194865586</v>
      </c>
      <c r="S415" s="7">
        <f t="shared" si="144"/>
        <v>2.970938709682351</v>
      </c>
      <c r="T415" s="7">
        <f t="shared" si="150"/>
        <v>4334.9056000000046</v>
      </c>
      <c r="U415" s="7">
        <f t="shared" si="151"/>
        <v>126.11290000000041</v>
      </c>
      <c r="V415" s="7">
        <f t="shared" si="132"/>
        <v>12.320099999999936</v>
      </c>
      <c r="W415">
        <f t="shared" si="145"/>
        <v>4.4694441066949336E-3</v>
      </c>
      <c r="X415">
        <f t="shared" si="152"/>
        <v>0.17072475042136662</v>
      </c>
      <c r="Y415">
        <f t="shared" si="153"/>
        <v>2.9119668092830335E-2</v>
      </c>
      <c r="Z415">
        <f t="shared" si="133"/>
        <v>9.1015169194865585E-3</v>
      </c>
    </row>
    <row r="416" spans="1:26">
      <c r="A416" s="1" t="s">
        <v>685</v>
      </c>
      <c r="B416" s="2" t="s">
        <v>686</v>
      </c>
      <c r="C416" s="2" t="s">
        <v>1394</v>
      </c>
      <c r="D416" s="2" t="s">
        <v>687</v>
      </c>
      <c r="E416" s="3" t="s">
        <v>600</v>
      </c>
      <c r="F416" s="4">
        <v>385.95</v>
      </c>
      <c r="G416">
        <v>391.61964111974692</v>
      </c>
      <c r="H416">
        <v>439.51</v>
      </c>
      <c r="I416">
        <v>391.49</v>
      </c>
      <c r="J416">
        <v>378.68</v>
      </c>
      <c r="K416" s="62">
        <f t="shared" si="142"/>
        <v>5.6696411197469274</v>
      </c>
      <c r="L416" s="60">
        <f t="shared" si="146"/>
        <v>53.56</v>
      </c>
      <c r="M416" s="60">
        <f t="shared" si="147"/>
        <v>5.5400000000000205</v>
      </c>
      <c r="N416" s="60">
        <f t="shared" si="130"/>
        <v>7.2699999999999818</v>
      </c>
      <c r="O416" s="47">
        <f t="shared" si="143"/>
        <v>1.4690092291091923</v>
      </c>
      <c r="P416" s="47">
        <f t="shared" si="148"/>
        <v>13.877445264930691</v>
      </c>
      <c r="Q416" s="47">
        <f t="shared" si="149"/>
        <v>1.4354190957377952</v>
      </c>
      <c r="R416" s="47">
        <f t="shared" si="131"/>
        <v>1.8836636870060843</v>
      </c>
      <c r="S416" s="7">
        <f t="shared" si="144"/>
        <v>32.144830426725193</v>
      </c>
      <c r="T416" s="7">
        <f t="shared" si="150"/>
        <v>2868.6736000000001</v>
      </c>
      <c r="U416" s="7">
        <f t="shared" si="151"/>
        <v>30.691600000000228</v>
      </c>
      <c r="V416" s="7">
        <f t="shared" si="132"/>
        <v>52.852899999999735</v>
      </c>
      <c r="W416">
        <f t="shared" si="145"/>
        <v>1.4690092291091923E-2</v>
      </c>
      <c r="X416">
        <f t="shared" si="152"/>
        <v>0.13877445264930691</v>
      </c>
      <c r="Y416">
        <f t="shared" si="153"/>
        <v>1.4354190957377952E-2</v>
      </c>
      <c r="Z416">
        <f t="shared" si="133"/>
        <v>1.8836636870060843E-2</v>
      </c>
    </row>
    <row r="417" spans="1:26">
      <c r="A417" s="1" t="s">
        <v>715</v>
      </c>
      <c r="B417" s="2" t="s">
        <v>716</v>
      </c>
      <c r="C417" s="2" t="s">
        <v>1394</v>
      </c>
      <c r="D417" s="2" t="s">
        <v>717</v>
      </c>
      <c r="E417" s="3" t="s">
        <v>600</v>
      </c>
      <c r="F417" s="4">
        <v>386.35</v>
      </c>
      <c r="G417">
        <v>391.61964111974692</v>
      </c>
      <c r="H417">
        <v>439.23</v>
      </c>
      <c r="I417">
        <v>387.98</v>
      </c>
      <c r="J417">
        <v>378.68</v>
      </c>
      <c r="K417" s="62">
        <f t="shared" si="142"/>
        <v>5.2696411197468933</v>
      </c>
      <c r="L417" s="60">
        <f t="shared" si="146"/>
        <v>52.879999999999995</v>
      </c>
      <c r="M417" s="60">
        <f t="shared" si="147"/>
        <v>1.6299999999999955</v>
      </c>
      <c r="N417" s="60">
        <f t="shared" si="130"/>
        <v>7.6700000000000159</v>
      </c>
      <c r="O417" s="47">
        <f t="shared" si="143"/>
        <v>1.3639552529434174</v>
      </c>
      <c r="P417" s="47">
        <f t="shared" si="148"/>
        <v>13.687071308399117</v>
      </c>
      <c r="Q417" s="47">
        <f t="shared" si="149"/>
        <v>0.42189724343211993</v>
      </c>
      <c r="R417" s="47">
        <f t="shared" si="131"/>
        <v>1.9852465381131141</v>
      </c>
      <c r="S417" s="7">
        <f t="shared" si="144"/>
        <v>27.769117530927293</v>
      </c>
      <c r="T417" s="7">
        <f t="shared" si="150"/>
        <v>2796.2943999999993</v>
      </c>
      <c r="U417" s="7">
        <f t="shared" si="151"/>
        <v>2.6568999999999852</v>
      </c>
      <c r="V417" s="7">
        <f t="shared" si="132"/>
        <v>58.828900000000246</v>
      </c>
      <c r="W417">
        <f t="shared" si="145"/>
        <v>1.3639552529434173E-2</v>
      </c>
      <c r="X417">
        <f t="shared" si="152"/>
        <v>0.13687071308399118</v>
      </c>
      <c r="Y417">
        <f t="shared" si="153"/>
        <v>4.2189724343211993E-3</v>
      </c>
      <c r="Z417">
        <f t="shared" si="133"/>
        <v>1.985246538113114E-2</v>
      </c>
    </row>
    <row r="418" spans="1:26">
      <c r="A418" s="1" t="s">
        <v>700</v>
      </c>
      <c r="B418" s="2" t="s">
        <v>701</v>
      </c>
      <c r="C418" s="2" t="s">
        <v>1394</v>
      </c>
      <c r="D418" s="2" t="s">
        <v>702</v>
      </c>
      <c r="E418" s="3" t="s">
        <v>600</v>
      </c>
      <c r="F418" s="4">
        <v>386.45</v>
      </c>
      <c r="G418">
        <v>391.61964111974692</v>
      </c>
      <c r="H418">
        <v>439.51</v>
      </c>
      <c r="I418">
        <v>391.49</v>
      </c>
      <c r="J418">
        <v>378.68</v>
      </c>
      <c r="K418" s="62">
        <f t="shared" si="142"/>
        <v>5.1696411197469274</v>
      </c>
      <c r="L418" s="60">
        <f t="shared" si="146"/>
        <v>53.06</v>
      </c>
      <c r="M418" s="60">
        <f t="shared" si="147"/>
        <v>5.0400000000000205</v>
      </c>
      <c r="N418" s="60">
        <f t="shared" si="130"/>
        <v>7.7699999999999818</v>
      </c>
      <c r="O418" s="47">
        <f t="shared" si="143"/>
        <v>1.337725739357466</v>
      </c>
      <c r="P418" s="47">
        <f t="shared" si="148"/>
        <v>13.730107387760384</v>
      </c>
      <c r="Q418" s="47">
        <f t="shared" si="149"/>
        <v>1.3041790658558727</v>
      </c>
      <c r="R418" s="47">
        <f t="shared" si="131"/>
        <v>2.010609393194458</v>
      </c>
      <c r="S418" s="7">
        <f t="shared" si="144"/>
        <v>26.725189306978265</v>
      </c>
      <c r="T418" s="7">
        <f t="shared" si="150"/>
        <v>2815.3636000000001</v>
      </c>
      <c r="U418" s="7">
        <f t="shared" si="151"/>
        <v>25.401600000000208</v>
      </c>
      <c r="V418" s="7">
        <f t="shared" si="132"/>
        <v>60.372899999999717</v>
      </c>
      <c r="W418">
        <f t="shared" si="145"/>
        <v>1.3377257393574661E-2</v>
      </c>
      <c r="X418">
        <f t="shared" si="152"/>
        <v>0.13730107387760385</v>
      </c>
      <c r="Y418">
        <f t="shared" si="153"/>
        <v>1.3041790658558728E-2</v>
      </c>
      <c r="Z418">
        <f t="shared" si="133"/>
        <v>2.0106093931944579E-2</v>
      </c>
    </row>
    <row r="419" spans="1:26">
      <c r="A419" s="1" t="s">
        <v>576</v>
      </c>
      <c r="B419" s="2" t="s">
        <v>577</v>
      </c>
      <c r="C419" s="2" t="s">
        <v>1394</v>
      </c>
      <c r="D419" s="2" t="s">
        <v>578</v>
      </c>
      <c r="E419" s="3" t="s">
        <v>260</v>
      </c>
      <c r="F419" s="4">
        <v>387.45</v>
      </c>
      <c r="G419">
        <v>392.50564111974688</v>
      </c>
      <c r="H419">
        <v>442.65</v>
      </c>
      <c r="I419">
        <v>394.71</v>
      </c>
      <c r="J419">
        <v>375.56</v>
      </c>
      <c r="K419" s="62">
        <f t="shared" si="142"/>
        <v>5.0556411197468947</v>
      </c>
      <c r="L419" s="60">
        <f t="shared" si="146"/>
        <v>55.199999999999989</v>
      </c>
      <c r="M419" s="60">
        <f t="shared" si="147"/>
        <v>7.2599999999999909</v>
      </c>
      <c r="N419" s="60">
        <f t="shared" si="130"/>
        <v>11.889999999999986</v>
      </c>
      <c r="O419" s="47">
        <f t="shared" si="143"/>
        <v>1.3048499470246211</v>
      </c>
      <c r="P419" s="47">
        <f t="shared" si="148"/>
        <v>14.246999612853269</v>
      </c>
      <c r="Q419" s="47">
        <f t="shared" si="149"/>
        <v>1.8737901664730909</v>
      </c>
      <c r="R419" s="47">
        <f t="shared" si="131"/>
        <v>3.0687830687830653</v>
      </c>
      <c r="S419" s="7">
        <f t="shared" si="144"/>
        <v>25.559507131675634</v>
      </c>
      <c r="T419" s="7">
        <f t="shared" si="150"/>
        <v>3047.0399999999986</v>
      </c>
      <c r="U419" s="7">
        <f t="shared" si="151"/>
        <v>52.707599999999871</v>
      </c>
      <c r="V419" s="7">
        <f t="shared" si="132"/>
        <v>141.37209999999968</v>
      </c>
      <c r="W419">
        <f t="shared" si="145"/>
        <v>1.3048499470246212E-2</v>
      </c>
      <c r="X419">
        <f t="shared" si="152"/>
        <v>0.1424699961285327</v>
      </c>
      <c r="Y419">
        <f t="shared" si="153"/>
        <v>1.873790166473091E-2</v>
      </c>
      <c r="Z419">
        <f t="shared" si="133"/>
        <v>3.0687830687830653E-2</v>
      </c>
    </row>
    <row r="420" spans="1:26">
      <c r="A420" s="1" t="s">
        <v>369</v>
      </c>
      <c r="B420" s="2" t="s">
        <v>370</v>
      </c>
      <c r="C420" s="2" t="s">
        <v>1394</v>
      </c>
      <c r="D420" s="2" t="s">
        <v>371</v>
      </c>
      <c r="E420" s="3" t="s">
        <v>365</v>
      </c>
      <c r="F420" s="4">
        <v>388.15</v>
      </c>
      <c r="G420">
        <v>375.84741527069673</v>
      </c>
      <c r="H420">
        <v>444.13</v>
      </c>
      <c r="I420">
        <v>391.88</v>
      </c>
      <c r="J420">
        <v>387.21</v>
      </c>
      <c r="K420" s="62">
        <f t="shared" si="142"/>
        <v>12.302584729303248</v>
      </c>
      <c r="L420" s="60">
        <f t="shared" si="146"/>
        <v>55.980000000000018</v>
      </c>
      <c r="M420" s="60">
        <f t="shared" si="147"/>
        <v>3.7300000000000182</v>
      </c>
      <c r="N420" s="60">
        <f t="shared" si="130"/>
        <v>0.93999999999999773</v>
      </c>
      <c r="O420" s="47">
        <f t="shared" si="143"/>
        <v>3.1695439209849927</v>
      </c>
      <c r="P420" s="47">
        <f t="shared" si="148"/>
        <v>14.42225943578514</v>
      </c>
      <c r="Q420" s="47">
        <f t="shared" si="149"/>
        <v>0.96096869766843196</v>
      </c>
      <c r="R420" s="47">
        <f t="shared" si="131"/>
        <v>0.24217441710678803</v>
      </c>
      <c r="S420" s="7">
        <f t="shared" si="144"/>
        <v>151.35359102168547</v>
      </c>
      <c r="T420" s="7">
        <f t="shared" si="150"/>
        <v>3133.7604000000019</v>
      </c>
      <c r="U420" s="7">
        <f t="shared" si="151"/>
        <v>13.912900000000135</v>
      </c>
      <c r="V420" s="7">
        <f t="shared" si="132"/>
        <v>0.88359999999999572</v>
      </c>
      <c r="W420">
        <f t="shared" si="145"/>
        <v>3.1695439209849928E-2</v>
      </c>
      <c r="X420">
        <f t="shared" si="152"/>
        <v>0.1442225943578514</v>
      </c>
      <c r="Y420">
        <f t="shared" si="153"/>
        <v>9.6096869766843195E-3</v>
      </c>
      <c r="Z420">
        <f t="shared" si="133"/>
        <v>2.4217441710678803E-3</v>
      </c>
    </row>
    <row r="421" spans="1:26">
      <c r="A421" s="1" t="s">
        <v>1536</v>
      </c>
      <c r="B421" s="2" t="s">
        <v>1537</v>
      </c>
      <c r="C421" s="2" t="s">
        <v>1394</v>
      </c>
      <c r="D421" s="2" t="s">
        <v>1559</v>
      </c>
      <c r="E421" s="3" t="s">
        <v>365</v>
      </c>
      <c r="F421" s="4">
        <v>388.15</v>
      </c>
      <c r="G421">
        <v>375.84741527069673</v>
      </c>
      <c r="H421" s="7">
        <v>439.26</v>
      </c>
      <c r="I421">
        <v>384.62</v>
      </c>
      <c r="J421">
        <v>386.15</v>
      </c>
      <c r="K421" s="62">
        <f t="shared" si="142"/>
        <v>12.302584729303248</v>
      </c>
      <c r="L421" s="60">
        <f t="shared" si="146"/>
        <v>51.110000000000014</v>
      </c>
      <c r="M421" s="60">
        <f t="shared" si="147"/>
        <v>3.5299999999999727</v>
      </c>
      <c r="N421" s="60">
        <f t="shared" si="130"/>
        <v>2</v>
      </c>
      <c r="O421" s="47">
        <f t="shared" si="143"/>
        <v>3.1695439209849927</v>
      </c>
      <c r="P421" s="47">
        <f t="shared" si="148"/>
        <v>13.167589849285074</v>
      </c>
      <c r="Q421" s="47">
        <f t="shared" si="149"/>
        <v>0.9094422259435716</v>
      </c>
      <c r="R421" s="47">
        <f t="shared" si="131"/>
        <v>0.51526471724848644</v>
      </c>
      <c r="S421" s="7">
        <f t="shared" si="144"/>
        <v>151.35359102168547</v>
      </c>
      <c r="T421" s="7">
        <f t="shared" si="150"/>
        <v>2612.2321000000015</v>
      </c>
      <c r="U421" s="7">
        <f t="shared" si="151"/>
        <v>12.460899999999807</v>
      </c>
      <c r="V421" s="7">
        <f t="shared" si="132"/>
        <v>4</v>
      </c>
      <c r="W421">
        <f t="shared" si="145"/>
        <v>3.1695439209849928E-2</v>
      </c>
      <c r="X421">
        <f t="shared" si="152"/>
        <v>0.13167589849285075</v>
      </c>
      <c r="Y421">
        <f t="shared" si="153"/>
        <v>9.0944222594357155E-3</v>
      </c>
      <c r="Z421">
        <f t="shared" si="133"/>
        <v>5.1526471724848647E-3</v>
      </c>
    </row>
    <row r="422" spans="1:26">
      <c r="A422" s="1" t="s">
        <v>582</v>
      </c>
      <c r="B422" s="2" t="s">
        <v>583</v>
      </c>
      <c r="C422" s="2" t="s">
        <v>1394</v>
      </c>
      <c r="D422" s="2" t="s">
        <v>584</v>
      </c>
      <c r="E422" s="3" t="s">
        <v>260</v>
      </c>
      <c r="F422" s="4">
        <v>388.65</v>
      </c>
      <c r="G422">
        <v>400.9976411197469</v>
      </c>
      <c r="H422">
        <v>391.06</v>
      </c>
      <c r="I422">
        <v>396.91</v>
      </c>
      <c r="J422">
        <v>375.8</v>
      </c>
      <c r="K422" s="62">
        <f t="shared" si="142"/>
        <v>12.347641119746925</v>
      </c>
      <c r="L422" s="60">
        <f t="shared" si="146"/>
        <v>2.410000000000025</v>
      </c>
      <c r="M422" s="60">
        <f t="shared" si="147"/>
        <v>8.2600000000000477</v>
      </c>
      <c r="N422" s="60">
        <f t="shared" si="130"/>
        <v>12.849999999999966</v>
      </c>
      <c r="O422" s="47">
        <f t="shared" si="143"/>
        <v>3.177059338671536</v>
      </c>
      <c r="P422" s="47">
        <f t="shared" si="148"/>
        <v>0.62009520133797125</v>
      </c>
      <c r="Q422" s="47">
        <f t="shared" si="149"/>
        <v>2.1253055448346969</v>
      </c>
      <c r="R422" s="47">
        <f t="shared" si="131"/>
        <v>3.3063167374244093</v>
      </c>
      <c r="S422" s="7">
        <f t="shared" si="144"/>
        <v>152.46424122206508</v>
      </c>
      <c r="T422" s="7">
        <f t="shared" si="150"/>
        <v>5.8081000000001204</v>
      </c>
      <c r="U422" s="7">
        <f t="shared" si="151"/>
        <v>68.227600000000791</v>
      </c>
      <c r="V422" s="7">
        <f t="shared" si="132"/>
        <v>165.12249999999912</v>
      </c>
      <c r="W422">
        <f t="shared" si="145"/>
        <v>3.1770593386715361E-2</v>
      </c>
      <c r="X422">
        <f t="shared" si="152"/>
        <v>6.2009520133797123E-3</v>
      </c>
      <c r="Y422">
        <f t="shared" si="153"/>
        <v>2.1253055448346967E-2</v>
      </c>
      <c r="Z422">
        <f t="shared" si="133"/>
        <v>3.3063167374244092E-2</v>
      </c>
    </row>
    <row r="423" spans="1:26">
      <c r="A423" s="1" t="s">
        <v>775</v>
      </c>
      <c r="B423" s="2" t="s">
        <v>776</v>
      </c>
      <c r="C423" s="2" t="s">
        <v>1394</v>
      </c>
      <c r="D423" s="2" t="s">
        <v>777</v>
      </c>
      <c r="E423" s="3" t="s">
        <v>600</v>
      </c>
      <c r="F423" s="4">
        <v>389.65</v>
      </c>
      <c r="G423">
        <v>383.1276411197469</v>
      </c>
      <c r="H423">
        <v>448.03</v>
      </c>
      <c r="I423">
        <v>395.7</v>
      </c>
      <c r="J423">
        <v>385.92</v>
      </c>
      <c r="K423" s="62">
        <f t="shared" si="142"/>
        <v>6.5223588802530799</v>
      </c>
      <c r="L423" s="60">
        <f t="shared" si="146"/>
        <v>58.379999999999995</v>
      </c>
      <c r="M423" s="60">
        <f t="shared" si="147"/>
        <v>6.0500000000000114</v>
      </c>
      <c r="N423" s="60">
        <f t="shared" si="130"/>
        <v>3.7299999999999613</v>
      </c>
      <c r="O423" s="47">
        <f t="shared" si="143"/>
        <v>1.6739019325684796</v>
      </c>
      <c r="P423" s="47">
        <f t="shared" si="148"/>
        <v>14.982676761195945</v>
      </c>
      <c r="Q423" s="47">
        <f t="shared" si="149"/>
        <v>1.5526754779930736</v>
      </c>
      <c r="R423" s="47">
        <f t="shared" si="131"/>
        <v>0.95726934428332133</v>
      </c>
      <c r="S423" s="7">
        <f t="shared" si="144"/>
        <v>42.541165362816209</v>
      </c>
      <c r="T423" s="7">
        <f t="shared" si="150"/>
        <v>3408.2243999999996</v>
      </c>
      <c r="U423" s="7">
        <f t="shared" si="151"/>
        <v>36.602500000000134</v>
      </c>
      <c r="V423" s="7">
        <f t="shared" si="132"/>
        <v>13.912899999999711</v>
      </c>
      <c r="W423">
        <f t="shared" si="145"/>
        <v>1.6739019325684796E-2</v>
      </c>
      <c r="X423">
        <f t="shared" si="152"/>
        <v>0.14982676761195945</v>
      </c>
      <c r="Y423">
        <f t="shared" si="153"/>
        <v>1.5526754779930737E-2</v>
      </c>
      <c r="Z423">
        <f t="shared" si="133"/>
        <v>9.572693442833213E-3</v>
      </c>
    </row>
    <row r="424" spans="1:26">
      <c r="A424" s="1" t="s">
        <v>349</v>
      </c>
      <c r="B424" s="2" t="s">
        <v>350</v>
      </c>
      <c r="C424" s="2" t="s">
        <v>1394</v>
      </c>
      <c r="D424" s="2" t="s">
        <v>351</v>
      </c>
      <c r="E424" s="3" t="s">
        <v>348</v>
      </c>
      <c r="F424" s="4">
        <v>390.15</v>
      </c>
      <c r="G424">
        <v>386.11141527069674</v>
      </c>
      <c r="H424">
        <v>440.15</v>
      </c>
      <c r="I424">
        <v>391.78</v>
      </c>
      <c r="J424">
        <v>385.53</v>
      </c>
      <c r="K424" s="62">
        <f t="shared" si="142"/>
        <v>4.0385847293032384</v>
      </c>
      <c r="L424" s="60">
        <f t="shared" si="146"/>
        <v>50</v>
      </c>
      <c r="M424" s="60">
        <f t="shared" si="147"/>
        <v>1.6299999999999955</v>
      </c>
      <c r="N424" s="60">
        <f t="shared" ref="N424:N487" si="154">ABS(F424-J424)</f>
        <v>4.6200000000000045</v>
      </c>
      <c r="O424" s="47">
        <f t="shared" si="143"/>
        <v>1.0351364165841954</v>
      </c>
      <c r="P424" s="47">
        <f t="shared" si="148"/>
        <v>12.815583749839806</v>
      </c>
      <c r="Q424" s="47">
        <f t="shared" si="149"/>
        <v>0.41778803024477651</v>
      </c>
      <c r="R424" s="47">
        <f t="shared" ref="R424:R487" si="155">N424/F424*100</f>
        <v>1.1841599384851991</v>
      </c>
      <c r="S424" s="7">
        <f t="shared" si="144"/>
        <v>16.310166615761311</v>
      </c>
      <c r="T424" s="7">
        <f t="shared" si="150"/>
        <v>2500</v>
      </c>
      <c r="U424" s="7">
        <f t="shared" si="151"/>
        <v>2.6568999999999852</v>
      </c>
      <c r="V424" s="7">
        <f t="shared" ref="V424:V487" si="156">(F424-J424)^2</f>
        <v>21.344400000000043</v>
      </c>
      <c r="W424">
        <f t="shared" si="145"/>
        <v>1.0351364165841955E-2</v>
      </c>
      <c r="X424">
        <f t="shared" si="152"/>
        <v>0.12815583749839807</v>
      </c>
      <c r="Y424">
        <f t="shared" si="153"/>
        <v>4.1778803024477649E-3</v>
      </c>
      <c r="Z424">
        <f t="shared" ref="Z424:Z487" si="157">ABS((J424-F424)/F424)</f>
        <v>1.1841599384851992E-2</v>
      </c>
    </row>
    <row r="425" spans="1:26">
      <c r="A425" s="1" t="s">
        <v>757</v>
      </c>
      <c r="B425" s="2" t="s">
        <v>758</v>
      </c>
      <c r="C425" s="2" t="s">
        <v>1394</v>
      </c>
      <c r="D425" s="2" t="s">
        <v>759</v>
      </c>
      <c r="E425" s="3" t="s">
        <v>600</v>
      </c>
      <c r="F425" s="4">
        <v>390.85</v>
      </c>
      <c r="G425">
        <v>386.48764111974691</v>
      </c>
      <c r="H425">
        <v>445.68</v>
      </c>
      <c r="I425">
        <v>394.7</v>
      </c>
      <c r="J425">
        <v>379</v>
      </c>
      <c r="K425" s="62">
        <f t="shared" si="142"/>
        <v>4.3623588802531117</v>
      </c>
      <c r="L425" s="60">
        <f t="shared" si="146"/>
        <v>54.829999999999984</v>
      </c>
      <c r="M425" s="60">
        <f t="shared" si="147"/>
        <v>3.8499999999999659</v>
      </c>
      <c r="N425" s="60">
        <f t="shared" si="154"/>
        <v>11.850000000000023</v>
      </c>
      <c r="O425" s="47">
        <f t="shared" si="143"/>
        <v>1.1161209876559066</v>
      </c>
      <c r="P425" s="47">
        <f t="shared" si="148"/>
        <v>14.028399641806313</v>
      </c>
      <c r="Q425" s="47">
        <f t="shared" si="149"/>
        <v>0.98503262121017421</v>
      </c>
      <c r="R425" s="47">
        <f t="shared" si="155"/>
        <v>3.0318536522962831</v>
      </c>
      <c r="S425" s="7">
        <f t="shared" si="144"/>
        <v>19.030175000123183</v>
      </c>
      <c r="T425" s="7">
        <f t="shared" si="150"/>
        <v>3006.3288999999982</v>
      </c>
      <c r="U425" s="7">
        <f t="shared" si="151"/>
        <v>14.822499999999737</v>
      </c>
      <c r="V425" s="7">
        <f t="shared" si="156"/>
        <v>140.42250000000053</v>
      </c>
      <c r="W425">
        <f t="shared" si="145"/>
        <v>1.1161209876559067E-2</v>
      </c>
      <c r="X425">
        <f t="shared" si="152"/>
        <v>0.14028399641806313</v>
      </c>
      <c r="Y425">
        <f t="shared" si="153"/>
        <v>9.8503262121017419E-3</v>
      </c>
      <c r="Z425">
        <f t="shared" si="157"/>
        <v>3.0318536522962829E-2</v>
      </c>
    </row>
    <row r="426" spans="1:26">
      <c r="A426" s="1" t="s">
        <v>655</v>
      </c>
      <c r="B426" s="2" t="s">
        <v>656</v>
      </c>
      <c r="C426" s="2" t="s">
        <v>1394</v>
      </c>
      <c r="D426" s="2" t="s">
        <v>657</v>
      </c>
      <c r="E426" s="3" t="s">
        <v>600</v>
      </c>
      <c r="F426" s="4">
        <v>393.15</v>
      </c>
      <c r="G426">
        <v>391.61964111974692</v>
      </c>
      <c r="H426">
        <v>445.68</v>
      </c>
      <c r="I426">
        <v>394.7</v>
      </c>
      <c r="J426">
        <v>379</v>
      </c>
      <c r="K426" s="62">
        <f t="shared" si="142"/>
        <v>1.5303588802530612</v>
      </c>
      <c r="L426" s="60">
        <f t="shared" si="146"/>
        <v>52.53000000000003</v>
      </c>
      <c r="M426" s="60">
        <f t="shared" si="147"/>
        <v>1.5500000000000114</v>
      </c>
      <c r="N426" s="60">
        <f t="shared" si="154"/>
        <v>14.149999999999977</v>
      </c>
      <c r="O426" s="47">
        <f t="shared" si="143"/>
        <v>0.38925572434263289</v>
      </c>
      <c r="P426" s="47">
        <f t="shared" si="148"/>
        <v>13.361312476154147</v>
      </c>
      <c r="Q426" s="47">
        <f t="shared" si="149"/>
        <v>0.39425155792954636</v>
      </c>
      <c r="R426" s="47">
        <f t="shared" si="155"/>
        <v>3.5991351901309878</v>
      </c>
      <c r="S426" s="7">
        <f t="shared" si="144"/>
        <v>2.3419983023694035</v>
      </c>
      <c r="T426" s="7">
        <f t="shared" si="150"/>
        <v>2759.4009000000033</v>
      </c>
      <c r="U426" s="7">
        <f t="shared" si="151"/>
        <v>2.4025000000000354</v>
      </c>
      <c r="V426" s="7">
        <f t="shared" si="156"/>
        <v>200.22249999999934</v>
      </c>
      <c r="W426">
        <f t="shared" si="145"/>
        <v>3.8925572434263291E-3</v>
      </c>
      <c r="X426">
        <f t="shared" si="152"/>
        <v>0.13361312476154147</v>
      </c>
      <c r="Y426">
        <f t="shared" si="153"/>
        <v>3.9425155792954638E-3</v>
      </c>
      <c r="Z426">
        <f t="shared" si="157"/>
        <v>3.5991351901309879E-2</v>
      </c>
    </row>
    <row r="427" spans="1:26">
      <c r="A427" s="1" t="s">
        <v>730</v>
      </c>
      <c r="B427" s="2" t="s">
        <v>731</v>
      </c>
      <c r="C427" s="2" t="s">
        <v>1394</v>
      </c>
      <c r="D427" s="2" t="s">
        <v>732</v>
      </c>
      <c r="E427" s="3" t="s">
        <v>600</v>
      </c>
      <c r="F427" s="4">
        <v>394.35</v>
      </c>
      <c r="G427">
        <v>395.8656411197469</v>
      </c>
      <c r="H427">
        <v>448.13</v>
      </c>
      <c r="I427">
        <v>401.83</v>
      </c>
      <c r="J427">
        <v>379.12</v>
      </c>
      <c r="K427" s="62">
        <f t="shared" si="142"/>
        <v>1.5156411197468742</v>
      </c>
      <c r="L427" s="60">
        <f t="shared" si="146"/>
        <v>53.779999999999973</v>
      </c>
      <c r="M427" s="60">
        <f t="shared" si="147"/>
        <v>7.4799999999999613</v>
      </c>
      <c r="N427" s="60">
        <f t="shared" si="154"/>
        <v>15.230000000000018</v>
      </c>
      <c r="O427" s="47">
        <f t="shared" si="143"/>
        <v>0.38433906929044609</v>
      </c>
      <c r="P427" s="47">
        <f t="shared" si="148"/>
        <v>13.637631545581327</v>
      </c>
      <c r="Q427" s="47">
        <f t="shared" si="149"/>
        <v>1.896792189679209</v>
      </c>
      <c r="R427" s="47">
        <f t="shared" si="155"/>
        <v>3.8620514771142429</v>
      </c>
      <c r="S427" s="7">
        <f t="shared" si="144"/>
        <v>2.2971680038675588</v>
      </c>
      <c r="T427" s="7">
        <f t="shared" si="150"/>
        <v>2892.2883999999972</v>
      </c>
      <c r="U427" s="7">
        <f t="shared" si="151"/>
        <v>55.950399999999419</v>
      </c>
      <c r="V427" s="7">
        <f t="shared" si="156"/>
        <v>231.95290000000057</v>
      </c>
      <c r="W427">
        <f t="shared" si="145"/>
        <v>3.8433906929044607E-3</v>
      </c>
      <c r="X427">
        <f t="shared" si="152"/>
        <v>0.13637631545581327</v>
      </c>
      <c r="Y427">
        <f t="shared" si="153"/>
        <v>1.8967921896792091E-2</v>
      </c>
      <c r="Z427">
        <f t="shared" si="157"/>
        <v>3.8620514771142429E-2</v>
      </c>
    </row>
    <row r="428" spans="1:26">
      <c r="A428" s="1" t="s">
        <v>619</v>
      </c>
      <c r="B428" s="2" t="s">
        <v>620</v>
      </c>
      <c r="C428" s="2" t="s">
        <v>1394</v>
      </c>
      <c r="D428" s="2" t="s">
        <v>621</v>
      </c>
      <c r="E428" s="3" t="s">
        <v>600</v>
      </c>
      <c r="F428" s="4">
        <v>394.95</v>
      </c>
      <c r="G428">
        <v>387.37364111974688</v>
      </c>
      <c r="H428">
        <v>456.66</v>
      </c>
      <c r="I428">
        <v>407.65</v>
      </c>
      <c r="J428">
        <v>386.36</v>
      </c>
      <c r="K428" s="62">
        <f t="shared" si="142"/>
        <v>7.5763588802531103</v>
      </c>
      <c r="L428" s="60">
        <f t="shared" si="146"/>
        <v>61.710000000000036</v>
      </c>
      <c r="M428" s="60">
        <f t="shared" si="147"/>
        <v>12.699999999999989</v>
      </c>
      <c r="N428" s="60">
        <f t="shared" si="154"/>
        <v>8.589999999999975</v>
      </c>
      <c r="O428" s="47">
        <f t="shared" si="143"/>
        <v>1.9183083631480216</v>
      </c>
      <c r="P428" s="47">
        <f t="shared" si="148"/>
        <v>15.624762628180791</v>
      </c>
      <c r="Q428" s="47">
        <f t="shared" si="149"/>
        <v>3.21559691100139</v>
      </c>
      <c r="R428" s="47">
        <f t="shared" si="155"/>
        <v>2.1749588555513291</v>
      </c>
      <c r="S428" s="7">
        <f t="shared" si="144"/>
        <v>57.401213882390167</v>
      </c>
      <c r="T428" s="7">
        <f t="shared" si="150"/>
        <v>3808.1241000000045</v>
      </c>
      <c r="U428" s="7">
        <f t="shared" si="151"/>
        <v>161.28999999999971</v>
      </c>
      <c r="V428" s="7">
        <f t="shared" si="156"/>
        <v>73.788099999999574</v>
      </c>
      <c r="W428">
        <f t="shared" si="145"/>
        <v>1.9183083631480215E-2</v>
      </c>
      <c r="X428">
        <f t="shared" si="152"/>
        <v>0.15624762628180791</v>
      </c>
      <c r="Y428">
        <f t="shared" si="153"/>
        <v>3.21559691100139E-2</v>
      </c>
      <c r="Z428">
        <f t="shared" si="157"/>
        <v>2.1749588555513292E-2</v>
      </c>
    </row>
    <row r="429" spans="1:26">
      <c r="A429" s="1" t="s">
        <v>748</v>
      </c>
      <c r="B429" s="2" t="s">
        <v>749</v>
      </c>
      <c r="C429" s="2" t="s">
        <v>1394</v>
      </c>
      <c r="D429" s="2" t="s">
        <v>750</v>
      </c>
      <c r="E429" s="3" t="s">
        <v>600</v>
      </c>
      <c r="F429" s="4">
        <v>395.45</v>
      </c>
      <c r="G429">
        <v>395.8656411197469</v>
      </c>
      <c r="H429">
        <v>453.77</v>
      </c>
      <c r="I429">
        <v>398.56</v>
      </c>
      <c r="J429">
        <v>386.6</v>
      </c>
      <c r="K429" s="62">
        <f t="shared" si="142"/>
        <v>0.41564111974690832</v>
      </c>
      <c r="L429" s="60">
        <f t="shared" si="146"/>
        <v>58.319999999999993</v>
      </c>
      <c r="M429" s="60">
        <f t="shared" si="147"/>
        <v>3.1100000000000136</v>
      </c>
      <c r="N429" s="60">
        <f t="shared" si="154"/>
        <v>8.8499999999999659</v>
      </c>
      <c r="O429" s="47">
        <f t="shared" si="143"/>
        <v>0.10510585908380538</v>
      </c>
      <c r="P429" s="47">
        <f t="shared" si="148"/>
        <v>14.74775572133013</v>
      </c>
      <c r="Q429" s="47">
        <f t="shared" si="149"/>
        <v>0.78644582121633921</v>
      </c>
      <c r="R429" s="47">
        <f t="shared" si="155"/>
        <v>2.2379567581236479</v>
      </c>
      <c r="S429" s="7">
        <f t="shared" si="144"/>
        <v>0.17275754042446378</v>
      </c>
      <c r="T429" s="7">
        <f t="shared" si="150"/>
        <v>3401.2223999999992</v>
      </c>
      <c r="U429" s="7">
        <f t="shared" si="151"/>
        <v>9.6721000000000856</v>
      </c>
      <c r="V429" s="7">
        <f t="shared" si="156"/>
        <v>78.322499999999394</v>
      </c>
      <c r="W429">
        <f t="shared" si="145"/>
        <v>1.0510585908380537E-3</v>
      </c>
      <c r="X429">
        <f t="shared" si="152"/>
        <v>0.1474775572133013</v>
      </c>
      <c r="Y429">
        <f t="shared" si="153"/>
        <v>7.8644582121633923E-3</v>
      </c>
      <c r="Z429">
        <f t="shared" si="157"/>
        <v>2.2379567581236479E-2</v>
      </c>
    </row>
    <row r="430" spans="1:26">
      <c r="A430" s="1" t="s">
        <v>745</v>
      </c>
      <c r="B430" s="2" t="s">
        <v>746</v>
      </c>
      <c r="C430" s="2" t="s">
        <v>1394</v>
      </c>
      <c r="D430" s="2" t="s">
        <v>747</v>
      </c>
      <c r="E430" s="3" t="s">
        <v>600</v>
      </c>
      <c r="F430" s="4">
        <v>395.65</v>
      </c>
      <c r="G430">
        <v>395.8656411197469</v>
      </c>
      <c r="H430">
        <v>453.77</v>
      </c>
      <c r="I430">
        <v>398.56</v>
      </c>
      <c r="J430">
        <v>386.6</v>
      </c>
      <c r="K430" s="62">
        <f t="shared" si="142"/>
        <v>0.21564111974691968</v>
      </c>
      <c r="L430" s="60">
        <f t="shared" si="146"/>
        <v>58.120000000000005</v>
      </c>
      <c r="M430" s="60">
        <f t="shared" si="147"/>
        <v>2.910000000000025</v>
      </c>
      <c r="N430" s="60">
        <f t="shared" si="154"/>
        <v>9.0499999999999545</v>
      </c>
      <c r="O430" s="47">
        <f t="shared" si="143"/>
        <v>5.4503000062408616E-2</v>
      </c>
      <c r="P430" s="47">
        <f t="shared" si="148"/>
        <v>14.689751042588147</v>
      </c>
      <c r="Q430" s="47">
        <f t="shared" si="149"/>
        <v>0.73549854669531789</v>
      </c>
      <c r="R430" s="47">
        <f t="shared" si="155"/>
        <v>2.2873752053582597</v>
      </c>
      <c r="S430" s="7">
        <f t="shared" si="144"/>
        <v>4.6501092525705355E-2</v>
      </c>
      <c r="T430" s="7">
        <f t="shared" si="150"/>
        <v>3377.9344000000006</v>
      </c>
      <c r="U430" s="7">
        <f t="shared" si="151"/>
        <v>8.4681000000001454</v>
      </c>
      <c r="V430" s="7">
        <f t="shared" si="156"/>
        <v>81.902499999999179</v>
      </c>
      <c r="W430">
        <f t="shared" si="145"/>
        <v>5.4503000062408613E-4</v>
      </c>
      <c r="X430">
        <f t="shared" si="152"/>
        <v>0.14689751042588148</v>
      </c>
      <c r="Y430">
        <f t="shared" si="153"/>
        <v>7.3549854669531789E-3</v>
      </c>
      <c r="Z430">
        <f t="shared" si="157"/>
        <v>2.2873752053582597E-2</v>
      </c>
    </row>
    <row r="431" spans="1:26">
      <c r="A431" s="1" t="s">
        <v>673</v>
      </c>
      <c r="B431" s="2" t="s">
        <v>674</v>
      </c>
      <c r="C431" s="2" t="s">
        <v>1394</v>
      </c>
      <c r="D431" s="2" t="s">
        <v>675</v>
      </c>
      <c r="E431" s="3" t="s">
        <v>600</v>
      </c>
      <c r="F431" s="4">
        <v>395.75</v>
      </c>
      <c r="G431">
        <v>391.61964111974692</v>
      </c>
      <c r="H431">
        <v>455.28</v>
      </c>
      <c r="I431">
        <v>404.11</v>
      </c>
      <c r="J431">
        <v>386.48</v>
      </c>
      <c r="K431" s="62">
        <f t="shared" si="142"/>
        <v>4.130358880253084</v>
      </c>
      <c r="L431" s="60">
        <f t="shared" si="146"/>
        <v>59.529999999999973</v>
      </c>
      <c r="M431" s="60">
        <f t="shared" si="147"/>
        <v>8.3600000000000136</v>
      </c>
      <c r="N431" s="60">
        <f t="shared" si="154"/>
        <v>9.2699999999999818</v>
      </c>
      <c r="O431" s="47">
        <f t="shared" si="143"/>
        <v>1.0436788073918088</v>
      </c>
      <c r="P431" s="47">
        <f t="shared" si="148"/>
        <v>15.04232469993682</v>
      </c>
      <c r="Q431" s="47">
        <f t="shared" si="149"/>
        <v>2.11244472520531</v>
      </c>
      <c r="R431" s="47">
        <f t="shared" si="155"/>
        <v>2.34238787113076</v>
      </c>
      <c r="S431" s="7">
        <f t="shared" si="144"/>
        <v>17.059864479685508</v>
      </c>
      <c r="T431" s="7">
        <f t="shared" si="150"/>
        <v>3543.8208999999965</v>
      </c>
      <c r="U431" s="7">
        <f t="shared" si="151"/>
        <v>69.889600000000229</v>
      </c>
      <c r="V431" s="7">
        <f t="shared" si="156"/>
        <v>85.932899999999663</v>
      </c>
      <c r="W431">
        <f t="shared" si="145"/>
        <v>1.0436788073918089E-2</v>
      </c>
      <c r="X431">
        <f t="shared" si="152"/>
        <v>0.15042324699936821</v>
      </c>
      <c r="Y431">
        <f t="shared" si="153"/>
        <v>2.1124447252053098E-2</v>
      </c>
      <c r="Z431">
        <f t="shared" si="157"/>
        <v>2.3423878711307598E-2</v>
      </c>
    </row>
    <row r="432" spans="1:26">
      <c r="A432" s="1" t="s">
        <v>739</v>
      </c>
      <c r="B432" s="2" t="s">
        <v>740</v>
      </c>
      <c r="C432" s="2" t="s">
        <v>1394</v>
      </c>
      <c r="D432" s="2" t="s">
        <v>741</v>
      </c>
      <c r="E432" s="3" t="s">
        <v>600</v>
      </c>
      <c r="F432" s="4">
        <v>396.05</v>
      </c>
      <c r="G432">
        <v>395.8656411197469</v>
      </c>
      <c r="H432">
        <v>453.77</v>
      </c>
      <c r="I432">
        <v>398.56</v>
      </c>
      <c r="J432">
        <v>386.6</v>
      </c>
      <c r="K432" s="62">
        <f t="shared" si="142"/>
        <v>0.18435888025311442</v>
      </c>
      <c r="L432" s="60">
        <f t="shared" ref="L432:L463" si="158">ABS(F432-H432)</f>
        <v>57.71999999999997</v>
      </c>
      <c r="M432" s="60">
        <f t="shared" ref="M432:M463" si="159">ABS(F432-I432)</f>
        <v>2.5099999999999909</v>
      </c>
      <c r="N432" s="60">
        <f t="shared" si="154"/>
        <v>9.4499999999999886</v>
      </c>
      <c r="O432" s="47">
        <f t="shared" si="143"/>
        <v>4.6549395342283653E-2</v>
      </c>
      <c r="P432" s="47">
        <f t="shared" ref="P432:P463" si="160">L432/F432*100</f>
        <v>14.573917434667333</v>
      </c>
      <c r="Q432" s="47">
        <f t="shared" ref="Q432:Q463" si="161">M432/F432*100</f>
        <v>0.63375836384294681</v>
      </c>
      <c r="R432" s="47">
        <f t="shared" si="155"/>
        <v>2.3860623658628932</v>
      </c>
      <c r="S432" s="7">
        <f t="shared" si="144"/>
        <v>3.398819672818218E-2</v>
      </c>
      <c r="T432" s="7">
        <f t="shared" ref="T432:T463" si="162">(F432-H432)^2</f>
        <v>3331.5983999999967</v>
      </c>
      <c r="U432" s="7">
        <f t="shared" ref="U432:U463" si="163">(F432-I432)^2</f>
        <v>6.3000999999999543</v>
      </c>
      <c r="V432" s="7">
        <f t="shared" si="156"/>
        <v>89.302499999999782</v>
      </c>
      <c r="W432">
        <f t="shared" si="145"/>
        <v>4.6549395342283654E-4</v>
      </c>
      <c r="X432">
        <f t="shared" ref="X432:X463" si="164">ABS((H432-F432)/F432)</f>
        <v>0.14573917434667333</v>
      </c>
      <c r="Y432">
        <f t="shared" ref="Y432:Y463" si="165">ABS((I432-F432)/F432)</f>
        <v>6.3375836384294681E-3</v>
      </c>
      <c r="Z432">
        <f t="shared" si="157"/>
        <v>2.386062365862893E-2</v>
      </c>
    </row>
    <row r="433" spans="1:26">
      <c r="A433" s="1" t="s">
        <v>742</v>
      </c>
      <c r="B433" s="2" t="s">
        <v>743</v>
      </c>
      <c r="C433" s="2" t="s">
        <v>1394</v>
      </c>
      <c r="D433" s="2" t="s">
        <v>744</v>
      </c>
      <c r="E433" s="3" t="s">
        <v>600</v>
      </c>
      <c r="F433" s="4">
        <v>396.45</v>
      </c>
      <c r="G433">
        <v>395.8656411197469</v>
      </c>
      <c r="H433">
        <v>453.77</v>
      </c>
      <c r="I433">
        <v>398.56</v>
      </c>
      <c r="J433">
        <v>386.6</v>
      </c>
      <c r="K433" s="62">
        <f t="shared" si="142"/>
        <v>0.58435888025309168</v>
      </c>
      <c r="L433" s="60">
        <f t="shared" si="158"/>
        <v>57.319999999999993</v>
      </c>
      <c r="M433" s="60">
        <f t="shared" si="159"/>
        <v>2.1100000000000136</v>
      </c>
      <c r="N433" s="60">
        <f t="shared" si="154"/>
        <v>9.8499999999999659</v>
      </c>
      <c r="O433" s="47">
        <f t="shared" si="143"/>
        <v>0.1473978762146782</v>
      </c>
      <c r="P433" s="47">
        <f t="shared" si="160"/>
        <v>14.458317568419723</v>
      </c>
      <c r="Q433" s="47">
        <f t="shared" si="161"/>
        <v>0.53222348341531434</v>
      </c>
      <c r="R433" s="47">
        <f t="shared" si="155"/>
        <v>2.4845503846638834</v>
      </c>
      <c r="S433" s="7">
        <f t="shared" si="144"/>
        <v>0.34147530093064715</v>
      </c>
      <c r="T433" s="7">
        <f t="shared" si="162"/>
        <v>3285.5823999999993</v>
      </c>
      <c r="U433" s="7">
        <f t="shared" si="163"/>
        <v>4.4521000000000575</v>
      </c>
      <c r="V433" s="7">
        <f t="shared" si="156"/>
        <v>97.022499999999326</v>
      </c>
      <c r="W433">
        <f t="shared" si="145"/>
        <v>1.473978762146782E-3</v>
      </c>
      <c r="X433">
        <f t="shared" si="164"/>
        <v>0.14458317568419723</v>
      </c>
      <c r="Y433">
        <f t="shared" si="165"/>
        <v>5.3222348341531436E-3</v>
      </c>
      <c r="Z433">
        <f t="shared" si="157"/>
        <v>2.4845503846638833E-2</v>
      </c>
    </row>
    <row r="434" spans="1:26">
      <c r="A434" s="1" t="s">
        <v>356</v>
      </c>
      <c r="B434" s="2" t="s">
        <v>357</v>
      </c>
      <c r="C434" s="2" t="s">
        <v>1394</v>
      </c>
      <c r="D434" s="2" t="s">
        <v>358</v>
      </c>
      <c r="E434" s="3" t="s">
        <v>355</v>
      </c>
      <c r="F434" s="4">
        <v>398.15</v>
      </c>
      <c r="G434">
        <v>383.02241527069674</v>
      </c>
      <c r="H434">
        <v>377.3</v>
      </c>
      <c r="I434">
        <v>382.13</v>
      </c>
      <c r="J434">
        <v>376.47</v>
      </c>
      <c r="K434" s="62">
        <f t="shared" si="142"/>
        <v>15.127584729303237</v>
      </c>
      <c r="L434" s="60">
        <f t="shared" si="158"/>
        <v>20.849999999999966</v>
      </c>
      <c r="M434" s="60">
        <f t="shared" si="159"/>
        <v>16.019999999999982</v>
      </c>
      <c r="N434" s="60">
        <f t="shared" si="154"/>
        <v>21.67999999999995</v>
      </c>
      <c r="O434" s="47">
        <f t="shared" si="143"/>
        <v>3.7994687251797656</v>
      </c>
      <c r="P434" s="47">
        <f t="shared" si="160"/>
        <v>5.2367198292100881</v>
      </c>
      <c r="Q434" s="47">
        <f t="shared" si="161"/>
        <v>4.0236091925153792</v>
      </c>
      <c r="R434" s="47">
        <f t="shared" si="155"/>
        <v>5.4451839758884724</v>
      </c>
      <c r="S434" s="7">
        <f t="shared" si="144"/>
        <v>228.84381974224848</v>
      </c>
      <c r="T434" s="7">
        <f t="shared" si="162"/>
        <v>434.7224999999986</v>
      </c>
      <c r="U434" s="7">
        <f t="shared" si="163"/>
        <v>256.64039999999943</v>
      </c>
      <c r="V434" s="7">
        <f t="shared" si="156"/>
        <v>470.02239999999784</v>
      </c>
      <c r="W434">
        <f t="shared" si="145"/>
        <v>3.7994687251797658E-2</v>
      </c>
      <c r="X434">
        <f t="shared" si="164"/>
        <v>5.2367198292100882E-2</v>
      </c>
      <c r="Y434">
        <f t="shared" si="165"/>
        <v>4.0236091925153795E-2</v>
      </c>
      <c r="Z434">
        <f t="shared" si="157"/>
        <v>5.4451839758884721E-2</v>
      </c>
    </row>
    <row r="435" spans="1:26">
      <c r="A435" s="1" t="s">
        <v>736</v>
      </c>
      <c r="B435" s="2" t="s">
        <v>737</v>
      </c>
      <c r="C435" s="2" t="s">
        <v>1394</v>
      </c>
      <c r="D435" s="2" t="s">
        <v>738</v>
      </c>
      <c r="E435" s="3" t="s">
        <v>600</v>
      </c>
      <c r="F435" s="4">
        <v>398.15</v>
      </c>
      <c r="G435">
        <v>395.8656411197469</v>
      </c>
      <c r="H435">
        <v>454.57</v>
      </c>
      <c r="I435">
        <v>404.51</v>
      </c>
      <c r="J435">
        <v>386.6</v>
      </c>
      <c r="K435" s="62">
        <f t="shared" si="142"/>
        <v>2.2843588802530803</v>
      </c>
      <c r="L435" s="60">
        <f t="shared" si="158"/>
        <v>56.420000000000016</v>
      </c>
      <c r="M435" s="60">
        <f t="shared" si="159"/>
        <v>6.3600000000000136</v>
      </c>
      <c r="N435" s="60">
        <f t="shared" si="154"/>
        <v>11.549999999999955</v>
      </c>
      <c r="O435" s="47">
        <f t="shared" si="143"/>
        <v>0.5737432827459702</v>
      </c>
      <c r="P435" s="47">
        <f t="shared" si="160"/>
        <v>14.170538741680275</v>
      </c>
      <c r="Q435" s="47">
        <f t="shared" si="161"/>
        <v>1.5973879191259612</v>
      </c>
      <c r="R435" s="47">
        <f t="shared" si="155"/>
        <v>2.9009167399221285</v>
      </c>
      <c r="S435" s="7">
        <f t="shared" si="144"/>
        <v>5.218295493791107</v>
      </c>
      <c r="T435" s="7">
        <f t="shared" si="162"/>
        <v>3183.2164000000016</v>
      </c>
      <c r="U435" s="7">
        <f t="shared" si="163"/>
        <v>40.449600000000174</v>
      </c>
      <c r="V435" s="7">
        <f t="shared" si="156"/>
        <v>133.40249999999895</v>
      </c>
      <c r="W435">
        <f t="shared" si="145"/>
        <v>5.7374328274597021E-3</v>
      </c>
      <c r="X435">
        <f t="shared" si="164"/>
        <v>0.14170538741680275</v>
      </c>
      <c r="Y435">
        <f t="shared" si="165"/>
        <v>1.5973879191259612E-2</v>
      </c>
      <c r="Z435">
        <f t="shared" si="157"/>
        <v>2.9009167399221287E-2</v>
      </c>
    </row>
    <row r="436" spans="1:26">
      <c r="A436" s="1" t="s">
        <v>733</v>
      </c>
      <c r="B436" s="2" t="s">
        <v>734</v>
      </c>
      <c r="C436" s="2" t="s">
        <v>1394</v>
      </c>
      <c r="D436" s="2" t="s">
        <v>735</v>
      </c>
      <c r="E436" s="3" t="s">
        <v>600</v>
      </c>
      <c r="F436" s="4">
        <v>398.75</v>
      </c>
      <c r="G436">
        <v>390.73364111974689</v>
      </c>
      <c r="H436">
        <v>454.57</v>
      </c>
      <c r="I436">
        <v>404.51</v>
      </c>
      <c r="J436">
        <v>386.6</v>
      </c>
      <c r="K436" s="62">
        <f t="shared" si="142"/>
        <v>8.0163588802531081</v>
      </c>
      <c r="L436" s="60">
        <f t="shared" si="158"/>
        <v>55.819999999999993</v>
      </c>
      <c r="M436" s="60">
        <f t="shared" si="159"/>
        <v>5.7599999999999909</v>
      </c>
      <c r="N436" s="60">
        <f t="shared" si="154"/>
        <v>12.149999999999977</v>
      </c>
      <c r="O436" s="47">
        <f t="shared" si="143"/>
        <v>2.0103721329788358</v>
      </c>
      <c r="P436" s="47">
        <f t="shared" si="160"/>
        <v>13.9987460815047</v>
      </c>
      <c r="Q436" s="47">
        <f t="shared" si="161"/>
        <v>1.4445141065830698</v>
      </c>
      <c r="R436" s="47">
        <f t="shared" si="155"/>
        <v>3.0470219435736619</v>
      </c>
      <c r="S436" s="7">
        <f t="shared" si="144"/>
        <v>64.262009697012871</v>
      </c>
      <c r="T436" s="7">
        <f t="shared" si="162"/>
        <v>3115.8723999999993</v>
      </c>
      <c r="U436" s="7">
        <f t="shared" si="163"/>
        <v>33.177599999999899</v>
      </c>
      <c r="V436" s="7">
        <f t="shared" si="156"/>
        <v>147.62249999999943</v>
      </c>
      <c r="W436">
        <f t="shared" si="145"/>
        <v>2.0103721329788358E-2</v>
      </c>
      <c r="X436">
        <f t="shared" si="164"/>
        <v>0.13998746081504701</v>
      </c>
      <c r="Y436">
        <f t="shared" si="165"/>
        <v>1.4445141065830698E-2</v>
      </c>
      <c r="Z436">
        <f t="shared" si="157"/>
        <v>3.047021943573662E-2</v>
      </c>
    </row>
    <row r="437" spans="1:26">
      <c r="A437" s="1" t="s">
        <v>556</v>
      </c>
      <c r="B437" s="2" t="s">
        <v>557</v>
      </c>
      <c r="C437" s="2" t="s">
        <v>1394</v>
      </c>
      <c r="D437" s="2" t="s">
        <v>558</v>
      </c>
      <c r="E437" s="3" t="s">
        <v>555</v>
      </c>
      <c r="F437" s="4">
        <v>401.15</v>
      </c>
      <c r="G437">
        <v>408.17264111974691</v>
      </c>
      <c r="H437">
        <v>463.68</v>
      </c>
      <c r="I437">
        <v>403.21</v>
      </c>
      <c r="J437">
        <v>397.83</v>
      </c>
      <c r="K437" s="62">
        <f t="shared" si="142"/>
        <v>7.0226411197469361</v>
      </c>
      <c r="L437" s="60">
        <f t="shared" si="158"/>
        <v>62.53000000000003</v>
      </c>
      <c r="M437" s="60">
        <f t="shared" si="159"/>
        <v>2.0600000000000023</v>
      </c>
      <c r="N437" s="60">
        <f t="shared" si="154"/>
        <v>3.3199999999999932</v>
      </c>
      <c r="O437" s="47">
        <f t="shared" si="143"/>
        <v>1.7506272266600862</v>
      </c>
      <c r="P437" s="47">
        <f t="shared" si="160"/>
        <v>15.587685404462178</v>
      </c>
      <c r="Q437" s="47">
        <f t="shared" si="161"/>
        <v>0.51352361959366888</v>
      </c>
      <c r="R437" s="47">
        <f t="shared" si="155"/>
        <v>0.82762059080144412</v>
      </c>
      <c r="S437" s="7">
        <f t="shared" si="144"/>
        <v>49.317488296760501</v>
      </c>
      <c r="T437" s="7">
        <f t="shared" si="162"/>
        <v>3910.0009000000036</v>
      </c>
      <c r="U437" s="7">
        <f t="shared" si="163"/>
        <v>4.2436000000000096</v>
      </c>
      <c r="V437" s="7">
        <f t="shared" si="156"/>
        <v>11.022399999999955</v>
      </c>
      <c r="W437">
        <f t="shared" si="145"/>
        <v>1.7506272266600863E-2</v>
      </c>
      <c r="X437">
        <f t="shared" si="164"/>
        <v>0.15587685404462179</v>
      </c>
      <c r="Y437">
        <f t="shared" si="165"/>
        <v>5.1352361959366884E-3</v>
      </c>
      <c r="Z437">
        <f t="shared" si="157"/>
        <v>8.2762059080144414E-3</v>
      </c>
    </row>
    <row r="438" spans="1:26">
      <c r="A438" s="1" t="s">
        <v>1609</v>
      </c>
      <c r="B438" s="2" t="s">
        <v>1610</v>
      </c>
      <c r="C438" s="2" t="s">
        <v>1394</v>
      </c>
      <c r="D438" s="2" t="s">
        <v>1633</v>
      </c>
      <c r="E438" s="3" t="s">
        <v>915</v>
      </c>
      <c r="F438" s="4">
        <v>405.15</v>
      </c>
      <c r="G438">
        <v>428.69671740594328</v>
      </c>
      <c r="H438" s="7">
        <v>490.62</v>
      </c>
      <c r="I438">
        <v>425.65</v>
      </c>
      <c r="J438">
        <v>421.55</v>
      </c>
      <c r="K438" s="62">
        <f t="shared" si="142"/>
        <v>23.546717405943298</v>
      </c>
      <c r="L438" s="60">
        <f t="shared" si="158"/>
        <v>85.470000000000027</v>
      </c>
      <c r="M438" s="60">
        <f t="shared" si="159"/>
        <v>20.5</v>
      </c>
      <c r="N438" s="60">
        <f t="shared" si="154"/>
        <v>16.400000000000034</v>
      </c>
      <c r="O438" s="47">
        <f t="shared" si="143"/>
        <v>5.8118517600748616</v>
      </c>
      <c r="P438" s="47">
        <f t="shared" si="160"/>
        <v>21.095890410958912</v>
      </c>
      <c r="Q438" s="47">
        <f t="shared" si="161"/>
        <v>5.0598543749228684</v>
      </c>
      <c r="R438" s="47">
        <f t="shared" si="155"/>
        <v>4.0478834999383029</v>
      </c>
      <c r="S438" s="7">
        <f t="shared" si="144"/>
        <v>554.44790059535308</v>
      </c>
      <c r="T438" s="7">
        <f t="shared" si="162"/>
        <v>7305.1209000000044</v>
      </c>
      <c r="U438" s="7">
        <f t="shared" si="163"/>
        <v>420.25</v>
      </c>
      <c r="V438" s="7">
        <f t="shared" si="156"/>
        <v>268.96000000000112</v>
      </c>
      <c r="W438">
        <f t="shared" si="145"/>
        <v>5.8118517600748612E-2</v>
      </c>
      <c r="X438">
        <f t="shared" si="164"/>
        <v>0.21095890410958912</v>
      </c>
      <c r="Y438">
        <f t="shared" si="165"/>
        <v>5.0598543749228682E-2</v>
      </c>
      <c r="Z438">
        <f t="shared" si="157"/>
        <v>4.0478834999383033E-2</v>
      </c>
    </row>
    <row r="439" spans="1:26">
      <c r="A439" s="1" t="s">
        <v>579</v>
      </c>
      <c r="B439" s="2" t="s">
        <v>580</v>
      </c>
      <c r="C439" s="2" t="s">
        <v>1394</v>
      </c>
      <c r="D439" s="2" t="s">
        <v>581</v>
      </c>
      <c r="E439" s="3" t="s">
        <v>260</v>
      </c>
      <c r="F439" s="4">
        <v>410.15</v>
      </c>
      <c r="G439">
        <v>403.04064111974691</v>
      </c>
      <c r="H439">
        <v>463.74</v>
      </c>
      <c r="I439">
        <v>411.58</v>
      </c>
      <c r="J439">
        <v>410.8</v>
      </c>
      <c r="K439" s="62">
        <f t="shared" si="142"/>
        <v>7.1093588802530689</v>
      </c>
      <c r="L439" s="60">
        <f t="shared" si="158"/>
        <v>53.590000000000032</v>
      </c>
      <c r="M439" s="60">
        <f t="shared" si="159"/>
        <v>1.4300000000000068</v>
      </c>
      <c r="N439" s="60">
        <f t="shared" si="154"/>
        <v>0.65000000000003411</v>
      </c>
      <c r="O439" s="47">
        <f t="shared" si="143"/>
        <v>1.7333558162265192</v>
      </c>
      <c r="P439" s="47">
        <f t="shared" si="160"/>
        <v>13.065951481165436</v>
      </c>
      <c r="Q439" s="47">
        <f t="shared" si="161"/>
        <v>0.34865293185420132</v>
      </c>
      <c r="R439" s="47">
        <f t="shared" si="155"/>
        <v>0.1584786053882809</v>
      </c>
      <c r="S439" s="7">
        <f t="shared" si="144"/>
        <v>50.542983688233171</v>
      </c>
      <c r="T439" s="7">
        <f t="shared" si="162"/>
        <v>2871.8881000000033</v>
      </c>
      <c r="U439" s="7">
        <f t="shared" si="163"/>
        <v>2.0449000000000197</v>
      </c>
      <c r="V439" s="7">
        <f t="shared" si="156"/>
        <v>0.42250000000004434</v>
      </c>
      <c r="W439">
        <f t="shared" si="145"/>
        <v>1.7333558162265193E-2</v>
      </c>
      <c r="X439">
        <f t="shared" si="164"/>
        <v>0.13065951481165436</v>
      </c>
      <c r="Y439">
        <f t="shared" si="165"/>
        <v>3.4865293185420134E-3</v>
      </c>
      <c r="Z439">
        <f t="shared" si="157"/>
        <v>1.5847860538828092E-3</v>
      </c>
    </row>
    <row r="440" spans="1:26">
      <c r="A440" s="1" t="s">
        <v>1576</v>
      </c>
      <c r="B440" s="2" t="s">
        <v>1577</v>
      </c>
      <c r="C440" s="2" t="s">
        <v>1394</v>
      </c>
      <c r="D440" s="2" t="s">
        <v>1618</v>
      </c>
      <c r="E440" s="3" t="s">
        <v>915</v>
      </c>
      <c r="F440" s="4">
        <v>411.15</v>
      </c>
      <c r="G440">
        <v>407.89771740594324</v>
      </c>
      <c r="H440" s="7">
        <v>491.65</v>
      </c>
      <c r="I440">
        <v>432.23</v>
      </c>
      <c r="J440">
        <v>413.4</v>
      </c>
      <c r="K440" s="62">
        <f t="shared" si="142"/>
        <v>3.2522825940567373</v>
      </c>
      <c r="L440" s="60">
        <f t="shared" si="158"/>
        <v>80.5</v>
      </c>
      <c r="M440" s="60">
        <f t="shared" si="159"/>
        <v>21.080000000000041</v>
      </c>
      <c r="N440" s="60">
        <f t="shared" si="154"/>
        <v>2.25</v>
      </c>
      <c r="O440" s="47">
        <f t="shared" si="143"/>
        <v>0.79102093981679134</v>
      </c>
      <c r="P440" s="47">
        <f t="shared" si="160"/>
        <v>19.579228991852123</v>
      </c>
      <c r="Q440" s="47">
        <f t="shared" si="161"/>
        <v>5.1270825732701066</v>
      </c>
      <c r="R440" s="47">
        <f t="shared" si="155"/>
        <v>0.54724553082816496</v>
      </c>
      <c r="S440" s="7">
        <f t="shared" si="144"/>
        <v>10.57734207160442</v>
      </c>
      <c r="T440" s="7">
        <f t="shared" si="162"/>
        <v>6480.25</v>
      </c>
      <c r="U440" s="7">
        <f t="shared" si="163"/>
        <v>444.3664000000017</v>
      </c>
      <c r="V440" s="7">
        <f t="shared" si="156"/>
        <v>5.0625</v>
      </c>
      <c r="W440">
        <f t="shared" si="145"/>
        <v>7.9102093981679132E-3</v>
      </c>
      <c r="X440">
        <f t="shared" si="164"/>
        <v>0.19579228991852124</v>
      </c>
      <c r="Y440">
        <f t="shared" si="165"/>
        <v>5.1270825732701066E-2</v>
      </c>
      <c r="Z440">
        <f t="shared" si="157"/>
        <v>5.4724553082816495E-3</v>
      </c>
    </row>
    <row r="441" spans="1:26">
      <c r="A441" s="1" t="s">
        <v>1455</v>
      </c>
      <c r="B441" s="2" t="s">
        <v>1454</v>
      </c>
      <c r="C441" s="2" t="s">
        <v>1394</v>
      </c>
      <c r="D441" s="2" t="s">
        <v>1459</v>
      </c>
      <c r="E441" s="3" t="s">
        <v>711</v>
      </c>
      <c r="F441" s="4">
        <v>412.15</v>
      </c>
      <c r="G441">
        <v>417.27571740594328</v>
      </c>
      <c r="H441" s="7">
        <v>471.49</v>
      </c>
      <c r="I441">
        <v>411.37</v>
      </c>
      <c r="J441">
        <v>409.04</v>
      </c>
      <c r="K441" s="62">
        <f t="shared" si="142"/>
        <v>5.1257174059433055</v>
      </c>
      <c r="L441" s="60">
        <f t="shared" si="158"/>
        <v>59.340000000000032</v>
      </c>
      <c r="M441" s="60">
        <f t="shared" si="159"/>
        <v>0.77999999999997272</v>
      </c>
      <c r="N441" s="60">
        <f t="shared" si="154"/>
        <v>3.1099999999999568</v>
      </c>
      <c r="O441" s="47">
        <f t="shared" si="143"/>
        <v>1.2436533800663123</v>
      </c>
      <c r="P441" s="47">
        <f t="shared" si="160"/>
        <v>14.3976707509402</v>
      </c>
      <c r="Q441" s="47">
        <f t="shared" si="161"/>
        <v>0.18925148610941955</v>
      </c>
      <c r="R441" s="47">
        <f t="shared" si="155"/>
        <v>0.75457964333372729</v>
      </c>
      <c r="S441" s="7">
        <f t="shared" si="144"/>
        <v>26.27297892559017</v>
      </c>
      <c r="T441" s="7">
        <f t="shared" si="162"/>
        <v>3521.2356000000036</v>
      </c>
      <c r="U441" s="7">
        <f t="shared" si="163"/>
        <v>0.60839999999995742</v>
      </c>
      <c r="V441" s="7">
        <f t="shared" si="156"/>
        <v>9.6720999999997321</v>
      </c>
      <c r="W441">
        <f t="shared" si="145"/>
        <v>1.2436533800663122E-2</v>
      </c>
      <c r="X441">
        <f t="shared" si="164"/>
        <v>0.143976707509402</v>
      </c>
      <c r="Y441">
        <f t="shared" si="165"/>
        <v>1.8925148610941956E-3</v>
      </c>
      <c r="Z441">
        <f t="shared" si="157"/>
        <v>7.5457964333372728E-3</v>
      </c>
    </row>
    <row r="442" spans="1:26">
      <c r="A442" s="1" t="s">
        <v>1585</v>
      </c>
      <c r="B442" s="2" t="s">
        <v>1586</v>
      </c>
      <c r="C442" s="2" t="s">
        <v>1394</v>
      </c>
      <c r="D442" s="2" t="s">
        <v>1621</v>
      </c>
      <c r="E442" s="3" t="s">
        <v>915</v>
      </c>
      <c r="F442" s="4">
        <v>413.15</v>
      </c>
      <c r="G442">
        <v>420.20471740594326</v>
      </c>
      <c r="H442" s="7">
        <v>483.99</v>
      </c>
      <c r="I442">
        <v>417.44</v>
      </c>
      <c r="J442">
        <v>424.34</v>
      </c>
      <c r="K442" s="62">
        <f t="shared" si="142"/>
        <v>7.0547174059432791</v>
      </c>
      <c r="L442" s="60">
        <f t="shared" si="158"/>
        <v>70.840000000000032</v>
      </c>
      <c r="M442" s="60">
        <f t="shared" si="159"/>
        <v>4.2900000000000205</v>
      </c>
      <c r="N442" s="60">
        <f t="shared" si="154"/>
        <v>11.189999999999998</v>
      </c>
      <c r="O442" s="47">
        <f t="shared" si="143"/>
        <v>1.707543847499281</v>
      </c>
      <c r="P442" s="47">
        <f t="shared" si="160"/>
        <v>17.146314897736907</v>
      </c>
      <c r="Q442" s="47">
        <f t="shared" si="161"/>
        <v>1.0383637903909042</v>
      </c>
      <c r="R442" s="47">
        <f t="shared" si="155"/>
        <v>2.708459397313324</v>
      </c>
      <c r="S442" s="7">
        <f t="shared" si="144"/>
        <v>49.769037677719069</v>
      </c>
      <c r="T442" s="7">
        <f t="shared" si="162"/>
        <v>5018.3056000000042</v>
      </c>
      <c r="U442" s="7">
        <f t="shared" si="163"/>
        <v>18.404100000000177</v>
      </c>
      <c r="V442" s="7">
        <f t="shared" si="156"/>
        <v>125.21609999999995</v>
      </c>
      <c r="W442">
        <f t="shared" si="145"/>
        <v>1.7075438474992811E-2</v>
      </c>
      <c r="X442">
        <f t="shared" si="164"/>
        <v>0.17146314897736908</v>
      </c>
      <c r="Y442">
        <f t="shared" si="165"/>
        <v>1.0383637903909042E-2</v>
      </c>
      <c r="Z442">
        <f t="shared" si="157"/>
        <v>2.7084593973133241E-2</v>
      </c>
    </row>
    <row r="443" spans="1:26">
      <c r="A443" s="1" t="s">
        <v>1597</v>
      </c>
      <c r="B443" s="2" t="s">
        <v>1598</v>
      </c>
      <c r="C443" s="2" t="s">
        <v>1394</v>
      </c>
      <c r="D443" s="2" t="s">
        <v>1627</v>
      </c>
      <c r="E443" s="3" t="s">
        <v>915</v>
      </c>
      <c r="F443" s="4">
        <v>413.15</v>
      </c>
      <c r="G443">
        <v>407.89771740594324</v>
      </c>
      <c r="H443" s="7">
        <v>483.11</v>
      </c>
      <c r="I443">
        <v>417.54</v>
      </c>
      <c r="J443">
        <v>429.25</v>
      </c>
      <c r="K443" s="62">
        <f t="shared" si="142"/>
        <v>5.2522825940567373</v>
      </c>
      <c r="L443" s="60">
        <f t="shared" si="158"/>
        <v>69.960000000000036</v>
      </c>
      <c r="M443" s="60">
        <f t="shared" si="159"/>
        <v>4.3900000000000432</v>
      </c>
      <c r="N443" s="60">
        <f t="shared" si="154"/>
        <v>16.100000000000023</v>
      </c>
      <c r="O443" s="47">
        <f t="shared" si="143"/>
        <v>1.2712774038622141</v>
      </c>
      <c r="P443" s="47">
        <f t="shared" si="160"/>
        <v>16.933317197143904</v>
      </c>
      <c r="Q443" s="47">
        <f t="shared" si="161"/>
        <v>1.0625680745492057</v>
      </c>
      <c r="R443" s="47">
        <f t="shared" si="155"/>
        <v>3.8968897494856645</v>
      </c>
      <c r="S443" s="7">
        <f t="shared" si="144"/>
        <v>27.586472447831369</v>
      </c>
      <c r="T443" s="7">
        <f t="shared" si="162"/>
        <v>4894.4016000000047</v>
      </c>
      <c r="U443" s="7">
        <f t="shared" si="163"/>
        <v>19.272100000000378</v>
      </c>
      <c r="V443" s="7">
        <f t="shared" si="156"/>
        <v>259.21000000000072</v>
      </c>
      <c r="W443">
        <f t="shared" si="145"/>
        <v>1.2712774038622142E-2</v>
      </c>
      <c r="X443">
        <f t="shared" si="164"/>
        <v>0.16933317197143904</v>
      </c>
      <c r="Y443">
        <f t="shared" si="165"/>
        <v>1.0625680745492057E-2</v>
      </c>
      <c r="Z443">
        <f t="shared" si="157"/>
        <v>3.8968897494856644E-2</v>
      </c>
    </row>
    <row r="444" spans="1:26">
      <c r="A444" s="1" t="s">
        <v>548</v>
      </c>
      <c r="B444" s="2" t="s">
        <v>549</v>
      </c>
      <c r="C444" s="2" t="s">
        <v>1394</v>
      </c>
      <c r="D444" s="2" t="s">
        <v>550</v>
      </c>
      <c r="E444" s="3" t="s">
        <v>551</v>
      </c>
      <c r="F444" s="4">
        <v>413.65</v>
      </c>
      <c r="G444">
        <v>403.65171740594326</v>
      </c>
      <c r="H444">
        <v>471.8</v>
      </c>
      <c r="I444">
        <v>408.28</v>
      </c>
      <c r="J444">
        <v>411.84</v>
      </c>
      <c r="K444" s="62">
        <f t="shared" si="142"/>
        <v>9.9982825940567182</v>
      </c>
      <c r="L444" s="60">
        <f t="shared" si="158"/>
        <v>58.150000000000034</v>
      </c>
      <c r="M444" s="60">
        <f t="shared" si="159"/>
        <v>5.3700000000000045</v>
      </c>
      <c r="N444" s="60">
        <f t="shared" si="154"/>
        <v>1.8100000000000023</v>
      </c>
      <c r="O444" s="47">
        <f t="shared" si="143"/>
        <v>2.4170875363366902</v>
      </c>
      <c r="P444" s="47">
        <f t="shared" si="160"/>
        <v>14.057778315000613</v>
      </c>
      <c r="Q444" s="47">
        <f t="shared" si="161"/>
        <v>1.2981989604738318</v>
      </c>
      <c r="R444" s="47">
        <f t="shared" si="155"/>
        <v>0.4375679922639919</v>
      </c>
      <c r="S444" s="7">
        <f t="shared" si="144"/>
        <v>99.965654830617538</v>
      </c>
      <c r="T444" s="7">
        <f t="shared" si="162"/>
        <v>3381.4225000000038</v>
      </c>
      <c r="U444" s="7">
        <f t="shared" si="163"/>
        <v>28.83690000000005</v>
      </c>
      <c r="V444" s="7">
        <f t="shared" si="156"/>
        <v>3.2761000000000084</v>
      </c>
      <c r="W444">
        <f t="shared" si="145"/>
        <v>2.41708753633669E-2</v>
      </c>
      <c r="X444">
        <f t="shared" si="164"/>
        <v>0.14057778315000613</v>
      </c>
      <c r="Y444">
        <f t="shared" si="165"/>
        <v>1.2981989604738318E-2</v>
      </c>
      <c r="Z444">
        <f t="shared" si="157"/>
        <v>4.3756799226399188E-3</v>
      </c>
    </row>
    <row r="445" spans="1:26">
      <c r="A445" s="1" t="s">
        <v>1641</v>
      </c>
      <c r="B445" s="2" t="s">
        <v>1642</v>
      </c>
      <c r="C445" s="2" t="s">
        <v>1394</v>
      </c>
      <c r="D445" s="2" t="s">
        <v>1645</v>
      </c>
      <c r="E445" s="3" t="s">
        <v>1573</v>
      </c>
      <c r="F445" s="4">
        <v>413.65</v>
      </c>
      <c r="G445">
        <v>407.89771740594324</v>
      </c>
      <c r="H445" s="7">
        <v>492.65</v>
      </c>
      <c r="I445">
        <v>425.59</v>
      </c>
      <c r="J445">
        <v>432.19</v>
      </c>
      <c r="K445" s="62">
        <f t="shared" si="142"/>
        <v>5.7522825940567373</v>
      </c>
      <c r="L445" s="60">
        <f t="shared" si="158"/>
        <v>79</v>
      </c>
      <c r="M445" s="60">
        <f t="shared" si="159"/>
        <v>11.939999999999998</v>
      </c>
      <c r="N445" s="60">
        <f t="shared" si="154"/>
        <v>18.54000000000002</v>
      </c>
      <c r="O445" s="47">
        <f t="shared" si="143"/>
        <v>1.3906158815560832</v>
      </c>
      <c r="P445" s="47">
        <f t="shared" si="160"/>
        <v>19.098271485555422</v>
      </c>
      <c r="Q445" s="47">
        <f t="shared" si="161"/>
        <v>2.8864982473105276</v>
      </c>
      <c r="R445" s="47">
        <f t="shared" si="155"/>
        <v>4.4820500423063026</v>
      </c>
      <c r="S445" s="7">
        <f t="shared" si="144"/>
        <v>33.088755041888106</v>
      </c>
      <c r="T445" s="7">
        <f t="shared" si="162"/>
        <v>6241</v>
      </c>
      <c r="U445" s="7">
        <f t="shared" si="163"/>
        <v>142.56359999999995</v>
      </c>
      <c r="V445" s="7">
        <f t="shared" si="156"/>
        <v>343.73160000000075</v>
      </c>
      <c r="W445">
        <f t="shared" si="145"/>
        <v>1.3906158815560831E-2</v>
      </c>
      <c r="X445">
        <f t="shared" si="164"/>
        <v>0.19098271485555424</v>
      </c>
      <c r="Y445">
        <f t="shared" si="165"/>
        <v>2.8864982473105278E-2</v>
      </c>
      <c r="Z445">
        <f t="shared" si="157"/>
        <v>4.4820500423063028E-2</v>
      </c>
    </row>
    <row r="446" spans="1:26">
      <c r="A446" s="1" t="s">
        <v>1574</v>
      </c>
      <c r="B446" s="2" t="s">
        <v>1575</v>
      </c>
      <c r="C446" s="2" t="s">
        <v>1394</v>
      </c>
      <c r="D446" s="2" t="s">
        <v>1617</v>
      </c>
      <c r="E446" s="3" t="s">
        <v>915</v>
      </c>
      <c r="F446" s="4">
        <v>414.15</v>
      </c>
      <c r="G446">
        <v>420.20471740594326</v>
      </c>
      <c r="H446" s="7">
        <v>483.99</v>
      </c>
      <c r="I446">
        <v>417.44</v>
      </c>
      <c r="J446">
        <v>424.34</v>
      </c>
      <c r="K446" s="62">
        <f t="shared" si="142"/>
        <v>6.0547174059432791</v>
      </c>
      <c r="L446" s="60">
        <f t="shared" si="158"/>
        <v>69.840000000000032</v>
      </c>
      <c r="M446" s="60">
        <f t="shared" si="159"/>
        <v>3.2900000000000205</v>
      </c>
      <c r="N446" s="60">
        <f t="shared" si="154"/>
        <v>10.189999999999998</v>
      </c>
      <c r="O446" s="47">
        <f t="shared" si="143"/>
        <v>1.4619624305066472</v>
      </c>
      <c r="P446" s="47">
        <f t="shared" si="160"/>
        <v>16.863455269829782</v>
      </c>
      <c r="Q446" s="47">
        <f t="shared" si="161"/>
        <v>0.79439816491609816</v>
      </c>
      <c r="R446" s="47">
        <f t="shared" si="155"/>
        <v>2.4604611855607867</v>
      </c>
      <c r="S446" s="7">
        <f t="shared" si="144"/>
        <v>36.659602865832511</v>
      </c>
      <c r="T446" s="7">
        <f t="shared" si="162"/>
        <v>4877.6256000000049</v>
      </c>
      <c r="U446" s="7">
        <f t="shared" si="163"/>
        <v>10.824100000000135</v>
      </c>
      <c r="V446" s="7">
        <f t="shared" si="156"/>
        <v>103.83609999999996</v>
      </c>
      <c r="W446">
        <f t="shared" si="145"/>
        <v>1.4619624305066472E-2</v>
      </c>
      <c r="X446">
        <f t="shared" si="164"/>
        <v>0.1686345526982978</v>
      </c>
      <c r="Y446">
        <f t="shared" si="165"/>
        <v>7.9439816491609812E-3</v>
      </c>
      <c r="Z446">
        <f t="shared" si="157"/>
        <v>2.4604611855607868E-2</v>
      </c>
    </row>
    <row r="447" spans="1:26">
      <c r="A447" s="1" t="s">
        <v>1593</v>
      </c>
      <c r="B447" s="2" t="s">
        <v>1594</v>
      </c>
      <c r="C447" s="2" t="s">
        <v>1394</v>
      </c>
      <c r="D447" s="2" t="s">
        <v>1625</v>
      </c>
      <c r="E447" s="3" t="s">
        <v>915</v>
      </c>
      <c r="F447" s="4">
        <v>415.15</v>
      </c>
      <c r="G447">
        <v>418.16171740594325</v>
      </c>
      <c r="H447" s="7">
        <v>491.65</v>
      </c>
      <c r="I447">
        <v>432.23</v>
      </c>
      <c r="J447">
        <v>413.4</v>
      </c>
      <c r="K447" s="62">
        <f t="shared" si="142"/>
        <v>3.0117174059432728</v>
      </c>
      <c r="L447" s="60">
        <f t="shared" si="158"/>
        <v>76.5</v>
      </c>
      <c r="M447" s="60">
        <f t="shared" si="159"/>
        <v>17.080000000000041</v>
      </c>
      <c r="N447" s="60">
        <f t="shared" si="154"/>
        <v>1.75</v>
      </c>
      <c r="O447" s="47">
        <f t="shared" si="143"/>
        <v>0.72545282571197711</v>
      </c>
      <c r="P447" s="47">
        <f t="shared" si="160"/>
        <v>18.427074551366974</v>
      </c>
      <c r="Q447" s="47">
        <f t="shared" si="161"/>
        <v>4.1141755991810287</v>
      </c>
      <c r="R447" s="47">
        <f t="shared" si="155"/>
        <v>0.42153438516198971</v>
      </c>
      <c r="S447" s="7">
        <f t="shared" si="144"/>
        <v>9.070441733261676</v>
      </c>
      <c r="T447" s="7">
        <f t="shared" si="162"/>
        <v>5852.25</v>
      </c>
      <c r="U447" s="7">
        <f t="shared" si="163"/>
        <v>291.72640000000138</v>
      </c>
      <c r="V447" s="7">
        <f t="shared" si="156"/>
        <v>3.0625</v>
      </c>
      <c r="W447">
        <f t="shared" si="145"/>
        <v>7.2545282571197713E-3</v>
      </c>
      <c r="X447">
        <f t="shared" si="164"/>
        <v>0.18427074551366976</v>
      </c>
      <c r="Y447">
        <f t="shared" si="165"/>
        <v>4.1141755991810289E-2</v>
      </c>
      <c r="Z447">
        <f t="shared" si="157"/>
        <v>4.2153438516198969E-3</v>
      </c>
    </row>
    <row r="448" spans="1:26">
      <c r="A448" s="1" t="s">
        <v>1589</v>
      </c>
      <c r="B448" s="2" t="s">
        <v>1590</v>
      </c>
      <c r="C448" s="2" t="s">
        <v>1394</v>
      </c>
      <c r="D448" s="2" t="s">
        <v>1623</v>
      </c>
      <c r="E448" s="3" t="s">
        <v>915</v>
      </c>
      <c r="F448" s="4">
        <v>416.15</v>
      </c>
      <c r="G448">
        <v>412.14371740594328</v>
      </c>
      <c r="H448" s="7">
        <v>477.32</v>
      </c>
      <c r="I448">
        <v>423.41</v>
      </c>
      <c r="J448">
        <v>405.92</v>
      </c>
      <c r="K448" s="62">
        <f t="shared" si="142"/>
        <v>4.0062825940566995</v>
      </c>
      <c r="L448" s="60">
        <f t="shared" si="158"/>
        <v>61.170000000000016</v>
      </c>
      <c r="M448" s="60">
        <f t="shared" si="159"/>
        <v>7.2600000000000477</v>
      </c>
      <c r="N448" s="60">
        <f t="shared" si="154"/>
        <v>10.229999999999961</v>
      </c>
      <c r="O448" s="47">
        <f t="shared" si="143"/>
        <v>0.96270157252353705</v>
      </c>
      <c r="P448" s="47">
        <f t="shared" si="160"/>
        <v>14.699026793223602</v>
      </c>
      <c r="Q448" s="47">
        <f t="shared" si="161"/>
        <v>1.7445632584404778</v>
      </c>
      <c r="R448" s="47">
        <f t="shared" si="155"/>
        <v>2.458248227802466</v>
      </c>
      <c r="S448" s="7">
        <f t="shared" si="144"/>
        <v>16.050300223441678</v>
      </c>
      <c r="T448" s="7">
        <f t="shared" si="162"/>
        <v>3741.7689000000018</v>
      </c>
      <c r="U448" s="7">
        <f t="shared" si="163"/>
        <v>52.707600000000696</v>
      </c>
      <c r="V448" s="7">
        <f t="shared" si="156"/>
        <v>104.65289999999921</v>
      </c>
      <c r="W448">
        <f t="shared" si="145"/>
        <v>9.6270157252353709E-3</v>
      </c>
      <c r="X448">
        <f t="shared" si="164"/>
        <v>0.14699026793223602</v>
      </c>
      <c r="Y448">
        <f t="shared" si="165"/>
        <v>1.7445632584404777E-2</v>
      </c>
      <c r="Z448">
        <f t="shared" si="157"/>
        <v>2.4582482278024658E-2</v>
      </c>
    </row>
    <row r="449" spans="1:26">
      <c r="A449" s="1" t="s">
        <v>991</v>
      </c>
      <c r="B449" s="2" t="s">
        <v>992</v>
      </c>
      <c r="C449" s="2" t="s">
        <v>1394</v>
      </c>
      <c r="D449" s="2" t="s">
        <v>993</v>
      </c>
      <c r="E449" s="3" t="s">
        <v>711</v>
      </c>
      <c r="F449" s="4">
        <v>417.95</v>
      </c>
      <c r="G449">
        <v>417.27571740594328</v>
      </c>
      <c r="H449">
        <v>472.78</v>
      </c>
      <c r="I449">
        <v>425.7</v>
      </c>
      <c r="J449">
        <v>401.88</v>
      </c>
      <c r="K449" s="62">
        <f t="shared" si="142"/>
        <v>0.67428259405670588</v>
      </c>
      <c r="L449" s="60">
        <f t="shared" si="158"/>
        <v>54.829999999999984</v>
      </c>
      <c r="M449" s="60">
        <f t="shared" si="159"/>
        <v>7.75</v>
      </c>
      <c r="N449" s="60">
        <f t="shared" si="154"/>
        <v>16.069999999999993</v>
      </c>
      <c r="O449" s="47">
        <f t="shared" si="143"/>
        <v>0.16133092332975379</v>
      </c>
      <c r="P449" s="47">
        <f t="shared" si="160"/>
        <v>13.118794114128482</v>
      </c>
      <c r="Q449" s="47">
        <f t="shared" si="161"/>
        <v>1.8542887905251826</v>
      </c>
      <c r="R449" s="47">
        <f t="shared" si="155"/>
        <v>3.8449575308051189</v>
      </c>
      <c r="S449" s="7">
        <f t="shared" si="144"/>
        <v>0.45465701664784042</v>
      </c>
      <c r="T449" s="7">
        <f t="shared" si="162"/>
        <v>3006.3288999999982</v>
      </c>
      <c r="U449" s="7">
        <f t="shared" si="163"/>
        <v>60.0625</v>
      </c>
      <c r="V449" s="7">
        <f t="shared" si="156"/>
        <v>258.2448999999998</v>
      </c>
      <c r="W449">
        <f t="shared" si="145"/>
        <v>1.6133092332975378E-3</v>
      </c>
      <c r="X449">
        <f t="shared" si="164"/>
        <v>0.13118794114128482</v>
      </c>
      <c r="Y449">
        <f t="shared" si="165"/>
        <v>1.8542887905251826E-2</v>
      </c>
      <c r="Z449">
        <f t="shared" si="157"/>
        <v>3.8449575308051188E-2</v>
      </c>
    </row>
    <row r="450" spans="1:26">
      <c r="A450" s="1" t="s">
        <v>1599</v>
      </c>
      <c r="B450" s="2" t="s">
        <v>1600</v>
      </c>
      <c r="C450" s="2" t="s">
        <v>1394</v>
      </c>
      <c r="D450" s="2" t="s">
        <v>1628</v>
      </c>
      <c r="E450" s="3" t="s">
        <v>915</v>
      </c>
      <c r="F450" s="4">
        <v>418.15</v>
      </c>
      <c r="G450">
        <v>424.45071740594329</v>
      </c>
      <c r="H450" s="7">
        <v>483.99</v>
      </c>
      <c r="I450">
        <v>417.44</v>
      </c>
      <c r="J450">
        <v>424.34</v>
      </c>
      <c r="K450" s="62">
        <f t="shared" si="142"/>
        <v>6.3007174059433169</v>
      </c>
      <c r="L450" s="60">
        <f t="shared" si="158"/>
        <v>65.840000000000032</v>
      </c>
      <c r="M450" s="60">
        <f t="shared" si="159"/>
        <v>0.70999999999997954</v>
      </c>
      <c r="N450" s="60">
        <f t="shared" si="154"/>
        <v>6.1899999999999977</v>
      </c>
      <c r="O450" s="47">
        <f t="shared" si="143"/>
        <v>1.506807941155881</v>
      </c>
      <c r="P450" s="47">
        <f t="shared" si="160"/>
        <v>15.745545856749979</v>
      </c>
      <c r="Q450" s="47">
        <f t="shared" si="161"/>
        <v>0.16979552792059777</v>
      </c>
      <c r="R450" s="47">
        <f t="shared" si="155"/>
        <v>1.4803300251106057</v>
      </c>
      <c r="S450" s="7">
        <f t="shared" si="144"/>
        <v>39.69903982955708</v>
      </c>
      <c r="T450" s="7">
        <f t="shared" si="162"/>
        <v>4334.9056000000046</v>
      </c>
      <c r="U450" s="7">
        <f t="shared" si="163"/>
        <v>0.5040999999999709</v>
      </c>
      <c r="V450" s="7">
        <f t="shared" si="156"/>
        <v>38.31609999999997</v>
      </c>
      <c r="W450">
        <f t="shared" si="145"/>
        <v>1.5068079411558811E-2</v>
      </c>
      <c r="X450">
        <f t="shared" si="164"/>
        <v>0.15745545856749979</v>
      </c>
      <c r="Y450">
        <f t="shared" si="165"/>
        <v>1.6979552792059777E-3</v>
      </c>
      <c r="Z450">
        <f t="shared" si="157"/>
        <v>1.4803300251106058E-2</v>
      </c>
    </row>
    <row r="451" spans="1:26">
      <c r="A451" s="1" t="s">
        <v>1603</v>
      </c>
      <c r="B451" s="2" t="s">
        <v>1604</v>
      </c>
      <c r="C451" s="2" t="s">
        <v>1394</v>
      </c>
      <c r="D451" s="2" t="s">
        <v>1630</v>
      </c>
      <c r="E451" s="3" t="s">
        <v>915</v>
      </c>
      <c r="F451" s="4">
        <v>418.15</v>
      </c>
      <c r="G451">
        <v>418.16171740594325</v>
      </c>
      <c r="H451" s="7">
        <v>462.91</v>
      </c>
      <c r="I451">
        <v>413.33</v>
      </c>
      <c r="J451">
        <v>398.12</v>
      </c>
      <c r="K451" s="62">
        <f t="shared" ref="K451:K514" si="166">ABS(F451-G451)</f>
        <v>1.1717405943272752E-2</v>
      </c>
      <c r="L451" s="60">
        <f t="shared" si="158"/>
        <v>44.760000000000048</v>
      </c>
      <c r="M451" s="60">
        <f t="shared" si="159"/>
        <v>4.8199999999999932</v>
      </c>
      <c r="N451" s="60">
        <f t="shared" si="154"/>
        <v>20.029999999999973</v>
      </c>
      <c r="O451" s="47">
        <f t="shared" ref="O451:O514" si="167">K451/F451*100</f>
        <v>2.8022015887295831E-3</v>
      </c>
      <c r="P451" s="47">
        <f t="shared" si="160"/>
        <v>10.704292717924202</v>
      </c>
      <c r="Q451" s="47">
        <f t="shared" si="161"/>
        <v>1.1526964008131038</v>
      </c>
      <c r="R451" s="47">
        <f t="shared" si="155"/>
        <v>4.7901470764079814</v>
      </c>
      <c r="S451" s="7">
        <f t="shared" ref="S451:S514" si="168">(F451-G451)^2</f>
        <v>1.3729760203944362E-4</v>
      </c>
      <c r="T451" s="7">
        <f t="shared" si="162"/>
        <v>2003.4576000000043</v>
      </c>
      <c r="U451" s="7">
        <f t="shared" si="163"/>
        <v>23.232399999999934</v>
      </c>
      <c r="V451" s="7">
        <f t="shared" si="156"/>
        <v>401.20089999999891</v>
      </c>
      <c r="W451">
        <f t="shared" ref="W451:W514" si="169">ABS((G451-F451)/F451)</f>
        <v>2.8022015887295833E-5</v>
      </c>
      <c r="X451">
        <f t="shared" si="164"/>
        <v>0.10704292717924202</v>
      </c>
      <c r="Y451">
        <f t="shared" si="165"/>
        <v>1.1526964008131038E-2</v>
      </c>
      <c r="Z451">
        <f t="shared" si="157"/>
        <v>4.7901470764079815E-2</v>
      </c>
    </row>
    <row r="452" spans="1:26">
      <c r="A452" s="1" t="s">
        <v>879</v>
      </c>
      <c r="B452" s="2" t="s">
        <v>880</v>
      </c>
      <c r="C452" s="2" t="s">
        <v>1394</v>
      </c>
      <c r="D452" s="2" t="s">
        <v>881</v>
      </c>
      <c r="E452" s="3" t="s">
        <v>863</v>
      </c>
      <c r="F452" s="4">
        <v>419.15</v>
      </c>
      <c r="G452">
        <v>441.00371740594329</v>
      </c>
      <c r="H452">
        <v>427.26</v>
      </c>
      <c r="I452">
        <v>424.03</v>
      </c>
      <c r="J452">
        <v>428.87</v>
      </c>
      <c r="K452" s="62">
        <f t="shared" si="166"/>
        <v>21.853717405943314</v>
      </c>
      <c r="L452" s="60">
        <f t="shared" si="158"/>
        <v>8.1100000000000136</v>
      </c>
      <c r="M452" s="60">
        <f t="shared" si="159"/>
        <v>4.8799999999999955</v>
      </c>
      <c r="N452" s="60">
        <f t="shared" si="154"/>
        <v>9.7200000000000273</v>
      </c>
      <c r="O452" s="47">
        <f t="shared" si="167"/>
        <v>5.2138178232001229</v>
      </c>
      <c r="P452" s="47">
        <f t="shared" si="160"/>
        <v>1.9348681856137455</v>
      </c>
      <c r="Q452" s="47">
        <f t="shared" si="161"/>
        <v>1.1642610044136934</v>
      </c>
      <c r="R452" s="47">
        <f t="shared" si="155"/>
        <v>2.3189788858403979</v>
      </c>
      <c r="S452" s="7">
        <f t="shared" si="168"/>
        <v>477.5849644588298</v>
      </c>
      <c r="T452" s="7">
        <f t="shared" si="162"/>
        <v>65.772100000000222</v>
      </c>
      <c r="U452" s="7">
        <f t="shared" si="163"/>
        <v>23.814399999999956</v>
      </c>
      <c r="V452" s="7">
        <f t="shared" si="156"/>
        <v>94.478400000000534</v>
      </c>
      <c r="W452">
        <f t="shared" si="169"/>
        <v>5.2138178232001231E-2</v>
      </c>
      <c r="X452">
        <f t="shared" si="164"/>
        <v>1.9348681856137456E-2</v>
      </c>
      <c r="Y452">
        <f t="shared" si="165"/>
        <v>1.1642610044136933E-2</v>
      </c>
      <c r="Z452">
        <f t="shared" si="157"/>
        <v>2.3189788858403979E-2</v>
      </c>
    </row>
    <row r="453" spans="1:26">
      <c r="A453" s="1" t="s">
        <v>1015</v>
      </c>
      <c r="B453" s="2" t="s">
        <v>1016</v>
      </c>
      <c r="C453" s="2" t="s">
        <v>1394</v>
      </c>
      <c r="D453" s="2" t="s">
        <v>1017</v>
      </c>
      <c r="E453" s="3" t="s">
        <v>711</v>
      </c>
      <c r="F453" s="4">
        <v>420.05</v>
      </c>
      <c r="G453">
        <v>421.52171740594326</v>
      </c>
      <c r="H453">
        <v>474.24</v>
      </c>
      <c r="I453">
        <v>426.64</v>
      </c>
      <c r="J453">
        <v>402</v>
      </c>
      <c r="K453" s="62">
        <f t="shared" si="166"/>
        <v>1.4717174059432523</v>
      </c>
      <c r="L453" s="60">
        <f t="shared" si="158"/>
        <v>54.19</v>
      </c>
      <c r="M453" s="60">
        <f t="shared" si="159"/>
        <v>6.589999999999975</v>
      </c>
      <c r="N453" s="60">
        <f t="shared" si="154"/>
        <v>18.050000000000011</v>
      </c>
      <c r="O453" s="47">
        <f t="shared" si="167"/>
        <v>0.35036719579651288</v>
      </c>
      <c r="P453" s="47">
        <f t="shared" si="160"/>
        <v>12.900845137483632</v>
      </c>
      <c r="Q453" s="47">
        <f t="shared" si="161"/>
        <v>1.5688608498988157</v>
      </c>
      <c r="R453" s="47">
        <f t="shared" si="155"/>
        <v>4.297107487203907</v>
      </c>
      <c r="S453" s="7">
        <f t="shared" si="168"/>
        <v>2.1659521229563357</v>
      </c>
      <c r="T453" s="7">
        <f t="shared" si="162"/>
        <v>2936.5560999999998</v>
      </c>
      <c r="U453" s="7">
        <f t="shared" si="163"/>
        <v>43.428099999999674</v>
      </c>
      <c r="V453" s="7">
        <f t="shared" si="156"/>
        <v>325.80250000000041</v>
      </c>
      <c r="W453">
        <f t="shared" si="169"/>
        <v>3.5036719579651285E-3</v>
      </c>
      <c r="X453">
        <f t="shared" si="164"/>
        <v>0.12900845137483632</v>
      </c>
      <c r="Y453">
        <f t="shared" si="165"/>
        <v>1.5688608498988156E-2</v>
      </c>
      <c r="Z453">
        <f t="shared" si="157"/>
        <v>4.2971074872039071E-2</v>
      </c>
    </row>
    <row r="454" spans="1:26">
      <c r="A454" s="1" t="s">
        <v>1601</v>
      </c>
      <c r="B454" s="2" t="s">
        <v>1602</v>
      </c>
      <c r="C454" s="2" t="s">
        <v>1394</v>
      </c>
      <c r="D454" s="2" t="s">
        <v>1629</v>
      </c>
      <c r="E454" s="3" t="s">
        <v>915</v>
      </c>
      <c r="F454" s="4">
        <v>420.15</v>
      </c>
      <c r="G454">
        <v>424.45071740594329</v>
      </c>
      <c r="H454" s="7">
        <v>483.11</v>
      </c>
      <c r="I454">
        <v>417.54</v>
      </c>
      <c r="J454">
        <v>429.25</v>
      </c>
      <c r="K454" s="62">
        <f t="shared" si="166"/>
        <v>4.3007174059433169</v>
      </c>
      <c r="L454" s="60">
        <f t="shared" si="158"/>
        <v>62.960000000000036</v>
      </c>
      <c r="M454" s="60">
        <f t="shared" si="159"/>
        <v>2.6099999999999568</v>
      </c>
      <c r="N454" s="60">
        <f t="shared" si="154"/>
        <v>9.1000000000000227</v>
      </c>
      <c r="O454" s="47">
        <f t="shared" si="167"/>
        <v>1.0236147580491055</v>
      </c>
      <c r="P454" s="47">
        <f t="shared" si="160"/>
        <v>14.985124360347504</v>
      </c>
      <c r="Q454" s="47">
        <f t="shared" si="161"/>
        <v>0.62120671188860099</v>
      </c>
      <c r="R454" s="47">
        <f t="shared" si="155"/>
        <v>2.165893133404742</v>
      </c>
      <c r="S454" s="7">
        <f t="shared" si="168"/>
        <v>18.496170205783812</v>
      </c>
      <c r="T454" s="7">
        <f t="shared" si="162"/>
        <v>3963.9616000000046</v>
      </c>
      <c r="U454" s="7">
        <f t="shared" si="163"/>
        <v>6.8120999999997744</v>
      </c>
      <c r="V454" s="7">
        <f t="shared" si="156"/>
        <v>82.810000000000414</v>
      </c>
      <c r="W454">
        <f t="shared" si="169"/>
        <v>1.0236147580491056E-2</v>
      </c>
      <c r="X454">
        <f t="shared" si="164"/>
        <v>0.14985124360347504</v>
      </c>
      <c r="Y454">
        <f t="shared" si="165"/>
        <v>6.2120671188860095E-3</v>
      </c>
      <c r="Z454">
        <f t="shared" si="157"/>
        <v>2.1658931334047421E-2</v>
      </c>
    </row>
    <row r="455" spans="1:26">
      <c r="A455" s="1" t="s">
        <v>1018</v>
      </c>
      <c r="B455" s="2" t="s">
        <v>1019</v>
      </c>
      <c r="C455" s="2" t="s">
        <v>1394</v>
      </c>
      <c r="D455" s="2" t="s">
        <v>1020</v>
      </c>
      <c r="E455" s="3" t="s">
        <v>711</v>
      </c>
      <c r="F455" s="4">
        <v>420.65</v>
      </c>
      <c r="G455">
        <v>421.52171740594326</v>
      </c>
      <c r="H455">
        <v>479.31</v>
      </c>
      <c r="I455">
        <v>423.76</v>
      </c>
      <c r="J455">
        <v>409.48</v>
      </c>
      <c r="K455" s="62">
        <f t="shared" si="166"/>
        <v>0.87171740594328639</v>
      </c>
      <c r="L455" s="60">
        <f t="shared" si="158"/>
        <v>58.660000000000025</v>
      </c>
      <c r="M455" s="60">
        <f t="shared" si="159"/>
        <v>3.1100000000000136</v>
      </c>
      <c r="N455" s="60">
        <f t="shared" si="154"/>
        <v>11.169999999999959</v>
      </c>
      <c r="O455" s="47">
        <f t="shared" si="167"/>
        <v>0.20723104860175595</v>
      </c>
      <c r="P455" s="47">
        <f t="shared" si="160"/>
        <v>13.945084987519321</v>
      </c>
      <c r="Q455" s="47">
        <f t="shared" si="161"/>
        <v>0.73933198621181828</v>
      </c>
      <c r="R455" s="47">
        <f t="shared" si="155"/>
        <v>2.6554142398668632</v>
      </c>
      <c r="S455" s="7">
        <f t="shared" si="168"/>
        <v>0.75989123582449236</v>
      </c>
      <c r="T455" s="7">
        <f t="shared" si="162"/>
        <v>3440.9956000000029</v>
      </c>
      <c r="U455" s="7">
        <f t="shared" si="163"/>
        <v>9.6721000000000856</v>
      </c>
      <c r="V455" s="7">
        <f t="shared" si="156"/>
        <v>124.76889999999909</v>
      </c>
      <c r="W455">
        <f t="shared" si="169"/>
        <v>2.0723104860175595E-3</v>
      </c>
      <c r="X455">
        <f t="shared" si="164"/>
        <v>0.13945084987519321</v>
      </c>
      <c r="Y455">
        <f t="shared" si="165"/>
        <v>7.393319862118183E-3</v>
      </c>
      <c r="Z455">
        <f t="shared" si="157"/>
        <v>2.6554142398668632E-2</v>
      </c>
    </row>
    <row r="456" spans="1:26">
      <c r="A456" s="1" t="s">
        <v>1605</v>
      </c>
      <c r="B456" s="2" t="s">
        <v>1606</v>
      </c>
      <c r="C456" s="2" t="s">
        <v>1394</v>
      </c>
      <c r="D456" s="2" t="s">
        <v>1631</v>
      </c>
      <c r="E456" s="3" t="s">
        <v>915</v>
      </c>
      <c r="F456" s="4">
        <v>422.65</v>
      </c>
      <c r="G456">
        <v>422.40771740594329</v>
      </c>
      <c r="H456" s="7">
        <v>490.35</v>
      </c>
      <c r="I456">
        <v>427.41</v>
      </c>
      <c r="J456">
        <v>413.52</v>
      </c>
      <c r="K456" s="62">
        <f t="shared" si="166"/>
        <v>0.2422825940566895</v>
      </c>
      <c r="L456" s="60">
        <f t="shared" si="158"/>
        <v>67.700000000000045</v>
      </c>
      <c r="M456" s="60">
        <f t="shared" si="159"/>
        <v>4.7600000000000477</v>
      </c>
      <c r="N456" s="60">
        <f t="shared" si="154"/>
        <v>9.1299999999999955</v>
      </c>
      <c r="O456" s="47">
        <f t="shared" si="167"/>
        <v>5.7324640732684146E-2</v>
      </c>
      <c r="P456" s="47">
        <f t="shared" si="160"/>
        <v>16.017981781616005</v>
      </c>
      <c r="Q456" s="47">
        <f t="shared" si="161"/>
        <v>1.1262273748964979</v>
      </c>
      <c r="R456" s="47">
        <f t="shared" si="155"/>
        <v>2.1601798178161591</v>
      </c>
      <c r="S456" s="7">
        <f t="shared" si="168"/>
        <v>5.8700855382838597E-2</v>
      </c>
      <c r="T456" s="7">
        <f t="shared" si="162"/>
        <v>4583.2900000000063</v>
      </c>
      <c r="U456" s="7">
        <f t="shared" si="163"/>
        <v>22.657600000000453</v>
      </c>
      <c r="V456" s="7">
        <f t="shared" si="156"/>
        <v>83.356899999999911</v>
      </c>
      <c r="W456">
        <f t="shared" si="169"/>
        <v>5.7324640732684144E-4</v>
      </c>
      <c r="X456">
        <f t="shared" si="164"/>
        <v>0.16017981781616006</v>
      </c>
      <c r="Y456">
        <f t="shared" si="165"/>
        <v>1.1262273748964978E-2</v>
      </c>
      <c r="Z456">
        <f t="shared" si="157"/>
        <v>2.1601798178161592E-2</v>
      </c>
    </row>
    <row r="457" spans="1:26">
      <c r="A457" s="1" t="s">
        <v>1587</v>
      </c>
      <c r="B457" s="2" t="s">
        <v>1588</v>
      </c>
      <c r="C457" s="2" t="s">
        <v>1394</v>
      </c>
      <c r="D457" s="2" t="s">
        <v>1622</v>
      </c>
      <c r="E457" s="3" t="s">
        <v>915</v>
      </c>
      <c r="F457" s="4">
        <v>423.15</v>
      </c>
      <c r="G457">
        <v>424.45071740594329</v>
      </c>
      <c r="H457" s="7">
        <v>495.08</v>
      </c>
      <c r="I457">
        <v>428.07</v>
      </c>
      <c r="J457">
        <v>433.99</v>
      </c>
      <c r="K457" s="62">
        <f t="shared" si="166"/>
        <v>1.3007174059433169</v>
      </c>
      <c r="L457" s="60">
        <f t="shared" si="158"/>
        <v>71.930000000000007</v>
      </c>
      <c r="M457" s="60">
        <f t="shared" si="159"/>
        <v>4.9200000000000159</v>
      </c>
      <c r="N457" s="60">
        <f t="shared" si="154"/>
        <v>10.840000000000032</v>
      </c>
      <c r="O457" s="47">
        <f t="shared" si="167"/>
        <v>0.30738920145180593</v>
      </c>
      <c r="P457" s="47">
        <f t="shared" si="160"/>
        <v>16.998700224506681</v>
      </c>
      <c r="Q457" s="47">
        <f t="shared" si="161"/>
        <v>1.1627082594824569</v>
      </c>
      <c r="R457" s="47">
        <f t="shared" si="155"/>
        <v>2.5617393359328919</v>
      </c>
      <c r="S457" s="7">
        <f t="shared" si="168"/>
        <v>1.6918657701239113</v>
      </c>
      <c r="T457" s="7">
        <f t="shared" si="162"/>
        <v>5173.9249000000009</v>
      </c>
      <c r="U457" s="7">
        <f t="shared" si="163"/>
        <v>24.206400000000155</v>
      </c>
      <c r="V457" s="7">
        <f t="shared" si="156"/>
        <v>117.50560000000068</v>
      </c>
      <c r="W457">
        <f t="shared" si="169"/>
        <v>3.0738920145180594E-3</v>
      </c>
      <c r="X457">
        <f t="shared" si="164"/>
        <v>0.1699870022450668</v>
      </c>
      <c r="Y457">
        <f t="shared" si="165"/>
        <v>1.1627082594824568E-2</v>
      </c>
      <c r="Z457">
        <f t="shared" si="157"/>
        <v>2.561739335932892E-2</v>
      </c>
    </row>
    <row r="458" spans="1:26">
      <c r="A458" s="1" t="s">
        <v>552</v>
      </c>
      <c r="B458" s="2" t="s">
        <v>553</v>
      </c>
      <c r="C458" s="2" t="s">
        <v>1394</v>
      </c>
      <c r="D458" s="2" t="s">
        <v>554</v>
      </c>
      <c r="E458" s="3" t="s">
        <v>555</v>
      </c>
      <c r="F458" s="4">
        <v>423.95</v>
      </c>
      <c r="G458">
        <v>428.01539566569744</v>
      </c>
      <c r="H458">
        <v>415.9</v>
      </c>
      <c r="I458">
        <v>408.37</v>
      </c>
      <c r="J458">
        <v>413.52</v>
      </c>
      <c r="K458" s="62">
        <f t="shared" si="166"/>
        <v>4.0653956656974515</v>
      </c>
      <c r="L458" s="60">
        <f t="shared" si="158"/>
        <v>8.0500000000000114</v>
      </c>
      <c r="M458" s="60">
        <f t="shared" si="159"/>
        <v>15.579999999999984</v>
      </c>
      <c r="N458" s="60">
        <f t="shared" si="154"/>
        <v>10.430000000000007</v>
      </c>
      <c r="O458" s="47">
        <f t="shared" si="167"/>
        <v>0.95893281417559884</v>
      </c>
      <c r="P458" s="47">
        <f t="shared" si="160"/>
        <v>1.8988088217950259</v>
      </c>
      <c r="Q458" s="47">
        <f t="shared" si="161"/>
        <v>3.6749616700082517</v>
      </c>
      <c r="R458" s="47">
        <f t="shared" si="155"/>
        <v>2.460195777803988</v>
      </c>
      <c r="S458" s="7">
        <f t="shared" si="168"/>
        <v>16.527441918671624</v>
      </c>
      <c r="T458" s="7">
        <f t="shared" si="162"/>
        <v>64.80250000000018</v>
      </c>
      <c r="U458" s="7">
        <f t="shared" si="163"/>
        <v>242.73639999999949</v>
      </c>
      <c r="V458" s="7">
        <f t="shared" si="156"/>
        <v>108.78490000000014</v>
      </c>
      <c r="W458">
        <f t="shared" si="169"/>
        <v>9.5893281417559883E-3</v>
      </c>
      <c r="X458">
        <f t="shared" si="164"/>
        <v>1.8988088217950259E-2</v>
      </c>
      <c r="Y458">
        <f t="shared" si="165"/>
        <v>3.6749616700082519E-2</v>
      </c>
      <c r="Z458">
        <f t="shared" si="157"/>
        <v>2.460195777803988E-2</v>
      </c>
    </row>
    <row r="459" spans="1:26">
      <c r="A459" s="1" t="s">
        <v>1613</v>
      </c>
      <c r="B459" s="2" t="s">
        <v>1614</v>
      </c>
      <c r="C459" s="2" t="s">
        <v>1394</v>
      </c>
      <c r="D459" s="2" t="s">
        <v>1635</v>
      </c>
      <c r="E459" s="3" t="s">
        <v>915</v>
      </c>
      <c r="F459" s="4">
        <v>424.65</v>
      </c>
      <c r="G459">
        <v>426.65371740594327</v>
      </c>
      <c r="H459" s="7">
        <v>483.81</v>
      </c>
      <c r="I459">
        <v>427.12</v>
      </c>
      <c r="J459">
        <v>413.64</v>
      </c>
      <c r="K459" s="62">
        <f t="shared" si="166"/>
        <v>2.0037174059432914</v>
      </c>
      <c r="L459" s="60">
        <f t="shared" si="158"/>
        <v>59.160000000000025</v>
      </c>
      <c r="M459" s="60">
        <f t="shared" si="159"/>
        <v>2.4700000000000273</v>
      </c>
      <c r="N459" s="60">
        <f t="shared" si="154"/>
        <v>11.009999999999991</v>
      </c>
      <c r="O459" s="47">
        <f t="shared" si="167"/>
        <v>0.47185150263588632</v>
      </c>
      <c r="P459" s="47">
        <f t="shared" si="160"/>
        <v>13.931472977746386</v>
      </c>
      <c r="Q459" s="47">
        <f t="shared" si="161"/>
        <v>0.5816554809843465</v>
      </c>
      <c r="R459" s="47">
        <f t="shared" si="155"/>
        <v>2.5927234192864694</v>
      </c>
      <c r="S459" s="7">
        <f t="shared" si="168"/>
        <v>4.0148834428801132</v>
      </c>
      <c r="T459" s="7">
        <f t="shared" si="162"/>
        <v>3499.9056000000028</v>
      </c>
      <c r="U459" s="7">
        <f t="shared" si="163"/>
        <v>6.1009000000001352</v>
      </c>
      <c r="V459" s="7">
        <f t="shared" si="156"/>
        <v>121.2200999999998</v>
      </c>
      <c r="W459">
        <f t="shared" si="169"/>
        <v>4.7185150263588634E-3</v>
      </c>
      <c r="X459">
        <f t="shared" si="164"/>
        <v>0.13931472977746387</v>
      </c>
      <c r="Y459">
        <f t="shared" si="165"/>
        <v>5.8165548098434647E-3</v>
      </c>
      <c r="Z459">
        <f t="shared" si="157"/>
        <v>2.5927234192864693E-2</v>
      </c>
    </row>
    <row r="460" spans="1:26">
      <c r="A460" s="1" t="s">
        <v>1679</v>
      </c>
      <c r="B460" s="2" t="s">
        <v>1680</v>
      </c>
      <c r="C460" s="2" t="s">
        <v>1394</v>
      </c>
      <c r="D460" s="2" t="s">
        <v>1703</v>
      </c>
      <c r="E460" s="3" t="s">
        <v>324</v>
      </c>
      <c r="F460" s="4">
        <v>426.65</v>
      </c>
      <c r="G460">
        <v>442.52539566569743</v>
      </c>
      <c r="H460" s="7">
        <v>501.54</v>
      </c>
      <c r="I460">
        <v>439.36</v>
      </c>
      <c r="J460">
        <v>435.64</v>
      </c>
      <c r="K460" s="62">
        <f t="shared" si="166"/>
        <v>15.875395665697454</v>
      </c>
      <c r="L460" s="60">
        <f t="shared" si="158"/>
        <v>74.890000000000043</v>
      </c>
      <c r="M460" s="60">
        <f t="shared" si="159"/>
        <v>12.710000000000036</v>
      </c>
      <c r="N460" s="60">
        <f t="shared" si="154"/>
        <v>8.9900000000000091</v>
      </c>
      <c r="O460" s="47">
        <f t="shared" si="167"/>
        <v>3.7209412084137945</v>
      </c>
      <c r="P460" s="47">
        <f t="shared" si="160"/>
        <v>17.553029415211544</v>
      </c>
      <c r="Q460" s="47">
        <f t="shared" si="161"/>
        <v>2.9790226180710269</v>
      </c>
      <c r="R460" s="47">
        <f t="shared" si="155"/>
        <v>2.1071135591234058</v>
      </c>
      <c r="S460" s="7">
        <f t="shared" si="168"/>
        <v>252.02818754244549</v>
      </c>
      <c r="T460" s="7">
        <f t="shared" si="162"/>
        <v>5608.5121000000063</v>
      </c>
      <c r="U460" s="7">
        <f t="shared" si="163"/>
        <v>161.54410000000092</v>
      </c>
      <c r="V460" s="7">
        <f t="shared" si="156"/>
        <v>80.820100000000167</v>
      </c>
      <c r="W460">
        <f t="shared" si="169"/>
        <v>3.7209412084137944E-2</v>
      </c>
      <c r="X460">
        <f t="shared" si="164"/>
        <v>0.17553029415211543</v>
      </c>
      <c r="Y460">
        <f t="shared" si="165"/>
        <v>2.9790226180710269E-2</v>
      </c>
      <c r="Z460">
        <f t="shared" si="157"/>
        <v>2.1071135591234056E-2</v>
      </c>
    </row>
    <row r="461" spans="1:26">
      <c r="A461" s="1" t="s">
        <v>1657</v>
      </c>
      <c r="B461" s="2" t="s">
        <v>1658</v>
      </c>
      <c r="C461" s="2" t="s">
        <v>1394</v>
      </c>
      <c r="D461" s="2" t="s">
        <v>1693</v>
      </c>
      <c r="E461" s="3" t="s">
        <v>324</v>
      </c>
      <c r="F461" s="4">
        <v>427.15</v>
      </c>
      <c r="G461">
        <v>442.52539566569743</v>
      </c>
      <c r="H461" s="7">
        <v>507.67</v>
      </c>
      <c r="I461">
        <v>448.57</v>
      </c>
      <c r="J461">
        <v>436.28</v>
      </c>
      <c r="K461" s="62">
        <f t="shared" si="166"/>
        <v>15.375395665697454</v>
      </c>
      <c r="L461" s="60">
        <f t="shared" si="158"/>
        <v>80.520000000000039</v>
      </c>
      <c r="M461" s="60">
        <f t="shared" si="159"/>
        <v>21.420000000000016</v>
      </c>
      <c r="N461" s="60">
        <f t="shared" si="154"/>
        <v>9.1299999999999955</v>
      </c>
      <c r="O461" s="47">
        <f t="shared" si="167"/>
        <v>3.599530765702319</v>
      </c>
      <c r="P461" s="47">
        <f t="shared" si="160"/>
        <v>18.850520894299436</v>
      </c>
      <c r="Q461" s="47">
        <f t="shared" si="161"/>
        <v>5.0146318623434434</v>
      </c>
      <c r="R461" s="47">
        <f t="shared" si="155"/>
        <v>2.137422451129579</v>
      </c>
      <c r="S461" s="7">
        <f t="shared" si="168"/>
        <v>236.40279187674804</v>
      </c>
      <c r="T461" s="7">
        <f t="shared" si="162"/>
        <v>6483.4704000000065</v>
      </c>
      <c r="U461" s="7">
        <f t="shared" si="163"/>
        <v>458.81640000000067</v>
      </c>
      <c r="V461" s="7">
        <f t="shared" si="156"/>
        <v>83.356899999999911</v>
      </c>
      <c r="W461">
        <f t="shared" si="169"/>
        <v>3.599530765702319E-2</v>
      </c>
      <c r="X461">
        <f t="shared" si="164"/>
        <v>0.18850520894299436</v>
      </c>
      <c r="Y461">
        <f t="shared" si="165"/>
        <v>5.0146318623434431E-2</v>
      </c>
      <c r="Z461">
        <f t="shared" si="157"/>
        <v>2.1374224511295788E-2</v>
      </c>
    </row>
    <row r="462" spans="1:26">
      <c r="A462" s="1" t="s">
        <v>697</v>
      </c>
      <c r="B462" s="2" t="s">
        <v>698</v>
      </c>
      <c r="C462" s="2" t="s">
        <v>1394</v>
      </c>
      <c r="D462" s="2" t="s">
        <v>699</v>
      </c>
      <c r="E462" s="3" t="s">
        <v>562</v>
      </c>
      <c r="F462" s="4">
        <v>428.15</v>
      </c>
      <c r="G462">
        <v>455.98939566569749</v>
      </c>
      <c r="H462">
        <v>431.84</v>
      </c>
      <c r="I462">
        <v>438.56</v>
      </c>
      <c r="J462">
        <v>445.66</v>
      </c>
      <c r="K462" s="62">
        <f t="shared" si="166"/>
        <v>27.839395665697509</v>
      </c>
      <c r="L462" s="60">
        <f t="shared" si="158"/>
        <v>3.6899999999999977</v>
      </c>
      <c r="M462" s="60">
        <f t="shared" si="159"/>
        <v>10.410000000000025</v>
      </c>
      <c r="N462" s="60">
        <f t="shared" si="154"/>
        <v>17.510000000000048</v>
      </c>
      <c r="O462" s="47">
        <f t="shared" si="167"/>
        <v>6.5022528706522271</v>
      </c>
      <c r="P462" s="47">
        <f t="shared" si="160"/>
        <v>0.86184748335863559</v>
      </c>
      <c r="Q462" s="47">
        <f t="shared" si="161"/>
        <v>2.4313908676865648</v>
      </c>
      <c r="R462" s="47">
        <f t="shared" si="155"/>
        <v>4.0896881933901783</v>
      </c>
      <c r="S462" s="7">
        <f t="shared" si="168"/>
        <v>775.03195103125722</v>
      </c>
      <c r="T462" s="7">
        <f t="shared" si="162"/>
        <v>13.616099999999983</v>
      </c>
      <c r="U462" s="7">
        <f t="shared" si="163"/>
        <v>108.36810000000052</v>
      </c>
      <c r="V462" s="7">
        <f t="shared" si="156"/>
        <v>306.60010000000165</v>
      </c>
      <c r="W462">
        <f t="shared" si="169"/>
        <v>6.5022528706522267E-2</v>
      </c>
      <c r="X462">
        <f t="shared" si="164"/>
        <v>8.6184748335863554E-3</v>
      </c>
      <c r="Y462">
        <f t="shared" si="165"/>
        <v>2.4313908676865646E-2</v>
      </c>
      <c r="Z462">
        <f t="shared" si="157"/>
        <v>4.0896881933901785E-2</v>
      </c>
    </row>
    <row r="463" spans="1:26">
      <c r="A463" s="1" t="s">
        <v>1181</v>
      </c>
      <c r="B463" s="2" t="s">
        <v>1182</v>
      </c>
      <c r="C463" s="2" t="s">
        <v>1394</v>
      </c>
      <c r="D463" s="2" t="s">
        <v>1183</v>
      </c>
      <c r="E463" s="3" t="s">
        <v>562</v>
      </c>
      <c r="F463" s="4">
        <v>433.15</v>
      </c>
      <c r="G463">
        <v>451.74339566569745</v>
      </c>
      <c r="H463">
        <v>434.69</v>
      </c>
      <c r="I463">
        <v>428.4</v>
      </c>
      <c r="J463">
        <v>440.68</v>
      </c>
      <c r="K463" s="62">
        <f t="shared" si="166"/>
        <v>18.593395665697471</v>
      </c>
      <c r="L463" s="60">
        <f t="shared" si="158"/>
        <v>1.5400000000000205</v>
      </c>
      <c r="M463" s="60">
        <f t="shared" si="159"/>
        <v>4.75</v>
      </c>
      <c r="N463" s="60">
        <f t="shared" si="154"/>
        <v>7.5300000000000296</v>
      </c>
      <c r="O463" s="47">
        <f t="shared" si="167"/>
        <v>4.2925997150403949</v>
      </c>
      <c r="P463" s="47">
        <f t="shared" si="160"/>
        <v>0.35553503405287323</v>
      </c>
      <c r="Q463" s="47">
        <f t="shared" si="161"/>
        <v>1.0966177998383932</v>
      </c>
      <c r="R463" s="47">
        <f t="shared" si="155"/>
        <v>1.7384277963753965</v>
      </c>
      <c r="S463" s="7">
        <f t="shared" si="168"/>
        <v>345.71436238117752</v>
      </c>
      <c r="T463" s="7">
        <f t="shared" si="162"/>
        <v>2.371600000000063</v>
      </c>
      <c r="U463" s="7">
        <f t="shared" si="163"/>
        <v>22.5625</v>
      </c>
      <c r="V463" s="7">
        <f t="shared" si="156"/>
        <v>56.700900000000445</v>
      </c>
      <c r="W463">
        <f t="shared" si="169"/>
        <v>4.2925997150403954E-2</v>
      </c>
      <c r="X463">
        <f t="shared" si="164"/>
        <v>3.5553503405287325E-3</v>
      </c>
      <c r="Y463">
        <f t="shared" si="165"/>
        <v>1.0966177998383932E-2</v>
      </c>
      <c r="Z463">
        <f t="shared" si="157"/>
        <v>1.7384277963753966E-2</v>
      </c>
    </row>
    <row r="464" spans="1:26">
      <c r="A464" s="1" t="s">
        <v>1649</v>
      </c>
      <c r="B464" s="2" t="s">
        <v>1650</v>
      </c>
      <c r="C464" s="2" t="s">
        <v>1394</v>
      </c>
      <c r="D464" s="2" t="s">
        <v>1690</v>
      </c>
      <c r="E464" s="3" t="s">
        <v>324</v>
      </c>
      <c r="F464" s="4">
        <v>438.15</v>
      </c>
      <c r="G464">
        <v>432.26139566569742</v>
      </c>
      <c r="H464" s="7">
        <v>511.43</v>
      </c>
      <c r="I464">
        <v>444.21</v>
      </c>
      <c r="J464">
        <v>456.4</v>
      </c>
      <c r="K464" s="62">
        <f t="shared" si="166"/>
        <v>5.8886043343025563</v>
      </c>
      <c r="L464" s="60">
        <f t="shared" ref="L464:L495" si="170">ABS(F464-H464)</f>
        <v>73.28000000000003</v>
      </c>
      <c r="M464" s="60">
        <f t="shared" ref="M464:M495" si="171">ABS(F464-I464)</f>
        <v>6.0600000000000023</v>
      </c>
      <c r="N464" s="60">
        <f t="shared" si="154"/>
        <v>18.25</v>
      </c>
      <c r="O464" s="47">
        <f t="shared" si="167"/>
        <v>1.343969949629706</v>
      </c>
      <c r="P464" s="47">
        <f t="shared" ref="P464:P495" si="172">L464/F464*100</f>
        <v>16.724865913499951</v>
      </c>
      <c r="Q464" s="47">
        <f t="shared" ref="Q464:Q495" si="173">M464/F464*100</f>
        <v>1.383087983567272</v>
      </c>
      <c r="R464" s="47">
        <f t="shared" si="155"/>
        <v>4.1652402145384002</v>
      </c>
      <c r="S464" s="7">
        <f t="shared" si="168"/>
        <v>34.675661005966852</v>
      </c>
      <c r="T464" s="7">
        <f t="shared" ref="T464:T495" si="174">(F464-H464)^2</f>
        <v>5369.9584000000041</v>
      </c>
      <c r="U464" s="7">
        <f t="shared" ref="U464:U495" si="175">(F464-I464)^2</f>
        <v>36.723600000000026</v>
      </c>
      <c r="V464" s="7">
        <f t="shared" si="156"/>
        <v>333.0625</v>
      </c>
      <c r="W464">
        <f t="shared" si="169"/>
        <v>1.343969949629706E-2</v>
      </c>
      <c r="X464">
        <f t="shared" ref="X464:X495" si="176">ABS((H464-F464)/F464)</f>
        <v>0.16724865913499951</v>
      </c>
      <c r="Y464">
        <f t="shared" ref="Y464:Y495" si="177">ABS((I464-F464)/F464)</f>
        <v>1.3830879835672721E-2</v>
      </c>
      <c r="Z464">
        <f t="shared" si="157"/>
        <v>4.1652402145384002E-2</v>
      </c>
    </row>
    <row r="465" spans="1:26">
      <c r="A465" s="1" t="s">
        <v>1663</v>
      </c>
      <c r="B465" s="2" t="s">
        <v>1664</v>
      </c>
      <c r="C465" s="2" t="s">
        <v>1394</v>
      </c>
      <c r="D465" s="2" t="s">
        <v>1695</v>
      </c>
      <c r="E465" s="3" t="s">
        <v>324</v>
      </c>
      <c r="F465" s="4">
        <v>438.65</v>
      </c>
      <c r="G465">
        <v>442.52539566569743</v>
      </c>
      <c r="H465" s="7">
        <v>506.34</v>
      </c>
      <c r="I465">
        <v>443.47</v>
      </c>
      <c r="J465">
        <v>435.96</v>
      </c>
      <c r="K465" s="62">
        <f t="shared" si="166"/>
        <v>3.8753956656974538</v>
      </c>
      <c r="L465" s="60">
        <f t="shared" si="170"/>
        <v>67.69</v>
      </c>
      <c r="M465" s="60">
        <f t="shared" si="171"/>
        <v>4.82000000000005</v>
      </c>
      <c r="N465" s="60">
        <f t="shared" si="154"/>
        <v>2.6899999999999977</v>
      </c>
      <c r="O465" s="47">
        <f t="shared" si="167"/>
        <v>0.88348242692293488</v>
      </c>
      <c r="P465" s="47">
        <f t="shared" si="172"/>
        <v>15.431437364641514</v>
      </c>
      <c r="Q465" s="47">
        <f t="shared" si="173"/>
        <v>1.0988259432349368</v>
      </c>
      <c r="R465" s="47">
        <f t="shared" si="155"/>
        <v>0.61324518408754081</v>
      </c>
      <c r="S465" s="7">
        <f t="shared" si="168"/>
        <v>15.018691565706611</v>
      </c>
      <c r="T465" s="7">
        <f t="shared" si="174"/>
        <v>4581.9360999999999</v>
      </c>
      <c r="U465" s="7">
        <f t="shared" si="175"/>
        <v>23.232400000000482</v>
      </c>
      <c r="V465" s="7">
        <f t="shared" si="156"/>
        <v>7.236099999999988</v>
      </c>
      <c r="W465">
        <f t="shared" si="169"/>
        <v>8.8348242692293487E-3</v>
      </c>
      <c r="X465">
        <f t="shared" si="176"/>
        <v>0.15431437364641515</v>
      </c>
      <c r="Y465">
        <f t="shared" si="177"/>
        <v>1.0988259432349368E-2</v>
      </c>
      <c r="Z465">
        <f t="shared" si="157"/>
        <v>6.1324518408754081E-3</v>
      </c>
    </row>
    <row r="466" spans="1:26">
      <c r="A466" s="1" t="s">
        <v>694</v>
      </c>
      <c r="B466" s="2" t="s">
        <v>695</v>
      </c>
      <c r="C466" s="2" t="s">
        <v>1394</v>
      </c>
      <c r="D466" s="2" t="s">
        <v>696</v>
      </c>
      <c r="E466" s="3" t="s">
        <v>562</v>
      </c>
      <c r="F466" s="4">
        <v>439.15</v>
      </c>
      <c r="G466">
        <v>451.74339566569745</v>
      </c>
      <c r="H466">
        <v>436.12</v>
      </c>
      <c r="I466">
        <v>437.34</v>
      </c>
      <c r="J466">
        <v>440.68</v>
      </c>
      <c r="K466" s="62">
        <f t="shared" si="166"/>
        <v>12.593395665697471</v>
      </c>
      <c r="L466" s="60">
        <f t="shared" si="170"/>
        <v>3.0299999999999727</v>
      </c>
      <c r="M466" s="60">
        <f t="shared" si="171"/>
        <v>1.8100000000000023</v>
      </c>
      <c r="N466" s="60">
        <f t="shared" si="154"/>
        <v>1.5300000000000296</v>
      </c>
      <c r="O466" s="47">
        <f t="shared" si="167"/>
        <v>2.8676752056694688</v>
      </c>
      <c r="P466" s="47">
        <f t="shared" si="172"/>
        <v>0.68996925879539406</v>
      </c>
      <c r="Q466" s="47">
        <f t="shared" si="173"/>
        <v>0.41215985426391943</v>
      </c>
      <c r="R466" s="47">
        <f t="shared" si="155"/>
        <v>0.34840031879768407</v>
      </c>
      <c r="S466" s="7">
        <f t="shared" si="168"/>
        <v>158.59361439280786</v>
      </c>
      <c r="T466" s="7">
        <f t="shared" si="174"/>
        <v>9.1808999999998342</v>
      </c>
      <c r="U466" s="7">
        <f t="shared" si="175"/>
        <v>3.2761000000000084</v>
      </c>
      <c r="V466" s="7">
        <f t="shared" si="156"/>
        <v>2.3409000000000906</v>
      </c>
      <c r="W466">
        <f t="shared" si="169"/>
        <v>2.8676752056694687E-2</v>
      </c>
      <c r="X466">
        <f t="shared" si="176"/>
        <v>6.8996925879539405E-3</v>
      </c>
      <c r="Y466">
        <f t="shared" si="177"/>
        <v>4.1215985426391946E-3</v>
      </c>
      <c r="Z466">
        <f t="shared" si="157"/>
        <v>3.484003187976841E-3</v>
      </c>
    </row>
    <row r="467" spans="1:26">
      <c r="A467" s="1" t="s">
        <v>1683</v>
      </c>
      <c r="B467" s="2" t="s">
        <v>1684</v>
      </c>
      <c r="C467" s="2" t="s">
        <v>1394</v>
      </c>
      <c r="D467" s="2" t="s">
        <v>1705</v>
      </c>
      <c r="E467" s="3" t="s">
        <v>324</v>
      </c>
      <c r="F467" s="4">
        <v>439.15</v>
      </c>
      <c r="G467">
        <v>428.01539566569744</v>
      </c>
      <c r="H467" s="7">
        <v>507.67</v>
      </c>
      <c r="I467">
        <v>448.57</v>
      </c>
      <c r="J467">
        <v>436.28</v>
      </c>
      <c r="K467" s="62">
        <f t="shared" si="166"/>
        <v>11.134604334302537</v>
      </c>
      <c r="L467" s="60">
        <f t="shared" si="170"/>
        <v>68.520000000000039</v>
      </c>
      <c r="M467" s="60">
        <f t="shared" si="171"/>
        <v>9.4200000000000159</v>
      </c>
      <c r="N467" s="60">
        <f t="shared" si="154"/>
        <v>2.8700000000000045</v>
      </c>
      <c r="O467" s="47">
        <f t="shared" si="167"/>
        <v>2.5354899998411793</v>
      </c>
      <c r="P467" s="47">
        <f t="shared" si="172"/>
        <v>15.60286917909599</v>
      </c>
      <c r="Q467" s="47">
        <f t="shared" si="173"/>
        <v>2.1450529431857031</v>
      </c>
      <c r="R467" s="47">
        <f t="shared" si="155"/>
        <v>0.65353523852897755</v>
      </c>
      <c r="S467" s="7">
        <f t="shared" si="168"/>
        <v>123.97941368146884</v>
      </c>
      <c r="T467" s="7">
        <f t="shared" si="174"/>
        <v>4694.9904000000051</v>
      </c>
      <c r="U467" s="7">
        <f t="shared" si="175"/>
        <v>88.736400000000302</v>
      </c>
      <c r="V467" s="7">
        <f t="shared" si="156"/>
        <v>8.236900000000027</v>
      </c>
      <c r="W467">
        <f t="shared" si="169"/>
        <v>2.5354899998411791E-2</v>
      </c>
      <c r="X467">
        <f t="shared" si="176"/>
        <v>0.15602869179095991</v>
      </c>
      <c r="Y467">
        <f t="shared" si="177"/>
        <v>2.1450529431857032E-2</v>
      </c>
      <c r="Z467">
        <f t="shared" si="157"/>
        <v>6.5353523852897753E-3</v>
      </c>
    </row>
    <row r="468" spans="1:26">
      <c r="A468" s="1" t="s">
        <v>559</v>
      </c>
      <c r="B468" s="2" t="s">
        <v>560</v>
      </c>
      <c r="C468" s="2" t="s">
        <v>1394</v>
      </c>
      <c r="D468" s="2" t="s">
        <v>561</v>
      </c>
      <c r="E468" s="3" t="s">
        <v>562</v>
      </c>
      <c r="F468" s="4">
        <v>440.15</v>
      </c>
      <c r="G468">
        <v>444.56839566569744</v>
      </c>
      <c r="H468">
        <v>505.09</v>
      </c>
      <c r="I468">
        <v>447.32</v>
      </c>
      <c r="J468">
        <v>425.48</v>
      </c>
      <c r="K468" s="62">
        <f t="shared" si="166"/>
        <v>4.4183956656974601</v>
      </c>
      <c r="L468" s="60">
        <f t="shared" si="170"/>
        <v>64.94</v>
      </c>
      <c r="M468" s="60">
        <f t="shared" si="171"/>
        <v>7.1700000000000159</v>
      </c>
      <c r="N468" s="60">
        <f t="shared" si="154"/>
        <v>14.669999999999959</v>
      </c>
      <c r="O468" s="47">
        <f t="shared" si="167"/>
        <v>1.0038386154032626</v>
      </c>
      <c r="P468" s="47">
        <f t="shared" si="172"/>
        <v>14.754061115528797</v>
      </c>
      <c r="Q468" s="47">
        <f t="shared" si="173"/>
        <v>1.6289901170055701</v>
      </c>
      <c r="R468" s="47">
        <f t="shared" si="155"/>
        <v>3.3329546745427603</v>
      </c>
      <c r="S468" s="7">
        <f t="shared" si="168"/>
        <v>19.522220258654102</v>
      </c>
      <c r="T468" s="7">
        <f t="shared" si="174"/>
        <v>4217.2035999999998</v>
      </c>
      <c r="U468" s="7">
        <f t="shared" si="175"/>
        <v>51.40890000000023</v>
      </c>
      <c r="V468" s="7">
        <f t="shared" si="156"/>
        <v>215.20889999999881</v>
      </c>
      <c r="W468">
        <f t="shared" si="169"/>
        <v>1.0038386154032627E-2</v>
      </c>
      <c r="X468">
        <f t="shared" si="176"/>
        <v>0.14754061115528797</v>
      </c>
      <c r="Y468">
        <f t="shared" si="177"/>
        <v>1.6289901170055701E-2</v>
      </c>
      <c r="Z468">
        <f t="shared" si="157"/>
        <v>3.3329546745427603E-2</v>
      </c>
    </row>
    <row r="469" spans="1:26">
      <c r="A469" s="1" t="s">
        <v>1669</v>
      </c>
      <c r="B469" s="2" t="s">
        <v>1670</v>
      </c>
      <c r="C469" s="2" t="s">
        <v>1394</v>
      </c>
      <c r="D469" s="2" t="s">
        <v>1698</v>
      </c>
      <c r="E469" s="3" t="s">
        <v>324</v>
      </c>
      <c r="F469" s="4">
        <v>440.15</v>
      </c>
      <c r="G469">
        <v>451.01739566569745</v>
      </c>
      <c r="H469" s="7">
        <v>507.76</v>
      </c>
      <c r="I469">
        <v>432.41</v>
      </c>
      <c r="J469">
        <v>441.8</v>
      </c>
      <c r="K469" s="62">
        <f t="shared" si="166"/>
        <v>10.867395665697472</v>
      </c>
      <c r="L469" s="60">
        <f t="shared" si="170"/>
        <v>67.610000000000014</v>
      </c>
      <c r="M469" s="60">
        <f t="shared" si="171"/>
        <v>7.7399999999999523</v>
      </c>
      <c r="N469" s="60">
        <f t="shared" si="154"/>
        <v>1.6500000000000341</v>
      </c>
      <c r="O469" s="47">
        <f t="shared" si="167"/>
        <v>2.4690209396109219</v>
      </c>
      <c r="P469" s="47">
        <f t="shared" si="172"/>
        <v>15.360672498012045</v>
      </c>
      <c r="Q469" s="47">
        <f t="shared" si="173"/>
        <v>1.7584914233783828</v>
      </c>
      <c r="R469" s="47">
        <f t="shared" si="155"/>
        <v>0.37487220265819249</v>
      </c>
      <c r="S469" s="7">
        <f t="shared" si="168"/>
        <v>118.10028855482021</v>
      </c>
      <c r="T469" s="7">
        <f t="shared" si="174"/>
        <v>4571.1121000000021</v>
      </c>
      <c r="U469" s="7">
        <f t="shared" si="175"/>
        <v>59.907599999999263</v>
      </c>
      <c r="V469" s="7">
        <f t="shared" si="156"/>
        <v>2.7225000000001125</v>
      </c>
      <c r="W469">
        <f t="shared" si="169"/>
        <v>2.4690209396109219E-2</v>
      </c>
      <c r="X469">
        <f t="shared" si="176"/>
        <v>0.15360672498012046</v>
      </c>
      <c r="Y469">
        <f t="shared" si="177"/>
        <v>1.7584914233783829E-2</v>
      </c>
      <c r="Z469">
        <f t="shared" si="157"/>
        <v>3.7487220265819249E-3</v>
      </c>
    </row>
    <row r="470" spans="1:26">
      <c r="A470" s="1" t="s">
        <v>1671</v>
      </c>
      <c r="B470" s="2" t="s">
        <v>1672</v>
      </c>
      <c r="C470" s="2" t="s">
        <v>1394</v>
      </c>
      <c r="D470" s="2" t="s">
        <v>1699</v>
      </c>
      <c r="E470" s="3" t="s">
        <v>324</v>
      </c>
      <c r="F470" s="4">
        <v>440.15</v>
      </c>
      <c r="G470">
        <v>430.73971740594328</v>
      </c>
      <c r="H470" s="7">
        <v>496.03</v>
      </c>
      <c r="I470">
        <v>444.88</v>
      </c>
      <c r="J470">
        <v>421.56</v>
      </c>
      <c r="K470" s="62">
        <f t="shared" si="166"/>
        <v>9.4102825940566959</v>
      </c>
      <c r="L470" s="60">
        <f t="shared" si="170"/>
        <v>55.879999999999995</v>
      </c>
      <c r="M470" s="60">
        <f t="shared" si="171"/>
        <v>4.7300000000000182</v>
      </c>
      <c r="N470" s="60">
        <f t="shared" si="154"/>
        <v>18.589999999999975</v>
      </c>
      <c r="O470" s="47">
        <f t="shared" si="167"/>
        <v>2.1379717355575818</v>
      </c>
      <c r="P470" s="47">
        <f t="shared" si="172"/>
        <v>12.695671930023856</v>
      </c>
      <c r="Q470" s="47">
        <f t="shared" si="173"/>
        <v>1.0746336476201337</v>
      </c>
      <c r="R470" s="47">
        <f t="shared" si="155"/>
        <v>4.2235601499488755</v>
      </c>
      <c r="S470" s="7">
        <f t="shared" si="168"/>
        <v>88.553418500006416</v>
      </c>
      <c r="T470" s="7">
        <f t="shared" si="174"/>
        <v>3122.5743999999995</v>
      </c>
      <c r="U470" s="7">
        <f t="shared" si="175"/>
        <v>22.372900000000172</v>
      </c>
      <c r="V470" s="7">
        <f t="shared" si="156"/>
        <v>345.58809999999909</v>
      </c>
      <c r="W470">
        <f t="shared" si="169"/>
        <v>2.1379717355575818E-2</v>
      </c>
      <c r="X470">
        <f t="shared" si="176"/>
        <v>0.12695671930023855</v>
      </c>
      <c r="Y470">
        <f t="shared" si="177"/>
        <v>1.0746336476201337E-2</v>
      </c>
      <c r="Z470">
        <f t="shared" si="157"/>
        <v>4.2235601499488754E-2</v>
      </c>
    </row>
    <row r="471" spans="1:26">
      <c r="A471" s="1" t="s">
        <v>1667</v>
      </c>
      <c r="B471" s="2" t="s">
        <v>1668</v>
      </c>
      <c r="C471" s="2" t="s">
        <v>1394</v>
      </c>
      <c r="D471" s="2" t="s">
        <v>1697</v>
      </c>
      <c r="E471" s="3" t="s">
        <v>324</v>
      </c>
      <c r="F471" s="4">
        <v>440.65</v>
      </c>
      <c r="G471">
        <v>444.56839566569744</v>
      </c>
      <c r="H471" s="7">
        <v>503.34</v>
      </c>
      <c r="I471">
        <v>437.77</v>
      </c>
      <c r="J471">
        <v>451.45</v>
      </c>
      <c r="K471" s="62">
        <f t="shared" si="166"/>
        <v>3.9183956656974601</v>
      </c>
      <c r="L471" s="60">
        <f t="shared" si="170"/>
        <v>62.69</v>
      </c>
      <c r="M471" s="60">
        <f t="shared" si="171"/>
        <v>2.8799999999999955</v>
      </c>
      <c r="N471" s="60">
        <f t="shared" si="154"/>
        <v>10.800000000000011</v>
      </c>
      <c r="O471" s="47">
        <f t="shared" si="167"/>
        <v>0.88923083301882688</v>
      </c>
      <c r="P471" s="47">
        <f t="shared" si="172"/>
        <v>14.226710541245888</v>
      </c>
      <c r="Q471" s="47">
        <f t="shared" si="173"/>
        <v>0.65357993872687981</v>
      </c>
      <c r="R471" s="47">
        <f t="shared" si="155"/>
        <v>2.4509247702258055</v>
      </c>
      <c r="S471" s="7">
        <f t="shared" si="168"/>
        <v>15.353824592956641</v>
      </c>
      <c r="T471" s="7">
        <f t="shared" si="174"/>
        <v>3930.0360999999998</v>
      </c>
      <c r="U471" s="7">
        <f t="shared" si="175"/>
        <v>8.2943999999999747</v>
      </c>
      <c r="V471" s="7">
        <f t="shared" si="156"/>
        <v>116.64000000000024</v>
      </c>
      <c r="W471">
        <f t="shared" si="169"/>
        <v>8.8923083301882689E-3</v>
      </c>
      <c r="X471">
        <f t="shared" si="176"/>
        <v>0.14226710541245888</v>
      </c>
      <c r="Y471">
        <f t="shared" si="177"/>
        <v>6.5357993872687979E-3</v>
      </c>
      <c r="Z471">
        <f t="shared" si="157"/>
        <v>2.4509247702258055E-2</v>
      </c>
    </row>
    <row r="472" spans="1:26">
      <c r="A472" s="1" t="s">
        <v>1591</v>
      </c>
      <c r="B472" s="2" t="s">
        <v>1592</v>
      </c>
      <c r="C472" s="2" t="s">
        <v>1394</v>
      </c>
      <c r="D472" s="2" t="s">
        <v>1624</v>
      </c>
      <c r="E472" s="3" t="s">
        <v>915</v>
      </c>
      <c r="F472" s="4">
        <v>441.15</v>
      </c>
      <c r="G472">
        <v>442.52539566569743</v>
      </c>
      <c r="H472" s="7">
        <v>506.02</v>
      </c>
      <c r="I472">
        <v>432.5</v>
      </c>
      <c r="J472">
        <v>441.51</v>
      </c>
      <c r="K472" s="62">
        <f t="shared" si="166"/>
        <v>1.3753956656974538</v>
      </c>
      <c r="L472" s="60">
        <f t="shared" si="170"/>
        <v>64.87</v>
      </c>
      <c r="M472" s="60">
        <f t="shared" si="171"/>
        <v>8.6499999999999773</v>
      </c>
      <c r="N472" s="60">
        <f t="shared" si="154"/>
        <v>0.36000000000001364</v>
      </c>
      <c r="O472" s="47">
        <f t="shared" si="167"/>
        <v>0.31177505739486655</v>
      </c>
      <c r="P472" s="47">
        <f t="shared" si="172"/>
        <v>14.704748951603767</v>
      </c>
      <c r="Q472" s="47">
        <f t="shared" si="173"/>
        <v>1.9607843137254852</v>
      </c>
      <c r="R472" s="47">
        <f t="shared" si="155"/>
        <v>8.1604896293780732E-2</v>
      </c>
      <c r="S472" s="7">
        <f t="shared" si="168"/>
        <v>1.8917132372193419</v>
      </c>
      <c r="T472" s="7">
        <f t="shared" si="174"/>
        <v>4208.1169000000009</v>
      </c>
      <c r="U472" s="7">
        <f t="shared" si="175"/>
        <v>74.822499999999607</v>
      </c>
      <c r="V472" s="7">
        <f t="shared" si="156"/>
        <v>0.12960000000000982</v>
      </c>
      <c r="W472">
        <f t="shared" si="169"/>
        <v>3.1177505739486654E-3</v>
      </c>
      <c r="X472">
        <f t="shared" si="176"/>
        <v>0.14704748951603766</v>
      </c>
      <c r="Y472">
        <f t="shared" si="177"/>
        <v>1.9607843137254853E-2</v>
      </c>
      <c r="Z472">
        <f t="shared" si="157"/>
        <v>8.1604896293780728E-4</v>
      </c>
    </row>
    <row r="473" spans="1:26">
      <c r="A473" s="1" t="s">
        <v>1681</v>
      </c>
      <c r="B473" s="2" t="s">
        <v>1682</v>
      </c>
      <c r="C473" s="2" t="s">
        <v>1394</v>
      </c>
      <c r="D473" s="2" t="s">
        <v>1704</v>
      </c>
      <c r="E473" s="3" t="s">
        <v>324</v>
      </c>
      <c r="F473" s="4">
        <v>441.15</v>
      </c>
      <c r="G473">
        <v>428.69671740594328</v>
      </c>
      <c r="H473" s="7">
        <v>507.67</v>
      </c>
      <c r="I473">
        <v>448.57</v>
      </c>
      <c r="J473">
        <v>436.28</v>
      </c>
      <c r="K473" s="62">
        <f t="shared" si="166"/>
        <v>12.453282594056702</v>
      </c>
      <c r="L473" s="60">
        <f t="shared" si="170"/>
        <v>66.520000000000039</v>
      </c>
      <c r="M473" s="60">
        <f t="shared" si="171"/>
        <v>7.4200000000000159</v>
      </c>
      <c r="N473" s="60">
        <f t="shared" si="154"/>
        <v>4.8700000000000045</v>
      </c>
      <c r="O473" s="47">
        <f t="shared" si="167"/>
        <v>2.82291342945862</v>
      </c>
      <c r="P473" s="47">
        <f t="shared" si="172"/>
        <v>15.078771392950252</v>
      </c>
      <c r="Q473" s="47">
        <f t="shared" si="173"/>
        <v>1.6819675847217539</v>
      </c>
      <c r="R473" s="47">
        <f t="shared" si="155"/>
        <v>1.1039329026408262</v>
      </c>
      <c r="S473" s="7">
        <f t="shared" si="168"/>
        <v>155.08424736743564</v>
      </c>
      <c r="T473" s="7">
        <f t="shared" si="174"/>
        <v>4424.9104000000052</v>
      </c>
      <c r="U473" s="7">
        <f t="shared" si="175"/>
        <v>55.056400000000238</v>
      </c>
      <c r="V473" s="7">
        <f t="shared" si="156"/>
        <v>23.716900000000045</v>
      </c>
      <c r="W473">
        <f t="shared" si="169"/>
        <v>2.8229134294586202E-2</v>
      </c>
      <c r="X473">
        <f t="shared" si="176"/>
        <v>0.15078771392950252</v>
      </c>
      <c r="Y473">
        <f t="shared" si="177"/>
        <v>1.6819675847217538E-2</v>
      </c>
      <c r="Z473">
        <f t="shared" si="157"/>
        <v>1.1039329026408261E-2</v>
      </c>
    </row>
    <row r="474" spans="1:26">
      <c r="A474" s="1" t="s">
        <v>1012</v>
      </c>
      <c r="B474" s="2" t="s">
        <v>1013</v>
      </c>
      <c r="C474" s="2" t="s">
        <v>1394</v>
      </c>
      <c r="D474" s="2" t="s">
        <v>1014</v>
      </c>
      <c r="E474" s="3" t="s">
        <v>328</v>
      </c>
      <c r="F474" s="4">
        <v>443.65</v>
      </c>
      <c r="G474">
        <v>445.88539566569744</v>
      </c>
      <c r="H474">
        <v>497.83</v>
      </c>
      <c r="I474">
        <v>448.77</v>
      </c>
      <c r="J474">
        <v>424.88</v>
      </c>
      <c r="K474" s="62">
        <f t="shared" si="166"/>
        <v>2.2353956656974674</v>
      </c>
      <c r="L474" s="60">
        <f t="shared" si="170"/>
        <v>54.180000000000007</v>
      </c>
      <c r="M474" s="60">
        <f t="shared" si="171"/>
        <v>5.1200000000000045</v>
      </c>
      <c r="N474" s="60">
        <f t="shared" si="154"/>
        <v>18.769999999999982</v>
      </c>
      <c r="O474" s="47">
        <f t="shared" si="167"/>
        <v>0.50386468290261865</v>
      </c>
      <c r="P474" s="47">
        <f t="shared" si="172"/>
        <v>12.212329539051057</v>
      </c>
      <c r="Q474" s="47">
        <f t="shared" si="173"/>
        <v>1.1540628874112486</v>
      </c>
      <c r="R474" s="47">
        <f t="shared" si="155"/>
        <v>4.2308125774822454</v>
      </c>
      <c r="S474" s="7">
        <f t="shared" si="168"/>
        <v>4.9969937822190236</v>
      </c>
      <c r="T474" s="7">
        <f t="shared" si="174"/>
        <v>2935.4724000000006</v>
      </c>
      <c r="U474" s="7">
        <f t="shared" si="175"/>
        <v>26.214400000000047</v>
      </c>
      <c r="V474" s="7">
        <f t="shared" si="156"/>
        <v>352.31289999999933</v>
      </c>
      <c r="W474">
        <f t="shared" si="169"/>
        <v>5.0386468290261862E-3</v>
      </c>
      <c r="X474">
        <f t="shared" si="176"/>
        <v>0.12212329539051056</v>
      </c>
      <c r="Y474">
        <f t="shared" si="177"/>
        <v>1.1540628874112486E-2</v>
      </c>
      <c r="Z474">
        <f t="shared" si="157"/>
        <v>4.2308125774822458E-2</v>
      </c>
    </row>
    <row r="475" spans="1:26">
      <c r="A475" s="1" t="s">
        <v>958</v>
      </c>
      <c r="B475" s="2" t="s">
        <v>959</v>
      </c>
      <c r="C475" s="2" t="s">
        <v>1394</v>
      </c>
      <c r="D475" s="2" t="s">
        <v>960</v>
      </c>
      <c r="E475" s="3" t="s">
        <v>328</v>
      </c>
      <c r="F475" s="4">
        <v>444.15</v>
      </c>
      <c r="G475">
        <v>445.88539566569744</v>
      </c>
      <c r="H475">
        <v>502.43</v>
      </c>
      <c r="I475">
        <v>446.19</v>
      </c>
      <c r="J475">
        <v>432.36</v>
      </c>
      <c r="K475" s="62">
        <f t="shared" si="166"/>
        <v>1.7353956656974674</v>
      </c>
      <c r="L475" s="60">
        <f t="shared" si="170"/>
        <v>58.28000000000003</v>
      </c>
      <c r="M475" s="60">
        <f t="shared" si="171"/>
        <v>2.0400000000000205</v>
      </c>
      <c r="N475" s="60">
        <f t="shared" si="154"/>
        <v>11.789999999999964</v>
      </c>
      <c r="O475" s="47">
        <f t="shared" si="167"/>
        <v>0.39072287868906164</v>
      </c>
      <c r="P475" s="47">
        <f t="shared" si="172"/>
        <v>13.121693121693129</v>
      </c>
      <c r="Q475" s="47">
        <f t="shared" si="173"/>
        <v>0.45930428909152776</v>
      </c>
      <c r="R475" s="47">
        <f t="shared" si="155"/>
        <v>2.6545086119554124</v>
      </c>
      <c r="S475" s="7">
        <f t="shared" si="168"/>
        <v>3.0115981165215562</v>
      </c>
      <c r="T475" s="7">
        <f t="shared" si="174"/>
        <v>3396.5584000000035</v>
      </c>
      <c r="U475" s="7">
        <f t="shared" si="175"/>
        <v>4.1616000000000835</v>
      </c>
      <c r="V475" s="7">
        <f t="shared" si="156"/>
        <v>139.00409999999914</v>
      </c>
      <c r="W475">
        <f t="shared" si="169"/>
        <v>3.9072287868906165E-3</v>
      </c>
      <c r="X475">
        <f t="shared" si="176"/>
        <v>0.13121693121693129</v>
      </c>
      <c r="Y475">
        <f t="shared" si="177"/>
        <v>4.5930428909152776E-3</v>
      </c>
      <c r="Z475">
        <f t="shared" si="157"/>
        <v>2.6545086119554123E-2</v>
      </c>
    </row>
    <row r="476" spans="1:26">
      <c r="A476" s="1" t="s">
        <v>961</v>
      </c>
      <c r="B476" s="2" t="s">
        <v>962</v>
      </c>
      <c r="C476" s="2" t="s">
        <v>1394</v>
      </c>
      <c r="D476" s="2" t="s">
        <v>963</v>
      </c>
      <c r="E476" s="3" t="s">
        <v>328</v>
      </c>
      <c r="F476" s="4">
        <v>444.15</v>
      </c>
      <c r="G476">
        <v>445.88539566569744</v>
      </c>
      <c r="H476">
        <v>502.43</v>
      </c>
      <c r="I476">
        <v>446.19</v>
      </c>
      <c r="J476">
        <v>432.36</v>
      </c>
      <c r="K476" s="62">
        <f t="shared" si="166"/>
        <v>1.7353956656974674</v>
      </c>
      <c r="L476" s="60">
        <f t="shared" si="170"/>
        <v>58.28000000000003</v>
      </c>
      <c r="M476" s="60">
        <f t="shared" si="171"/>
        <v>2.0400000000000205</v>
      </c>
      <c r="N476" s="60">
        <f t="shared" si="154"/>
        <v>11.789999999999964</v>
      </c>
      <c r="O476" s="47">
        <f t="shared" si="167"/>
        <v>0.39072287868906164</v>
      </c>
      <c r="P476" s="47">
        <f t="shared" si="172"/>
        <v>13.121693121693129</v>
      </c>
      <c r="Q476" s="47">
        <f t="shared" si="173"/>
        <v>0.45930428909152776</v>
      </c>
      <c r="R476" s="47">
        <f t="shared" si="155"/>
        <v>2.6545086119554124</v>
      </c>
      <c r="S476" s="7">
        <f t="shared" si="168"/>
        <v>3.0115981165215562</v>
      </c>
      <c r="T476" s="7">
        <f t="shared" si="174"/>
        <v>3396.5584000000035</v>
      </c>
      <c r="U476" s="7">
        <f t="shared" si="175"/>
        <v>4.1616000000000835</v>
      </c>
      <c r="V476" s="7">
        <f t="shared" si="156"/>
        <v>139.00409999999914</v>
      </c>
      <c r="W476">
        <f t="shared" si="169"/>
        <v>3.9072287868906165E-3</v>
      </c>
      <c r="X476">
        <f t="shared" si="176"/>
        <v>0.13121693121693129</v>
      </c>
      <c r="Y476">
        <f t="shared" si="177"/>
        <v>4.5930428909152776E-3</v>
      </c>
      <c r="Z476">
        <f t="shared" si="157"/>
        <v>2.6545086119554123E-2</v>
      </c>
    </row>
    <row r="477" spans="1:26">
      <c r="A477" s="1" t="s">
        <v>1190</v>
      </c>
      <c r="B477" s="2" t="s">
        <v>1191</v>
      </c>
      <c r="C477" s="2" t="s">
        <v>1394</v>
      </c>
      <c r="D477" s="2" t="s">
        <v>1192</v>
      </c>
      <c r="E477" s="3" t="s">
        <v>562</v>
      </c>
      <c r="F477" s="4">
        <v>445.15</v>
      </c>
      <c r="G477">
        <v>428.01539566569744</v>
      </c>
      <c r="H477">
        <v>507.14</v>
      </c>
      <c r="I477">
        <v>438.96</v>
      </c>
      <c r="J477">
        <v>450.61</v>
      </c>
      <c r="K477" s="62">
        <f t="shared" si="166"/>
        <v>17.134604334302537</v>
      </c>
      <c r="L477" s="60">
        <f t="shared" si="170"/>
        <v>61.990000000000009</v>
      </c>
      <c r="M477" s="60">
        <f t="shared" si="171"/>
        <v>6.1899999999999977</v>
      </c>
      <c r="N477" s="60">
        <f t="shared" si="154"/>
        <v>5.4600000000000364</v>
      </c>
      <c r="O477" s="47">
        <f t="shared" si="167"/>
        <v>3.8491754092558774</v>
      </c>
      <c r="P477" s="47">
        <f t="shared" si="172"/>
        <v>13.925643041671348</v>
      </c>
      <c r="Q477" s="47">
        <f t="shared" si="173"/>
        <v>1.3905425137594065</v>
      </c>
      <c r="R477" s="47">
        <f t="shared" si="155"/>
        <v>1.2265528473548326</v>
      </c>
      <c r="S477" s="7">
        <f t="shared" si="168"/>
        <v>293.59466569309927</v>
      </c>
      <c r="T477" s="7">
        <f t="shared" si="174"/>
        <v>3842.7601000000013</v>
      </c>
      <c r="U477" s="7">
        <f t="shared" si="175"/>
        <v>38.31609999999997</v>
      </c>
      <c r="V477" s="7">
        <f t="shared" si="156"/>
        <v>29.811600000000396</v>
      </c>
      <c r="W477">
        <f t="shared" si="169"/>
        <v>3.8491754092558776E-2</v>
      </c>
      <c r="X477">
        <f t="shared" si="176"/>
        <v>0.13925643041671348</v>
      </c>
      <c r="Y477">
        <f t="shared" si="177"/>
        <v>1.3905425137594065E-2</v>
      </c>
      <c r="Z477">
        <f t="shared" si="157"/>
        <v>1.2265528473548325E-2</v>
      </c>
    </row>
    <row r="478" spans="1:26">
      <c r="A478" s="1" t="s">
        <v>1653</v>
      </c>
      <c r="B478" s="2" t="s">
        <v>1654</v>
      </c>
      <c r="C478" s="2" t="s">
        <v>1394</v>
      </c>
      <c r="D478" s="2" t="s">
        <v>1692</v>
      </c>
      <c r="E478" s="3" t="s">
        <v>324</v>
      </c>
      <c r="F478" s="4">
        <v>446.15</v>
      </c>
      <c r="G478">
        <v>444.56839566569744</v>
      </c>
      <c r="H478" s="7">
        <v>508.66</v>
      </c>
      <c r="I478">
        <v>439</v>
      </c>
      <c r="J478">
        <v>451.45</v>
      </c>
      <c r="K478" s="62">
        <f t="shared" si="166"/>
        <v>1.5816043343025399</v>
      </c>
      <c r="L478" s="60">
        <f t="shared" si="170"/>
        <v>62.510000000000048</v>
      </c>
      <c r="M478" s="60">
        <f t="shared" si="171"/>
        <v>7.1499999999999773</v>
      </c>
      <c r="N478" s="60">
        <f t="shared" si="154"/>
        <v>5.3000000000000114</v>
      </c>
      <c r="O478" s="47">
        <f t="shared" si="167"/>
        <v>0.35450057924521799</v>
      </c>
      <c r="P478" s="47">
        <f t="shared" si="172"/>
        <v>14.010982853300472</v>
      </c>
      <c r="Q478" s="47">
        <f t="shared" si="173"/>
        <v>1.6026000224139814</v>
      </c>
      <c r="R478" s="47">
        <f t="shared" si="155"/>
        <v>1.1879412753558245</v>
      </c>
      <c r="S478" s="7">
        <f t="shared" si="168"/>
        <v>2.5014722702845802</v>
      </c>
      <c r="T478" s="7">
        <f t="shared" si="174"/>
        <v>3907.5001000000061</v>
      </c>
      <c r="U478" s="7">
        <f t="shared" si="175"/>
        <v>51.122499999999675</v>
      </c>
      <c r="V478" s="7">
        <f t="shared" si="156"/>
        <v>28.090000000000121</v>
      </c>
      <c r="W478">
        <f t="shared" si="169"/>
        <v>3.5450057924521798E-3</v>
      </c>
      <c r="X478">
        <f t="shared" si="176"/>
        <v>0.14010982853300472</v>
      </c>
      <c r="Y478">
        <f t="shared" si="177"/>
        <v>1.6026000224139813E-2</v>
      </c>
      <c r="Z478">
        <f t="shared" si="157"/>
        <v>1.1879412753558246E-2</v>
      </c>
    </row>
    <row r="479" spans="1:26">
      <c r="A479" s="1" t="s">
        <v>1673</v>
      </c>
      <c r="B479" s="2" t="s">
        <v>1674</v>
      </c>
      <c r="C479" s="2" t="s">
        <v>1394</v>
      </c>
      <c r="D479" s="2" t="s">
        <v>1700</v>
      </c>
      <c r="E479" s="3" t="s">
        <v>324</v>
      </c>
      <c r="F479" s="4">
        <v>447.15</v>
      </c>
      <c r="G479">
        <v>444.56839566569744</v>
      </c>
      <c r="H479" s="7">
        <v>516.72</v>
      </c>
      <c r="I479">
        <v>450.05</v>
      </c>
      <c r="J479">
        <v>454.27</v>
      </c>
      <c r="K479" s="62">
        <f t="shared" si="166"/>
        <v>2.5816043343025399</v>
      </c>
      <c r="L479" s="60">
        <f t="shared" si="170"/>
        <v>69.57000000000005</v>
      </c>
      <c r="M479" s="60">
        <f t="shared" si="171"/>
        <v>2.9000000000000341</v>
      </c>
      <c r="N479" s="60">
        <f t="shared" si="154"/>
        <v>7.1200000000000045</v>
      </c>
      <c r="O479" s="47">
        <f t="shared" si="167"/>
        <v>0.57734637913508657</v>
      </c>
      <c r="P479" s="47">
        <f t="shared" si="172"/>
        <v>15.558537403555867</v>
      </c>
      <c r="Q479" s="47">
        <f t="shared" si="173"/>
        <v>0.64855194006486283</v>
      </c>
      <c r="R479" s="47">
        <f t="shared" si="155"/>
        <v>1.5923068321592317</v>
      </c>
      <c r="S479" s="7">
        <f t="shared" si="168"/>
        <v>6.66468093888966</v>
      </c>
      <c r="T479" s="7">
        <f t="shared" si="174"/>
        <v>4839.9849000000067</v>
      </c>
      <c r="U479" s="7">
        <f t="shared" si="175"/>
        <v>8.4100000000001973</v>
      </c>
      <c r="V479" s="7">
        <f t="shared" si="156"/>
        <v>50.694400000000066</v>
      </c>
      <c r="W479">
        <f t="shared" si="169"/>
        <v>5.7734637913508663E-3</v>
      </c>
      <c r="X479">
        <f t="shared" si="176"/>
        <v>0.15558537403555867</v>
      </c>
      <c r="Y479">
        <f t="shared" si="177"/>
        <v>6.4855194006486283E-3</v>
      </c>
      <c r="Z479">
        <f t="shared" si="157"/>
        <v>1.5923068321592317E-2</v>
      </c>
    </row>
    <row r="480" spans="1:26">
      <c r="A480" s="1" t="s">
        <v>1647</v>
      </c>
      <c r="B480" s="2" t="s">
        <v>1648</v>
      </c>
      <c r="C480" s="2" t="s">
        <v>1394</v>
      </c>
      <c r="D480" s="2" t="s">
        <v>1195</v>
      </c>
      <c r="E480" s="3" t="s">
        <v>562</v>
      </c>
      <c r="F480" s="4">
        <v>451.15</v>
      </c>
      <c r="G480">
        <v>433.5997174059433</v>
      </c>
      <c r="H480" s="7">
        <v>517.91999999999996</v>
      </c>
      <c r="I480">
        <v>447.19</v>
      </c>
      <c r="J480">
        <v>448.45</v>
      </c>
      <c r="K480" s="62">
        <f t="shared" si="166"/>
        <v>17.550282594056682</v>
      </c>
      <c r="L480" s="60">
        <f t="shared" si="170"/>
        <v>66.769999999999982</v>
      </c>
      <c r="M480" s="60">
        <f t="shared" si="171"/>
        <v>3.9599999999999795</v>
      </c>
      <c r="N480" s="60">
        <f t="shared" si="154"/>
        <v>2.6999999999999886</v>
      </c>
      <c r="O480" s="47">
        <f t="shared" si="167"/>
        <v>3.8901213773815098</v>
      </c>
      <c r="P480" s="47">
        <f t="shared" si="172"/>
        <v>14.799955668846279</v>
      </c>
      <c r="Q480" s="47">
        <f t="shared" si="173"/>
        <v>0.87775684362185069</v>
      </c>
      <c r="R480" s="47">
        <f t="shared" si="155"/>
        <v>0.59847057519671698</v>
      </c>
      <c r="S480" s="7">
        <f t="shared" si="168"/>
        <v>308.01241913124892</v>
      </c>
      <c r="T480" s="7">
        <f t="shared" si="174"/>
        <v>4458.2328999999972</v>
      </c>
      <c r="U480" s="7">
        <f t="shared" si="175"/>
        <v>15.681599999999838</v>
      </c>
      <c r="V480" s="7">
        <f t="shared" si="156"/>
        <v>7.2899999999999388</v>
      </c>
      <c r="W480">
        <f t="shared" si="169"/>
        <v>3.8901213773815099E-2</v>
      </c>
      <c r="X480">
        <f t="shared" si="176"/>
        <v>0.14799955668846279</v>
      </c>
      <c r="Y480">
        <f t="shared" si="177"/>
        <v>8.777568436218507E-3</v>
      </c>
      <c r="Z480">
        <f t="shared" si="157"/>
        <v>5.9847057519671698E-3</v>
      </c>
    </row>
    <row r="481" spans="1:26">
      <c r="A481" s="1" t="s">
        <v>857</v>
      </c>
      <c r="B481" s="2" t="s">
        <v>858</v>
      </c>
      <c r="C481" s="2" t="s">
        <v>1394</v>
      </c>
      <c r="D481" s="2" t="s">
        <v>859</v>
      </c>
      <c r="E481" s="3" t="s">
        <v>853</v>
      </c>
      <c r="F481" s="4">
        <v>451.45</v>
      </c>
      <c r="G481">
        <v>444.09271740594329</v>
      </c>
      <c r="H481">
        <v>526.41</v>
      </c>
      <c r="I481">
        <v>450.68</v>
      </c>
      <c r="J481">
        <v>436.16</v>
      </c>
      <c r="K481" s="62">
        <f t="shared" si="166"/>
        <v>7.3572825940566986</v>
      </c>
      <c r="L481" s="60">
        <f t="shared" si="170"/>
        <v>74.95999999999998</v>
      </c>
      <c r="M481" s="60">
        <f t="shared" si="171"/>
        <v>0.76999999999998181</v>
      </c>
      <c r="N481" s="60">
        <f t="shared" si="154"/>
        <v>15.289999999999964</v>
      </c>
      <c r="O481" s="47">
        <f t="shared" si="167"/>
        <v>1.6297004306250302</v>
      </c>
      <c r="P481" s="47">
        <f t="shared" si="172"/>
        <v>16.604275113523087</v>
      </c>
      <c r="Q481" s="47">
        <f t="shared" si="173"/>
        <v>0.17056152397828814</v>
      </c>
      <c r="R481" s="47">
        <f t="shared" si="155"/>
        <v>3.3868645475689365</v>
      </c>
      <c r="S481" s="7">
        <f t="shared" si="168"/>
        <v>54.129607168809663</v>
      </c>
      <c r="T481" s="7">
        <f t="shared" si="174"/>
        <v>5619.0015999999969</v>
      </c>
      <c r="U481" s="7">
        <f t="shared" si="175"/>
        <v>0.592899999999972</v>
      </c>
      <c r="V481" s="7">
        <f t="shared" si="156"/>
        <v>233.78409999999889</v>
      </c>
      <c r="W481">
        <f t="shared" si="169"/>
        <v>1.6297004306250303E-2</v>
      </c>
      <c r="X481">
        <f t="shared" si="176"/>
        <v>0.16604275113523087</v>
      </c>
      <c r="Y481">
        <f t="shared" si="177"/>
        <v>1.7056152397828814E-3</v>
      </c>
      <c r="Z481">
        <f t="shared" si="157"/>
        <v>3.3868645475689366E-2</v>
      </c>
    </row>
    <row r="482" spans="1:26">
      <c r="A482" s="1" t="s">
        <v>1677</v>
      </c>
      <c r="B482" s="2" t="s">
        <v>1678</v>
      </c>
      <c r="C482" s="2" t="s">
        <v>1394</v>
      </c>
      <c r="D482" s="2" t="s">
        <v>1702</v>
      </c>
      <c r="E482" s="3" t="s">
        <v>324</v>
      </c>
      <c r="F482" s="4">
        <v>452.15</v>
      </c>
      <c r="G482">
        <v>453.06039566569746</v>
      </c>
      <c r="H482" s="7">
        <v>505.09</v>
      </c>
      <c r="I482">
        <v>456.48</v>
      </c>
      <c r="J482">
        <v>452.29</v>
      </c>
      <c r="K482" s="62">
        <f t="shared" si="166"/>
        <v>0.91039566569747876</v>
      </c>
      <c r="L482" s="60">
        <f t="shared" si="170"/>
        <v>52.94</v>
      </c>
      <c r="M482" s="60">
        <f t="shared" si="171"/>
        <v>4.3300000000000409</v>
      </c>
      <c r="N482" s="60">
        <f t="shared" si="154"/>
        <v>0.1400000000000432</v>
      </c>
      <c r="O482" s="47">
        <f t="shared" si="167"/>
        <v>0.20134815121032376</v>
      </c>
      <c r="P482" s="47">
        <f t="shared" si="172"/>
        <v>11.708503815105606</v>
      </c>
      <c r="Q482" s="47">
        <f t="shared" si="173"/>
        <v>0.95764679862878277</v>
      </c>
      <c r="R482" s="47">
        <f t="shared" si="155"/>
        <v>3.0963175937198543E-2</v>
      </c>
      <c r="S482" s="7">
        <f t="shared" si="168"/>
        <v>0.82882026812075549</v>
      </c>
      <c r="T482" s="7">
        <f t="shared" si="174"/>
        <v>2802.6435999999999</v>
      </c>
      <c r="U482" s="7">
        <f t="shared" si="175"/>
        <v>18.748900000000354</v>
      </c>
      <c r="V482" s="7">
        <f t="shared" si="156"/>
        <v>1.9600000000012097E-2</v>
      </c>
      <c r="W482">
        <f t="shared" si="169"/>
        <v>2.0134815121032375E-3</v>
      </c>
      <c r="X482">
        <f t="shared" si="176"/>
        <v>0.11708503815105607</v>
      </c>
      <c r="Y482">
        <f t="shared" si="177"/>
        <v>9.5764679862878274E-3</v>
      </c>
      <c r="Z482">
        <f t="shared" si="157"/>
        <v>3.0963175937198542E-4</v>
      </c>
    </row>
    <row r="483" spans="1:26">
      <c r="A483" s="18" t="s">
        <v>1736</v>
      </c>
      <c r="B483" s="19" t="s">
        <v>1737</v>
      </c>
      <c r="C483" s="2" t="s">
        <v>1394</v>
      </c>
      <c r="D483" s="22" t="s">
        <v>1742</v>
      </c>
      <c r="E483" s="20" t="s">
        <v>1375</v>
      </c>
      <c r="F483" s="24">
        <v>453.15</v>
      </c>
      <c r="G483">
        <v>470.20678847985664</v>
      </c>
      <c r="H483" s="7">
        <v>526.82000000000005</v>
      </c>
      <c r="I483">
        <v>460.38</v>
      </c>
      <c r="J483">
        <v>471.54</v>
      </c>
      <c r="K483" s="62">
        <f t="shared" si="166"/>
        <v>17.056788479856664</v>
      </c>
      <c r="L483" s="60">
        <f t="shared" si="170"/>
        <v>73.670000000000073</v>
      </c>
      <c r="M483" s="60">
        <f t="shared" si="171"/>
        <v>7.2300000000000182</v>
      </c>
      <c r="N483" s="60">
        <f t="shared" si="154"/>
        <v>18.390000000000043</v>
      </c>
      <c r="O483" s="47">
        <f t="shared" si="167"/>
        <v>3.7640490962940891</v>
      </c>
      <c r="P483" s="47">
        <f t="shared" si="172"/>
        <v>16.257309941520486</v>
      </c>
      <c r="Q483" s="47">
        <f t="shared" si="173"/>
        <v>1.5954981794107952</v>
      </c>
      <c r="R483" s="47">
        <f t="shared" si="155"/>
        <v>4.0582588546838894</v>
      </c>
      <c r="S483" s="7">
        <f t="shared" si="168"/>
        <v>290.934033246571</v>
      </c>
      <c r="T483" s="7">
        <f t="shared" si="174"/>
        <v>5427.2689000000109</v>
      </c>
      <c r="U483" s="7">
        <f t="shared" si="175"/>
        <v>52.272900000000263</v>
      </c>
      <c r="V483" s="7">
        <f t="shared" si="156"/>
        <v>338.19210000000157</v>
      </c>
      <c r="W483">
        <f t="shared" si="169"/>
        <v>3.7640490962940892E-2</v>
      </c>
      <c r="X483">
        <f t="shared" si="176"/>
        <v>0.16257309941520484</v>
      </c>
      <c r="Y483">
        <f t="shared" si="177"/>
        <v>1.5954981794107953E-2</v>
      </c>
      <c r="Z483">
        <f t="shared" si="157"/>
        <v>4.0582588546838889E-2</v>
      </c>
    </row>
    <row r="484" spans="1:26">
      <c r="A484" s="1" t="s">
        <v>1169</v>
      </c>
      <c r="B484" s="2" t="s">
        <v>1170</v>
      </c>
      <c r="C484" s="2" t="s">
        <v>1394</v>
      </c>
      <c r="D484" s="2" t="s">
        <v>1171</v>
      </c>
      <c r="E484" s="3" t="s">
        <v>1165</v>
      </c>
      <c r="F484" s="4">
        <v>455.15</v>
      </c>
      <c r="G484">
        <v>464.21039566569749</v>
      </c>
      <c r="H484">
        <v>521.73</v>
      </c>
      <c r="I484">
        <v>463.42</v>
      </c>
      <c r="J484">
        <v>451.44</v>
      </c>
      <c r="K484" s="62">
        <f t="shared" si="166"/>
        <v>9.0603956656975129</v>
      </c>
      <c r="L484" s="60">
        <f t="shared" si="170"/>
        <v>66.580000000000041</v>
      </c>
      <c r="M484" s="60">
        <f t="shared" si="171"/>
        <v>8.2700000000000387</v>
      </c>
      <c r="N484" s="60">
        <f t="shared" si="154"/>
        <v>3.7099999999999795</v>
      </c>
      <c r="O484" s="47">
        <f t="shared" si="167"/>
        <v>1.9906394959238742</v>
      </c>
      <c r="P484" s="47">
        <f t="shared" si="172"/>
        <v>14.628144567724934</v>
      </c>
      <c r="Q484" s="47">
        <f t="shared" si="173"/>
        <v>1.8169834120619663</v>
      </c>
      <c r="R484" s="47">
        <f t="shared" si="155"/>
        <v>0.81511589585850386</v>
      </c>
      <c r="S484" s="7">
        <f t="shared" si="168"/>
        <v>82.090769618990279</v>
      </c>
      <c r="T484" s="7">
        <f t="shared" si="174"/>
        <v>4432.8964000000051</v>
      </c>
      <c r="U484" s="7">
        <f t="shared" si="175"/>
        <v>68.392900000000637</v>
      </c>
      <c r="V484" s="7">
        <f t="shared" si="156"/>
        <v>13.764099999999848</v>
      </c>
      <c r="W484">
        <f t="shared" si="169"/>
        <v>1.9906394959238741E-2</v>
      </c>
      <c r="X484">
        <f t="shared" si="176"/>
        <v>0.14628144567724935</v>
      </c>
      <c r="Y484">
        <f t="shared" si="177"/>
        <v>1.8169834120619663E-2</v>
      </c>
      <c r="Z484">
        <f t="shared" si="157"/>
        <v>8.1511589585850381E-3</v>
      </c>
    </row>
    <row r="485" spans="1:26">
      <c r="A485" s="1" t="s">
        <v>849</v>
      </c>
      <c r="B485" s="2" t="s">
        <v>850</v>
      </c>
      <c r="C485" s="2" t="s">
        <v>1394</v>
      </c>
      <c r="D485" s="2" t="s">
        <v>851</v>
      </c>
      <c r="E485" s="3" t="s">
        <v>852</v>
      </c>
      <c r="F485" s="4">
        <v>455.15</v>
      </c>
      <c r="G485">
        <v>451.2677174059433</v>
      </c>
      <c r="H485">
        <v>525.45000000000005</v>
      </c>
      <c r="I485">
        <v>456.32</v>
      </c>
      <c r="J485">
        <v>447.55</v>
      </c>
      <c r="K485" s="62">
        <f t="shared" si="166"/>
        <v>3.8822825940566759</v>
      </c>
      <c r="L485" s="60">
        <f t="shared" si="170"/>
        <v>70.300000000000068</v>
      </c>
      <c r="M485" s="60">
        <f t="shared" si="171"/>
        <v>1.1700000000000159</v>
      </c>
      <c r="N485" s="60">
        <f t="shared" si="154"/>
        <v>7.5999999999999659</v>
      </c>
      <c r="O485" s="47">
        <f t="shared" si="167"/>
        <v>0.85296772362005413</v>
      </c>
      <c r="P485" s="47">
        <f t="shared" si="172"/>
        <v>15.445457541469862</v>
      </c>
      <c r="Q485" s="47">
        <f t="shared" si="173"/>
        <v>0.2570581127100991</v>
      </c>
      <c r="R485" s="47">
        <f t="shared" si="155"/>
        <v>1.6697791936724085</v>
      </c>
      <c r="S485" s="7">
        <f t="shared" si="168"/>
        <v>15.072118140115432</v>
      </c>
      <c r="T485" s="7">
        <f t="shared" si="174"/>
        <v>4942.0900000000092</v>
      </c>
      <c r="U485" s="7">
        <f t="shared" si="175"/>
        <v>1.3689000000000373</v>
      </c>
      <c r="V485" s="7">
        <f t="shared" si="156"/>
        <v>57.759999999999479</v>
      </c>
      <c r="W485">
        <f t="shared" si="169"/>
        <v>8.5296772362005412E-3</v>
      </c>
      <c r="X485">
        <f t="shared" si="176"/>
        <v>0.15445457541469862</v>
      </c>
      <c r="Y485">
        <f t="shared" si="177"/>
        <v>2.5705811271009909E-3</v>
      </c>
      <c r="Z485">
        <f t="shared" si="157"/>
        <v>1.6697791936724084E-2</v>
      </c>
    </row>
    <row r="486" spans="1:26">
      <c r="A486" s="1" t="s">
        <v>1187</v>
      </c>
      <c r="B486" s="2" t="s">
        <v>1188</v>
      </c>
      <c r="C486" s="2" t="s">
        <v>1394</v>
      </c>
      <c r="D486" s="2" t="s">
        <v>1189</v>
      </c>
      <c r="E486" s="3" t="s">
        <v>562</v>
      </c>
      <c r="F486" s="4">
        <v>459.15</v>
      </c>
      <c r="G486">
        <v>449.70039566569744</v>
      </c>
      <c r="H486">
        <v>516.13</v>
      </c>
      <c r="I486">
        <v>456.06</v>
      </c>
      <c r="J486">
        <v>463.08</v>
      </c>
      <c r="K486" s="62">
        <f t="shared" si="166"/>
        <v>9.4496043343025349</v>
      </c>
      <c r="L486" s="60">
        <f t="shared" si="170"/>
        <v>56.980000000000018</v>
      </c>
      <c r="M486" s="60">
        <f t="shared" si="171"/>
        <v>3.089999999999975</v>
      </c>
      <c r="N486" s="60">
        <f t="shared" si="154"/>
        <v>3.9300000000000068</v>
      </c>
      <c r="O486" s="47">
        <f t="shared" si="167"/>
        <v>2.0580647575525504</v>
      </c>
      <c r="P486" s="47">
        <f t="shared" si="172"/>
        <v>12.409887836219106</v>
      </c>
      <c r="Q486" s="47">
        <f t="shared" si="173"/>
        <v>0.67298268539692363</v>
      </c>
      <c r="R486" s="47">
        <f t="shared" si="155"/>
        <v>0.8559294348252221</v>
      </c>
      <c r="S486" s="7">
        <f t="shared" si="168"/>
        <v>89.295022074869252</v>
      </c>
      <c r="T486" s="7">
        <f t="shared" si="174"/>
        <v>3246.720400000002</v>
      </c>
      <c r="U486" s="7">
        <f t="shared" si="175"/>
        <v>9.5480999999998453</v>
      </c>
      <c r="V486" s="7">
        <f t="shared" si="156"/>
        <v>15.444900000000054</v>
      </c>
      <c r="W486">
        <f t="shared" si="169"/>
        <v>2.0580647575525503E-2</v>
      </c>
      <c r="X486">
        <f t="shared" si="176"/>
        <v>0.12409887836219105</v>
      </c>
      <c r="Y486">
        <f t="shared" si="177"/>
        <v>6.7298268539692369E-3</v>
      </c>
      <c r="Z486">
        <f t="shared" si="157"/>
        <v>8.5592943482522207E-3</v>
      </c>
    </row>
    <row r="487" spans="1:26">
      <c r="A487" s="1" t="s">
        <v>1269</v>
      </c>
      <c r="B487" s="2" t="s">
        <v>1270</v>
      </c>
      <c r="C487" s="2" t="s">
        <v>1394</v>
      </c>
      <c r="D487" s="2" t="s">
        <v>1271</v>
      </c>
      <c r="E487" s="3" t="s">
        <v>1268</v>
      </c>
      <c r="F487" s="4">
        <v>465.15</v>
      </c>
      <c r="G487">
        <v>478.08919896241315</v>
      </c>
      <c r="H487">
        <v>469.88</v>
      </c>
      <c r="I487">
        <v>469.81</v>
      </c>
      <c r="J487">
        <v>482.3</v>
      </c>
      <c r="K487" s="62">
        <f t="shared" si="166"/>
        <v>12.939198962413172</v>
      </c>
      <c r="L487" s="60">
        <f t="shared" si="170"/>
        <v>4.7300000000000182</v>
      </c>
      <c r="M487" s="60">
        <f t="shared" si="171"/>
        <v>4.660000000000025</v>
      </c>
      <c r="N487" s="60">
        <f t="shared" si="154"/>
        <v>17.150000000000034</v>
      </c>
      <c r="O487" s="47">
        <f t="shared" si="167"/>
        <v>2.7817261017764534</v>
      </c>
      <c r="P487" s="47">
        <f t="shared" si="172"/>
        <v>1.0168762764699599</v>
      </c>
      <c r="Q487" s="47">
        <f t="shared" si="173"/>
        <v>1.0018273675158607</v>
      </c>
      <c r="R487" s="47">
        <f t="shared" si="155"/>
        <v>3.6869826937547105</v>
      </c>
      <c r="S487" s="7">
        <f t="shared" si="168"/>
        <v>167.42286978891411</v>
      </c>
      <c r="T487" s="7">
        <f t="shared" si="174"/>
        <v>22.372900000000172</v>
      </c>
      <c r="U487" s="7">
        <f t="shared" si="175"/>
        <v>21.715600000000233</v>
      </c>
      <c r="V487" s="7">
        <f t="shared" si="156"/>
        <v>294.1225000000012</v>
      </c>
      <c r="W487">
        <f t="shared" si="169"/>
        <v>2.7817261017764536E-2</v>
      </c>
      <c r="X487">
        <f t="shared" si="176"/>
        <v>1.0168762764699598E-2</v>
      </c>
      <c r="Y487">
        <f t="shared" si="177"/>
        <v>1.0018273675158606E-2</v>
      </c>
      <c r="Z487">
        <f t="shared" si="157"/>
        <v>3.6869826937547104E-2</v>
      </c>
    </row>
    <row r="488" spans="1:26">
      <c r="A488" s="1" t="s">
        <v>1304</v>
      </c>
      <c r="B488" s="2" t="s">
        <v>1305</v>
      </c>
      <c r="C488" s="2" t="s">
        <v>1394</v>
      </c>
      <c r="D488" s="2" t="s">
        <v>1306</v>
      </c>
      <c r="E488" s="3" t="s">
        <v>1294</v>
      </c>
      <c r="F488" s="4">
        <v>465.65</v>
      </c>
      <c r="G488">
        <v>469.14219896241315</v>
      </c>
      <c r="H488">
        <v>524.16999999999996</v>
      </c>
      <c r="I488">
        <v>470.67</v>
      </c>
      <c r="J488">
        <v>455.24</v>
      </c>
      <c r="K488" s="62">
        <f t="shared" si="166"/>
        <v>3.4921989624131697</v>
      </c>
      <c r="L488" s="60">
        <f t="shared" si="170"/>
        <v>58.519999999999982</v>
      </c>
      <c r="M488" s="60">
        <f t="shared" si="171"/>
        <v>5.0200000000000387</v>
      </c>
      <c r="N488" s="60">
        <f t="shared" ref="N488:N556" si="178">ABS(F488-J488)</f>
        <v>10.409999999999968</v>
      </c>
      <c r="O488" s="47">
        <f t="shared" si="167"/>
        <v>0.74996219529972508</v>
      </c>
      <c r="P488" s="47">
        <f t="shared" si="172"/>
        <v>12.567378932674753</v>
      </c>
      <c r="Q488" s="47">
        <f t="shared" si="173"/>
        <v>1.0780629227960998</v>
      </c>
      <c r="R488" s="47">
        <f t="shared" ref="R488:R556" si="179">N488/F488*100</f>
        <v>2.2355846665950754</v>
      </c>
      <c r="S488" s="7">
        <f t="shared" si="168"/>
        <v>12.19545359307962</v>
      </c>
      <c r="T488" s="7">
        <f t="shared" si="174"/>
        <v>3424.5903999999978</v>
      </c>
      <c r="U488" s="7">
        <f t="shared" si="175"/>
        <v>25.200400000000389</v>
      </c>
      <c r="V488" s="7">
        <f t="shared" ref="V488:V556" si="180">(F488-J488)^2</f>
        <v>108.36809999999933</v>
      </c>
      <c r="W488">
        <f t="shared" si="169"/>
        <v>7.4996219529972511E-3</v>
      </c>
      <c r="X488">
        <f t="shared" si="176"/>
        <v>0.12567378932674753</v>
      </c>
      <c r="Y488">
        <f t="shared" si="177"/>
        <v>1.0780629227960999E-2</v>
      </c>
      <c r="Z488">
        <f t="shared" ref="Z488:Z556" si="181">ABS((J488-F488)/F488)</f>
        <v>2.2355846665950755E-2</v>
      </c>
    </row>
    <row r="489" spans="1:26">
      <c r="A489" s="1" t="s">
        <v>1298</v>
      </c>
      <c r="B489" s="2" t="s">
        <v>1299</v>
      </c>
      <c r="C489" s="2" t="s">
        <v>1394</v>
      </c>
      <c r="D489" s="2" t="s">
        <v>1300</v>
      </c>
      <c r="E489" s="3" t="s">
        <v>1294</v>
      </c>
      <c r="F489" s="4">
        <v>465.85</v>
      </c>
      <c r="G489">
        <v>469.14219896241315</v>
      </c>
      <c r="H489">
        <v>519.34</v>
      </c>
      <c r="I489">
        <v>468.74</v>
      </c>
      <c r="J489">
        <v>447.76</v>
      </c>
      <c r="K489" s="62">
        <f t="shared" si="166"/>
        <v>3.2921989624131243</v>
      </c>
      <c r="L489" s="60">
        <f t="shared" si="170"/>
        <v>53.490000000000009</v>
      </c>
      <c r="M489" s="60">
        <f t="shared" si="171"/>
        <v>2.8899999999999864</v>
      </c>
      <c r="N489" s="60">
        <f t="shared" si="178"/>
        <v>18.090000000000032</v>
      </c>
      <c r="O489" s="47">
        <f t="shared" si="167"/>
        <v>0.70670794513537061</v>
      </c>
      <c r="P489" s="47">
        <f t="shared" si="172"/>
        <v>11.482236771492971</v>
      </c>
      <c r="Q489" s="47">
        <f t="shared" si="173"/>
        <v>0.62037136417301408</v>
      </c>
      <c r="R489" s="47">
        <f t="shared" si="179"/>
        <v>3.8832242138027331</v>
      </c>
      <c r="S489" s="7">
        <f t="shared" si="168"/>
        <v>10.838574008114051</v>
      </c>
      <c r="T489" s="7">
        <f t="shared" si="174"/>
        <v>2861.1801000000009</v>
      </c>
      <c r="U489" s="7">
        <f t="shared" si="175"/>
        <v>8.3520999999999219</v>
      </c>
      <c r="V489" s="7">
        <f t="shared" si="180"/>
        <v>327.24810000000116</v>
      </c>
      <c r="W489">
        <f t="shared" si="169"/>
        <v>7.0670794513537066E-3</v>
      </c>
      <c r="X489">
        <f t="shared" si="176"/>
        <v>0.11482236771492971</v>
      </c>
      <c r="Y489">
        <f t="shared" si="177"/>
        <v>6.2037136417301408E-3</v>
      </c>
      <c r="Z489">
        <f t="shared" si="181"/>
        <v>3.8832242138027329E-2</v>
      </c>
    </row>
    <row r="490" spans="1:26">
      <c r="A490" s="1" t="s">
        <v>1713</v>
      </c>
      <c r="B490" s="2" t="s">
        <v>1714</v>
      </c>
      <c r="C490" s="2" t="s">
        <v>1394</v>
      </c>
      <c r="D490" s="2" t="s">
        <v>1722</v>
      </c>
      <c r="E490" s="3" t="s">
        <v>1294</v>
      </c>
      <c r="F490" s="4">
        <v>466.65</v>
      </c>
      <c r="G490">
        <v>469.14219896241315</v>
      </c>
      <c r="H490" s="7">
        <v>523.55999999999995</v>
      </c>
      <c r="I490">
        <v>466.39</v>
      </c>
      <c r="J490">
        <v>455.24</v>
      </c>
      <c r="K490" s="62">
        <f t="shared" si="166"/>
        <v>2.4921989624131697</v>
      </c>
      <c r="L490" s="60">
        <f t="shared" si="170"/>
        <v>56.909999999999968</v>
      </c>
      <c r="M490" s="60">
        <f t="shared" si="171"/>
        <v>0.25999999999999091</v>
      </c>
      <c r="N490" s="60">
        <f t="shared" si="178"/>
        <v>11.409999999999968</v>
      </c>
      <c r="O490" s="47">
        <f t="shared" si="167"/>
        <v>0.53406170843526624</v>
      </c>
      <c r="P490" s="47">
        <f t="shared" si="172"/>
        <v>12.195435551269682</v>
      </c>
      <c r="Q490" s="47">
        <f t="shared" si="173"/>
        <v>5.5716275581268807E-2</v>
      </c>
      <c r="R490" s="47">
        <f t="shared" si="179"/>
        <v>2.4450873245472988</v>
      </c>
      <c r="S490" s="7">
        <f t="shared" si="168"/>
        <v>6.2110556682532803</v>
      </c>
      <c r="T490" s="7">
        <f t="shared" si="174"/>
        <v>3238.7480999999962</v>
      </c>
      <c r="U490" s="7">
        <f t="shared" si="175"/>
        <v>6.7599999999995275E-2</v>
      </c>
      <c r="V490" s="7">
        <f t="shared" si="180"/>
        <v>130.18809999999928</v>
      </c>
      <c r="W490">
        <f t="shared" si="169"/>
        <v>5.3406170843526626E-3</v>
      </c>
      <c r="X490">
        <f t="shared" si="176"/>
        <v>0.12195435551269682</v>
      </c>
      <c r="Y490">
        <f t="shared" si="177"/>
        <v>5.5716275581268809E-4</v>
      </c>
      <c r="Z490">
        <f t="shared" si="181"/>
        <v>2.4450873245472987E-2</v>
      </c>
    </row>
    <row r="491" spans="1:26">
      <c r="A491" s="1" t="s">
        <v>1175</v>
      </c>
      <c r="B491" s="2" t="s">
        <v>1176</v>
      </c>
      <c r="C491" s="2" t="s">
        <v>1394</v>
      </c>
      <c r="D491" s="2" t="s">
        <v>1177</v>
      </c>
      <c r="E491" s="3" t="s">
        <v>1165</v>
      </c>
      <c r="F491" s="4">
        <v>467.85</v>
      </c>
      <c r="G491">
        <v>464.21039566569749</v>
      </c>
      <c r="H491">
        <v>549.53</v>
      </c>
      <c r="I491">
        <v>470.19</v>
      </c>
      <c r="J491">
        <v>458.92</v>
      </c>
      <c r="K491" s="62">
        <f t="shared" si="166"/>
        <v>3.6396043343025326</v>
      </c>
      <c r="L491" s="60">
        <f t="shared" si="170"/>
        <v>81.67999999999995</v>
      </c>
      <c r="M491" s="60">
        <f t="shared" si="171"/>
        <v>2.339999999999975</v>
      </c>
      <c r="N491" s="60">
        <f t="shared" si="178"/>
        <v>8.9300000000000068</v>
      </c>
      <c r="O491" s="47">
        <f t="shared" si="167"/>
        <v>0.77794257439404346</v>
      </c>
      <c r="P491" s="47">
        <f t="shared" si="172"/>
        <v>17.458587154002338</v>
      </c>
      <c r="Q491" s="47">
        <f t="shared" si="173"/>
        <v>0.50016030779095322</v>
      </c>
      <c r="R491" s="47">
        <f t="shared" si="179"/>
        <v>1.9087314310142152</v>
      </c>
      <c r="S491" s="7">
        <f t="shared" si="168"/>
        <v>13.246719710273782</v>
      </c>
      <c r="T491" s="7">
        <f t="shared" si="174"/>
        <v>6671.622399999992</v>
      </c>
      <c r="U491" s="7">
        <f t="shared" si="175"/>
        <v>5.4755999999998828</v>
      </c>
      <c r="V491" s="7">
        <f t="shared" si="180"/>
        <v>79.744900000000115</v>
      </c>
      <c r="W491">
        <f t="shared" si="169"/>
        <v>7.7794257439404348E-3</v>
      </c>
      <c r="X491">
        <f t="shared" si="176"/>
        <v>0.17458587154002339</v>
      </c>
      <c r="Y491">
        <f t="shared" si="177"/>
        <v>5.0016030779095324E-3</v>
      </c>
      <c r="Z491">
        <f t="shared" si="181"/>
        <v>1.9087314310142153E-2</v>
      </c>
    </row>
    <row r="492" spans="1:26">
      <c r="A492" s="1" t="s">
        <v>1675</v>
      </c>
      <c r="B492" s="2" t="s">
        <v>1676</v>
      </c>
      <c r="C492" s="2" t="s">
        <v>1394</v>
      </c>
      <c r="D492" s="2" t="s">
        <v>1701</v>
      </c>
      <c r="E492" s="3" t="s">
        <v>324</v>
      </c>
      <c r="F492" s="4">
        <v>468.15</v>
      </c>
      <c r="G492">
        <v>453.06039566569746</v>
      </c>
      <c r="H492" s="7">
        <v>531.94000000000005</v>
      </c>
      <c r="I492">
        <v>454.03</v>
      </c>
      <c r="J492">
        <v>468.66</v>
      </c>
      <c r="K492" s="62">
        <f t="shared" si="166"/>
        <v>15.089604334302521</v>
      </c>
      <c r="L492" s="60">
        <f t="shared" si="170"/>
        <v>63.790000000000077</v>
      </c>
      <c r="M492" s="60">
        <f t="shared" si="171"/>
        <v>14.120000000000005</v>
      </c>
      <c r="N492" s="60">
        <f t="shared" si="178"/>
        <v>0.51000000000004775</v>
      </c>
      <c r="O492" s="47">
        <f t="shared" si="167"/>
        <v>3.2232413402333702</v>
      </c>
      <c r="P492" s="47">
        <f t="shared" si="172"/>
        <v>13.62597458079677</v>
      </c>
      <c r="Q492" s="47">
        <f t="shared" si="173"/>
        <v>3.0161273096229855</v>
      </c>
      <c r="R492" s="47">
        <f t="shared" si="179"/>
        <v>0.10893944248639277</v>
      </c>
      <c r="S492" s="7">
        <f t="shared" si="168"/>
        <v>227.69615896580143</v>
      </c>
      <c r="T492" s="7">
        <f t="shared" si="174"/>
        <v>4069.16410000001</v>
      </c>
      <c r="U492" s="7">
        <f t="shared" si="175"/>
        <v>199.37440000000012</v>
      </c>
      <c r="V492" s="7">
        <f t="shared" si="180"/>
        <v>0.26010000000004868</v>
      </c>
      <c r="W492">
        <f t="shared" si="169"/>
        <v>3.2232413402333703E-2</v>
      </c>
      <c r="X492">
        <f t="shared" si="176"/>
        <v>0.13625974580796771</v>
      </c>
      <c r="Y492">
        <f t="shared" si="177"/>
        <v>3.0161273096229853E-2</v>
      </c>
      <c r="Z492">
        <f t="shared" si="181"/>
        <v>1.0893944248639277E-3</v>
      </c>
    </row>
    <row r="493" spans="1:26">
      <c r="A493" s="1" t="s">
        <v>1301</v>
      </c>
      <c r="B493" s="2" t="s">
        <v>1302</v>
      </c>
      <c r="C493" s="2" t="s">
        <v>1394</v>
      </c>
      <c r="D493" s="2" t="s">
        <v>1303</v>
      </c>
      <c r="E493" s="3" t="s">
        <v>1294</v>
      </c>
      <c r="F493" s="4">
        <v>469.25</v>
      </c>
      <c r="G493">
        <v>469.14219896241315</v>
      </c>
      <c r="H493">
        <v>524.16999999999996</v>
      </c>
      <c r="I493">
        <v>470.67</v>
      </c>
      <c r="J493">
        <v>455.24</v>
      </c>
      <c r="K493" s="62">
        <f t="shared" si="166"/>
        <v>0.107801037586853</v>
      </c>
      <c r="L493" s="60">
        <f t="shared" si="170"/>
        <v>54.919999999999959</v>
      </c>
      <c r="M493" s="60">
        <f t="shared" si="171"/>
        <v>1.4200000000000159</v>
      </c>
      <c r="N493" s="60">
        <f t="shared" si="178"/>
        <v>14.009999999999991</v>
      </c>
      <c r="O493" s="47">
        <f t="shared" si="167"/>
        <v>2.2973050098423656E-2</v>
      </c>
      <c r="P493" s="47">
        <f t="shared" si="172"/>
        <v>11.703782631859342</v>
      </c>
      <c r="Q493" s="47">
        <f t="shared" si="173"/>
        <v>0.30261054874800553</v>
      </c>
      <c r="R493" s="47">
        <f t="shared" si="179"/>
        <v>2.985615343633456</v>
      </c>
      <c r="S493" s="7">
        <f t="shared" si="168"/>
        <v>1.1621063704802093E-2</v>
      </c>
      <c r="T493" s="7">
        <f t="shared" si="174"/>
        <v>3016.2063999999955</v>
      </c>
      <c r="U493" s="7">
        <f t="shared" si="175"/>
        <v>2.0164000000000453</v>
      </c>
      <c r="V493" s="7">
        <f t="shared" si="180"/>
        <v>196.28009999999975</v>
      </c>
      <c r="W493">
        <f t="shared" si="169"/>
        <v>2.2973050098423656E-4</v>
      </c>
      <c r="X493">
        <f t="shared" si="176"/>
        <v>0.11703782631859341</v>
      </c>
      <c r="Y493">
        <f t="shared" si="177"/>
        <v>3.0261054874800553E-3</v>
      </c>
      <c r="Z493">
        <f t="shared" si="181"/>
        <v>2.9856153436334559E-2</v>
      </c>
    </row>
    <row r="494" spans="1:26">
      <c r="A494" s="1" t="s">
        <v>1156</v>
      </c>
      <c r="B494" s="2" t="s">
        <v>1157</v>
      </c>
      <c r="C494" s="2" t="s">
        <v>1394</v>
      </c>
      <c r="D494" s="2" t="s">
        <v>1158</v>
      </c>
      <c r="E494" s="3" t="s">
        <v>1149</v>
      </c>
      <c r="F494" s="4">
        <v>471.15</v>
      </c>
      <c r="G494">
        <v>474.04519896241317</v>
      </c>
      <c r="H494">
        <v>544.04999999999995</v>
      </c>
      <c r="I494">
        <v>473.98</v>
      </c>
      <c r="J494">
        <v>475.41</v>
      </c>
      <c r="K494" s="62">
        <f t="shared" si="166"/>
        <v>2.8951989624131897</v>
      </c>
      <c r="L494" s="60">
        <f t="shared" si="170"/>
        <v>72.899999999999977</v>
      </c>
      <c r="M494" s="60">
        <f t="shared" si="171"/>
        <v>2.8300000000000409</v>
      </c>
      <c r="N494" s="60">
        <f t="shared" si="178"/>
        <v>4.2600000000000477</v>
      </c>
      <c r="O494" s="47">
        <f t="shared" si="167"/>
        <v>0.61449622464463338</v>
      </c>
      <c r="P494" s="47">
        <f t="shared" si="172"/>
        <v>15.472779369627505</v>
      </c>
      <c r="Q494" s="47">
        <f t="shared" si="173"/>
        <v>0.60065796455482146</v>
      </c>
      <c r="R494" s="47">
        <f t="shared" si="179"/>
        <v>0.90417064629100041</v>
      </c>
      <c r="S494" s="7">
        <f t="shared" si="168"/>
        <v>8.3821770319584097</v>
      </c>
      <c r="T494" s="7">
        <f t="shared" si="174"/>
        <v>5314.4099999999971</v>
      </c>
      <c r="U494" s="7">
        <f t="shared" si="175"/>
        <v>8.0089000000002315</v>
      </c>
      <c r="V494" s="7">
        <f t="shared" si="180"/>
        <v>18.147600000000406</v>
      </c>
      <c r="W494">
        <f t="shared" si="169"/>
        <v>6.1449622464463333E-3</v>
      </c>
      <c r="X494">
        <f t="shared" si="176"/>
        <v>0.15472779369627504</v>
      </c>
      <c r="Y494">
        <f t="shared" si="177"/>
        <v>6.0065796455482144E-3</v>
      </c>
      <c r="Z494">
        <f t="shared" si="181"/>
        <v>9.0417064629100038E-3</v>
      </c>
    </row>
    <row r="495" spans="1:26">
      <c r="A495" s="1" t="s">
        <v>1166</v>
      </c>
      <c r="B495" s="2" t="s">
        <v>1167</v>
      </c>
      <c r="C495" s="2" t="s">
        <v>1394</v>
      </c>
      <c r="D495" s="2" t="s">
        <v>1168</v>
      </c>
      <c r="E495" s="3" t="s">
        <v>1165</v>
      </c>
      <c r="F495" s="4">
        <v>471.85</v>
      </c>
      <c r="G495">
        <v>468.45639566569747</v>
      </c>
      <c r="H495">
        <v>545.08000000000004</v>
      </c>
      <c r="I495">
        <v>466.19</v>
      </c>
      <c r="J495">
        <v>459.04</v>
      </c>
      <c r="K495" s="62">
        <f t="shared" si="166"/>
        <v>3.3936043343025517</v>
      </c>
      <c r="L495" s="60">
        <f t="shared" si="170"/>
        <v>73.230000000000018</v>
      </c>
      <c r="M495" s="60">
        <f t="shared" si="171"/>
        <v>5.660000000000025</v>
      </c>
      <c r="N495" s="60">
        <f t="shared" si="178"/>
        <v>12.810000000000002</v>
      </c>
      <c r="O495" s="47">
        <f t="shared" si="167"/>
        <v>0.71921253243669625</v>
      </c>
      <c r="P495" s="47">
        <f t="shared" si="172"/>
        <v>15.519762636431073</v>
      </c>
      <c r="Q495" s="47">
        <f t="shared" si="173"/>
        <v>1.1995337501324626</v>
      </c>
      <c r="R495" s="47">
        <f t="shared" si="179"/>
        <v>2.7148458196460745</v>
      </c>
      <c r="S495" s="7">
        <f t="shared" si="168"/>
        <v>11.516550377797065</v>
      </c>
      <c r="T495" s="7">
        <f t="shared" si="174"/>
        <v>5362.6329000000023</v>
      </c>
      <c r="U495" s="7">
        <f t="shared" si="175"/>
        <v>32.035600000000287</v>
      </c>
      <c r="V495" s="7">
        <f t="shared" si="180"/>
        <v>164.09610000000006</v>
      </c>
      <c r="W495">
        <f t="shared" si="169"/>
        <v>7.1921253243669627E-3</v>
      </c>
      <c r="X495">
        <f t="shared" si="176"/>
        <v>0.15519762636431073</v>
      </c>
      <c r="Y495">
        <f t="shared" si="177"/>
        <v>1.1995337501324626E-2</v>
      </c>
      <c r="Z495">
        <f t="shared" si="181"/>
        <v>2.7148458196460744E-2</v>
      </c>
    </row>
    <row r="496" spans="1:26">
      <c r="A496" s="1" t="s">
        <v>1162</v>
      </c>
      <c r="B496" s="2" t="s">
        <v>1163</v>
      </c>
      <c r="C496" s="2" t="s">
        <v>1394</v>
      </c>
      <c r="D496" s="2" t="s">
        <v>1164</v>
      </c>
      <c r="E496" s="3" t="s">
        <v>1149</v>
      </c>
      <c r="F496" s="4">
        <v>480.15</v>
      </c>
      <c r="G496">
        <v>474.11419896241318</v>
      </c>
      <c r="H496">
        <v>546.69000000000005</v>
      </c>
      <c r="I496">
        <v>477.87</v>
      </c>
      <c r="J496">
        <v>475.41</v>
      </c>
      <c r="K496" s="62">
        <f t="shared" si="166"/>
        <v>6.0358010375867934</v>
      </c>
      <c r="L496" s="60">
        <f t="shared" ref="L496:L520" si="182">ABS(F496-H496)</f>
        <v>66.540000000000077</v>
      </c>
      <c r="M496" s="60">
        <f t="shared" ref="M496:M520" si="183">ABS(F496-I496)</f>
        <v>2.2799999999999727</v>
      </c>
      <c r="N496" s="60">
        <f t="shared" si="178"/>
        <v>4.7399999999999523</v>
      </c>
      <c r="O496" s="47">
        <f t="shared" si="167"/>
        <v>1.2570657164608545</v>
      </c>
      <c r="P496" s="47">
        <f t="shared" ref="P496:P520" si="184">L496/F496*100</f>
        <v>13.858169322086864</v>
      </c>
      <c r="Q496" s="47">
        <f t="shared" ref="Q496:Q520" si="185">M496/F496*100</f>
        <v>0.47485160887222172</v>
      </c>
      <c r="R496" s="47">
        <f t="shared" si="179"/>
        <v>0.98719150265541034</v>
      </c>
      <c r="S496" s="7">
        <f t="shared" si="168"/>
        <v>36.430894165333811</v>
      </c>
      <c r="T496" s="7">
        <f t="shared" ref="T496:T520" si="186">(F496-H496)^2</f>
        <v>4427.5716000000102</v>
      </c>
      <c r="U496" s="7">
        <f t="shared" ref="U496:U520" si="187">(F496-I496)^2</f>
        <v>5.198399999999876</v>
      </c>
      <c r="V496" s="7">
        <f t="shared" si="180"/>
        <v>22.467599999999546</v>
      </c>
      <c r="W496">
        <f t="shared" si="169"/>
        <v>1.2570657164608546E-2</v>
      </c>
      <c r="X496">
        <f t="shared" ref="X496:X520" si="188">ABS((H496-F496)/F496)</f>
        <v>0.13858169322086863</v>
      </c>
      <c r="Y496">
        <f t="shared" ref="Y496:Y520" si="189">ABS((I496-F496)/F496)</f>
        <v>4.7485160887222174E-3</v>
      </c>
      <c r="Z496">
        <f t="shared" si="181"/>
        <v>9.8719150265541029E-3</v>
      </c>
    </row>
    <row r="497" spans="1:35">
      <c r="A497" s="1" t="s">
        <v>1178</v>
      </c>
      <c r="B497" s="2" t="s">
        <v>1179</v>
      </c>
      <c r="C497" s="2" t="s">
        <v>1394</v>
      </c>
      <c r="D497" s="2" t="s">
        <v>1180</v>
      </c>
      <c r="E497" s="3" t="s">
        <v>1165</v>
      </c>
      <c r="F497" s="4">
        <v>480.75</v>
      </c>
      <c r="G497">
        <v>470.49939566569748</v>
      </c>
      <c r="H497">
        <v>555.07000000000005</v>
      </c>
      <c r="I497">
        <v>463.38</v>
      </c>
      <c r="J497">
        <v>475.54</v>
      </c>
      <c r="K497" s="62">
        <f t="shared" si="166"/>
        <v>10.250604334302523</v>
      </c>
      <c r="L497" s="60">
        <f t="shared" si="182"/>
        <v>74.32000000000005</v>
      </c>
      <c r="M497" s="60">
        <f t="shared" si="183"/>
        <v>17.370000000000005</v>
      </c>
      <c r="N497" s="60">
        <f t="shared" si="178"/>
        <v>5.2099999999999795</v>
      </c>
      <c r="O497" s="47">
        <f t="shared" si="167"/>
        <v>2.1322109899745234</v>
      </c>
      <c r="P497" s="47">
        <f t="shared" si="184"/>
        <v>15.459178367134696</v>
      </c>
      <c r="Q497" s="47">
        <f t="shared" si="185"/>
        <v>3.6131045241809683</v>
      </c>
      <c r="R497" s="47">
        <f t="shared" si="179"/>
        <v>1.0837233489339531</v>
      </c>
      <c r="S497" s="7">
        <f t="shared" si="168"/>
        <v>105.07488921842166</v>
      </c>
      <c r="T497" s="7">
        <f t="shared" si="186"/>
        <v>5523.4624000000076</v>
      </c>
      <c r="U497" s="7">
        <f t="shared" si="187"/>
        <v>301.71690000000018</v>
      </c>
      <c r="V497" s="7">
        <f t="shared" si="180"/>
        <v>27.144099999999789</v>
      </c>
      <c r="W497">
        <f t="shared" si="169"/>
        <v>2.1322109899745235E-2</v>
      </c>
      <c r="X497">
        <f t="shared" si="188"/>
        <v>0.15459178367134696</v>
      </c>
      <c r="Y497">
        <f t="shared" si="189"/>
        <v>3.6131045241809684E-2</v>
      </c>
      <c r="Z497">
        <f t="shared" si="181"/>
        <v>1.0837233489339531E-2</v>
      </c>
    </row>
    <row r="498" spans="1:35">
      <c r="A498" s="22" t="s">
        <v>1728</v>
      </c>
      <c r="B498" s="22" t="s">
        <v>1729</v>
      </c>
      <c r="C498" s="2" t="s">
        <v>1394</v>
      </c>
      <c r="D498" s="22" t="s">
        <v>1738</v>
      </c>
      <c r="E498" s="24" t="s">
        <v>1369</v>
      </c>
      <c r="F498" s="24">
        <v>481.65</v>
      </c>
      <c r="G498">
        <v>496.56878847985666</v>
      </c>
      <c r="H498" s="7">
        <v>537.59</v>
      </c>
      <c r="I498">
        <v>483.7</v>
      </c>
      <c r="J498">
        <v>467.32</v>
      </c>
      <c r="K498" s="62">
        <f t="shared" si="166"/>
        <v>14.918788479856687</v>
      </c>
      <c r="L498" s="60">
        <f t="shared" si="182"/>
        <v>55.940000000000055</v>
      </c>
      <c r="M498" s="60">
        <f t="shared" si="183"/>
        <v>2.0500000000000114</v>
      </c>
      <c r="N498" s="60">
        <f t="shared" si="178"/>
        <v>14.329999999999984</v>
      </c>
      <c r="O498" s="47">
        <f t="shared" si="167"/>
        <v>3.0974335056278806</v>
      </c>
      <c r="P498" s="47">
        <f t="shared" si="184"/>
        <v>11.614242707360129</v>
      </c>
      <c r="Q498" s="47">
        <f t="shared" si="185"/>
        <v>0.42562026367694622</v>
      </c>
      <c r="R498" s="47">
        <f t="shared" si="179"/>
        <v>2.9751894529222436</v>
      </c>
      <c r="S498" s="7">
        <f t="shared" si="168"/>
        <v>222.5702497067046</v>
      </c>
      <c r="T498" s="7">
        <f t="shared" si="186"/>
        <v>3129.2836000000061</v>
      </c>
      <c r="U498" s="7">
        <f t="shared" si="187"/>
        <v>4.2025000000000468</v>
      </c>
      <c r="V498" s="7">
        <f t="shared" si="180"/>
        <v>205.34889999999953</v>
      </c>
      <c r="W498">
        <f t="shared" si="169"/>
        <v>3.0974335056278807E-2</v>
      </c>
      <c r="X498">
        <f t="shared" si="188"/>
        <v>0.11614242707360128</v>
      </c>
      <c r="Y498">
        <f t="shared" si="189"/>
        <v>4.2562026367694624E-3</v>
      </c>
      <c r="Z498">
        <f t="shared" si="181"/>
        <v>2.9751894529222434E-2</v>
      </c>
    </row>
    <row r="499" spans="1:35">
      <c r="A499" s="1" t="s">
        <v>1159</v>
      </c>
      <c r="B499" s="2" t="s">
        <v>1160</v>
      </c>
      <c r="C499" s="2" t="s">
        <v>1394</v>
      </c>
      <c r="D499" s="2" t="s">
        <v>1161</v>
      </c>
      <c r="E499" s="3" t="s">
        <v>1149</v>
      </c>
      <c r="F499" s="4">
        <v>482.15</v>
      </c>
      <c r="G499">
        <v>475.63139566569748</v>
      </c>
      <c r="H499">
        <v>545.96</v>
      </c>
      <c r="I499">
        <v>477.87</v>
      </c>
      <c r="J499">
        <v>475.41</v>
      </c>
      <c r="K499" s="62">
        <f t="shared" si="166"/>
        <v>6.5186043343024949</v>
      </c>
      <c r="L499" s="60">
        <f t="shared" si="182"/>
        <v>63.810000000000059</v>
      </c>
      <c r="M499" s="60">
        <f t="shared" si="183"/>
        <v>4.2799999999999727</v>
      </c>
      <c r="N499" s="60">
        <f t="shared" si="178"/>
        <v>6.7399999999999523</v>
      </c>
      <c r="O499" s="47">
        <f t="shared" si="167"/>
        <v>1.3519867954583624</v>
      </c>
      <c r="P499" s="47">
        <f t="shared" si="184"/>
        <v>13.234470600435563</v>
      </c>
      <c r="Q499" s="47">
        <f t="shared" si="185"/>
        <v>0.88769055273254649</v>
      </c>
      <c r="R499" s="47">
        <f t="shared" si="179"/>
        <v>1.3979052162190091</v>
      </c>
      <c r="S499" s="7">
        <f t="shared" si="168"/>
        <v>42.492202467187269</v>
      </c>
      <c r="T499" s="7">
        <f t="shared" si="186"/>
        <v>4071.7161000000074</v>
      </c>
      <c r="U499" s="7">
        <f t="shared" si="187"/>
        <v>18.318399999999766</v>
      </c>
      <c r="V499" s="7">
        <f t="shared" si="180"/>
        <v>45.427599999999359</v>
      </c>
      <c r="W499">
        <f t="shared" si="169"/>
        <v>1.3519867954583625E-2</v>
      </c>
      <c r="X499">
        <f t="shared" si="188"/>
        <v>0.13234470600435563</v>
      </c>
      <c r="Y499">
        <f t="shared" si="189"/>
        <v>8.8769055273254655E-3</v>
      </c>
      <c r="Z499">
        <f t="shared" si="181"/>
        <v>1.3979052162190092E-2</v>
      </c>
    </row>
    <row r="500" spans="1:35">
      <c r="A500" s="1" t="s">
        <v>1376</v>
      </c>
      <c r="B500" s="2" t="s">
        <v>1377</v>
      </c>
      <c r="C500" s="2" t="s">
        <v>1394</v>
      </c>
      <c r="D500" s="2" t="s">
        <v>1378</v>
      </c>
      <c r="E500" s="3" t="s">
        <v>1375</v>
      </c>
      <c r="F500" s="4">
        <v>486.95</v>
      </c>
      <c r="G500">
        <v>491.43678847985666</v>
      </c>
      <c r="H500">
        <v>539.11</v>
      </c>
      <c r="I500">
        <v>486.92</v>
      </c>
      <c r="J500">
        <v>470.64</v>
      </c>
      <c r="K500" s="62">
        <f t="shared" si="166"/>
        <v>4.4867884798566706</v>
      </c>
      <c r="L500" s="60">
        <f t="shared" si="182"/>
        <v>52.160000000000025</v>
      </c>
      <c r="M500" s="60">
        <f t="shared" si="183"/>
        <v>2.9999999999972715E-2</v>
      </c>
      <c r="N500" s="60">
        <f t="shared" si="178"/>
        <v>16.310000000000002</v>
      </c>
      <c r="O500" s="47">
        <f t="shared" si="167"/>
        <v>0.92140640309203625</v>
      </c>
      <c r="P500" s="47">
        <f t="shared" si="184"/>
        <v>10.71157202998255</v>
      </c>
      <c r="Q500" s="47">
        <f t="shared" si="185"/>
        <v>6.1607967963800631E-3</v>
      </c>
      <c r="R500" s="47">
        <f t="shared" si="179"/>
        <v>3.3494198583016743</v>
      </c>
      <c r="S500" s="7">
        <f t="shared" si="168"/>
        <v>20.131270862974532</v>
      </c>
      <c r="T500" s="7">
        <f t="shared" si="186"/>
        <v>2720.6656000000025</v>
      </c>
      <c r="U500" s="7">
        <f t="shared" si="187"/>
        <v>8.9999999999836294E-4</v>
      </c>
      <c r="V500" s="7">
        <f t="shared" si="180"/>
        <v>266.01610000000005</v>
      </c>
      <c r="W500">
        <f t="shared" si="169"/>
        <v>9.2140640309203627E-3</v>
      </c>
      <c r="X500">
        <f t="shared" si="188"/>
        <v>0.1071157202998255</v>
      </c>
      <c r="Y500">
        <f t="shared" si="189"/>
        <v>6.1607967963800634E-5</v>
      </c>
      <c r="Z500">
        <f t="shared" si="181"/>
        <v>3.3494198583016742E-2</v>
      </c>
    </row>
    <row r="501" spans="1:35">
      <c r="A501" s="1" t="s">
        <v>1142</v>
      </c>
      <c r="B501" s="2" t="s">
        <v>1143</v>
      </c>
      <c r="C501" s="2" t="s">
        <v>1394</v>
      </c>
      <c r="D501" s="2" t="s">
        <v>1144</v>
      </c>
      <c r="E501" s="3" t="s">
        <v>1145</v>
      </c>
      <c r="F501" s="4">
        <v>491.05</v>
      </c>
      <c r="G501">
        <v>480.76339566569749</v>
      </c>
      <c r="H501">
        <v>588.03</v>
      </c>
      <c r="I501">
        <v>484.16</v>
      </c>
      <c r="J501">
        <v>473.86</v>
      </c>
      <c r="K501" s="62">
        <f t="shared" si="166"/>
        <v>10.286604334302524</v>
      </c>
      <c r="L501" s="60">
        <f t="shared" si="182"/>
        <v>96.979999999999961</v>
      </c>
      <c r="M501" s="60">
        <f t="shared" si="183"/>
        <v>6.8899999999999864</v>
      </c>
      <c r="N501" s="60">
        <f t="shared" si="178"/>
        <v>17.189999999999998</v>
      </c>
      <c r="O501" s="47">
        <f t="shared" si="167"/>
        <v>2.0948181110482689</v>
      </c>
      <c r="P501" s="47">
        <f t="shared" si="184"/>
        <v>19.749516342531301</v>
      </c>
      <c r="Q501" s="47">
        <f t="shared" si="185"/>
        <v>1.4031157723246077</v>
      </c>
      <c r="R501" s="47">
        <f t="shared" si="179"/>
        <v>3.5006618470624167</v>
      </c>
      <c r="S501" s="7">
        <f t="shared" si="168"/>
        <v>105.81422873049148</v>
      </c>
      <c r="T501" s="7">
        <f t="shared" si="186"/>
        <v>9405.1203999999925</v>
      </c>
      <c r="U501" s="7">
        <f t="shared" si="187"/>
        <v>47.472099999999813</v>
      </c>
      <c r="V501" s="7">
        <f t="shared" si="180"/>
        <v>295.4960999999999</v>
      </c>
      <c r="W501">
        <f t="shared" si="169"/>
        <v>2.0948181110482689E-2</v>
      </c>
      <c r="X501">
        <f t="shared" si="188"/>
        <v>0.19749516342531301</v>
      </c>
      <c r="Y501">
        <f t="shared" si="189"/>
        <v>1.4031157723246077E-2</v>
      </c>
      <c r="Z501">
        <f t="shared" si="181"/>
        <v>3.5006618470624168E-2</v>
      </c>
    </row>
    <row r="502" spans="1:35">
      <c r="A502" s="18" t="s">
        <v>1734</v>
      </c>
      <c r="B502" s="19" t="s">
        <v>1735</v>
      </c>
      <c r="C502" s="2" t="s">
        <v>1394</v>
      </c>
      <c r="D502" s="22" t="s">
        <v>1741</v>
      </c>
      <c r="E502" s="20" t="s">
        <v>1375</v>
      </c>
      <c r="F502" s="24">
        <v>497.15</v>
      </c>
      <c r="G502">
        <v>493.47978847985667</v>
      </c>
      <c r="H502" s="7">
        <v>548.54</v>
      </c>
      <c r="I502">
        <v>489.3</v>
      </c>
      <c r="J502">
        <v>489.24</v>
      </c>
      <c r="K502" s="62">
        <f t="shared" si="166"/>
        <v>3.6702115201433116</v>
      </c>
      <c r="L502" s="60">
        <f t="shared" si="182"/>
        <v>51.389999999999986</v>
      </c>
      <c r="M502" s="60">
        <f t="shared" si="183"/>
        <v>7.8499999999999659</v>
      </c>
      <c r="N502" s="60">
        <f t="shared" si="178"/>
        <v>7.9099999999999682</v>
      </c>
      <c r="O502" s="47">
        <f t="shared" si="167"/>
        <v>0.73825033091487724</v>
      </c>
      <c r="P502" s="47">
        <f t="shared" si="184"/>
        <v>10.336920446545307</v>
      </c>
      <c r="Q502" s="47">
        <f t="shared" si="185"/>
        <v>1.5790003017197962</v>
      </c>
      <c r="R502" s="47">
        <f t="shared" si="179"/>
        <v>1.5910690938348522</v>
      </c>
      <c r="S502" s="7">
        <f t="shared" si="168"/>
        <v>13.470452602592678</v>
      </c>
      <c r="T502" s="7">
        <f t="shared" si="186"/>
        <v>2640.9320999999986</v>
      </c>
      <c r="U502" s="7">
        <f t="shared" si="187"/>
        <v>61.622499999999462</v>
      </c>
      <c r="V502" s="7">
        <f t="shared" si="180"/>
        <v>62.568099999999497</v>
      </c>
      <c r="W502">
        <f t="shared" si="169"/>
        <v>7.382503309148772E-3</v>
      </c>
      <c r="X502">
        <f t="shared" si="188"/>
        <v>0.10336920446545306</v>
      </c>
      <c r="Y502">
        <f t="shared" si="189"/>
        <v>1.5790003017197962E-2</v>
      </c>
      <c r="Z502">
        <f t="shared" si="181"/>
        <v>1.5910690938348522E-2</v>
      </c>
    </row>
    <row r="503" spans="1:35">
      <c r="A503" s="1" t="s">
        <v>1262</v>
      </c>
      <c r="B503" s="2" t="s">
        <v>1263</v>
      </c>
      <c r="C503" s="2" t="s">
        <v>1394</v>
      </c>
      <c r="D503" s="2" t="s">
        <v>1264</v>
      </c>
      <c r="E503" s="3" t="s">
        <v>256</v>
      </c>
      <c r="F503" s="4">
        <v>507.15</v>
      </c>
      <c r="G503">
        <v>493.75619896241318</v>
      </c>
      <c r="H503">
        <v>573.32000000000005</v>
      </c>
      <c r="I503">
        <v>484.23</v>
      </c>
      <c r="J503">
        <v>503.4</v>
      </c>
      <c r="K503" s="62">
        <f t="shared" si="166"/>
        <v>13.393801037586798</v>
      </c>
      <c r="L503" s="60">
        <f t="shared" si="182"/>
        <v>66.170000000000073</v>
      </c>
      <c r="M503" s="60">
        <f t="shared" si="183"/>
        <v>22.919999999999959</v>
      </c>
      <c r="N503" s="60">
        <f t="shared" si="178"/>
        <v>3.75</v>
      </c>
      <c r="O503" s="47">
        <f t="shared" si="167"/>
        <v>2.6409939934115738</v>
      </c>
      <c r="P503" s="47">
        <f t="shared" si="184"/>
        <v>13.047421867297659</v>
      </c>
      <c r="Q503" s="47">
        <f t="shared" si="185"/>
        <v>4.5193729665779276</v>
      </c>
      <c r="R503" s="47">
        <f t="shared" si="179"/>
        <v>0.73942620526471459</v>
      </c>
      <c r="S503" s="7">
        <f t="shared" si="168"/>
        <v>179.39390623446118</v>
      </c>
      <c r="T503" s="7">
        <f t="shared" si="186"/>
        <v>4378.4689000000099</v>
      </c>
      <c r="U503" s="7">
        <f t="shared" si="187"/>
        <v>525.3263999999981</v>
      </c>
      <c r="V503" s="7">
        <f t="shared" si="180"/>
        <v>14.0625</v>
      </c>
      <c r="W503">
        <f t="shared" si="169"/>
        <v>2.640993993411574E-2</v>
      </c>
      <c r="X503">
        <f t="shared" si="188"/>
        <v>0.13047421867297659</v>
      </c>
      <c r="Y503">
        <f t="shared" si="189"/>
        <v>4.5193729665779274E-2</v>
      </c>
      <c r="Z503">
        <f t="shared" si="181"/>
        <v>7.3942620526471457E-3</v>
      </c>
    </row>
    <row r="504" spans="1:35">
      <c r="A504" s="1" t="s">
        <v>1265</v>
      </c>
      <c r="B504" s="2" t="s">
        <v>1266</v>
      </c>
      <c r="C504" s="2" t="s">
        <v>1394</v>
      </c>
      <c r="D504" s="2" t="s">
        <v>1267</v>
      </c>
      <c r="E504" s="3" t="s">
        <v>256</v>
      </c>
      <c r="F504" s="4">
        <v>507.15</v>
      </c>
      <c r="G504">
        <v>489.5101989624132</v>
      </c>
      <c r="H504">
        <v>573.97</v>
      </c>
      <c r="I504">
        <v>484.23</v>
      </c>
      <c r="J504">
        <v>503.4</v>
      </c>
      <c r="K504" s="62">
        <f t="shared" si="166"/>
        <v>17.639801037586778</v>
      </c>
      <c r="L504" s="60">
        <f t="shared" si="182"/>
        <v>66.82000000000005</v>
      </c>
      <c r="M504" s="60">
        <f t="shared" si="183"/>
        <v>22.919999999999959</v>
      </c>
      <c r="N504" s="60">
        <f t="shared" si="178"/>
        <v>3.75</v>
      </c>
      <c r="O504" s="47">
        <f t="shared" si="167"/>
        <v>3.4782216380926307</v>
      </c>
      <c r="P504" s="47">
        <f t="shared" si="184"/>
        <v>13.175589076210203</v>
      </c>
      <c r="Q504" s="47">
        <f t="shared" si="185"/>
        <v>4.5193729665779276</v>
      </c>
      <c r="R504" s="47">
        <f t="shared" si="179"/>
        <v>0.73942620526471459</v>
      </c>
      <c r="S504" s="7">
        <f t="shared" si="168"/>
        <v>311.16258064564761</v>
      </c>
      <c r="T504" s="7">
        <f t="shared" si="186"/>
        <v>4464.9124000000065</v>
      </c>
      <c r="U504" s="7">
        <f t="shared" si="187"/>
        <v>525.3263999999981</v>
      </c>
      <c r="V504" s="7">
        <f t="shared" si="180"/>
        <v>14.0625</v>
      </c>
      <c r="W504">
        <f t="shared" si="169"/>
        <v>3.4782216380926309E-2</v>
      </c>
      <c r="X504">
        <f t="shared" si="188"/>
        <v>0.13175589076210203</v>
      </c>
      <c r="Y504">
        <f t="shared" si="189"/>
        <v>4.5193729665779274E-2</v>
      </c>
      <c r="Z504">
        <f t="shared" si="181"/>
        <v>7.3942620526471457E-3</v>
      </c>
    </row>
    <row r="505" spans="1:35">
      <c r="A505" s="1" t="s">
        <v>1362</v>
      </c>
      <c r="B505" s="2" t="s">
        <v>1363</v>
      </c>
      <c r="C505" s="2" t="s">
        <v>1394</v>
      </c>
      <c r="D505" s="2" t="s">
        <v>1364</v>
      </c>
      <c r="E505" s="3" t="s">
        <v>1365</v>
      </c>
      <c r="F505" s="4">
        <v>513.15</v>
      </c>
      <c r="G505">
        <v>508.87578847985668</v>
      </c>
      <c r="H505">
        <v>574.44000000000005</v>
      </c>
      <c r="I505">
        <v>491.23</v>
      </c>
      <c r="J505">
        <v>521.28</v>
      </c>
      <c r="K505" s="62">
        <f t="shared" si="166"/>
        <v>4.2742115201432966</v>
      </c>
      <c r="L505" s="60">
        <f t="shared" si="182"/>
        <v>61.290000000000077</v>
      </c>
      <c r="M505" s="60">
        <f t="shared" si="183"/>
        <v>21.919999999999959</v>
      </c>
      <c r="N505" s="60">
        <f t="shared" si="178"/>
        <v>8.1299999999999955</v>
      </c>
      <c r="O505" s="47">
        <f t="shared" si="167"/>
        <v>0.83293608499333471</v>
      </c>
      <c r="P505" s="47">
        <f t="shared" si="184"/>
        <v>11.943876059631704</v>
      </c>
      <c r="Q505" s="47">
        <f t="shared" si="185"/>
        <v>4.2716554613660644</v>
      </c>
      <c r="R505" s="47">
        <f t="shared" si="179"/>
        <v>1.5843320666471785</v>
      </c>
      <c r="S505" s="7">
        <f t="shared" si="168"/>
        <v>18.268884118925669</v>
      </c>
      <c r="T505" s="7">
        <f t="shared" si="186"/>
        <v>3756.4641000000097</v>
      </c>
      <c r="U505" s="7">
        <f t="shared" si="187"/>
        <v>480.48639999999818</v>
      </c>
      <c r="V505" s="7">
        <f t="shared" si="180"/>
        <v>66.09689999999992</v>
      </c>
      <c r="W505">
        <f t="shared" si="169"/>
        <v>8.3293608499333469E-3</v>
      </c>
      <c r="X505">
        <f t="shared" si="188"/>
        <v>0.11943876059631703</v>
      </c>
      <c r="Y505">
        <f t="shared" si="189"/>
        <v>4.2716554613660647E-2</v>
      </c>
      <c r="Z505">
        <f t="shared" si="181"/>
        <v>1.5843320666471785E-2</v>
      </c>
    </row>
    <row r="506" spans="1:35">
      <c r="A506" s="1" t="s">
        <v>1256</v>
      </c>
      <c r="B506" s="2" t="s">
        <v>1257</v>
      </c>
      <c r="C506" s="2" t="s">
        <v>1394</v>
      </c>
      <c r="D506" s="2" t="s">
        <v>1258</v>
      </c>
      <c r="E506" s="3" t="s">
        <v>1255</v>
      </c>
      <c r="F506" s="4">
        <v>514.25</v>
      </c>
      <c r="G506">
        <v>504.02019896241319</v>
      </c>
      <c r="H506">
        <v>604.63</v>
      </c>
      <c r="I506">
        <v>503.09</v>
      </c>
      <c r="J506">
        <v>501.72</v>
      </c>
      <c r="K506" s="62">
        <f t="shared" si="166"/>
        <v>10.22980103758681</v>
      </c>
      <c r="L506" s="60">
        <f t="shared" si="182"/>
        <v>90.38</v>
      </c>
      <c r="M506" s="60">
        <f t="shared" si="183"/>
        <v>11.160000000000025</v>
      </c>
      <c r="N506" s="60">
        <f t="shared" si="178"/>
        <v>12.529999999999973</v>
      </c>
      <c r="O506" s="47">
        <f t="shared" si="167"/>
        <v>1.9892661230115332</v>
      </c>
      <c r="P506" s="47">
        <f t="shared" si="184"/>
        <v>17.575109382596015</v>
      </c>
      <c r="Q506" s="47">
        <f t="shared" si="185"/>
        <v>2.1701507049100681</v>
      </c>
      <c r="R506" s="47">
        <f t="shared" si="179"/>
        <v>2.4365580943120997</v>
      </c>
      <c r="S506" s="7">
        <f t="shared" si="168"/>
        <v>104.64882926861218</v>
      </c>
      <c r="T506" s="7">
        <f t="shared" si="186"/>
        <v>8168.5443999999989</v>
      </c>
      <c r="U506" s="7">
        <f t="shared" si="187"/>
        <v>124.54560000000056</v>
      </c>
      <c r="V506" s="7">
        <f t="shared" si="180"/>
        <v>157.00089999999932</v>
      </c>
      <c r="W506">
        <f t="shared" si="169"/>
        <v>1.9892661230115332E-2</v>
      </c>
      <c r="X506">
        <f t="shared" si="188"/>
        <v>0.17575109382596013</v>
      </c>
      <c r="Y506">
        <f t="shared" si="189"/>
        <v>2.170150704910068E-2</v>
      </c>
      <c r="Z506">
        <f t="shared" si="181"/>
        <v>2.4365580943120996E-2</v>
      </c>
    </row>
    <row r="507" spans="1:35">
      <c r="A507" s="1" t="s">
        <v>1350</v>
      </c>
      <c r="B507" s="2" t="s">
        <v>1351</v>
      </c>
      <c r="C507" s="2" t="s">
        <v>1394</v>
      </c>
      <c r="D507" s="2" t="s">
        <v>1352</v>
      </c>
      <c r="E507" s="3" t="s">
        <v>1343</v>
      </c>
      <c r="F507" s="4">
        <v>535.15</v>
      </c>
      <c r="G507">
        <v>517.82278847985663</v>
      </c>
      <c r="H507">
        <v>620.17999999999995</v>
      </c>
      <c r="I507">
        <v>520.41</v>
      </c>
      <c r="J507">
        <v>529.58000000000004</v>
      </c>
      <c r="K507" s="62">
        <f t="shared" si="166"/>
        <v>17.327211520143351</v>
      </c>
      <c r="L507" s="60">
        <f t="shared" si="182"/>
        <v>85.029999999999973</v>
      </c>
      <c r="M507" s="60">
        <f t="shared" si="183"/>
        <v>14.740000000000009</v>
      </c>
      <c r="N507" s="60">
        <f t="shared" si="178"/>
        <v>5.5699999999999363</v>
      </c>
      <c r="O507" s="47">
        <f t="shared" si="167"/>
        <v>3.2378233243283852</v>
      </c>
      <c r="P507" s="47">
        <f t="shared" si="184"/>
        <v>15.889003083247683</v>
      </c>
      <c r="Q507" s="47">
        <f t="shared" si="185"/>
        <v>2.7543679342240512</v>
      </c>
      <c r="R507" s="47">
        <f t="shared" si="179"/>
        <v>1.0408296739231873</v>
      </c>
      <c r="S507" s="7">
        <f t="shared" si="168"/>
        <v>300.23225906378843</v>
      </c>
      <c r="T507" s="7">
        <f t="shared" si="186"/>
        <v>7230.1008999999949</v>
      </c>
      <c r="U507" s="7">
        <f t="shared" si="187"/>
        <v>217.26760000000027</v>
      </c>
      <c r="V507" s="7">
        <f t="shared" si="180"/>
        <v>31.024899999999292</v>
      </c>
      <c r="W507">
        <f t="shared" si="169"/>
        <v>3.2378233243283851E-2</v>
      </c>
      <c r="X507">
        <f t="shared" si="188"/>
        <v>0.15889003083247683</v>
      </c>
      <c r="Y507">
        <f t="shared" si="189"/>
        <v>2.7543679342240512E-2</v>
      </c>
      <c r="Z507">
        <f t="shared" si="181"/>
        <v>1.0408296739231873E-2</v>
      </c>
    </row>
    <row r="508" spans="1:35">
      <c r="A508" s="1" t="s">
        <v>1340</v>
      </c>
      <c r="B508" s="2" t="s">
        <v>1341</v>
      </c>
      <c r="C508" s="2" t="s">
        <v>1394</v>
      </c>
      <c r="D508" s="2" t="s">
        <v>1342</v>
      </c>
      <c r="E508" s="3" t="s">
        <v>1343</v>
      </c>
      <c r="F508" s="4">
        <v>539.65</v>
      </c>
      <c r="G508">
        <v>522.06878847985672</v>
      </c>
      <c r="H508">
        <v>625.54999999999995</v>
      </c>
      <c r="I508">
        <v>520.41</v>
      </c>
      <c r="J508">
        <v>529.58000000000004</v>
      </c>
      <c r="K508" s="62">
        <f t="shared" si="166"/>
        <v>17.581211520143256</v>
      </c>
      <c r="L508" s="60">
        <f t="shared" si="182"/>
        <v>85.899999999999977</v>
      </c>
      <c r="M508" s="60">
        <f t="shared" si="183"/>
        <v>19.240000000000009</v>
      </c>
      <c r="N508" s="60">
        <f t="shared" si="178"/>
        <v>10.069999999999936</v>
      </c>
      <c r="O508" s="47">
        <f t="shared" si="167"/>
        <v>3.257891507485084</v>
      </c>
      <c r="P508" s="47">
        <f t="shared" si="184"/>
        <v>15.917724451033074</v>
      </c>
      <c r="Q508" s="47">
        <f t="shared" si="185"/>
        <v>3.5652737885666657</v>
      </c>
      <c r="R508" s="47">
        <f t="shared" si="179"/>
        <v>1.8660242749930394</v>
      </c>
      <c r="S508" s="7">
        <f t="shared" si="168"/>
        <v>309.09899851601796</v>
      </c>
      <c r="T508" s="7">
        <f t="shared" si="186"/>
        <v>7378.8099999999959</v>
      </c>
      <c r="U508" s="7">
        <f t="shared" si="187"/>
        <v>370.17760000000033</v>
      </c>
      <c r="V508" s="7">
        <f t="shared" si="180"/>
        <v>101.40489999999872</v>
      </c>
      <c r="W508">
        <f t="shared" si="169"/>
        <v>3.2578915074850841E-2</v>
      </c>
      <c r="X508">
        <f t="shared" si="188"/>
        <v>0.15917724451033075</v>
      </c>
      <c r="Y508">
        <f t="shared" si="189"/>
        <v>3.5652737885666655E-2</v>
      </c>
      <c r="Z508">
        <f t="shared" si="181"/>
        <v>1.8660242749930393E-2</v>
      </c>
    </row>
    <row r="509" spans="1:35">
      <c r="A509" s="1" t="s">
        <v>1347</v>
      </c>
      <c r="B509" s="2" t="s">
        <v>1348</v>
      </c>
      <c r="C509" s="2" t="s">
        <v>1394</v>
      </c>
      <c r="D509" s="2" t="s">
        <v>1349</v>
      </c>
      <c r="E509" s="3" t="s">
        <v>1343</v>
      </c>
      <c r="F509" s="4">
        <v>541.15</v>
      </c>
      <c r="G509">
        <v>526.3147884798567</v>
      </c>
      <c r="H509">
        <v>627.27</v>
      </c>
      <c r="I509">
        <v>520.41</v>
      </c>
      <c r="J509">
        <v>529.58000000000004</v>
      </c>
      <c r="K509" s="62">
        <f t="shared" si="166"/>
        <v>14.835211520143275</v>
      </c>
      <c r="L509" s="60">
        <f t="shared" si="182"/>
        <v>86.12</v>
      </c>
      <c r="M509" s="60">
        <f t="shared" si="183"/>
        <v>20.740000000000009</v>
      </c>
      <c r="N509" s="60">
        <f t="shared" si="178"/>
        <v>11.569999999999936</v>
      </c>
      <c r="O509" s="47">
        <f t="shared" si="167"/>
        <v>2.7414231765948953</v>
      </c>
      <c r="P509" s="47">
        <f t="shared" si="184"/>
        <v>15.914256675598265</v>
      </c>
      <c r="Q509" s="47">
        <f t="shared" si="185"/>
        <v>3.8325787674397134</v>
      </c>
      <c r="R509" s="47">
        <f t="shared" si="179"/>
        <v>2.1380393606208883</v>
      </c>
      <c r="S509" s="7">
        <f t="shared" si="168"/>
        <v>220.08350084739175</v>
      </c>
      <c r="T509" s="7">
        <f t="shared" si="186"/>
        <v>7416.6544000000004</v>
      </c>
      <c r="U509" s="7">
        <f t="shared" si="187"/>
        <v>430.14760000000035</v>
      </c>
      <c r="V509" s="7">
        <f t="shared" si="180"/>
        <v>133.86489999999853</v>
      </c>
      <c r="W509">
        <f t="shared" si="169"/>
        <v>2.7414231765948954E-2</v>
      </c>
      <c r="X509">
        <f t="shared" si="188"/>
        <v>0.15914256675598265</v>
      </c>
      <c r="Y509">
        <f t="shared" si="189"/>
        <v>3.8325787674397135E-2</v>
      </c>
      <c r="Z509">
        <f t="shared" si="181"/>
        <v>2.1380393606208883E-2</v>
      </c>
    </row>
    <row r="510" spans="1:35">
      <c r="A510" s="1" t="s">
        <v>1344</v>
      </c>
      <c r="B510" s="2" t="s">
        <v>1345</v>
      </c>
      <c r="C510" s="2" t="s">
        <v>1394</v>
      </c>
      <c r="D510" s="2" t="s">
        <v>1346</v>
      </c>
      <c r="E510" s="3" t="s">
        <v>1343</v>
      </c>
      <c r="F510" s="4">
        <v>543.15</v>
      </c>
      <c r="G510">
        <v>522.06878847985672</v>
      </c>
      <c r="H510">
        <v>539.47</v>
      </c>
      <c r="I510">
        <v>520.41</v>
      </c>
      <c r="J510">
        <v>529.58000000000004</v>
      </c>
      <c r="K510" s="62">
        <f t="shared" si="166"/>
        <v>21.081211520143256</v>
      </c>
      <c r="L510" s="60">
        <f t="shared" si="182"/>
        <v>3.67999999999995</v>
      </c>
      <c r="M510" s="60">
        <f t="shared" si="183"/>
        <v>22.740000000000009</v>
      </c>
      <c r="N510" s="60">
        <f t="shared" si="178"/>
        <v>13.569999999999936</v>
      </c>
      <c r="O510" s="47">
        <f t="shared" si="167"/>
        <v>3.8812872171855397</v>
      </c>
      <c r="P510" s="47">
        <f t="shared" si="184"/>
        <v>0.67752922765349355</v>
      </c>
      <c r="Q510" s="47">
        <f t="shared" si="185"/>
        <v>4.1866887600110489</v>
      </c>
      <c r="R510" s="47">
        <f t="shared" si="179"/>
        <v>2.4983890269722799</v>
      </c>
      <c r="S510" s="7">
        <f t="shared" si="168"/>
        <v>444.41747915702075</v>
      </c>
      <c r="T510" s="7">
        <f t="shared" si="186"/>
        <v>13.542399999999631</v>
      </c>
      <c r="U510" s="7">
        <f t="shared" si="187"/>
        <v>517.10760000000039</v>
      </c>
      <c r="V510" s="7">
        <f t="shared" si="180"/>
        <v>184.14489999999827</v>
      </c>
      <c r="W510">
        <f t="shared" si="169"/>
        <v>3.8812872171855396E-2</v>
      </c>
      <c r="X510">
        <f t="shared" si="188"/>
        <v>6.7752922765349352E-3</v>
      </c>
      <c r="Y510">
        <f t="shared" si="189"/>
        <v>4.1866887600110488E-2</v>
      </c>
      <c r="Z510">
        <f t="shared" si="181"/>
        <v>2.4983890269722798E-2</v>
      </c>
    </row>
    <row r="511" spans="1:35">
      <c r="A511" s="1" t="s">
        <v>1336</v>
      </c>
      <c r="B511" s="2" t="s">
        <v>1337</v>
      </c>
      <c r="C511" s="2" t="s">
        <v>1394</v>
      </c>
      <c r="D511" s="2" t="s">
        <v>1338</v>
      </c>
      <c r="E511" s="3" t="s">
        <v>1339</v>
      </c>
      <c r="F511" s="4">
        <v>552.15</v>
      </c>
      <c r="G511">
        <v>533.48978847985666</v>
      </c>
      <c r="H511">
        <v>629.44000000000005</v>
      </c>
      <c r="I511">
        <v>522.85</v>
      </c>
      <c r="J511">
        <v>536.72</v>
      </c>
      <c r="K511" s="62">
        <f t="shared" si="166"/>
        <v>18.660211520143321</v>
      </c>
      <c r="L511" s="60">
        <f t="shared" si="182"/>
        <v>77.290000000000077</v>
      </c>
      <c r="M511" s="60">
        <f t="shared" si="183"/>
        <v>29.299999999999955</v>
      </c>
      <c r="N511" s="60">
        <f t="shared" si="178"/>
        <v>15.42999999999995</v>
      </c>
      <c r="O511" s="47">
        <f t="shared" si="167"/>
        <v>3.379554744207792</v>
      </c>
      <c r="P511" s="47">
        <f t="shared" si="184"/>
        <v>13.998007787738853</v>
      </c>
      <c r="Q511" s="47">
        <f t="shared" si="185"/>
        <v>5.3065290229104329</v>
      </c>
      <c r="R511" s="47">
        <f t="shared" si="179"/>
        <v>2.7945304717920765</v>
      </c>
      <c r="S511" s="7">
        <f t="shared" si="168"/>
        <v>348.20349397648948</v>
      </c>
      <c r="T511" s="7">
        <f t="shared" si="186"/>
        <v>5973.7441000000117</v>
      </c>
      <c r="U511" s="7">
        <f t="shared" si="187"/>
        <v>858.48999999999728</v>
      </c>
      <c r="V511" s="7">
        <f t="shared" si="180"/>
        <v>238.08489999999847</v>
      </c>
      <c r="W511">
        <f t="shared" si="169"/>
        <v>3.3795547442077918E-2</v>
      </c>
      <c r="X511">
        <f t="shared" si="188"/>
        <v>0.13998007787738853</v>
      </c>
      <c r="Y511">
        <f t="shared" si="189"/>
        <v>5.3065290229104327E-2</v>
      </c>
      <c r="Z511">
        <f t="shared" si="181"/>
        <v>2.7945304717920765E-2</v>
      </c>
    </row>
    <row r="512" spans="1:35">
      <c r="A512" s="1" t="s">
        <v>1332</v>
      </c>
      <c r="B512" s="2" t="s">
        <v>1333</v>
      </c>
      <c r="C512" s="2" t="s">
        <v>1394</v>
      </c>
      <c r="D512" s="2" t="s">
        <v>1334</v>
      </c>
      <c r="E512" s="3" t="s">
        <v>1335</v>
      </c>
      <c r="F512" s="4">
        <v>553.15</v>
      </c>
      <c r="G512">
        <v>534.37578847985674</v>
      </c>
      <c r="H512">
        <v>622.11</v>
      </c>
      <c r="I512">
        <v>540.99</v>
      </c>
      <c r="J512">
        <v>535.88</v>
      </c>
      <c r="K512" s="62">
        <f t="shared" si="166"/>
        <v>18.77421152014324</v>
      </c>
      <c r="L512" s="60">
        <f t="shared" si="182"/>
        <v>68.960000000000036</v>
      </c>
      <c r="M512" s="60">
        <f t="shared" si="183"/>
        <v>12.159999999999968</v>
      </c>
      <c r="N512" s="60">
        <f t="shared" si="178"/>
        <v>17.269999999999982</v>
      </c>
      <c r="O512" s="47">
        <f t="shared" si="167"/>
        <v>3.3940543288697897</v>
      </c>
      <c r="P512" s="47">
        <f t="shared" si="184"/>
        <v>12.466781162433344</v>
      </c>
      <c r="Q512" s="47">
        <f t="shared" si="185"/>
        <v>2.1983187200578449</v>
      </c>
      <c r="R512" s="47">
        <f t="shared" si="179"/>
        <v>3.1221187742926841</v>
      </c>
      <c r="S512" s="7">
        <f t="shared" si="168"/>
        <v>352.47101820307915</v>
      </c>
      <c r="T512" s="7">
        <f t="shared" si="186"/>
        <v>4755.4816000000046</v>
      </c>
      <c r="U512" s="7">
        <f t="shared" si="187"/>
        <v>147.86559999999923</v>
      </c>
      <c r="V512" s="7">
        <f t="shared" si="180"/>
        <v>298.25289999999939</v>
      </c>
      <c r="W512">
        <f t="shared" si="169"/>
        <v>3.3940543288697896E-2</v>
      </c>
      <c r="X512">
        <f t="shared" si="188"/>
        <v>0.12466781162433344</v>
      </c>
      <c r="Y512">
        <f t="shared" si="189"/>
        <v>2.1983187200578447E-2</v>
      </c>
      <c r="Z512">
        <f t="shared" si="181"/>
        <v>3.1221187742926843E-2</v>
      </c>
      <c r="AA512" t="s">
        <v>1756</v>
      </c>
      <c r="AB512">
        <f>COUNT(S247:S512)</f>
        <v>266</v>
      </c>
      <c r="AC512">
        <f t="shared" ref="AC512:AI512" si="190">COUNT(T247:T512)</f>
        <v>261</v>
      </c>
      <c r="AD512">
        <f t="shared" si="190"/>
        <v>259</v>
      </c>
      <c r="AE512">
        <f t="shared" si="190"/>
        <v>265</v>
      </c>
      <c r="AF512">
        <f>COUNT(W247:W512)</f>
        <v>266</v>
      </c>
      <c r="AG512">
        <f t="shared" si="190"/>
        <v>261</v>
      </c>
      <c r="AH512">
        <f t="shared" si="190"/>
        <v>259</v>
      </c>
      <c r="AI512">
        <f t="shared" si="190"/>
        <v>265</v>
      </c>
    </row>
    <row r="513" spans="1:35">
      <c r="A513" s="1" t="s">
        <v>43</v>
      </c>
      <c r="B513" s="2" t="s">
        <v>44</v>
      </c>
      <c r="C513" s="2" t="s">
        <v>1393</v>
      </c>
      <c r="D513" s="2" t="s">
        <v>45</v>
      </c>
      <c r="E513" s="3" t="s">
        <v>46</v>
      </c>
      <c r="F513" s="4">
        <v>278.25</v>
      </c>
      <c r="G513">
        <v>283.72888090757579</v>
      </c>
      <c r="H513">
        <v>320.47000000000003</v>
      </c>
      <c r="I513">
        <v>290.85000000000002</v>
      </c>
      <c r="J513">
        <v>277.72000000000003</v>
      </c>
      <c r="K513" s="62">
        <f t="shared" si="166"/>
        <v>5.4788809075757854</v>
      </c>
      <c r="L513" s="60">
        <f t="shared" si="182"/>
        <v>42.220000000000027</v>
      </c>
      <c r="M513" s="60">
        <f t="shared" si="183"/>
        <v>12.600000000000023</v>
      </c>
      <c r="N513" s="60">
        <f t="shared" si="178"/>
        <v>0.52999999999997272</v>
      </c>
      <c r="O513" s="47">
        <f t="shared" si="167"/>
        <v>1.9690497421656012</v>
      </c>
      <c r="P513" s="47">
        <f t="shared" si="184"/>
        <v>15.17340521114107</v>
      </c>
      <c r="Q513" s="47">
        <f t="shared" si="185"/>
        <v>4.5283018867924607</v>
      </c>
      <c r="R513" s="47">
        <f t="shared" si="179"/>
        <v>0.19047619047618067</v>
      </c>
      <c r="S513" s="7">
        <f t="shared" si="168"/>
        <v>30.01813599939846</v>
      </c>
      <c r="T513" s="7">
        <f t="shared" si="186"/>
        <v>1782.5284000000022</v>
      </c>
      <c r="U513" s="7">
        <f t="shared" si="187"/>
        <v>158.76000000000056</v>
      </c>
      <c r="V513" s="7">
        <f t="shared" si="180"/>
        <v>0.28089999999997106</v>
      </c>
      <c r="W513">
        <f t="shared" si="169"/>
        <v>1.9690497421656013E-2</v>
      </c>
      <c r="X513">
        <f t="shared" si="188"/>
        <v>0.15173405211141069</v>
      </c>
      <c r="Y513">
        <f t="shared" si="189"/>
        <v>4.5283018867924608E-2</v>
      </c>
      <c r="Z513">
        <f t="shared" si="181"/>
        <v>1.9047619047618067E-3</v>
      </c>
      <c r="AB513" s="8">
        <f>SQRT(1/AB512*SUM(S247:S512))</f>
        <v>8.4619965122683585</v>
      </c>
      <c r="AC513" s="8">
        <f t="shared" ref="AC513:AE513" si="191">SQRT(1/AC512*SUM(T247:T512))</f>
        <v>55.891458576087047</v>
      </c>
      <c r="AD513" s="8">
        <f t="shared" si="191"/>
        <v>7.6502567398309056</v>
      </c>
      <c r="AE513" s="8">
        <f t="shared" si="191"/>
        <v>10.89141075811057</v>
      </c>
      <c r="AF513" s="8">
        <f>1/AF512*SUM(W247:W512)</f>
        <v>1.6672846156049012E-2</v>
      </c>
      <c r="AG513" s="8">
        <f t="shared" ref="AG513:AI513" si="192">1/AG512*SUM(X247:X512)</f>
        <v>0.13336899425275708</v>
      </c>
      <c r="AH513" s="8">
        <f t="shared" si="192"/>
        <v>1.4186998707302315E-2</v>
      </c>
      <c r="AI513" s="8">
        <f t="shared" si="192"/>
        <v>2.2956338429180569E-2</v>
      </c>
    </row>
    <row r="514" spans="1:35">
      <c r="A514" s="1" t="s">
        <v>201</v>
      </c>
      <c r="B514" s="2" t="s">
        <v>202</v>
      </c>
      <c r="C514" s="2" t="s">
        <v>1393</v>
      </c>
      <c r="D514" s="2" t="s">
        <v>203</v>
      </c>
      <c r="E514" s="3" t="s">
        <v>191</v>
      </c>
      <c r="F514" s="4">
        <v>310.85000000000002</v>
      </c>
      <c r="G514">
        <v>336.01843386893114</v>
      </c>
      <c r="H514">
        <v>330.71</v>
      </c>
      <c r="I514">
        <v>339.84</v>
      </c>
      <c r="J514">
        <v>323.57</v>
      </c>
      <c r="K514" s="62">
        <f t="shared" si="166"/>
        <v>25.168433868931118</v>
      </c>
      <c r="L514" s="60">
        <f t="shared" si="182"/>
        <v>19.859999999999957</v>
      </c>
      <c r="M514" s="60">
        <f t="shared" si="183"/>
        <v>28.989999999999952</v>
      </c>
      <c r="N514" s="60">
        <f t="shared" si="178"/>
        <v>12.71999999999997</v>
      </c>
      <c r="O514" s="47">
        <f t="shared" si="167"/>
        <v>8.0966491455464418</v>
      </c>
      <c r="P514" s="47">
        <f t="shared" si="184"/>
        <v>6.3889335692456033</v>
      </c>
      <c r="Q514" s="47">
        <f t="shared" si="185"/>
        <v>9.3260414991153127</v>
      </c>
      <c r="R514" s="47">
        <f t="shared" si="179"/>
        <v>4.0920057905742224</v>
      </c>
      <c r="S514" s="7">
        <f t="shared" si="168"/>
        <v>633.45006341475903</v>
      </c>
      <c r="T514" s="7">
        <f t="shared" si="186"/>
        <v>394.4195999999983</v>
      </c>
      <c r="U514" s="7">
        <f t="shared" si="187"/>
        <v>840.42009999999721</v>
      </c>
      <c r="V514" s="7">
        <f t="shared" si="180"/>
        <v>161.79839999999925</v>
      </c>
      <c r="W514">
        <f t="shared" si="169"/>
        <v>8.0966491455464418E-2</v>
      </c>
      <c r="X514">
        <f t="shared" si="188"/>
        <v>6.3889335692456029E-2</v>
      </c>
      <c r="Y514">
        <f t="shared" si="189"/>
        <v>9.3260414991153132E-2</v>
      </c>
      <c r="Z514">
        <f t="shared" si="181"/>
        <v>4.092005790574222E-2</v>
      </c>
    </row>
    <row r="515" spans="1:35">
      <c r="A515" s="1" t="s">
        <v>1472</v>
      </c>
      <c r="B515" s="2" t="s">
        <v>1473</v>
      </c>
      <c r="C515" s="2" t="s">
        <v>1393</v>
      </c>
      <c r="D515" s="2" t="s">
        <v>1500</v>
      </c>
      <c r="E515" s="3" t="s">
        <v>191</v>
      </c>
      <c r="F515" s="4">
        <v>346.25</v>
      </c>
      <c r="G515">
        <v>344.73943386893114</v>
      </c>
      <c r="H515" s="7">
        <v>401.2</v>
      </c>
      <c r="I515">
        <v>356.41</v>
      </c>
      <c r="J515">
        <v>345.24</v>
      </c>
      <c r="K515" s="62">
        <f t="shared" ref="K515:K562" si="193">ABS(F515-G515)</f>
        <v>1.5105661310688561</v>
      </c>
      <c r="L515" s="60">
        <f t="shared" si="182"/>
        <v>54.949999999999989</v>
      </c>
      <c r="M515" s="60">
        <f t="shared" si="183"/>
        <v>10.160000000000025</v>
      </c>
      <c r="N515" s="60">
        <f t="shared" si="178"/>
        <v>1.0099999999999909</v>
      </c>
      <c r="O515" s="47">
        <f t="shared" ref="O515:O562" si="194">K515/F515*100</f>
        <v>0.43626458659028328</v>
      </c>
      <c r="P515" s="47">
        <f t="shared" si="184"/>
        <v>15.870036101083029</v>
      </c>
      <c r="Q515" s="47">
        <f t="shared" si="185"/>
        <v>2.9342960288808735</v>
      </c>
      <c r="R515" s="47">
        <f t="shared" si="179"/>
        <v>0.29169675090252445</v>
      </c>
      <c r="S515" s="7">
        <f t="shared" ref="S515:S562" si="195">(F515-G515)^2</f>
        <v>2.2818100363323324</v>
      </c>
      <c r="T515" s="7">
        <f t="shared" si="186"/>
        <v>3019.5024999999987</v>
      </c>
      <c r="U515" s="7">
        <f t="shared" si="187"/>
        <v>103.22560000000051</v>
      </c>
      <c r="V515" s="7">
        <f t="shared" si="180"/>
        <v>1.0200999999999816</v>
      </c>
      <c r="W515">
        <f t="shared" ref="W515:W562" si="196">ABS((G515-F515)/F515)</f>
        <v>4.362645865902833E-3</v>
      </c>
      <c r="X515">
        <f t="shared" si="188"/>
        <v>0.15870036101083029</v>
      </c>
      <c r="Y515">
        <f t="shared" si="189"/>
        <v>2.9342960288808735E-2</v>
      </c>
      <c r="Z515">
        <f t="shared" si="181"/>
        <v>2.9169675090252446E-3</v>
      </c>
    </row>
    <row r="516" spans="1:35">
      <c r="A516" s="1" t="s">
        <v>390</v>
      </c>
      <c r="B516" s="2" t="s">
        <v>391</v>
      </c>
      <c r="C516" s="2" t="s">
        <v>1393</v>
      </c>
      <c r="D516" s="2" t="s">
        <v>392</v>
      </c>
      <c r="E516" s="3" t="s">
        <v>365</v>
      </c>
      <c r="F516" s="4">
        <v>372.85</v>
      </c>
      <c r="G516">
        <v>373.57541527069674</v>
      </c>
      <c r="H516">
        <v>431.76</v>
      </c>
      <c r="I516">
        <v>396.12</v>
      </c>
      <c r="J516">
        <v>349.68</v>
      </c>
      <c r="K516" s="62">
        <f t="shared" si="193"/>
        <v>0.72541527069671474</v>
      </c>
      <c r="L516" s="60">
        <f t="shared" si="182"/>
        <v>58.909999999999968</v>
      </c>
      <c r="M516" s="60">
        <f t="shared" si="183"/>
        <v>23.269999999999982</v>
      </c>
      <c r="N516" s="60">
        <f t="shared" si="178"/>
        <v>23.170000000000016</v>
      </c>
      <c r="O516" s="47">
        <f t="shared" si="194"/>
        <v>0.1945595469214737</v>
      </c>
      <c r="P516" s="47">
        <f t="shared" si="184"/>
        <v>15.799919538688471</v>
      </c>
      <c r="Q516" s="47">
        <f t="shared" si="185"/>
        <v>6.2411157301863964</v>
      </c>
      <c r="R516" s="47">
        <f t="shared" si="179"/>
        <v>6.2142952930132802</v>
      </c>
      <c r="S516" s="7">
        <f t="shared" si="195"/>
        <v>0.52622731495998798</v>
      </c>
      <c r="T516" s="7">
        <f t="shared" si="186"/>
        <v>3470.388099999996</v>
      </c>
      <c r="U516" s="7">
        <f t="shared" si="187"/>
        <v>541.49289999999917</v>
      </c>
      <c r="V516" s="7">
        <f t="shared" si="180"/>
        <v>536.84890000000075</v>
      </c>
      <c r="W516">
        <f t="shared" si="196"/>
        <v>1.945595469214737E-3</v>
      </c>
      <c r="X516">
        <f t="shared" si="188"/>
        <v>0.1579991953868847</v>
      </c>
      <c r="Y516">
        <f t="shared" si="189"/>
        <v>6.2411157301863966E-2</v>
      </c>
      <c r="Z516">
        <f t="shared" si="181"/>
        <v>6.2142952930132798E-2</v>
      </c>
    </row>
    <row r="517" spans="1:35">
      <c r="A517" s="1" t="s">
        <v>591</v>
      </c>
      <c r="B517" s="2" t="s">
        <v>592</v>
      </c>
      <c r="C517" s="2" t="s">
        <v>1393</v>
      </c>
      <c r="D517" s="2" t="s">
        <v>593</v>
      </c>
      <c r="E517" s="3" t="s">
        <v>260</v>
      </c>
      <c r="F517" s="4">
        <v>406.25</v>
      </c>
      <c r="G517">
        <v>400.76864111974692</v>
      </c>
      <c r="H517">
        <v>468.41</v>
      </c>
      <c r="I517">
        <v>425.8</v>
      </c>
      <c r="J517">
        <v>391.44</v>
      </c>
      <c r="K517" s="62">
        <f t="shared" si="193"/>
        <v>5.481358880253083</v>
      </c>
      <c r="L517" s="60">
        <f t="shared" si="182"/>
        <v>62.160000000000025</v>
      </c>
      <c r="M517" s="60">
        <f t="shared" si="183"/>
        <v>19.550000000000011</v>
      </c>
      <c r="N517" s="60">
        <f t="shared" si="178"/>
        <v>14.810000000000002</v>
      </c>
      <c r="O517" s="47">
        <f t="shared" si="194"/>
        <v>1.3492575705238359</v>
      </c>
      <c r="P517" s="47">
        <f t="shared" si="184"/>
        <v>15.300923076923084</v>
      </c>
      <c r="Q517" s="47">
        <f t="shared" si="185"/>
        <v>4.8123076923076953</v>
      </c>
      <c r="R517" s="47">
        <f t="shared" si="179"/>
        <v>3.6455384615384618</v>
      </c>
      <c r="S517" s="7">
        <f t="shared" si="195"/>
        <v>30.045295174129333</v>
      </c>
      <c r="T517" s="7">
        <f t="shared" si="186"/>
        <v>3863.8656000000033</v>
      </c>
      <c r="U517" s="7">
        <f t="shared" si="187"/>
        <v>382.20250000000044</v>
      </c>
      <c r="V517" s="7">
        <f t="shared" si="180"/>
        <v>219.33610000000007</v>
      </c>
      <c r="W517">
        <f t="shared" si="196"/>
        <v>1.3492575705238359E-2</v>
      </c>
      <c r="X517">
        <f t="shared" si="188"/>
        <v>0.15300923076923084</v>
      </c>
      <c r="Y517">
        <f t="shared" si="189"/>
        <v>4.8123076923076949E-2</v>
      </c>
      <c r="Z517">
        <f t="shared" si="181"/>
        <v>3.6455384615384619E-2</v>
      </c>
    </row>
    <row r="518" spans="1:35">
      <c r="A518" s="1" t="s">
        <v>912</v>
      </c>
      <c r="B518" s="2" t="s">
        <v>913</v>
      </c>
      <c r="C518" s="2" t="s">
        <v>1393</v>
      </c>
      <c r="D518" s="2" t="s">
        <v>914</v>
      </c>
      <c r="E518" s="3" t="s">
        <v>915</v>
      </c>
      <c r="F518" s="4">
        <v>423.95</v>
      </c>
      <c r="G518">
        <v>416.38971740594326</v>
      </c>
      <c r="H518">
        <v>484.55</v>
      </c>
      <c r="I518">
        <v>444.25</v>
      </c>
      <c r="J518">
        <v>395.44</v>
      </c>
      <c r="K518" s="62">
        <f t="shared" si="193"/>
        <v>7.56028259405673</v>
      </c>
      <c r="L518" s="60">
        <f t="shared" si="182"/>
        <v>60.600000000000023</v>
      </c>
      <c r="M518" s="60">
        <f t="shared" si="183"/>
        <v>20.300000000000011</v>
      </c>
      <c r="N518" s="60">
        <f t="shared" si="178"/>
        <v>28.509999999999991</v>
      </c>
      <c r="O518" s="47">
        <f t="shared" si="194"/>
        <v>1.7832958117836373</v>
      </c>
      <c r="P518" s="47">
        <f t="shared" si="184"/>
        <v>14.29413845972403</v>
      </c>
      <c r="Q518" s="47">
        <f t="shared" si="185"/>
        <v>4.7883005071352782</v>
      </c>
      <c r="R518" s="47">
        <f t="shared" si="179"/>
        <v>6.7248496284939243</v>
      </c>
      <c r="S518" s="7">
        <f t="shared" si="195"/>
        <v>57.157872901997159</v>
      </c>
      <c r="T518" s="7">
        <f t="shared" si="186"/>
        <v>3672.3600000000029</v>
      </c>
      <c r="U518" s="7">
        <f t="shared" si="187"/>
        <v>412.09000000000049</v>
      </c>
      <c r="V518" s="7">
        <f t="shared" si="180"/>
        <v>812.82009999999946</v>
      </c>
      <c r="W518">
        <f t="shared" si="196"/>
        <v>1.7832958117836372E-2</v>
      </c>
      <c r="X518">
        <f t="shared" si="188"/>
        <v>0.14294138459724029</v>
      </c>
      <c r="Y518">
        <f t="shared" si="189"/>
        <v>4.7883005071352784E-2</v>
      </c>
      <c r="Z518">
        <f t="shared" si="181"/>
        <v>6.7248496284939244E-2</v>
      </c>
    </row>
    <row r="519" spans="1:35">
      <c r="A519" s="1" t="s">
        <v>1709</v>
      </c>
      <c r="B519" s="2" t="s">
        <v>1710</v>
      </c>
      <c r="C519" s="2" t="s">
        <v>1393</v>
      </c>
      <c r="D519" s="2" t="s">
        <v>1720</v>
      </c>
      <c r="E519" s="3" t="s">
        <v>1278</v>
      </c>
      <c r="F519" s="4">
        <v>471.65</v>
      </c>
      <c r="G519">
        <v>474.04519896241317</v>
      </c>
      <c r="H519" s="7">
        <v>534.64</v>
      </c>
      <c r="I519">
        <v>486.3</v>
      </c>
      <c r="J519">
        <v>460.08</v>
      </c>
      <c r="K519" s="62">
        <f t="shared" si="193"/>
        <v>2.3951989624131897</v>
      </c>
      <c r="L519" s="60">
        <f t="shared" si="182"/>
        <v>62.990000000000009</v>
      </c>
      <c r="M519" s="60">
        <f t="shared" si="183"/>
        <v>14.650000000000034</v>
      </c>
      <c r="N519" s="60">
        <f t="shared" si="178"/>
        <v>11.569999999999993</v>
      </c>
      <c r="O519" s="47">
        <f t="shared" si="194"/>
        <v>0.50783397909746419</v>
      </c>
      <c r="P519" s="47">
        <f t="shared" si="184"/>
        <v>13.355242234707942</v>
      </c>
      <c r="Q519" s="47">
        <f t="shared" si="185"/>
        <v>3.106116823916047</v>
      </c>
      <c r="R519" s="47">
        <f t="shared" si="179"/>
        <v>2.4530902152019491</v>
      </c>
      <c r="S519" s="7">
        <f t="shared" si="195"/>
        <v>5.7369780695452208</v>
      </c>
      <c r="T519" s="7">
        <f t="shared" si="186"/>
        <v>3967.7401000000013</v>
      </c>
      <c r="U519" s="7">
        <f t="shared" si="187"/>
        <v>214.622500000001</v>
      </c>
      <c r="V519" s="7">
        <f t="shared" si="180"/>
        <v>133.86489999999984</v>
      </c>
      <c r="W519">
        <f t="shared" si="196"/>
        <v>5.078339790974642E-3</v>
      </c>
      <c r="X519">
        <f t="shared" si="188"/>
        <v>0.13355242234707942</v>
      </c>
      <c r="Y519">
        <f t="shared" si="189"/>
        <v>3.1061168239160469E-2</v>
      </c>
      <c r="Z519">
        <f t="shared" si="181"/>
        <v>2.4530902152019491E-2</v>
      </c>
    </row>
    <row r="520" spans="1:35">
      <c r="A520" s="1" t="s">
        <v>1370</v>
      </c>
      <c r="B520" s="2" t="s">
        <v>1371</v>
      </c>
      <c r="C520" s="2" t="s">
        <v>1393</v>
      </c>
      <c r="D520" s="2" t="s">
        <v>1372</v>
      </c>
      <c r="E520" s="3" t="s">
        <v>1369</v>
      </c>
      <c r="F520" s="4">
        <v>488.15</v>
      </c>
      <c r="G520">
        <v>496.33978847985668</v>
      </c>
      <c r="H520">
        <v>547.04999999999995</v>
      </c>
      <c r="I520">
        <v>500.17</v>
      </c>
      <c r="J520">
        <v>464.08</v>
      </c>
      <c r="K520" s="62">
        <f t="shared" si="193"/>
        <v>8.189788479856702</v>
      </c>
      <c r="L520" s="60">
        <f t="shared" si="182"/>
        <v>58.899999999999977</v>
      </c>
      <c r="M520" s="60">
        <f t="shared" si="183"/>
        <v>12.020000000000039</v>
      </c>
      <c r="N520" s="60">
        <f t="shared" si="178"/>
        <v>24.069999999999993</v>
      </c>
      <c r="O520" s="47">
        <f t="shared" si="194"/>
        <v>1.6777196517170343</v>
      </c>
      <c r="P520" s="47">
        <f t="shared" si="184"/>
        <v>12.065963330943354</v>
      </c>
      <c r="Q520" s="47">
        <f t="shared" si="185"/>
        <v>2.4623578817986358</v>
      </c>
      <c r="R520" s="47">
        <f t="shared" si="179"/>
        <v>4.930861415548498</v>
      </c>
      <c r="S520" s="7">
        <f t="shared" si="195"/>
        <v>67.072635344793554</v>
      </c>
      <c r="T520" s="7">
        <f t="shared" si="186"/>
        <v>3469.2099999999973</v>
      </c>
      <c r="U520" s="7">
        <f t="shared" si="187"/>
        <v>144.48040000000094</v>
      </c>
      <c r="V520" s="7">
        <f t="shared" si="180"/>
        <v>579.36489999999969</v>
      </c>
      <c r="W520">
        <f t="shared" si="196"/>
        <v>1.6777196517170342E-2</v>
      </c>
      <c r="X520">
        <f t="shared" si="188"/>
        <v>0.12065963330943354</v>
      </c>
      <c r="Y520">
        <f t="shared" si="189"/>
        <v>2.4623578817986356E-2</v>
      </c>
      <c r="Z520">
        <f t="shared" si="181"/>
        <v>4.930861415548498E-2</v>
      </c>
    </row>
    <row r="521" spans="1:35">
      <c r="A521" s="1" t="s">
        <v>9</v>
      </c>
      <c r="B521" s="2" t="s">
        <v>10</v>
      </c>
      <c r="C521" s="2" t="s">
        <v>1393</v>
      </c>
      <c r="D521" s="2" t="s">
        <v>11</v>
      </c>
      <c r="E521" s="3" t="s">
        <v>12</v>
      </c>
      <c r="F521" s="4">
        <v>188.45</v>
      </c>
      <c r="G521">
        <v>194.33740501382829</v>
      </c>
      <c r="H521" s="13" t="s">
        <v>1400</v>
      </c>
      <c r="I521" s="9" t="s">
        <v>1400</v>
      </c>
      <c r="J521">
        <v>216.4</v>
      </c>
      <c r="K521" s="62">
        <f t="shared" si="193"/>
        <v>5.8874050138282996</v>
      </c>
      <c r="L521" s="60"/>
      <c r="M521" s="60"/>
      <c r="N521" s="60">
        <f t="shared" si="178"/>
        <v>27.950000000000017</v>
      </c>
      <c r="O521" s="47">
        <f t="shared" si="194"/>
        <v>3.1241204636923854</v>
      </c>
      <c r="P521" s="47"/>
      <c r="Q521" s="47"/>
      <c r="R521" s="47">
        <f t="shared" si="179"/>
        <v>14.83152029716106</v>
      </c>
      <c r="S521" s="7">
        <f t="shared" si="195"/>
        <v>34.661537796850602</v>
      </c>
      <c r="T521" s="7"/>
      <c r="U521" s="7"/>
      <c r="V521" s="7">
        <f t="shared" si="180"/>
        <v>781.20250000000101</v>
      </c>
      <c r="W521">
        <f t="shared" si="196"/>
        <v>3.1241204636923852E-2</v>
      </c>
      <c r="Z521">
        <f t="shared" si="181"/>
        <v>0.1483152029716106</v>
      </c>
    </row>
    <row r="522" spans="1:35">
      <c r="A522" s="1" t="s">
        <v>25</v>
      </c>
      <c r="B522" s="2" t="s">
        <v>26</v>
      </c>
      <c r="C522" s="2" t="s">
        <v>1393</v>
      </c>
      <c r="D522" s="2" t="s">
        <v>27</v>
      </c>
      <c r="E522" s="3" t="s">
        <v>24</v>
      </c>
      <c r="F522" s="4">
        <v>249.95</v>
      </c>
      <c r="G522">
        <v>239.79669460066424</v>
      </c>
      <c r="H522">
        <v>232.87</v>
      </c>
      <c r="I522">
        <v>241.32</v>
      </c>
      <c r="J522">
        <v>258.16000000000003</v>
      </c>
      <c r="K522" s="62">
        <f t="shared" si="193"/>
        <v>10.15330539933575</v>
      </c>
      <c r="L522" s="60">
        <f t="shared" ref="L522:L556" si="197">ABS(F522-H522)</f>
        <v>17.079999999999984</v>
      </c>
      <c r="M522" s="60">
        <f t="shared" ref="M522:M556" si="198">ABS(F522-I522)</f>
        <v>8.6299999999999955</v>
      </c>
      <c r="N522" s="60">
        <f t="shared" si="178"/>
        <v>8.2100000000000364</v>
      </c>
      <c r="O522" s="47">
        <f t="shared" si="194"/>
        <v>4.0621345866516307</v>
      </c>
      <c r="P522" s="47">
        <f t="shared" ref="P522:P556" si="199">L522/F522*100</f>
        <v>6.8333666733346607</v>
      </c>
      <c r="Q522" s="47">
        <f t="shared" ref="Q522:Q556" si="200">M522/F522*100</f>
        <v>3.4526905381076203</v>
      </c>
      <c r="R522" s="47">
        <f t="shared" si="179"/>
        <v>3.2846569313862921</v>
      </c>
      <c r="S522" s="7">
        <f t="shared" si="195"/>
        <v>103.08961053218049</v>
      </c>
      <c r="T522" s="7">
        <f t="shared" ref="T522:T556" si="201">(F522-H522)^2</f>
        <v>291.72639999999944</v>
      </c>
      <c r="U522" s="7">
        <f t="shared" ref="U522:U556" si="202">(F522-I522)^2</f>
        <v>74.476899999999915</v>
      </c>
      <c r="V522" s="7">
        <f t="shared" si="180"/>
        <v>67.404100000000597</v>
      </c>
      <c r="W522">
        <f t="shared" si="196"/>
        <v>4.0621345866516306E-2</v>
      </c>
      <c r="X522">
        <f t="shared" ref="X522:X556" si="203">ABS((H522-F522)/F522)</f>
        <v>6.8333666733346607E-2</v>
      </c>
      <c r="Y522">
        <f t="shared" ref="Y522:Y556" si="204">ABS((I522-F522)/F522)</f>
        <v>3.4526905381076202E-2</v>
      </c>
      <c r="Z522">
        <f t="shared" si="181"/>
        <v>3.2846569313862921E-2</v>
      </c>
    </row>
    <row r="523" spans="1:35">
      <c r="A523" s="1" t="s">
        <v>54</v>
      </c>
      <c r="B523" s="2" t="s">
        <v>55</v>
      </c>
      <c r="C523" s="2" t="s">
        <v>1393</v>
      </c>
      <c r="D523" s="2" t="s">
        <v>56</v>
      </c>
      <c r="E523" s="3" t="s">
        <v>50</v>
      </c>
      <c r="F523" s="4">
        <v>281.14999999999998</v>
      </c>
      <c r="G523">
        <v>278.59688090757578</v>
      </c>
      <c r="H523">
        <v>322.08</v>
      </c>
      <c r="I523">
        <v>292.27999999999997</v>
      </c>
      <c r="J523">
        <v>281.04000000000002</v>
      </c>
      <c r="K523" s="62">
        <f t="shared" si="193"/>
        <v>2.5531190924241969</v>
      </c>
      <c r="L523" s="60">
        <f t="shared" si="197"/>
        <v>40.930000000000007</v>
      </c>
      <c r="M523" s="60">
        <f t="shared" si="198"/>
        <v>11.129999999999995</v>
      </c>
      <c r="N523" s="60">
        <f t="shared" si="178"/>
        <v>0.1099999999999568</v>
      </c>
      <c r="O523" s="47">
        <f t="shared" si="194"/>
        <v>0.90809855679324092</v>
      </c>
      <c r="P523" s="47">
        <f t="shared" si="199"/>
        <v>14.558065089809713</v>
      </c>
      <c r="Q523" s="47">
        <f t="shared" si="200"/>
        <v>3.9587408856482291</v>
      </c>
      <c r="R523" s="47">
        <f t="shared" si="179"/>
        <v>3.9125022230110905E-2</v>
      </c>
      <c r="S523" s="7">
        <f t="shared" si="195"/>
        <v>6.5184171001009545</v>
      </c>
      <c r="T523" s="7">
        <f t="shared" si="201"/>
        <v>1675.2649000000006</v>
      </c>
      <c r="U523" s="7">
        <f t="shared" si="202"/>
        <v>123.87689999999989</v>
      </c>
      <c r="V523" s="7">
        <f t="shared" si="180"/>
        <v>1.2099999999990495E-2</v>
      </c>
      <c r="W523">
        <f t="shared" si="196"/>
        <v>9.0809855679324092E-3</v>
      </c>
      <c r="X523">
        <f t="shared" si="203"/>
        <v>0.14558065089809713</v>
      </c>
      <c r="Y523">
        <f t="shared" si="204"/>
        <v>3.9587408856482292E-2</v>
      </c>
      <c r="Z523">
        <f t="shared" si="181"/>
        <v>3.9125022230110905E-4</v>
      </c>
    </row>
    <row r="524" spans="1:35">
      <c r="A524" s="1" t="s">
        <v>39</v>
      </c>
      <c r="B524" s="2" t="s">
        <v>40</v>
      </c>
      <c r="C524" s="2" t="s">
        <v>1393</v>
      </c>
      <c r="D524" s="2" t="s">
        <v>41</v>
      </c>
      <c r="E524" s="3" t="s">
        <v>42</v>
      </c>
      <c r="F524" s="4">
        <v>283.45</v>
      </c>
      <c r="G524">
        <v>288.63188090757575</v>
      </c>
      <c r="H524">
        <v>290.99</v>
      </c>
      <c r="I524">
        <v>317.8</v>
      </c>
      <c r="J524">
        <v>271.16000000000003</v>
      </c>
      <c r="K524" s="62">
        <f t="shared" si="193"/>
        <v>5.1818809075757599</v>
      </c>
      <c r="L524" s="60">
        <f t="shared" si="197"/>
        <v>7.5400000000000205</v>
      </c>
      <c r="M524" s="60">
        <f t="shared" si="198"/>
        <v>34.350000000000023</v>
      </c>
      <c r="N524" s="60">
        <f t="shared" si="178"/>
        <v>12.289999999999964</v>
      </c>
      <c r="O524" s="47">
        <f t="shared" si="194"/>
        <v>1.8281463776947469</v>
      </c>
      <c r="P524" s="47">
        <f t="shared" si="199"/>
        <v>2.6600811430587479</v>
      </c>
      <c r="Q524" s="47">
        <f t="shared" si="200"/>
        <v>12.118539424942679</v>
      </c>
      <c r="R524" s="47">
        <f t="shared" si="179"/>
        <v>4.3358617040042207</v>
      </c>
      <c r="S524" s="7">
        <f t="shared" si="195"/>
        <v>26.85188974029818</v>
      </c>
      <c r="T524" s="7">
        <f t="shared" si="201"/>
        <v>56.85160000000031</v>
      </c>
      <c r="U524" s="7">
        <f t="shared" si="202"/>
        <v>1179.9225000000015</v>
      </c>
      <c r="V524" s="7">
        <f t="shared" si="180"/>
        <v>151.0440999999991</v>
      </c>
      <c r="W524">
        <f t="shared" si="196"/>
        <v>1.8281463776947469E-2</v>
      </c>
      <c r="X524">
        <f t="shared" si="203"/>
        <v>2.6600811430587477E-2</v>
      </c>
      <c r="Y524">
        <f t="shared" si="204"/>
        <v>0.12118539424942679</v>
      </c>
      <c r="Z524">
        <f t="shared" si="181"/>
        <v>4.3358617040042208E-2</v>
      </c>
    </row>
    <row r="525" spans="1:35">
      <c r="A525" s="1" t="s">
        <v>100</v>
      </c>
      <c r="B525" s="2" t="s">
        <v>101</v>
      </c>
      <c r="C525" s="2" t="s">
        <v>1393</v>
      </c>
      <c r="D525" s="2" t="s">
        <v>102</v>
      </c>
      <c r="E525" s="3" t="s">
        <v>96</v>
      </c>
      <c r="F525" s="4">
        <v>299.45</v>
      </c>
      <c r="G525">
        <v>308.84852827760852</v>
      </c>
      <c r="H525">
        <v>303.57</v>
      </c>
      <c r="I525">
        <v>313.38</v>
      </c>
      <c r="J525">
        <v>303.48</v>
      </c>
      <c r="K525" s="62">
        <f t="shared" si="193"/>
        <v>9.3985282776085342</v>
      </c>
      <c r="L525" s="60">
        <f t="shared" si="197"/>
        <v>4.1200000000000045</v>
      </c>
      <c r="M525" s="60">
        <f t="shared" si="198"/>
        <v>13.930000000000007</v>
      </c>
      <c r="N525" s="60">
        <f t="shared" si="178"/>
        <v>4.0300000000000296</v>
      </c>
      <c r="O525" s="47">
        <f t="shared" si="194"/>
        <v>3.1385968534341404</v>
      </c>
      <c r="P525" s="47">
        <f t="shared" si="199"/>
        <v>1.3758557355151126</v>
      </c>
      <c r="Q525" s="47">
        <f t="shared" si="200"/>
        <v>4.6518617465353174</v>
      </c>
      <c r="R525" s="47">
        <f t="shared" si="179"/>
        <v>1.3458006344965869</v>
      </c>
      <c r="S525" s="7">
        <f t="shared" si="195"/>
        <v>88.332333785007236</v>
      </c>
      <c r="T525" s="7">
        <f t="shared" si="201"/>
        <v>16.974400000000038</v>
      </c>
      <c r="U525" s="7">
        <f t="shared" si="202"/>
        <v>194.04490000000018</v>
      </c>
      <c r="V525" s="7">
        <f t="shared" si="180"/>
        <v>16.240900000000238</v>
      </c>
      <c r="W525">
        <f t="shared" si="196"/>
        <v>3.1385968534341405E-2</v>
      </c>
      <c r="X525">
        <f t="shared" si="203"/>
        <v>1.3758557355151127E-2</v>
      </c>
      <c r="Y525">
        <f t="shared" si="204"/>
        <v>4.6518617465353171E-2</v>
      </c>
      <c r="Z525">
        <f t="shared" si="181"/>
        <v>1.345800634496587E-2</v>
      </c>
    </row>
    <row r="526" spans="1:35">
      <c r="A526" s="1" t="s">
        <v>57</v>
      </c>
      <c r="B526" s="2" t="s">
        <v>58</v>
      </c>
      <c r="C526" s="2" t="s">
        <v>1393</v>
      </c>
      <c r="D526" s="2" t="s">
        <v>59</v>
      </c>
      <c r="E526" s="3" t="s">
        <v>50</v>
      </c>
      <c r="F526" s="4">
        <v>300.05</v>
      </c>
      <c r="G526">
        <v>278.59688090757578</v>
      </c>
      <c r="H526">
        <v>289.88</v>
      </c>
      <c r="I526">
        <v>300.13</v>
      </c>
      <c r="J526">
        <v>299.92</v>
      </c>
      <c r="K526" s="62">
        <f t="shared" si="193"/>
        <v>21.453119092424231</v>
      </c>
      <c r="L526" s="60">
        <f t="shared" si="197"/>
        <v>10.170000000000016</v>
      </c>
      <c r="M526" s="60">
        <f t="shared" si="198"/>
        <v>7.9999999999984084E-2</v>
      </c>
      <c r="N526" s="60">
        <f t="shared" si="178"/>
        <v>0.12999999999999545</v>
      </c>
      <c r="O526" s="47">
        <f t="shared" si="194"/>
        <v>7.149848056132055</v>
      </c>
      <c r="P526" s="47">
        <f t="shared" si="199"/>
        <v>3.3894350941509797</v>
      </c>
      <c r="Q526" s="47">
        <f t="shared" si="200"/>
        <v>2.6662222962834221E-2</v>
      </c>
      <c r="R526" s="47">
        <f t="shared" si="179"/>
        <v>4.3326112314612711E-2</v>
      </c>
      <c r="S526" s="7">
        <f t="shared" si="195"/>
        <v>460.23631879373704</v>
      </c>
      <c r="T526" s="7">
        <f t="shared" si="201"/>
        <v>103.42890000000033</v>
      </c>
      <c r="U526" s="7">
        <f t="shared" si="202"/>
        <v>6.3999999999974537E-3</v>
      </c>
      <c r="V526" s="7">
        <f t="shared" si="180"/>
        <v>1.6899999999998819E-2</v>
      </c>
      <c r="W526">
        <f t="shared" si="196"/>
        <v>7.1498480561320549E-2</v>
      </c>
      <c r="X526">
        <f t="shared" si="203"/>
        <v>3.3894350941509797E-2</v>
      </c>
      <c r="Y526">
        <f t="shared" si="204"/>
        <v>2.6662222962834222E-4</v>
      </c>
      <c r="Z526">
        <f t="shared" si="181"/>
        <v>4.3326112314612714E-4</v>
      </c>
    </row>
    <row r="527" spans="1:35">
      <c r="A527" s="1" t="s">
        <v>124</v>
      </c>
      <c r="B527" s="2" t="s">
        <v>125</v>
      </c>
      <c r="C527" s="2" t="s">
        <v>1393</v>
      </c>
      <c r="D527" s="2" t="s">
        <v>126</v>
      </c>
      <c r="E527" s="3" t="s">
        <v>96</v>
      </c>
      <c r="F527" s="4">
        <v>313.25</v>
      </c>
      <c r="G527">
        <v>313.0945282776085</v>
      </c>
      <c r="H527">
        <v>364.35</v>
      </c>
      <c r="I527">
        <v>333.04</v>
      </c>
      <c r="J527">
        <v>303.92</v>
      </c>
      <c r="K527" s="62">
        <f t="shared" si="193"/>
        <v>0.15547172239149631</v>
      </c>
      <c r="L527" s="60">
        <f t="shared" si="197"/>
        <v>51.100000000000023</v>
      </c>
      <c r="M527" s="60">
        <f t="shared" si="198"/>
        <v>19.79000000000002</v>
      </c>
      <c r="N527" s="60">
        <f t="shared" si="178"/>
        <v>9.3299999999999841</v>
      </c>
      <c r="O527" s="47">
        <f t="shared" si="194"/>
        <v>4.9631834761850381E-2</v>
      </c>
      <c r="P527" s="47">
        <f t="shared" si="199"/>
        <v>16.31284916201118</v>
      </c>
      <c r="Q527" s="47">
        <f t="shared" si="200"/>
        <v>6.3176376695929832</v>
      </c>
      <c r="R527" s="47">
        <f t="shared" si="179"/>
        <v>2.9784517158818784</v>
      </c>
      <c r="S527" s="7">
        <f t="shared" si="195"/>
        <v>2.4171456463378496E-2</v>
      </c>
      <c r="T527" s="7">
        <f t="shared" si="201"/>
        <v>2611.2100000000023</v>
      </c>
      <c r="U527" s="7">
        <f t="shared" si="202"/>
        <v>391.64410000000083</v>
      </c>
      <c r="V527" s="7">
        <f t="shared" si="180"/>
        <v>87.048899999999705</v>
      </c>
      <c r="W527">
        <f t="shared" si="196"/>
        <v>4.9631834761850379E-4</v>
      </c>
      <c r="X527">
        <f t="shared" si="203"/>
        <v>0.16312849162011181</v>
      </c>
      <c r="Y527">
        <f t="shared" si="204"/>
        <v>6.3176376695929834E-2</v>
      </c>
      <c r="Z527">
        <f t="shared" si="181"/>
        <v>2.9784517158818784E-2</v>
      </c>
    </row>
    <row r="528" spans="1:35">
      <c r="A528" s="1" t="s">
        <v>127</v>
      </c>
      <c r="B528" s="2" t="s">
        <v>128</v>
      </c>
      <c r="C528" s="2" t="s">
        <v>1393</v>
      </c>
      <c r="D528" s="2" t="s">
        <v>129</v>
      </c>
      <c r="E528" s="3" t="s">
        <v>96</v>
      </c>
      <c r="F528" s="4">
        <v>329.25</v>
      </c>
      <c r="G528">
        <v>313.0945282776085</v>
      </c>
      <c r="H528">
        <v>325.88</v>
      </c>
      <c r="I528">
        <v>339.49</v>
      </c>
      <c r="J528">
        <v>322.8</v>
      </c>
      <c r="K528" s="62">
        <f t="shared" si="193"/>
        <v>16.155471722391496</v>
      </c>
      <c r="L528" s="60">
        <f t="shared" si="197"/>
        <v>3.3700000000000045</v>
      </c>
      <c r="M528" s="60">
        <f t="shared" si="198"/>
        <v>10.240000000000009</v>
      </c>
      <c r="N528" s="60">
        <f t="shared" si="178"/>
        <v>6.4499999999999886</v>
      </c>
      <c r="O528" s="47">
        <f t="shared" si="194"/>
        <v>4.9067491943482144</v>
      </c>
      <c r="P528" s="47">
        <f t="shared" si="199"/>
        <v>1.0235383447228563</v>
      </c>
      <c r="Q528" s="47">
        <f t="shared" si="200"/>
        <v>3.1100987091875503</v>
      </c>
      <c r="R528" s="47">
        <f t="shared" si="179"/>
        <v>1.9589977220956685</v>
      </c>
      <c r="S528" s="7">
        <f t="shared" si="195"/>
        <v>260.99926657299125</v>
      </c>
      <c r="T528" s="7">
        <f t="shared" si="201"/>
        <v>11.356900000000032</v>
      </c>
      <c r="U528" s="7">
        <f t="shared" si="202"/>
        <v>104.85760000000019</v>
      </c>
      <c r="V528" s="7">
        <f t="shared" si="180"/>
        <v>41.60249999999985</v>
      </c>
      <c r="W528">
        <f t="shared" si="196"/>
        <v>4.9067491943482144E-2</v>
      </c>
      <c r="X528">
        <f t="shared" si="203"/>
        <v>1.0235383447228564E-2</v>
      </c>
      <c r="Y528">
        <f t="shared" si="204"/>
        <v>3.1100987091875504E-2</v>
      </c>
      <c r="Z528">
        <f t="shared" si="181"/>
        <v>1.9589977220956685E-2</v>
      </c>
    </row>
    <row r="529" spans="1:26">
      <c r="A529" s="1" t="s">
        <v>1487</v>
      </c>
      <c r="B529" s="2" t="s">
        <v>1488</v>
      </c>
      <c r="C529" s="2" t="s">
        <v>1393</v>
      </c>
      <c r="D529" s="2" t="s">
        <v>1506</v>
      </c>
      <c r="E529" s="3" t="s">
        <v>191</v>
      </c>
      <c r="F529" s="4">
        <v>330.85</v>
      </c>
      <c r="G529">
        <v>340.26443386893118</v>
      </c>
      <c r="H529" s="7">
        <v>389.84</v>
      </c>
      <c r="I529">
        <v>354.69</v>
      </c>
      <c r="J529">
        <v>326.36</v>
      </c>
      <c r="K529" s="62">
        <f t="shared" si="193"/>
        <v>9.4144338689311553</v>
      </c>
      <c r="L529" s="60">
        <f t="shared" si="197"/>
        <v>58.989999999999952</v>
      </c>
      <c r="M529" s="60">
        <f t="shared" si="198"/>
        <v>23.839999999999975</v>
      </c>
      <c r="N529" s="60">
        <f t="shared" si="178"/>
        <v>4.4900000000000091</v>
      </c>
      <c r="O529" s="47">
        <f t="shared" si="194"/>
        <v>2.8455293543693987</v>
      </c>
      <c r="P529" s="47">
        <f t="shared" si="199"/>
        <v>17.829832250264456</v>
      </c>
      <c r="Q529" s="47">
        <f t="shared" si="200"/>
        <v>7.2056823333837006</v>
      </c>
      <c r="R529" s="47">
        <f t="shared" si="179"/>
        <v>1.3571104730240318</v>
      </c>
      <c r="S529" s="7">
        <f t="shared" si="195"/>
        <v>88.63156507247804</v>
      </c>
      <c r="T529" s="7">
        <f t="shared" si="201"/>
        <v>3479.8200999999945</v>
      </c>
      <c r="U529" s="7">
        <f t="shared" si="202"/>
        <v>568.34559999999885</v>
      </c>
      <c r="V529" s="7">
        <f t="shared" si="180"/>
        <v>20.160100000000082</v>
      </c>
      <c r="W529">
        <f t="shared" si="196"/>
        <v>2.8455293543693985E-2</v>
      </c>
      <c r="X529">
        <f t="shared" si="203"/>
        <v>0.17829832250264455</v>
      </c>
      <c r="Y529">
        <f t="shared" si="204"/>
        <v>7.2056823333837006E-2</v>
      </c>
      <c r="Z529">
        <f t="shared" si="181"/>
        <v>1.3571104730240317E-2</v>
      </c>
    </row>
    <row r="530" spans="1:26">
      <c r="A530" s="1" t="s">
        <v>243</v>
      </c>
      <c r="B530" s="2" t="s">
        <v>244</v>
      </c>
      <c r="C530" s="2" t="s">
        <v>1393</v>
      </c>
      <c r="D530" s="2" t="s">
        <v>245</v>
      </c>
      <c r="E530" s="3" t="s">
        <v>191</v>
      </c>
      <c r="F530" s="4">
        <v>334.35</v>
      </c>
      <c r="G530">
        <v>340.26443386893118</v>
      </c>
      <c r="H530">
        <v>389.51</v>
      </c>
      <c r="I530">
        <v>350.48</v>
      </c>
      <c r="J530">
        <v>326.36</v>
      </c>
      <c r="K530" s="62">
        <f t="shared" si="193"/>
        <v>5.9144338689311553</v>
      </c>
      <c r="L530" s="60">
        <f t="shared" si="197"/>
        <v>55.159999999999968</v>
      </c>
      <c r="M530" s="60">
        <f t="shared" si="198"/>
        <v>16.129999999999995</v>
      </c>
      <c r="N530" s="60">
        <f t="shared" si="178"/>
        <v>7.9900000000000091</v>
      </c>
      <c r="O530" s="47">
        <f t="shared" si="194"/>
        <v>1.7689349092062674</v>
      </c>
      <c r="P530" s="47">
        <f t="shared" si="199"/>
        <v>16.497682069687443</v>
      </c>
      <c r="Q530" s="47">
        <f t="shared" si="200"/>
        <v>4.8242859279198429</v>
      </c>
      <c r="R530" s="47">
        <f t="shared" si="179"/>
        <v>2.3897113802901178</v>
      </c>
      <c r="S530" s="7">
        <f t="shared" si="195"/>
        <v>34.980527989959953</v>
      </c>
      <c r="T530" s="7">
        <f t="shared" si="201"/>
        <v>3042.6255999999967</v>
      </c>
      <c r="U530" s="7">
        <f t="shared" si="202"/>
        <v>260.17689999999988</v>
      </c>
      <c r="V530" s="7">
        <f t="shared" si="180"/>
        <v>63.840100000000149</v>
      </c>
      <c r="W530">
        <f t="shared" si="196"/>
        <v>1.7689349092062674E-2</v>
      </c>
      <c r="X530">
        <f t="shared" si="203"/>
        <v>0.16497682069687442</v>
      </c>
      <c r="Y530">
        <f t="shared" si="204"/>
        <v>4.8242859279198427E-2</v>
      </c>
      <c r="Z530">
        <f t="shared" si="181"/>
        <v>2.3897113802901177E-2</v>
      </c>
    </row>
    <row r="531" spans="1:26">
      <c r="A531" s="1" t="s">
        <v>1546</v>
      </c>
      <c r="B531" s="2" t="s">
        <v>1547</v>
      </c>
      <c r="C531" s="2" t="s">
        <v>1393</v>
      </c>
      <c r="D531" s="2" t="s">
        <v>1564</v>
      </c>
      <c r="E531" s="3" t="s">
        <v>365</v>
      </c>
      <c r="F531" s="4">
        <v>343.15</v>
      </c>
      <c r="G531">
        <v>365.08341527069672</v>
      </c>
      <c r="H531" s="7">
        <v>418.64</v>
      </c>
      <c r="I531">
        <v>374.38</v>
      </c>
      <c r="J531">
        <v>346.45</v>
      </c>
      <c r="K531" s="62">
        <f t="shared" si="193"/>
        <v>21.933415270696742</v>
      </c>
      <c r="L531" s="60">
        <f t="shared" si="197"/>
        <v>75.490000000000009</v>
      </c>
      <c r="M531" s="60">
        <f t="shared" si="198"/>
        <v>31.230000000000018</v>
      </c>
      <c r="N531" s="60">
        <f t="shared" si="178"/>
        <v>3.3000000000000114</v>
      </c>
      <c r="O531" s="47">
        <f t="shared" si="194"/>
        <v>6.3917864696770339</v>
      </c>
      <c r="P531" s="47">
        <f t="shared" si="199"/>
        <v>21.999125746757979</v>
      </c>
      <c r="Q531" s="47">
        <f t="shared" si="200"/>
        <v>9.1009762494535984</v>
      </c>
      <c r="R531" s="47">
        <f t="shared" si="179"/>
        <v>0.96167856622468639</v>
      </c>
      <c r="S531" s="7">
        <f t="shared" si="195"/>
        <v>481.07470543683303</v>
      </c>
      <c r="T531" s="7">
        <f t="shared" si="201"/>
        <v>5698.7401000000018</v>
      </c>
      <c r="U531" s="7">
        <f t="shared" si="202"/>
        <v>975.31290000000115</v>
      </c>
      <c r="V531" s="7">
        <f t="shared" si="180"/>
        <v>10.890000000000075</v>
      </c>
      <c r="W531">
        <f t="shared" si="196"/>
        <v>6.3917864696770341E-2</v>
      </c>
      <c r="X531">
        <f t="shared" si="203"/>
        <v>0.2199912574675798</v>
      </c>
      <c r="Y531">
        <f t="shared" si="204"/>
        <v>9.1009762494535976E-2</v>
      </c>
      <c r="Z531">
        <f t="shared" si="181"/>
        <v>9.6167856622468642E-3</v>
      </c>
    </row>
    <row r="532" spans="1:26">
      <c r="A532" s="1" t="s">
        <v>222</v>
      </c>
      <c r="B532" s="2" t="s">
        <v>223</v>
      </c>
      <c r="C532" s="2" t="s">
        <v>1393</v>
      </c>
      <c r="D532" s="2" t="s">
        <v>224</v>
      </c>
      <c r="E532" s="3" t="s">
        <v>191</v>
      </c>
      <c r="F532" s="4">
        <v>344.45</v>
      </c>
      <c r="G532">
        <v>344.51043386893116</v>
      </c>
      <c r="H532">
        <v>400.37</v>
      </c>
      <c r="I532">
        <v>367</v>
      </c>
      <c r="J532">
        <v>326.8</v>
      </c>
      <c r="K532" s="62">
        <f t="shared" si="193"/>
        <v>6.0433868931170309E-2</v>
      </c>
      <c r="L532" s="60">
        <f t="shared" si="197"/>
        <v>55.920000000000016</v>
      </c>
      <c r="M532" s="60">
        <f t="shared" si="198"/>
        <v>22.550000000000011</v>
      </c>
      <c r="N532" s="60">
        <f t="shared" si="178"/>
        <v>17.649999999999977</v>
      </c>
      <c r="O532" s="47">
        <f t="shared" si="194"/>
        <v>1.7545033802052638E-2</v>
      </c>
      <c r="P532" s="47">
        <f t="shared" si="199"/>
        <v>16.234576861663527</v>
      </c>
      <c r="Q532" s="47">
        <f t="shared" si="200"/>
        <v>6.5466686021193237</v>
      </c>
      <c r="R532" s="47">
        <f t="shared" si="179"/>
        <v>5.1241109014370672</v>
      </c>
      <c r="S532" s="7">
        <f t="shared" si="195"/>
        <v>3.6522525139898719E-3</v>
      </c>
      <c r="T532" s="7">
        <f t="shared" si="201"/>
        <v>3127.046400000002</v>
      </c>
      <c r="U532" s="7">
        <f t="shared" si="202"/>
        <v>508.50250000000051</v>
      </c>
      <c r="V532" s="7">
        <f t="shared" si="180"/>
        <v>311.52249999999918</v>
      </c>
      <c r="W532">
        <f t="shared" si="196"/>
        <v>1.7545033802052637E-4</v>
      </c>
      <c r="X532">
        <f t="shared" si="203"/>
        <v>0.16234576861663527</v>
      </c>
      <c r="Y532">
        <f t="shared" si="204"/>
        <v>6.5466686021193238E-2</v>
      </c>
      <c r="Z532">
        <f t="shared" si="181"/>
        <v>5.1241109014370671E-2</v>
      </c>
    </row>
    <row r="533" spans="1:26">
      <c r="A533" s="1" t="s">
        <v>1544</v>
      </c>
      <c r="B533" s="2" t="s">
        <v>1545</v>
      </c>
      <c r="C533" s="2" t="s">
        <v>1393</v>
      </c>
      <c r="D533" s="2" t="s">
        <v>1563</v>
      </c>
      <c r="E533" s="3" t="s">
        <v>365</v>
      </c>
      <c r="F533" s="4">
        <v>349.25</v>
      </c>
      <c r="G533">
        <v>365.08341527069672</v>
      </c>
      <c r="H533" s="7">
        <v>417.85</v>
      </c>
      <c r="I533">
        <v>372.78</v>
      </c>
      <c r="J533">
        <v>346.45</v>
      </c>
      <c r="K533" s="62">
        <f t="shared" si="193"/>
        <v>15.833415270696719</v>
      </c>
      <c r="L533" s="60">
        <f t="shared" si="197"/>
        <v>68.600000000000023</v>
      </c>
      <c r="M533" s="60">
        <f t="shared" si="198"/>
        <v>23.529999999999973</v>
      </c>
      <c r="N533" s="60">
        <f t="shared" si="178"/>
        <v>2.8000000000000114</v>
      </c>
      <c r="O533" s="47">
        <f t="shared" si="194"/>
        <v>4.5335476795123029</v>
      </c>
      <c r="P533" s="47">
        <f t="shared" si="199"/>
        <v>19.642090193271304</v>
      </c>
      <c r="Q533" s="47">
        <f t="shared" si="200"/>
        <v>6.7372942018611228</v>
      </c>
      <c r="R533" s="47">
        <f t="shared" si="179"/>
        <v>0.80171796707230114</v>
      </c>
      <c r="S533" s="7">
        <f t="shared" si="195"/>
        <v>250.69703913433204</v>
      </c>
      <c r="T533" s="7">
        <f t="shared" si="201"/>
        <v>4705.9600000000028</v>
      </c>
      <c r="U533" s="7">
        <f t="shared" si="202"/>
        <v>553.66089999999872</v>
      </c>
      <c r="V533" s="7">
        <f t="shared" si="180"/>
        <v>7.8400000000000638</v>
      </c>
      <c r="W533">
        <f t="shared" si="196"/>
        <v>4.5335476795123029E-2</v>
      </c>
      <c r="X533">
        <f t="shared" si="203"/>
        <v>0.19642090193271303</v>
      </c>
      <c r="Y533">
        <f t="shared" si="204"/>
        <v>6.7372942018611229E-2</v>
      </c>
      <c r="Z533">
        <f t="shared" si="181"/>
        <v>8.0171796707230111E-3</v>
      </c>
    </row>
    <row r="534" spans="1:26">
      <c r="A534" s="1" t="s">
        <v>228</v>
      </c>
      <c r="B534" s="2" t="s">
        <v>229</v>
      </c>
      <c r="C534" s="2" t="s">
        <v>1393</v>
      </c>
      <c r="D534" s="2" t="s">
        <v>230</v>
      </c>
      <c r="E534" s="3" t="s">
        <v>191</v>
      </c>
      <c r="F534" s="4">
        <v>354.15</v>
      </c>
      <c r="G534">
        <v>344.51043386893116</v>
      </c>
      <c r="H534">
        <v>411.56</v>
      </c>
      <c r="I534">
        <v>372.48</v>
      </c>
      <c r="J534">
        <v>345.68</v>
      </c>
      <c r="K534" s="62">
        <f t="shared" si="193"/>
        <v>9.6395661310688183</v>
      </c>
      <c r="L534" s="60">
        <f t="shared" si="197"/>
        <v>57.410000000000025</v>
      </c>
      <c r="M534" s="60">
        <f t="shared" si="198"/>
        <v>18.330000000000041</v>
      </c>
      <c r="N534" s="60">
        <f t="shared" si="178"/>
        <v>8.4699999999999704</v>
      </c>
      <c r="O534" s="47">
        <f t="shared" si="194"/>
        <v>2.7218879376164953</v>
      </c>
      <c r="P534" s="47">
        <f t="shared" si="199"/>
        <v>16.21064520683327</v>
      </c>
      <c r="Q534" s="47">
        <f t="shared" si="200"/>
        <v>5.1757729775518966</v>
      </c>
      <c r="R534" s="47">
        <f t="shared" si="179"/>
        <v>2.3916419596216212</v>
      </c>
      <c r="S534" s="7">
        <f t="shared" si="195"/>
        <v>92.921235195249068</v>
      </c>
      <c r="T534" s="7">
        <f t="shared" si="201"/>
        <v>3295.9081000000028</v>
      </c>
      <c r="U534" s="7">
        <f t="shared" si="202"/>
        <v>335.98890000000148</v>
      </c>
      <c r="V534" s="7">
        <f t="shared" si="180"/>
        <v>71.740899999999499</v>
      </c>
      <c r="W534">
        <f t="shared" si="196"/>
        <v>2.7218879376164955E-2</v>
      </c>
      <c r="X534">
        <f t="shared" si="203"/>
        <v>0.16210645206833271</v>
      </c>
      <c r="Y534">
        <f t="shared" si="204"/>
        <v>5.1757729775518964E-2</v>
      </c>
      <c r="Z534">
        <f t="shared" si="181"/>
        <v>2.391641959621621E-2</v>
      </c>
    </row>
    <row r="535" spans="1:26">
      <c r="A535" s="1" t="s">
        <v>1556</v>
      </c>
      <c r="B535" s="2" t="s">
        <v>1557</v>
      </c>
      <c r="C535" s="2" t="s">
        <v>1393</v>
      </c>
      <c r="D535" s="2" t="s">
        <v>1569</v>
      </c>
      <c r="E535" s="3" t="s">
        <v>365</v>
      </c>
      <c r="F535" s="4">
        <v>356.15</v>
      </c>
      <c r="G535">
        <v>365.08341527069672</v>
      </c>
      <c r="H535" s="7">
        <v>428.28</v>
      </c>
      <c r="I535">
        <v>378.1</v>
      </c>
      <c r="J535">
        <v>365.33</v>
      </c>
      <c r="K535" s="62">
        <f t="shared" si="193"/>
        <v>8.9334152706967416</v>
      </c>
      <c r="L535" s="60">
        <f t="shared" si="197"/>
        <v>72.13</v>
      </c>
      <c r="M535" s="60">
        <f t="shared" si="198"/>
        <v>21.950000000000045</v>
      </c>
      <c r="N535" s="60">
        <f t="shared" si="178"/>
        <v>9.1800000000000068</v>
      </c>
      <c r="O535" s="47">
        <f t="shared" si="194"/>
        <v>2.5083294316149773</v>
      </c>
      <c r="P535" s="47">
        <f t="shared" si="199"/>
        <v>20.252702512986101</v>
      </c>
      <c r="Q535" s="47">
        <f t="shared" si="200"/>
        <v>6.1631335111610408</v>
      </c>
      <c r="R535" s="47">
        <f t="shared" si="179"/>
        <v>2.5775656324582359</v>
      </c>
      <c r="S535" s="7">
        <f t="shared" si="195"/>
        <v>79.805908398717733</v>
      </c>
      <c r="T535" s="7">
        <f t="shared" si="201"/>
        <v>5202.736899999999</v>
      </c>
      <c r="U535" s="7">
        <f t="shared" si="202"/>
        <v>481.802500000002</v>
      </c>
      <c r="V535" s="7">
        <f t="shared" si="180"/>
        <v>84.272400000000118</v>
      </c>
      <c r="W535">
        <f t="shared" si="196"/>
        <v>2.5083294316149776E-2</v>
      </c>
      <c r="X535">
        <f t="shared" si="203"/>
        <v>0.20252702512986101</v>
      </c>
      <c r="Y535">
        <f t="shared" si="204"/>
        <v>6.1631335111610411E-2</v>
      </c>
      <c r="Z535">
        <f t="shared" si="181"/>
        <v>2.5775656324582358E-2</v>
      </c>
    </row>
    <row r="536" spans="1:26">
      <c r="A536" s="1" t="s">
        <v>175</v>
      </c>
      <c r="B536" s="2" t="s">
        <v>176</v>
      </c>
      <c r="C536" s="2" t="s">
        <v>1393</v>
      </c>
      <c r="D536" s="2" t="s">
        <v>177</v>
      </c>
      <c r="E536" s="3" t="s">
        <v>174</v>
      </c>
      <c r="F536" s="4">
        <v>356.65</v>
      </c>
      <c r="G536">
        <v>354.77443386893117</v>
      </c>
      <c r="H536">
        <v>413.56</v>
      </c>
      <c r="I536">
        <v>371.3</v>
      </c>
      <c r="J536">
        <v>327.64</v>
      </c>
      <c r="K536" s="62">
        <f t="shared" si="193"/>
        <v>1.8755661310688083</v>
      </c>
      <c r="L536" s="60">
        <f t="shared" si="197"/>
        <v>56.910000000000025</v>
      </c>
      <c r="M536" s="60">
        <f t="shared" si="198"/>
        <v>14.650000000000034</v>
      </c>
      <c r="N536" s="60">
        <f t="shared" si="178"/>
        <v>29.009999999999991</v>
      </c>
      <c r="O536" s="47">
        <f t="shared" si="194"/>
        <v>0.52588423694625219</v>
      </c>
      <c r="P536" s="47">
        <f t="shared" si="199"/>
        <v>15.956820412168801</v>
      </c>
      <c r="Q536" s="47">
        <f t="shared" si="200"/>
        <v>4.1076685826440587</v>
      </c>
      <c r="R536" s="47">
        <f t="shared" si="179"/>
        <v>8.1340249544371215</v>
      </c>
      <c r="S536" s="7">
        <f t="shared" si="195"/>
        <v>3.5177483120124182</v>
      </c>
      <c r="T536" s="7">
        <f t="shared" si="201"/>
        <v>3238.748100000003</v>
      </c>
      <c r="U536" s="7">
        <f t="shared" si="202"/>
        <v>214.622500000001</v>
      </c>
      <c r="V536" s="7">
        <f t="shared" si="180"/>
        <v>841.58009999999945</v>
      </c>
      <c r="W536">
        <f t="shared" si="196"/>
        <v>5.2588423694625219E-3</v>
      </c>
      <c r="X536">
        <f t="shared" si="203"/>
        <v>0.15956820412168801</v>
      </c>
      <c r="Y536">
        <f t="shared" si="204"/>
        <v>4.1076685826440584E-2</v>
      </c>
      <c r="Z536">
        <f t="shared" si="181"/>
        <v>8.1340249544371218E-2</v>
      </c>
    </row>
    <row r="537" spans="1:26">
      <c r="A537" s="1" t="s">
        <v>1550</v>
      </c>
      <c r="B537" s="2" t="s">
        <v>1551</v>
      </c>
      <c r="C537" s="2" t="s">
        <v>1393</v>
      </c>
      <c r="D537" s="2" t="s">
        <v>1566</v>
      </c>
      <c r="E537" s="3" t="s">
        <v>365</v>
      </c>
      <c r="F537" s="4">
        <v>357.15</v>
      </c>
      <c r="G537">
        <v>369.32941527069676</v>
      </c>
      <c r="H537" s="7">
        <v>422.53</v>
      </c>
      <c r="I537">
        <v>385.48</v>
      </c>
      <c r="J537">
        <v>349.24</v>
      </c>
      <c r="K537" s="62">
        <f t="shared" si="193"/>
        <v>12.179415270696779</v>
      </c>
      <c r="L537" s="60">
        <f t="shared" si="197"/>
        <v>65.38</v>
      </c>
      <c r="M537" s="60">
        <f t="shared" si="198"/>
        <v>28.330000000000041</v>
      </c>
      <c r="N537" s="60">
        <f t="shared" si="178"/>
        <v>7.9099999999999682</v>
      </c>
      <c r="O537" s="47">
        <f t="shared" si="194"/>
        <v>3.4101680724336494</v>
      </c>
      <c r="P537" s="47">
        <f t="shared" si="199"/>
        <v>18.306033879322413</v>
      </c>
      <c r="Q537" s="47">
        <f t="shared" si="200"/>
        <v>7.9322413551729092</v>
      </c>
      <c r="R537" s="47">
        <f t="shared" si="179"/>
        <v>2.2147557048858935</v>
      </c>
      <c r="S537" s="7">
        <f t="shared" si="195"/>
        <v>148.33815633608191</v>
      </c>
      <c r="T537" s="7">
        <f t="shared" si="201"/>
        <v>4274.5443999999998</v>
      </c>
      <c r="U537" s="7">
        <f t="shared" si="202"/>
        <v>802.58890000000235</v>
      </c>
      <c r="V537" s="7">
        <f t="shared" si="180"/>
        <v>62.568099999999497</v>
      </c>
      <c r="W537">
        <f t="shared" si="196"/>
        <v>3.4101680724336496E-2</v>
      </c>
      <c r="X537">
        <f t="shared" si="203"/>
        <v>0.18306033879322414</v>
      </c>
      <c r="Y537">
        <f t="shared" si="204"/>
        <v>7.9322413551729087E-2</v>
      </c>
      <c r="Z537">
        <f t="shared" si="181"/>
        <v>2.2147557048858936E-2</v>
      </c>
    </row>
    <row r="538" spans="1:26">
      <c r="A538" s="1" t="s">
        <v>225</v>
      </c>
      <c r="B538" s="2" t="s">
        <v>226</v>
      </c>
      <c r="C538" s="2" t="s">
        <v>1393</v>
      </c>
      <c r="D538" s="2" t="s">
        <v>227</v>
      </c>
      <c r="E538" s="3" t="s">
        <v>191</v>
      </c>
      <c r="F538" s="4">
        <v>357.65</v>
      </c>
      <c r="G538">
        <v>344.51043386893116</v>
      </c>
      <c r="H538">
        <v>411.56</v>
      </c>
      <c r="I538">
        <v>372.48</v>
      </c>
      <c r="J538">
        <v>345.68</v>
      </c>
      <c r="K538" s="62">
        <f t="shared" si="193"/>
        <v>13.139566131068818</v>
      </c>
      <c r="L538" s="60">
        <f t="shared" si="197"/>
        <v>53.910000000000025</v>
      </c>
      <c r="M538" s="60">
        <f t="shared" si="198"/>
        <v>14.830000000000041</v>
      </c>
      <c r="N538" s="60">
        <f t="shared" si="178"/>
        <v>11.96999999999997</v>
      </c>
      <c r="O538" s="47">
        <f t="shared" si="194"/>
        <v>3.6738616331801532</v>
      </c>
      <c r="P538" s="47">
        <f t="shared" si="199"/>
        <v>15.073395777995255</v>
      </c>
      <c r="Q538" s="47">
        <f t="shared" si="200"/>
        <v>4.1465119530267138</v>
      </c>
      <c r="R538" s="47">
        <f t="shared" si="179"/>
        <v>3.3468474765832439</v>
      </c>
      <c r="S538" s="7">
        <f t="shared" si="195"/>
        <v>172.6481981127308</v>
      </c>
      <c r="T538" s="7">
        <f t="shared" si="201"/>
        <v>2906.2881000000025</v>
      </c>
      <c r="U538" s="7">
        <f t="shared" si="202"/>
        <v>219.92890000000122</v>
      </c>
      <c r="V538" s="7">
        <f t="shared" si="180"/>
        <v>143.28089999999929</v>
      </c>
      <c r="W538">
        <f t="shared" si="196"/>
        <v>3.6738616331801532E-2</v>
      </c>
      <c r="X538">
        <f t="shared" si="203"/>
        <v>0.15073395777995255</v>
      </c>
      <c r="Y538">
        <f t="shared" si="204"/>
        <v>4.1465119530267137E-2</v>
      </c>
      <c r="Z538">
        <f t="shared" si="181"/>
        <v>3.3468474765832437E-2</v>
      </c>
    </row>
    <row r="539" spans="1:26">
      <c r="A539" s="1" t="s">
        <v>178</v>
      </c>
      <c r="B539" s="2" t="s">
        <v>179</v>
      </c>
      <c r="C539" s="2" t="s">
        <v>1393</v>
      </c>
      <c r="D539" s="2" t="s">
        <v>180</v>
      </c>
      <c r="E539" s="3" t="s">
        <v>174</v>
      </c>
      <c r="F539" s="4">
        <v>358.15</v>
      </c>
      <c r="G539">
        <v>344.73943386893114</v>
      </c>
      <c r="H539">
        <v>409.32</v>
      </c>
      <c r="I539">
        <v>370.54</v>
      </c>
      <c r="J539">
        <v>339.04</v>
      </c>
      <c r="K539" s="62">
        <f t="shared" si="193"/>
        <v>13.410566131068833</v>
      </c>
      <c r="L539" s="60">
        <f t="shared" si="197"/>
        <v>51.170000000000016</v>
      </c>
      <c r="M539" s="60">
        <f t="shared" si="198"/>
        <v>12.390000000000043</v>
      </c>
      <c r="N539" s="60">
        <f t="shared" si="178"/>
        <v>19.109999999999957</v>
      </c>
      <c r="O539" s="47">
        <f t="shared" si="194"/>
        <v>3.7443993106432591</v>
      </c>
      <c r="P539" s="47">
        <f t="shared" si="199"/>
        <v>14.28730978640235</v>
      </c>
      <c r="Q539" s="47">
        <f t="shared" si="200"/>
        <v>3.4594443668853954</v>
      </c>
      <c r="R539" s="47">
        <f t="shared" si="179"/>
        <v>5.3357531760435455</v>
      </c>
      <c r="S539" s="7">
        <f t="shared" si="195"/>
        <v>179.84328395577049</v>
      </c>
      <c r="T539" s="7">
        <f t="shared" si="201"/>
        <v>2618.3689000000018</v>
      </c>
      <c r="U539" s="7">
        <f t="shared" si="202"/>
        <v>153.51210000000108</v>
      </c>
      <c r="V539" s="7">
        <f t="shared" si="180"/>
        <v>365.19209999999833</v>
      </c>
      <c r="W539">
        <f t="shared" si="196"/>
        <v>3.7443993106432594E-2</v>
      </c>
      <c r="X539">
        <f t="shared" si="203"/>
        <v>0.1428730978640235</v>
      </c>
      <c r="Y539">
        <f t="shared" si="204"/>
        <v>3.4594443668853954E-2</v>
      </c>
      <c r="Z539">
        <f t="shared" si="181"/>
        <v>5.3357531760435457E-2</v>
      </c>
    </row>
    <row r="540" spans="1:26">
      <c r="A540" s="1" t="s">
        <v>414</v>
      </c>
      <c r="B540" s="2" t="s">
        <v>415</v>
      </c>
      <c r="C540" s="2" t="s">
        <v>1393</v>
      </c>
      <c r="D540" s="2" t="s">
        <v>416</v>
      </c>
      <c r="E540" s="3" t="s">
        <v>365</v>
      </c>
      <c r="F540" s="4">
        <v>365.15</v>
      </c>
      <c r="G540">
        <v>371.60141527069675</v>
      </c>
      <c r="H540">
        <v>422.23</v>
      </c>
      <c r="I540">
        <v>381.86</v>
      </c>
      <c r="J540">
        <v>349.24</v>
      </c>
      <c r="K540" s="62">
        <f t="shared" si="193"/>
        <v>6.4514152706967707</v>
      </c>
      <c r="L540" s="60">
        <f t="shared" si="197"/>
        <v>57.080000000000041</v>
      </c>
      <c r="M540" s="60">
        <f t="shared" si="198"/>
        <v>16.710000000000036</v>
      </c>
      <c r="N540" s="60">
        <f t="shared" si="178"/>
        <v>15.909999999999968</v>
      </c>
      <c r="O540" s="47">
        <f t="shared" si="194"/>
        <v>1.7667849570578587</v>
      </c>
      <c r="P540" s="47">
        <f t="shared" si="199"/>
        <v>15.631932082705749</v>
      </c>
      <c r="Q540" s="47">
        <f t="shared" si="200"/>
        <v>4.5762015610023381</v>
      </c>
      <c r="R540" s="47">
        <f t="shared" si="179"/>
        <v>4.3571135149938298</v>
      </c>
      <c r="S540" s="7">
        <f t="shared" si="195"/>
        <v>41.620758994979489</v>
      </c>
      <c r="T540" s="7">
        <f t="shared" si="201"/>
        <v>3258.1264000000047</v>
      </c>
      <c r="U540" s="7">
        <f t="shared" si="202"/>
        <v>279.22410000000121</v>
      </c>
      <c r="V540" s="7">
        <f t="shared" si="180"/>
        <v>253.12809999999899</v>
      </c>
      <c r="W540">
        <f t="shared" si="196"/>
        <v>1.7667849570578587E-2</v>
      </c>
      <c r="X540">
        <f t="shared" si="203"/>
        <v>0.15631932082705749</v>
      </c>
      <c r="Y540">
        <f t="shared" si="204"/>
        <v>4.5762015610023382E-2</v>
      </c>
      <c r="Z540">
        <f t="shared" si="181"/>
        <v>4.3571135149938295E-2</v>
      </c>
    </row>
    <row r="541" spans="1:26">
      <c r="A541" s="1" t="s">
        <v>411</v>
      </c>
      <c r="B541" s="2" t="s">
        <v>412</v>
      </c>
      <c r="C541" s="2" t="s">
        <v>1393</v>
      </c>
      <c r="D541" s="2" t="s">
        <v>413</v>
      </c>
      <c r="E541" s="3" t="s">
        <v>365</v>
      </c>
      <c r="F541" s="4">
        <v>368.35</v>
      </c>
      <c r="G541">
        <v>369.32941527069676</v>
      </c>
      <c r="H541">
        <v>432.49</v>
      </c>
      <c r="I541">
        <v>386.96</v>
      </c>
      <c r="J541">
        <v>368.12</v>
      </c>
      <c r="K541" s="62">
        <f t="shared" si="193"/>
        <v>0.97941527069673384</v>
      </c>
      <c r="L541" s="60">
        <f t="shared" si="197"/>
        <v>64.139999999999986</v>
      </c>
      <c r="M541" s="60">
        <f t="shared" si="198"/>
        <v>18.609999999999957</v>
      </c>
      <c r="N541" s="60">
        <f t="shared" si="178"/>
        <v>0.23000000000001819</v>
      </c>
      <c r="O541" s="47">
        <f t="shared" si="194"/>
        <v>0.26589256704132858</v>
      </c>
      <c r="P541" s="47">
        <f t="shared" si="199"/>
        <v>17.412786751730685</v>
      </c>
      <c r="Q541" s="47">
        <f t="shared" si="200"/>
        <v>5.0522600787294571</v>
      </c>
      <c r="R541" s="47">
        <f t="shared" si="179"/>
        <v>6.2440613546903265E-2</v>
      </c>
      <c r="S541" s="7">
        <f t="shared" si="195"/>
        <v>0.95925427247395645</v>
      </c>
      <c r="T541" s="7">
        <f t="shared" si="201"/>
        <v>4113.9395999999979</v>
      </c>
      <c r="U541" s="7">
        <f t="shared" si="202"/>
        <v>346.33209999999838</v>
      </c>
      <c r="V541" s="7">
        <f t="shared" si="180"/>
        <v>5.2900000000008364E-2</v>
      </c>
      <c r="W541">
        <f t="shared" si="196"/>
        <v>2.6589256704132856E-3</v>
      </c>
      <c r="X541">
        <f t="shared" si="203"/>
        <v>0.17412786751730686</v>
      </c>
      <c r="Y541">
        <f t="shared" si="204"/>
        <v>5.0522600787294571E-2</v>
      </c>
      <c r="Z541">
        <f t="shared" si="181"/>
        <v>6.2440613546903268E-4</v>
      </c>
    </row>
    <row r="542" spans="1:26">
      <c r="A542" s="1" t="s">
        <v>417</v>
      </c>
      <c r="B542" s="2" t="s">
        <v>418</v>
      </c>
      <c r="C542" s="2" t="s">
        <v>1393</v>
      </c>
      <c r="D542" s="2" t="s">
        <v>419</v>
      </c>
      <c r="E542" s="3" t="s">
        <v>365</v>
      </c>
      <c r="F542" s="4">
        <v>375.65</v>
      </c>
      <c r="G542">
        <v>375.84741527069673</v>
      </c>
      <c r="H542">
        <v>432.49</v>
      </c>
      <c r="I542">
        <v>386.96</v>
      </c>
      <c r="J542">
        <v>368.12</v>
      </c>
      <c r="K542" s="62">
        <f t="shared" si="193"/>
        <v>0.19741527069675158</v>
      </c>
      <c r="L542" s="60">
        <f t="shared" si="197"/>
        <v>56.840000000000032</v>
      </c>
      <c r="M542" s="60">
        <f t="shared" si="198"/>
        <v>11.310000000000002</v>
      </c>
      <c r="N542" s="60">
        <f t="shared" si="178"/>
        <v>7.5299999999999727</v>
      </c>
      <c r="O542" s="47">
        <f t="shared" si="194"/>
        <v>5.2552980353188228E-2</v>
      </c>
      <c r="P542" s="47">
        <f t="shared" si="199"/>
        <v>15.131106082789842</v>
      </c>
      <c r="Q542" s="47">
        <f t="shared" si="200"/>
        <v>3.0107813123918548</v>
      </c>
      <c r="R542" s="47">
        <f t="shared" si="179"/>
        <v>2.0045254891521291</v>
      </c>
      <c r="S542" s="7">
        <f t="shared" si="195"/>
        <v>3.8972789104271703E-2</v>
      </c>
      <c r="T542" s="7">
        <f t="shared" si="201"/>
        <v>3230.7856000000038</v>
      </c>
      <c r="U542" s="7">
        <f t="shared" si="202"/>
        <v>127.91610000000006</v>
      </c>
      <c r="V542" s="7">
        <f t="shared" si="180"/>
        <v>56.700899999999592</v>
      </c>
      <c r="W542">
        <f t="shared" si="196"/>
        <v>5.2552980353188226E-4</v>
      </c>
      <c r="X542">
        <f t="shared" si="203"/>
        <v>0.15131106082789841</v>
      </c>
      <c r="Y542">
        <f t="shared" si="204"/>
        <v>3.010781312391855E-2</v>
      </c>
      <c r="Z542">
        <f t="shared" si="181"/>
        <v>2.0045254891521293E-2</v>
      </c>
    </row>
    <row r="543" spans="1:26">
      <c r="A543" s="1" t="s">
        <v>396</v>
      </c>
      <c r="B543" s="2" t="s">
        <v>397</v>
      </c>
      <c r="C543" s="2" t="s">
        <v>1393</v>
      </c>
      <c r="D543" s="2" t="s">
        <v>398</v>
      </c>
      <c r="E543" s="3" t="s">
        <v>365</v>
      </c>
      <c r="F543" s="4">
        <v>380.35</v>
      </c>
      <c r="G543">
        <v>373.57541527069674</v>
      </c>
      <c r="H543">
        <v>441.63</v>
      </c>
      <c r="I543">
        <v>400.87</v>
      </c>
      <c r="J543">
        <v>368.56</v>
      </c>
      <c r="K543" s="62">
        <f t="shared" si="193"/>
        <v>6.7745847293032853</v>
      </c>
      <c r="L543" s="60">
        <f t="shared" si="197"/>
        <v>61.279999999999973</v>
      </c>
      <c r="M543" s="60">
        <f t="shared" si="198"/>
        <v>20.519999999999982</v>
      </c>
      <c r="N543" s="60">
        <f t="shared" si="178"/>
        <v>11.79000000000002</v>
      </c>
      <c r="O543" s="47">
        <f t="shared" si="194"/>
        <v>1.781144926857706</v>
      </c>
      <c r="P543" s="47">
        <f t="shared" si="199"/>
        <v>16.111476271854862</v>
      </c>
      <c r="Q543" s="47">
        <f t="shared" si="200"/>
        <v>5.3950308925989168</v>
      </c>
      <c r="R543" s="47">
        <f t="shared" si="179"/>
        <v>3.0997765216248245</v>
      </c>
      <c r="S543" s="7">
        <f t="shared" si="195"/>
        <v>45.894998254509268</v>
      </c>
      <c r="T543" s="7">
        <f t="shared" si="201"/>
        <v>3755.2383999999965</v>
      </c>
      <c r="U543" s="7">
        <f t="shared" si="202"/>
        <v>421.07039999999927</v>
      </c>
      <c r="V543" s="7">
        <f t="shared" si="180"/>
        <v>139.00410000000048</v>
      </c>
      <c r="W543">
        <f t="shared" si="196"/>
        <v>1.781144926857706E-2</v>
      </c>
      <c r="X543">
        <f t="shared" si="203"/>
        <v>0.16111476271854863</v>
      </c>
      <c r="Y543">
        <f t="shared" si="204"/>
        <v>5.395030892598917E-2</v>
      </c>
      <c r="Z543">
        <f t="shared" si="181"/>
        <v>3.0997765216248245E-2</v>
      </c>
    </row>
    <row r="544" spans="1:26">
      <c r="A544" s="1" t="s">
        <v>393</v>
      </c>
      <c r="B544" s="2" t="s">
        <v>394</v>
      </c>
      <c r="C544" s="2" t="s">
        <v>1393</v>
      </c>
      <c r="D544" s="2" t="s">
        <v>395</v>
      </c>
      <c r="E544" s="3" t="s">
        <v>365</v>
      </c>
      <c r="F544" s="4">
        <v>385.15</v>
      </c>
      <c r="G544">
        <v>373.57541527069674</v>
      </c>
      <c r="H544">
        <v>441.63</v>
      </c>
      <c r="I544">
        <v>400.87</v>
      </c>
      <c r="J544">
        <v>368.56</v>
      </c>
      <c r="K544" s="62">
        <f t="shared" si="193"/>
        <v>11.57458472930324</v>
      </c>
      <c r="L544" s="60">
        <f t="shared" si="197"/>
        <v>56.480000000000018</v>
      </c>
      <c r="M544" s="60">
        <f t="shared" si="198"/>
        <v>15.720000000000027</v>
      </c>
      <c r="N544" s="60">
        <f t="shared" si="178"/>
        <v>16.589999999999975</v>
      </c>
      <c r="O544" s="47">
        <f t="shared" si="194"/>
        <v>3.0052147810731507</v>
      </c>
      <c r="P544" s="47">
        <f t="shared" si="199"/>
        <v>14.664416461119052</v>
      </c>
      <c r="Q544" s="47">
        <f t="shared" si="200"/>
        <v>4.0815266779177017</v>
      </c>
      <c r="R544" s="47">
        <f t="shared" si="179"/>
        <v>4.3074126963520643</v>
      </c>
      <c r="S544" s="7">
        <f t="shared" si="195"/>
        <v>133.97101165581975</v>
      </c>
      <c r="T544" s="7">
        <f t="shared" si="201"/>
        <v>3189.990400000002</v>
      </c>
      <c r="U544" s="7">
        <f t="shared" si="202"/>
        <v>247.11840000000086</v>
      </c>
      <c r="V544" s="7">
        <f t="shared" si="180"/>
        <v>275.22809999999919</v>
      </c>
      <c r="W544">
        <f t="shared" si="196"/>
        <v>3.0052147810731508E-2</v>
      </c>
      <c r="X544">
        <f t="shared" si="203"/>
        <v>0.14664416461119051</v>
      </c>
      <c r="Y544">
        <f t="shared" si="204"/>
        <v>4.0815266779177017E-2</v>
      </c>
      <c r="Z544">
        <f t="shared" si="181"/>
        <v>4.3074126963520643E-2</v>
      </c>
    </row>
    <row r="545" spans="1:26">
      <c r="A545" s="1" t="s">
        <v>585</v>
      </c>
      <c r="B545" s="2" t="s">
        <v>586</v>
      </c>
      <c r="C545" s="2" t="s">
        <v>1393</v>
      </c>
      <c r="D545" s="2" t="s">
        <v>587</v>
      </c>
      <c r="E545" s="3" t="s">
        <v>260</v>
      </c>
      <c r="F545" s="4">
        <v>399.45</v>
      </c>
      <c r="G545">
        <v>400.76864111974692</v>
      </c>
      <c r="H545">
        <v>459.58</v>
      </c>
      <c r="I545">
        <v>421.6</v>
      </c>
      <c r="J545">
        <v>372.56</v>
      </c>
      <c r="K545" s="62">
        <f t="shared" si="193"/>
        <v>1.3186411197469283</v>
      </c>
      <c r="L545" s="60">
        <f t="shared" si="197"/>
        <v>60.129999999999995</v>
      </c>
      <c r="M545" s="60">
        <f t="shared" si="198"/>
        <v>22.150000000000034</v>
      </c>
      <c r="N545" s="60">
        <f t="shared" si="178"/>
        <v>26.889999999999986</v>
      </c>
      <c r="O545" s="47">
        <f t="shared" si="194"/>
        <v>0.33011418694377981</v>
      </c>
      <c r="P545" s="47">
        <f t="shared" si="199"/>
        <v>15.053198147452749</v>
      </c>
      <c r="Q545" s="47">
        <f t="shared" si="200"/>
        <v>5.5451245462511043</v>
      </c>
      <c r="R545" s="47">
        <f t="shared" si="179"/>
        <v>6.7317561647264963</v>
      </c>
      <c r="S545" s="7">
        <f t="shared" si="195"/>
        <v>1.738814402687433</v>
      </c>
      <c r="T545" s="7">
        <f t="shared" si="201"/>
        <v>3615.6168999999995</v>
      </c>
      <c r="U545" s="7">
        <f t="shared" si="202"/>
        <v>490.62250000000154</v>
      </c>
      <c r="V545" s="7">
        <f t="shared" si="180"/>
        <v>723.0720999999993</v>
      </c>
      <c r="W545">
        <f t="shared" si="196"/>
        <v>3.3011418694377979E-3</v>
      </c>
      <c r="X545">
        <f t="shared" si="203"/>
        <v>0.15053198147452748</v>
      </c>
      <c r="Y545">
        <f t="shared" si="204"/>
        <v>5.545124546251104E-2</v>
      </c>
      <c r="Z545">
        <f t="shared" si="181"/>
        <v>6.7317561647264962E-2</v>
      </c>
    </row>
    <row r="546" spans="1:26">
      <c r="A546" s="1" t="s">
        <v>1595</v>
      </c>
      <c r="B546" s="2" t="s">
        <v>1596</v>
      </c>
      <c r="C546" s="2" t="s">
        <v>1393</v>
      </c>
      <c r="D546" s="2" t="s">
        <v>1626</v>
      </c>
      <c r="E546" s="3" t="s">
        <v>915</v>
      </c>
      <c r="F546" s="4">
        <v>403.75</v>
      </c>
      <c r="G546">
        <v>417.93271740594327</v>
      </c>
      <c r="H546" s="7">
        <v>477.5</v>
      </c>
      <c r="I546">
        <v>425.46</v>
      </c>
      <c r="J546">
        <v>413.44</v>
      </c>
      <c r="K546" s="62">
        <f t="shared" si="193"/>
        <v>14.182717405943265</v>
      </c>
      <c r="L546" s="60">
        <f t="shared" si="197"/>
        <v>73.75</v>
      </c>
      <c r="M546" s="60">
        <f t="shared" si="198"/>
        <v>21.70999999999998</v>
      </c>
      <c r="N546" s="60">
        <f t="shared" si="178"/>
        <v>9.6899999999999977</v>
      </c>
      <c r="O546" s="47">
        <f t="shared" si="194"/>
        <v>3.5127473451252667</v>
      </c>
      <c r="P546" s="47">
        <f t="shared" si="199"/>
        <v>18.266253869969042</v>
      </c>
      <c r="Q546" s="47">
        <f t="shared" si="200"/>
        <v>5.3770897832817282</v>
      </c>
      <c r="R546" s="47">
        <f t="shared" si="179"/>
        <v>2.3999999999999995</v>
      </c>
      <c r="S546" s="7">
        <f t="shared" si="195"/>
        <v>201.14947301684606</v>
      </c>
      <c r="T546" s="7">
        <f t="shared" si="201"/>
        <v>5439.0625</v>
      </c>
      <c r="U546" s="7">
        <f t="shared" si="202"/>
        <v>471.32409999999913</v>
      </c>
      <c r="V546" s="7">
        <f t="shared" si="180"/>
        <v>93.896099999999961</v>
      </c>
      <c r="W546">
        <f t="shared" si="196"/>
        <v>3.5127473451252667E-2</v>
      </c>
      <c r="X546">
        <f t="shared" si="203"/>
        <v>0.1826625386996904</v>
      </c>
      <c r="Y546">
        <f t="shared" si="204"/>
        <v>5.3770897832817285E-2</v>
      </c>
      <c r="Z546">
        <f t="shared" si="181"/>
        <v>2.3999999999999994E-2</v>
      </c>
    </row>
    <row r="547" spans="1:26">
      <c r="A547" s="1" t="s">
        <v>594</v>
      </c>
      <c r="B547" s="2" t="s">
        <v>595</v>
      </c>
      <c r="C547" s="2" t="s">
        <v>1393</v>
      </c>
      <c r="D547" s="2" t="s">
        <v>596</v>
      </c>
      <c r="E547" s="3" t="s">
        <v>260</v>
      </c>
      <c r="F547" s="4">
        <v>404.75</v>
      </c>
      <c r="G547">
        <v>400.76864111974692</v>
      </c>
      <c r="H547">
        <v>468.41</v>
      </c>
      <c r="I547">
        <v>425.8</v>
      </c>
      <c r="J547">
        <v>391.44</v>
      </c>
      <c r="K547" s="62">
        <f t="shared" si="193"/>
        <v>3.981358880253083</v>
      </c>
      <c r="L547" s="60">
        <f t="shared" si="197"/>
        <v>63.660000000000025</v>
      </c>
      <c r="M547" s="60">
        <f t="shared" si="198"/>
        <v>21.050000000000011</v>
      </c>
      <c r="N547" s="60">
        <f t="shared" si="178"/>
        <v>13.310000000000002</v>
      </c>
      <c r="O547" s="47">
        <f t="shared" si="194"/>
        <v>0.98365877214406006</v>
      </c>
      <c r="P547" s="47">
        <f t="shared" si="199"/>
        <v>15.728227300802972</v>
      </c>
      <c r="Q547" s="47">
        <f t="shared" si="200"/>
        <v>5.2007411982705403</v>
      </c>
      <c r="R547" s="47">
        <f t="shared" si="179"/>
        <v>3.288449660284126</v>
      </c>
      <c r="S547" s="7">
        <f t="shared" si="195"/>
        <v>15.851218533370083</v>
      </c>
      <c r="T547" s="7">
        <f t="shared" si="201"/>
        <v>4052.5956000000033</v>
      </c>
      <c r="U547" s="7">
        <f t="shared" si="202"/>
        <v>443.10250000000048</v>
      </c>
      <c r="V547" s="7">
        <f t="shared" si="180"/>
        <v>177.15610000000007</v>
      </c>
      <c r="W547">
        <f t="shared" si="196"/>
        <v>9.8365877214406008E-3</v>
      </c>
      <c r="X547">
        <f t="shared" si="203"/>
        <v>0.15728227300802972</v>
      </c>
      <c r="Y547">
        <f t="shared" si="204"/>
        <v>5.20074119827054E-2</v>
      </c>
      <c r="Z547">
        <f t="shared" si="181"/>
        <v>3.2884496602841262E-2</v>
      </c>
    </row>
    <row r="548" spans="1:26">
      <c r="A548" s="1" t="s">
        <v>588</v>
      </c>
      <c r="B548" s="2" t="s">
        <v>589</v>
      </c>
      <c r="C548" s="2" t="s">
        <v>1393</v>
      </c>
      <c r="D548" s="2" t="s">
        <v>590</v>
      </c>
      <c r="E548" s="3" t="s">
        <v>260</v>
      </c>
      <c r="F548" s="4">
        <v>410.75</v>
      </c>
      <c r="G548">
        <v>400.76864111974692</v>
      </c>
      <c r="H548">
        <v>468.41</v>
      </c>
      <c r="I548">
        <v>425.8</v>
      </c>
      <c r="J548">
        <v>391.44</v>
      </c>
      <c r="K548" s="62">
        <f t="shared" si="193"/>
        <v>9.981358880253083</v>
      </c>
      <c r="L548" s="60">
        <f t="shared" si="197"/>
        <v>57.660000000000025</v>
      </c>
      <c r="M548" s="60">
        <f t="shared" si="198"/>
        <v>15.050000000000011</v>
      </c>
      <c r="N548" s="60">
        <f t="shared" si="178"/>
        <v>19.310000000000002</v>
      </c>
      <c r="O548" s="47">
        <f t="shared" si="194"/>
        <v>2.4300325940969163</v>
      </c>
      <c r="P548" s="47">
        <f t="shared" si="199"/>
        <v>14.03773584905661</v>
      </c>
      <c r="Q548" s="47">
        <f t="shared" si="200"/>
        <v>3.6640292148508857</v>
      </c>
      <c r="R548" s="47">
        <f t="shared" si="179"/>
        <v>4.7011564211807677</v>
      </c>
      <c r="S548" s="7">
        <f t="shared" si="195"/>
        <v>99.627525096407084</v>
      </c>
      <c r="T548" s="7">
        <f t="shared" si="201"/>
        <v>3324.6756000000028</v>
      </c>
      <c r="U548" s="7">
        <f t="shared" si="202"/>
        <v>226.50250000000034</v>
      </c>
      <c r="V548" s="7">
        <f t="shared" si="180"/>
        <v>372.87610000000006</v>
      </c>
      <c r="W548">
        <f t="shared" si="196"/>
        <v>2.4300325940969161E-2</v>
      </c>
      <c r="X548">
        <f t="shared" si="203"/>
        <v>0.1403773584905661</v>
      </c>
      <c r="Y548">
        <f t="shared" si="204"/>
        <v>3.6640292148508856E-2</v>
      </c>
      <c r="Z548">
        <f t="shared" si="181"/>
        <v>4.7011564211807674E-2</v>
      </c>
    </row>
    <row r="549" spans="1:26">
      <c r="A549" s="1" t="s">
        <v>922</v>
      </c>
      <c r="B549" s="2" t="s">
        <v>923</v>
      </c>
      <c r="C549" s="2" t="s">
        <v>1393</v>
      </c>
      <c r="D549" s="2" t="s">
        <v>924</v>
      </c>
      <c r="E549" s="3" t="s">
        <v>915</v>
      </c>
      <c r="F549" s="4">
        <v>425.15</v>
      </c>
      <c r="G549">
        <v>426.42471740594328</v>
      </c>
      <c r="H549">
        <v>492.53</v>
      </c>
      <c r="I549">
        <v>448.02</v>
      </c>
      <c r="J549">
        <v>414.32</v>
      </c>
      <c r="K549" s="62">
        <f t="shared" si="193"/>
        <v>1.2747174059433064</v>
      </c>
      <c r="L549" s="60">
        <f t="shared" si="197"/>
        <v>67.38</v>
      </c>
      <c r="M549" s="60">
        <f t="shared" si="198"/>
        <v>22.870000000000005</v>
      </c>
      <c r="N549" s="60">
        <f t="shared" si="178"/>
        <v>10.829999999999984</v>
      </c>
      <c r="O549" s="47">
        <f t="shared" si="194"/>
        <v>0.29982768574463281</v>
      </c>
      <c r="P549" s="47">
        <f t="shared" si="199"/>
        <v>15.848524050335175</v>
      </c>
      <c r="Q549" s="47">
        <f t="shared" si="200"/>
        <v>5.3792779019169723</v>
      </c>
      <c r="R549" s="47">
        <f t="shared" si="179"/>
        <v>2.5473362342702539</v>
      </c>
      <c r="S549" s="7">
        <f t="shared" si="195"/>
        <v>1.6249044650148321</v>
      </c>
      <c r="T549" s="7">
        <f t="shared" si="201"/>
        <v>4540.0643999999993</v>
      </c>
      <c r="U549" s="7">
        <f t="shared" si="202"/>
        <v>523.03690000000017</v>
      </c>
      <c r="V549" s="7">
        <f t="shared" si="180"/>
        <v>117.28889999999966</v>
      </c>
      <c r="W549">
        <f t="shared" si="196"/>
        <v>2.9982768574463282E-3</v>
      </c>
      <c r="X549">
        <f t="shared" si="203"/>
        <v>0.15848524050335175</v>
      </c>
      <c r="Y549">
        <f t="shared" si="204"/>
        <v>5.379277901916972E-2</v>
      </c>
      <c r="Z549">
        <f t="shared" si="181"/>
        <v>2.5473362342702539E-2</v>
      </c>
    </row>
    <row r="550" spans="1:26">
      <c r="A550" s="1" t="s">
        <v>919</v>
      </c>
      <c r="B550" s="2" t="s">
        <v>920</v>
      </c>
      <c r="C550" s="2" t="s">
        <v>1393</v>
      </c>
      <c r="D550" s="2" t="s">
        <v>921</v>
      </c>
      <c r="E550" s="3" t="s">
        <v>915</v>
      </c>
      <c r="F550" s="4">
        <v>430.25</v>
      </c>
      <c r="G550">
        <v>426.42471740594328</v>
      </c>
      <c r="H550">
        <v>492.53</v>
      </c>
      <c r="I550">
        <v>448.02</v>
      </c>
      <c r="J550">
        <v>414.32</v>
      </c>
      <c r="K550" s="62">
        <f t="shared" si="193"/>
        <v>3.8252825940567163</v>
      </c>
      <c r="L550" s="60">
        <f t="shared" si="197"/>
        <v>62.279999999999973</v>
      </c>
      <c r="M550" s="60">
        <f t="shared" si="198"/>
        <v>17.769999999999982</v>
      </c>
      <c r="N550" s="60">
        <f t="shared" si="178"/>
        <v>15.930000000000007</v>
      </c>
      <c r="O550" s="47">
        <f t="shared" si="194"/>
        <v>0.88908369414450117</v>
      </c>
      <c r="P550" s="47">
        <f t="shared" si="199"/>
        <v>14.475305055200458</v>
      </c>
      <c r="Q550" s="47">
        <f t="shared" si="200"/>
        <v>4.1301568855316635</v>
      </c>
      <c r="R550" s="47">
        <f t="shared" si="179"/>
        <v>3.70249854735619</v>
      </c>
      <c r="S550" s="7">
        <f t="shared" si="195"/>
        <v>14.632786924393281</v>
      </c>
      <c r="T550" s="7">
        <f t="shared" si="201"/>
        <v>3878.7983999999965</v>
      </c>
      <c r="U550" s="7">
        <f t="shared" si="202"/>
        <v>315.77289999999937</v>
      </c>
      <c r="V550" s="7">
        <f t="shared" si="180"/>
        <v>253.76490000000021</v>
      </c>
      <c r="W550">
        <f t="shared" si="196"/>
        <v>8.8908369414450114E-3</v>
      </c>
      <c r="X550">
        <f t="shared" si="203"/>
        <v>0.14475305055200458</v>
      </c>
      <c r="Y550">
        <f t="shared" si="204"/>
        <v>4.1301568855316634E-2</v>
      </c>
      <c r="Z550">
        <f t="shared" si="181"/>
        <v>3.7024985473561901E-2</v>
      </c>
    </row>
    <row r="551" spans="1:26">
      <c r="A551" s="1" t="s">
        <v>1639</v>
      </c>
      <c r="B551" s="2" t="s">
        <v>1640</v>
      </c>
      <c r="C551" s="2" t="s">
        <v>1393</v>
      </c>
      <c r="D551" s="2" t="s">
        <v>1644</v>
      </c>
      <c r="E551" s="3" t="s">
        <v>1573</v>
      </c>
      <c r="F551" s="4">
        <v>430.65</v>
      </c>
      <c r="G551">
        <v>433.5997174059433</v>
      </c>
      <c r="H551" s="7">
        <v>500.27</v>
      </c>
      <c r="I551">
        <v>443.33</v>
      </c>
      <c r="J551">
        <v>414.99</v>
      </c>
      <c r="K551" s="62">
        <f t="shared" si="193"/>
        <v>2.9497174059433178</v>
      </c>
      <c r="L551" s="60">
        <f t="shared" si="197"/>
        <v>69.62</v>
      </c>
      <c r="M551" s="60">
        <f t="shared" si="198"/>
        <v>12.680000000000007</v>
      </c>
      <c r="N551" s="60">
        <f t="shared" si="178"/>
        <v>15.659999999999968</v>
      </c>
      <c r="O551" s="47">
        <f t="shared" si="194"/>
        <v>0.68494540948410954</v>
      </c>
      <c r="P551" s="47">
        <f t="shared" si="199"/>
        <v>16.16626030419134</v>
      </c>
      <c r="Q551" s="47">
        <f t="shared" si="200"/>
        <v>2.9443863926622562</v>
      </c>
      <c r="R551" s="47">
        <f t="shared" si="179"/>
        <v>3.6363636363636291</v>
      </c>
      <c r="S551" s="7">
        <f t="shared" si="195"/>
        <v>8.7008327749249759</v>
      </c>
      <c r="T551" s="7">
        <f t="shared" si="201"/>
        <v>4846.9444000000003</v>
      </c>
      <c r="U551" s="7">
        <f t="shared" si="202"/>
        <v>160.78240000000017</v>
      </c>
      <c r="V551" s="7">
        <f t="shared" si="180"/>
        <v>245.23559999999901</v>
      </c>
      <c r="W551">
        <f t="shared" si="196"/>
        <v>6.8494540948410955E-3</v>
      </c>
      <c r="X551">
        <f t="shared" si="203"/>
        <v>0.16166260304191341</v>
      </c>
      <c r="Y551">
        <f t="shared" si="204"/>
        <v>2.9443863926622564E-2</v>
      </c>
      <c r="Z551">
        <f t="shared" si="181"/>
        <v>3.6363636363636292E-2</v>
      </c>
    </row>
    <row r="552" spans="1:26">
      <c r="A552" s="1" t="s">
        <v>916</v>
      </c>
      <c r="B552" s="2" t="s">
        <v>917</v>
      </c>
      <c r="C552" s="2" t="s">
        <v>1393</v>
      </c>
      <c r="D552" s="2" t="s">
        <v>918</v>
      </c>
      <c r="E552" s="3" t="s">
        <v>915</v>
      </c>
      <c r="F552" s="4">
        <v>435.05</v>
      </c>
      <c r="G552">
        <v>428.01539566569744</v>
      </c>
      <c r="H552">
        <v>492.53</v>
      </c>
      <c r="I552">
        <v>448.02</v>
      </c>
      <c r="J552">
        <v>414.32</v>
      </c>
      <c r="K552" s="62">
        <f t="shared" si="193"/>
        <v>7.0346043343025713</v>
      </c>
      <c r="L552" s="60">
        <f t="shared" si="197"/>
        <v>57.479999999999961</v>
      </c>
      <c r="M552" s="60">
        <f t="shared" si="198"/>
        <v>12.96999999999997</v>
      </c>
      <c r="N552" s="60">
        <f t="shared" si="178"/>
        <v>20.730000000000018</v>
      </c>
      <c r="O552" s="47">
        <f t="shared" si="194"/>
        <v>1.6169645636829262</v>
      </c>
      <c r="P552" s="47">
        <f t="shared" si="199"/>
        <v>13.212274451212494</v>
      </c>
      <c r="Q552" s="47">
        <f t="shared" si="200"/>
        <v>2.9812665210895228</v>
      </c>
      <c r="R552" s="47">
        <f t="shared" si="179"/>
        <v>4.7649695437306097</v>
      </c>
      <c r="S552" s="7">
        <f t="shared" si="195"/>
        <v>49.485658140188519</v>
      </c>
      <c r="T552" s="7">
        <f t="shared" si="201"/>
        <v>3303.9503999999956</v>
      </c>
      <c r="U552" s="7">
        <f t="shared" si="202"/>
        <v>168.22089999999923</v>
      </c>
      <c r="V552" s="7">
        <f t="shared" si="180"/>
        <v>429.73290000000077</v>
      </c>
      <c r="W552">
        <f t="shared" si="196"/>
        <v>1.6169645636829263E-2</v>
      </c>
      <c r="X552">
        <f t="shared" si="203"/>
        <v>0.13212274451212494</v>
      </c>
      <c r="Y552">
        <f t="shared" si="204"/>
        <v>2.981266521089523E-2</v>
      </c>
      <c r="Z552">
        <f t="shared" si="181"/>
        <v>4.76496954373061E-2</v>
      </c>
    </row>
    <row r="553" spans="1:26">
      <c r="A553" s="1" t="s">
        <v>1615</v>
      </c>
      <c r="B553" s="2" t="s">
        <v>1570</v>
      </c>
      <c r="C553" s="2" t="s">
        <v>1393</v>
      </c>
      <c r="D553" s="2" t="s">
        <v>1571</v>
      </c>
      <c r="E553" s="3" t="s">
        <v>863</v>
      </c>
      <c r="F553" s="4">
        <v>435.15</v>
      </c>
      <c r="G553">
        <v>436.45971740594325</v>
      </c>
      <c r="H553" s="7">
        <v>492.62</v>
      </c>
      <c r="I553">
        <v>456.78</v>
      </c>
      <c r="J553">
        <v>385.56</v>
      </c>
      <c r="K553" s="62">
        <f t="shared" si="193"/>
        <v>1.3097174059432746</v>
      </c>
      <c r="L553" s="60">
        <f t="shared" si="197"/>
        <v>57.470000000000027</v>
      </c>
      <c r="M553" s="60">
        <f t="shared" si="198"/>
        <v>21.629999999999995</v>
      </c>
      <c r="N553" s="60">
        <f t="shared" si="178"/>
        <v>49.589999999999975</v>
      </c>
      <c r="O553" s="47">
        <f t="shared" si="194"/>
        <v>0.30098067469683432</v>
      </c>
      <c r="P553" s="47">
        <f t="shared" si="199"/>
        <v>13.206940135585437</v>
      </c>
      <c r="Q553" s="47">
        <f t="shared" si="200"/>
        <v>4.9706997587038941</v>
      </c>
      <c r="R553" s="47">
        <f t="shared" si="179"/>
        <v>11.396070320579106</v>
      </c>
      <c r="S553" s="7">
        <f t="shared" si="195"/>
        <v>1.7153596834307803</v>
      </c>
      <c r="T553" s="7">
        <f t="shared" si="201"/>
        <v>3302.8009000000029</v>
      </c>
      <c r="U553" s="7">
        <f t="shared" si="202"/>
        <v>467.85689999999983</v>
      </c>
      <c r="V553" s="7">
        <f t="shared" si="180"/>
        <v>2459.1680999999976</v>
      </c>
      <c r="W553">
        <f t="shared" si="196"/>
        <v>3.0098067469683434E-3</v>
      </c>
      <c r="X553">
        <f t="shared" si="203"/>
        <v>0.13206940135585438</v>
      </c>
      <c r="Y553">
        <f t="shared" si="204"/>
        <v>4.9706997587038941E-2</v>
      </c>
      <c r="Z553">
        <f t="shared" si="181"/>
        <v>0.11396070320579106</v>
      </c>
    </row>
    <row r="554" spans="1:26">
      <c r="A554" s="1" t="s">
        <v>1009</v>
      </c>
      <c r="B554" s="2" t="s">
        <v>1010</v>
      </c>
      <c r="C554" s="2" t="s">
        <v>1393</v>
      </c>
      <c r="D554" s="2" t="s">
        <v>1011</v>
      </c>
      <c r="E554" s="3" t="s">
        <v>324</v>
      </c>
      <c r="F554" s="4">
        <v>447.15</v>
      </c>
      <c r="G554">
        <v>450.78839566569746</v>
      </c>
      <c r="H554">
        <v>507.2</v>
      </c>
      <c r="I554">
        <v>464.64</v>
      </c>
      <c r="J554">
        <v>418.32</v>
      </c>
      <c r="K554" s="62">
        <f t="shared" si="193"/>
        <v>3.6383956656974874</v>
      </c>
      <c r="L554" s="60">
        <f t="shared" si="197"/>
        <v>60.050000000000011</v>
      </c>
      <c r="M554" s="60">
        <f t="shared" si="198"/>
        <v>17.490000000000009</v>
      </c>
      <c r="N554" s="60">
        <f t="shared" si="178"/>
        <v>28.829999999999984</v>
      </c>
      <c r="O554" s="47">
        <f t="shared" si="194"/>
        <v>0.81368571300402281</v>
      </c>
      <c r="P554" s="47">
        <f t="shared" si="199"/>
        <v>13.429497931342954</v>
      </c>
      <c r="Q554" s="47">
        <f t="shared" si="200"/>
        <v>3.9114391143911464</v>
      </c>
      <c r="R554" s="47">
        <f t="shared" si="179"/>
        <v>6.4475008386447472</v>
      </c>
      <c r="S554" s="7">
        <f t="shared" si="195"/>
        <v>13.237923020166262</v>
      </c>
      <c r="T554" s="7">
        <f t="shared" si="201"/>
        <v>3606.0025000000014</v>
      </c>
      <c r="U554" s="7">
        <f t="shared" si="202"/>
        <v>305.90010000000029</v>
      </c>
      <c r="V554" s="7">
        <f t="shared" si="180"/>
        <v>831.1688999999991</v>
      </c>
      <c r="W554">
        <f t="shared" si="196"/>
        <v>8.1368571300402277E-3</v>
      </c>
      <c r="X554">
        <f t="shared" si="203"/>
        <v>0.13429497931342954</v>
      </c>
      <c r="Y554">
        <f t="shared" si="204"/>
        <v>3.9114391143911464E-2</v>
      </c>
      <c r="Z554">
        <f t="shared" si="181"/>
        <v>6.4475008386447472E-2</v>
      </c>
    </row>
    <row r="555" spans="1:26">
      <c r="A555" s="1" t="s">
        <v>964</v>
      </c>
      <c r="B555" s="2" t="s">
        <v>965</v>
      </c>
      <c r="C555" s="2" t="s">
        <v>1393</v>
      </c>
      <c r="D555" s="2" t="s">
        <v>966</v>
      </c>
      <c r="E555" s="3" t="s">
        <v>324</v>
      </c>
      <c r="F555" s="4">
        <v>450.15</v>
      </c>
      <c r="G555">
        <v>450.78839566569746</v>
      </c>
      <c r="H555">
        <v>514.49</v>
      </c>
      <c r="I555">
        <v>468.05</v>
      </c>
      <c r="J555">
        <v>437.2</v>
      </c>
      <c r="K555" s="62">
        <f t="shared" si="193"/>
        <v>0.6383956656974874</v>
      </c>
      <c r="L555" s="60">
        <f t="shared" si="197"/>
        <v>64.340000000000032</v>
      </c>
      <c r="M555" s="60">
        <f t="shared" si="198"/>
        <v>17.900000000000034</v>
      </c>
      <c r="N555" s="60">
        <f t="shared" si="178"/>
        <v>12.949999999999989</v>
      </c>
      <c r="O555" s="47">
        <f t="shared" si="194"/>
        <v>0.14181843067810451</v>
      </c>
      <c r="P555" s="47">
        <f t="shared" si="199"/>
        <v>14.293013439964463</v>
      </c>
      <c r="Q555" s="47">
        <f t="shared" si="200"/>
        <v>3.9764522936798921</v>
      </c>
      <c r="R555" s="47">
        <f t="shared" si="179"/>
        <v>2.8768188381650539</v>
      </c>
      <c r="S555" s="7">
        <f t="shared" si="195"/>
        <v>0.40754902598133808</v>
      </c>
      <c r="T555" s="7">
        <f t="shared" si="201"/>
        <v>4139.6356000000042</v>
      </c>
      <c r="U555" s="7">
        <f t="shared" si="202"/>
        <v>320.41000000000122</v>
      </c>
      <c r="V555" s="7">
        <f t="shared" si="180"/>
        <v>167.7024999999997</v>
      </c>
      <c r="W555">
        <f t="shared" si="196"/>
        <v>1.4181843067810451E-3</v>
      </c>
      <c r="X555">
        <f t="shared" si="203"/>
        <v>0.14293013439964464</v>
      </c>
      <c r="Y555">
        <f t="shared" si="204"/>
        <v>3.976452293679892E-2</v>
      </c>
      <c r="Z555">
        <f t="shared" si="181"/>
        <v>2.8768188381650538E-2</v>
      </c>
    </row>
    <row r="556" spans="1:26">
      <c r="A556" s="1" t="s">
        <v>1003</v>
      </c>
      <c r="B556" s="2" t="s">
        <v>1004</v>
      </c>
      <c r="C556" s="2" t="s">
        <v>1393</v>
      </c>
      <c r="D556" s="2" t="s">
        <v>1005</v>
      </c>
      <c r="E556" s="3" t="s">
        <v>324</v>
      </c>
      <c r="F556" s="4">
        <v>450.15</v>
      </c>
      <c r="G556">
        <v>450.78839566569746</v>
      </c>
      <c r="H556">
        <v>514.49</v>
      </c>
      <c r="I556">
        <v>468.05</v>
      </c>
      <c r="J556">
        <v>437.2</v>
      </c>
      <c r="K556" s="62">
        <f t="shared" si="193"/>
        <v>0.6383956656974874</v>
      </c>
      <c r="L556" s="60">
        <f t="shared" si="197"/>
        <v>64.340000000000032</v>
      </c>
      <c r="M556" s="60">
        <f t="shared" si="198"/>
        <v>17.900000000000034</v>
      </c>
      <c r="N556" s="60">
        <f t="shared" si="178"/>
        <v>12.949999999999989</v>
      </c>
      <c r="O556" s="47">
        <f t="shared" si="194"/>
        <v>0.14181843067810451</v>
      </c>
      <c r="P556" s="47">
        <f t="shared" si="199"/>
        <v>14.293013439964463</v>
      </c>
      <c r="Q556" s="47">
        <f t="shared" si="200"/>
        <v>3.9764522936798921</v>
      </c>
      <c r="R556" s="47">
        <f t="shared" si="179"/>
        <v>2.8768188381650539</v>
      </c>
      <c r="S556" s="7">
        <f t="shared" si="195"/>
        <v>0.40754902598133808</v>
      </c>
      <c r="T556" s="7">
        <f t="shared" si="201"/>
        <v>4139.6356000000042</v>
      </c>
      <c r="U556" s="7">
        <f t="shared" si="202"/>
        <v>320.41000000000122</v>
      </c>
      <c r="V556" s="7">
        <f t="shared" si="180"/>
        <v>167.7024999999997</v>
      </c>
      <c r="W556">
        <f t="shared" si="196"/>
        <v>1.4181843067810451E-3</v>
      </c>
      <c r="X556">
        <f t="shared" si="203"/>
        <v>0.14293013439964464</v>
      </c>
      <c r="Y556">
        <f t="shared" si="204"/>
        <v>3.976452293679892E-2</v>
      </c>
      <c r="Z556">
        <f t="shared" si="181"/>
        <v>2.8768188381650538E-2</v>
      </c>
    </row>
    <row r="557" spans="1:26">
      <c r="A557" s="1" t="s">
        <v>1616</v>
      </c>
      <c r="B557" s="2" t="s">
        <v>1572</v>
      </c>
      <c r="C557" s="2" t="s">
        <v>1393</v>
      </c>
      <c r="D557" s="2" t="s">
        <v>1636</v>
      </c>
      <c r="E557" s="3" t="s">
        <v>1573</v>
      </c>
      <c r="F557" s="4">
        <v>451.15</v>
      </c>
      <c r="G557">
        <v>449.70039566569744</v>
      </c>
      <c r="H557" s="7" t="s">
        <v>1400</v>
      </c>
      <c r="I557" s="9" t="s">
        <v>1400</v>
      </c>
      <c r="J557" t="s">
        <v>1400</v>
      </c>
      <c r="K557" s="62">
        <f t="shared" si="193"/>
        <v>1.4496043343025349</v>
      </c>
      <c r="L557" s="60"/>
      <c r="M557" s="60"/>
      <c r="N557" s="60"/>
      <c r="O557" s="47">
        <f t="shared" si="194"/>
        <v>0.32131316287322065</v>
      </c>
      <c r="P557" s="47"/>
      <c r="Q557" s="47"/>
      <c r="R557" s="47"/>
      <c r="S557" s="7">
        <f t="shared" si="195"/>
        <v>2.1013527260286953</v>
      </c>
      <c r="T557" s="7"/>
      <c r="U557" s="7"/>
      <c r="V557" s="7"/>
      <c r="W557">
        <f t="shared" si="196"/>
        <v>3.2131316287322066E-3</v>
      </c>
    </row>
    <row r="558" spans="1:26">
      <c r="A558" s="1" t="s">
        <v>1282</v>
      </c>
      <c r="B558" s="2" t="s">
        <v>1283</v>
      </c>
      <c r="C558" s="2" t="s">
        <v>1393</v>
      </c>
      <c r="D558" s="2" t="s">
        <v>1284</v>
      </c>
      <c r="E558" s="3" t="s">
        <v>1278</v>
      </c>
      <c r="F558" s="4">
        <v>469.15</v>
      </c>
      <c r="G558">
        <v>474.04519896241317</v>
      </c>
      <c r="H558">
        <v>527.94000000000005</v>
      </c>
      <c r="I558">
        <v>483.18</v>
      </c>
      <c r="J558">
        <v>441.2</v>
      </c>
      <c r="K558" s="62">
        <f t="shared" si="193"/>
        <v>4.8951989624131897</v>
      </c>
      <c r="L558" s="60">
        <f>ABS(F558-H558)</f>
        <v>58.790000000000077</v>
      </c>
      <c r="M558" s="60">
        <f>ABS(F558-I558)</f>
        <v>14.03000000000003</v>
      </c>
      <c r="N558" s="60">
        <f>ABS(F558-J558)</f>
        <v>27.949999999999989</v>
      </c>
      <c r="O558" s="47">
        <f t="shared" si="194"/>
        <v>1.0434187280002536</v>
      </c>
      <c r="P558" s="47">
        <f>L558/F558*100</f>
        <v>12.531173398699794</v>
      </c>
      <c r="Q558" s="47">
        <f>M558/F558*100</f>
        <v>2.9905147607375104</v>
      </c>
      <c r="R558" s="47">
        <f>N558/F558*100</f>
        <v>5.9575828626238918</v>
      </c>
      <c r="S558" s="7">
        <f t="shared" si="195"/>
        <v>23.962972881611169</v>
      </c>
      <c r="T558" s="7">
        <f>(F558-H558)^2</f>
        <v>3456.264100000009</v>
      </c>
      <c r="U558" s="7">
        <f>(F558-I558)^2</f>
        <v>196.84090000000083</v>
      </c>
      <c r="V558" s="7">
        <f>(F558-J558)^2</f>
        <v>781.20249999999942</v>
      </c>
      <c r="W558">
        <f t="shared" si="196"/>
        <v>1.0434187280002536E-2</v>
      </c>
      <c r="X558">
        <f>ABS((H558-F558)/F558)</f>
        <v>0.12531173398699794</v>
      </c>
      <c r="Y558">
        <f>ABS((I558-F558)/F558)</f>
        <v>2.9905147607375105E-2</v>
      </c>
      <c r="Z558">
        <f>ABS((J558-F558)/F558)</f>
        <v>5.9575828626238919E-2</v>
      </c>
    </row>
    <row r="559" spans="1:26">
      <c r="A559" s="1" t="s">
        <v>1288</v>
      </c>
      <c r="B559" s="2" t="s">
        <v>1289</v>
      </c>
      <c r="C559" s="2" t="s">
        <v>1393</v>
      </c>
      <c r="D559" s="2" t="s">
        <v>1290</v>
      </c>
      <c r="E559" s="3" t="s">
        <v>1278</v>
      </c>
      <c r="F559" s="4">
        <v>471.15</v>
      </c>
      <c r="G559">
        <v>475.63139566569748</v>
      </c>
      <c r="H559">
        <v>534.64</v>
      </c>
      <c r="I559">
        <v>486.3</v>
      </c>
      <c r="J559">
        <v>460.08</v>
      </c>
      <c r="K559" s="62">
        <f t="shared" si="193"/>
        <v>4.4813956656975051</v>
      </c>
      <c r="L559" s="60">
        <f>ABS(F559-H559)</f>
        <v>63.490000000000009</v>
      </c>
      <c r="M559" s="60">
        <f>ABS(F559-I559)</f>
        <v>15.150000000000034</v>
      </c>
      <c r="N559" s="60">
        <f>ABS(F559-J559)</f>
        <v>11.069999999999993</v>
      </c>
      <c r="O559" s="47">
        <f t="shared" si="194"/>
        <v>0.95116113036135108</v>
      </c>
      <c r="P559" s="47">
        <f>L559/F559*100</f>
        <v>13.47553857582511</v>
      </c>
      <c r="Q559" s="47">
        <f>M559/F559*100</f>
        <v>3.2155364533588102</v>
      </c>
      <c r="R559" s="47">
        <f>N559/F559*100</f>
        <v>2.3495702005730648</v>
      </c>
      <c r="S559" s="7">
        <f t="shared" si="195"/>
        <v>20.082907112532386</v>
      </c>
      <c r="T559" s="7">
        <f>(F559-H559)^2</f>
        <v>4030.9801000000011</v>
      </c>
      <c r="U559" s="7">
        <f>(F559-I559)^2</f>
        <v>229.52250000000103</v>
      </c>
      <c r="V559" s="7">
        <f>(F559-J559)^2</f>
        <v>122.54489999999984</v>
      </c>
      <c r="W559">
        <f t="shared" si="196"/>
        <v>9.5116113036135107E-3</v>
      </c>
      <c r="X559">
        <f>ABS((H559-F559)/F559)</f>
        <v>0.13475538575825111</v>
      </c>
      <c r="Y559">
        <f>ABS((I559-F559)/F559)</f>
        <v>3.2155364533588103E-2</v>
      </c>
      <c r="Z559">
        <f>ABS((J559-F559)/F559)</f>
        <v>2.3495702005730645E-2</v>
      </c>
    </row>
    <row r="560" spans="1:26">
      <c r="A560" s="1" t="s">
        <v>1646</v>
      </c>
      <c r="B560" s="2" t="s">
        <v>1725</v>
      </c>
      <c r="C560" s="2" t="s">
        <v>1393</v>
      </c>
      <c r="D560" s="2" t="s">
        <v>1689</v>
      </c>
      <c r="E560" s="3" t="s">
        <v>562</v>
      </c>
      <c r="F560" s="4">
        <v>477.15</v>
      </c>
      <c r="G560">
        <v>457.96339566569748</v>
      </c>
      <c r="H560" s="17" t="s">
        <v>1400</v>
      </c>
      <c r="I560" s="9" t="s">
        <v>1400</v>
      </c>
      <c r="J560" s="9" t="s">
        <v>1400</v>
      </c>
      <c r="K560" s="62">
        <f t="shared" si="193"/>
        <v>19.186604334302501</v>
      </c>
      <c r="L560" s="60"/>
      <c r="M560" s="60"/>
      <c r="N560" s="60"/>
      <c r="O560" s="47">
        <f t="shared" si="194"/>
        <v>4.0210844250869755</v>
      </c>
      <c r="P560" s="47"/>
      <c r="Q560" s="47"/>
      <c r="R560" s="47"/>
      <c r="S560" s="7">
        <f t="shared" si="195"/>
        <v>368.1257858810755</v>
      </c>
      <c r="T560" s="7"/>
      <c r="U560" s="7"/>
      <c r="V560" s="7"/>
      <c r="W560">
        <f t="shared" si="196"/>
        <v>4.0210844250869751E-2</v>
      </c>
    </row>
    <row r="561" spans="1:35">
      <c r="A561" s="1" t="s">
        <v>1285</v>
      </c>
      <c r="B561" s="2" t="s">
        <v>1286</v>
      </c>
      <c r="C561" s="2" t="s">
        <v>1393</v>
      </c>
      <c r="D561" s="2" t="s">
        <v>1287</v>
      </c>
      <c r="E561" s="3" t="s">
        <v>1278</v>
      </c>
      <c r="F561" s="4">
        <v>477.35</v>
      </c>
      <c r="G561">
        <v>474.04519896241317</v>
      </c>
      <c r="H561">
        <v>534.64</v>
      </c>
      <c r="I561">
        <v>486.3</v>
      </c>
      <c r="J561">
        <v>460.08</v>
      </c>
      <c r="K561" s="62">
        <f t="shared" si="193"/>
        <v>3.3048010375868557</v>
      </c>
      <c r="L561" s="60">
        <f>ABS(F561-H561)</f>
        <v>57.289999999999964</v>
      </c>
      <c r="M561" s="60">
        <f>ABS(F561-I561)</f>
        <v>8.9499999999999886</v>
      </c>
      <c r="N561" s="60">
        <f>ABS(F561-J561)</f>
        <v>17.270000000000039</v>
      </c>
      <c r="O561" s="47">
        <f t="shared" si="194"/>
        <v>0.69232241281802775</v>
      </c>
      <c r="P561" s="47">
        <f>L561/F561*100</f>
        <v>12.001675919136893</v>
      </c>
      <c r="Q561" s="47">
        <f>M561/F561*100</f>
        <v>1.8749345344087125</v>
      </c>
      <c r="R561" s="47">
        <f>N561/F561*100</f>
        <v>3.6178904367864329</v>
      </c>
      <c r="S561" s="7">
        <f t="shared" si="195"/>
        <v>10.921709898035159</v>
      </c>
      <c r="T561" s="7">
        <f>(F561-H561)^2</f>
        <v>3282.1440999999959</v>
      </c>
      <c r="U561" s="7">
        <f>(F561-I561)^2</f>
        <v>80.102499999999793</v>
      </c>
      <c r="V561" s="7">
        <f>(F561-J561)^2</f>
        <v>298.25290000000132</v>
      </c>
      <c r="W561">
        <f t="shared" si="196"/>
        <v>6.9232241281802775E-3</v>
      </c>
      <c r="X561">
        <f>ABS((H561-F561)/F561)</f>
        <v>0.12001675919136894</v>
      </c>
      <c r="Y561">
        <f>ABS((I561-F561)/F561)</f>
        <v>1.8749345344087124E-2</v>
      </c>
      <c r="Z561">
        <f>ABS((J561-F561)/F561)</f>
        <v>3.6178904367864327E-2</v>
      </c>
    </row>
    <row r="562" spans="1:35">
      <c r="A562" s="22" t="s">
        <v>1730</v>
      </c>
      <c r="B562" s="22" t="s">
        <v>1731</v>
      </c>
      <c r="C562" s="2" t="s">
        <v>1393</v>
      </c>
      <c r="D562" s="22" t="s">
        <v>1739</v>
      </c>
      <c r="E562" s="24" t="s">
        <v>1369</v>
      </c>
      <c r="F562" s="24">
        <v>483.15</v>
      </c>
      <c r="G562">
        <v>496.33978847985668</v>
      </c>
      <c r="H562" s="7">
        <v>553.26</v>
      </c>
      <c r="I562">
        <v>503.05</v>
      </c>
      <c r="J562">
        <v>482.96</v>
      </c>
      <c r="K562" s="62">
        <f t="shared" si="193"/>
        <v>13.189788479856702</v>
      </c>
      <c r="L562" s="60">
        <f>ABS(F562-H562)</f>
        <v>70.110000000000014</v>
      </c>
      <c r="M562" s="60">
        <f>ABS(F562-I562)</f>
        <v>19.900000000000034</v>
      </c>
      <c r="N562" s="60">
        <f>ABS(F562-J562)</f>
        <v>0.18999999999999773</v>
      </c>
      <c r="O562" s="47">
        <f t="shared" si="194"/>
        <v>2.7299572554810516</v>
      </c>
      <c r="P562" s="47">
        <f>L562/F562*100</f>
        <v>14.511021421918663</v>
      </c>
      <c r="Q562" s="47">
        <f>M562/F562*100</f>
        <v>4.1188036841560667</v>
      </c>
      <c r="R562" s="47">
        <f>N562/F562*100</f>
        <v>3.932526130601216E-2</v>
      </c>
      <c r="S562" s="7">
        <f t="shared" si="195"/>
        <v>173.97052014336057</v>
      </c>
      <c r="T562" s="7">
        <f>(F562-H562)^2</f>
        <v>4915.4121000000023</v>
      </c>
      <c r="U562" s="7">
        <f>(F562-I562)^2</f>
        <v>396.01000000000136</v>
      </c>
      <c r="V562" s="7">
        <f>(F562-J562)^2</f>
        <v>3.6099999999999133E-2</v>
      </c>
      <c r="W562">
        <f t="shared" si="196"/>
        <v>2.7299572554810518E-2</v>
      </c>
      <c r="X562">
        <f>ABS((H562-F562)/F562)</f>
        <v>0.14511021421918663</v>
      </c>
      <c r="Y562">
        <f>ABS((I562-F562)/F562)</f>
        <v>4.1188036841560666E-2</v>
      </c>
      <c r="Z562">
        <f>ABS((J562-F562)/F562)</f>
        <v>3.9325261306012157E-4</v>
      </c>
      <c r="AA562" t="s">
        <v>1756</v>
      </c>
      <c r="AB562">
        <f>COUNT(S513:S562)</f>
        <v>50</v>
      </c>
      <c r="AC562">
        <f t="shared" ref="AC562:AI562" si="205">COUNT(T513:T562)</f>
        <v>47</v>
      </c>
      <c r="AD562">
        <f t="shared" si="205"/>
        <v>47</v>
      </c>
      <c r="AE562">
        <f t="shared" si="205"/>
        <v>48</v>
      </c>
      <c r="AF562">
        <f>COUNT(W513:W562)</f>
        <v>50</v>
      </c>
      <c r="AG562">
        <f t="shared" si="205"/>
        <v>47</v>
      </c>
      <c r="AH562">
        <f t="shared" si="205"/>
        <v>47</v>
      </c>
      <c r="AI562">
        <f t="shared" si="205"/>
        <v>48</v>
      </c>
    </row>
    <row r="563" spans="1:35">
      <c r="R563" t="s">
        <v>1756</v>
      </c>
      <c r="S563" s="7">
        <f t="shared" ref="S563:Z563" si="206">COUNT(S3:S562)</f>
        <v>560</v>
      </c>
      <c r="T563" s="7">
        <f t="shared" si="206"/>
        <v>550</v>
      </c>
      <c r="U563" s="7">
        <f t="shared" si="206"/>
        <v>548</v>
      </c>
      <c r="V563" s="7">
        <f t="shared" si="206"/>
        <v>555</v>
      </c>
      <c r="W563" s="7">
        <f t="shared" si="206"/>
        <v>560</v>
      </c>
      <c r="X563" s="7">
        <f t="shared" si="206"/>
        <v>550</v>
      </c>
      <c r="Y563" s="7">
        <f t="shared" si="206"/>
        <v>548</v>
      </c>
      <c r="Z563" s="7">
        <f t="shared" si="206"/>
        <v>555</v>
      </c>
      <c r="AB563" s="8">
        <f>SQRT(1/AB562*SUM(S513:S562))</f>
        <v>9.5600150867549853</v>
      </c>
      <c r="AC563" s="8">
        <f>SQRT(1/AC562*SUM(T513:T562))</f>
        <v>56.760091932362251</v>
      </c>
      <c r="AD563" s="8">
        <f t="shared" ref="AD563" si="207">SQRT(1/AD562*SUM(U513:U562))</f>
        <v>18.724568341472345</v>
      </c>
      <c r="AE563" s="8">
        <f>SQRT(1/AE562*SUM(V513:V562))</f>
        <v>16.793915502844069</v>
      </c>
      <c r="AF563" s="8">
        <f>1/AF562*SUM(W513:W562)</f>
        <v>2.0420070970856647E-2</v>
      </c>
      <c r="AG563" s="8">
        <f t="shared" ref="AG563:AI563" si="208">1/AG562*SUM(X513:X562)</f>
        <v>0.13961134859644078</v>
      </c>
      <c r="AH563" s="8">
        <f t="shared" si="208"/>
        <v>4.7576054291042641E-2</v>
      </c>
      <c r="AI563" s="8">
        <f t="shared" si="208"/>
        <v>3.6075176816213028E-2</v>
      </c>
    </row>
    <row r="564" spans="1:35">
      <c r="S564" s="8">
        <f>SQRT(1/S563*SUM(S3:S562))</f>
        <v>8.3397150736314511</v>
      </c>
      <c r="T564" s="8">
        <f>SQRT(1/T563*SUM(T3:T562))</f>
        <v>54.552017899515818</v>
      </c>
      <c r="U564" s="8">
        <f>SQRT(1/U563*SUM(U3:U562))</f>
        <v>9.3549070713646678</v>
      </c>
      <c r="V564" s="8">
        <f>SQRT(1/V563*SUM(V3:V562))</f>
        <v>11.272461684673509</v>
      </c>
      <c r="W564" s="8">
        <f>1/W563*SUM(W3:W562)</f>
        <v>1.6301919833870047E-2</v>
      </c>
      <c r="X564" s="8">
        <f>1/X563*SUM(X3:X562)</f>
        <v>0.12935261513391305</v>
      </c>
      <c r="Y564" s="8">
        <f>1/Y563*SUM(Y3:Y562)</f>
        <v>1.7149285958747634E-2</v>
      </c>
      <c r="Z564" s="8">
        <f>1/Z563*SUM(Z3:Z562)</f>
        <v>2.3334026856310527E-2</v>
      </c>
    </row>
    <row r="566" spans="1:35">
      <c r="S566" s="7">
        <f>COUNT(S103:S562)</f>
        <v>460</v>
      </c>
      <c r="W566" s="7">
        <f>COUNT(W103:W562)</f>
        <v>460</v>
      </c>
    </row>
    <row r="567" spans="1:35">
      <c r="S567" s="8">
        <f>SQRT(1/S566*SUM(S103:S562))</f>
        <v>8.5151917445195142</v>
      </c>
      <c r="W567" s="8">
        <f>1/W566*SUM(W103:W562)</f>
        <v>1.6221549664853965E-2</v>
      </c>
    </row>
    <row r="569" spans="1:35">
      <c r="A569" s="44"/>
    </row>
    <row r="570" spans="1:35">
      <c r="A570" s="1"/>
    </row>
    <row r="571" spans="1:35">
      <c r="A571" s="1"/>
    </row>
    <row r="572" spans="1:35">
      <c r="A572" s="1"/>
    </row>
    <row r="573" spans="1:35">
      <c r="A573" s="1"/>
    </row>
    <row r="574" spans="1:35">
      <c r="A574" s="1"/>
    </row>
    <row r="575" spans="1:35">
      <c r="A575" s="1"/>
    </row>
    <row r="576" spans="1:35">
      <c r="A576" s="1"/>
    </row>
    <row r="577" spans="1:1">
      <c r="A577" s="1"/>
    </row>
    <row r="578" spans="1:1">
      <c r="A578" s="44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44"/>
    </row>
    <row r="587" spans="1:1">
      <c r="A587" s="1"/>
    </row>
    <row r="588" spans="1:1">
      <c r="A588" s="44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43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44"/>
    </row>
    <row r="607" spans="1:1">
      <c r="A607" s="1"/>
    </row>
    <row r="608" spans="1:1">
      <c r="A608" s="44"/>
    </row>
    <row r="609" spans="1:1">
      <c r="A609" s="1"/>
    </row>
    <row r="610" spans="1:1">
      <c r="A610" s="1"/>
    </row>
    <row r="611" spans="1:1">
      <c r="A611" s="1"/>
    </row>
    <row r="612" spans="1:1">
      <c r="A612" s="44"/>
    </row>
    <row r="613" spans="1:1">
      <c r="A613" s="24"/>
    </row>
    <row r="614" spans="1:1">
      <c r="A614" s="1"/>
    </row>
    <row r="615" spans="1:1">
      <c r="A615" s="1"/>
    </row>
    <row r="616" spans="1:1">
      <c r="A616" s="1"/>
    </row>
    <row r="617" spans="1:1">
      <c r="A617" s="24"/>
    </row>
    <row r="618" spans="1:1">
      <c r="A618" s="1"/>
    </row>
    <row r="619" spans="1:1">
      <c r="A619" s="1"/>
    </row>
    <row r="620" spans="1:1">
      <c r="A620" s="43"/>
    </row>
    <row r="621" spans="1:1">
      <c r="A621" s="1"/>
    </row>
    <row r="622" spans="1:1">
      <c r="A622" s="1"/>
    </row>
    <row r="623" spans="1:1">
      <c r="A623" s="1"/>
    </row>
    <row r="624" spans="1:1">
      <c r="A624" s="43"/>
    </row>
    <row r="625" spans="1:1">
      <c r="A625" s="1"/>
    </row>
    <row r="626" spans="1:1">
      <c r="A626" s="1"/>
    </row>
    <row r="627" spans="1:1">
      <c r="A627" s="44"/>
    </row>
    <row r="628" spans="1:1">
      <c r="A628" s="43"/>
    </row>
    <row r="629" spans="1:1">
      <c r="A629" s="1"/>
    </row>
    <row r="630" spans="1:1">
      <c r="A630" s="44"/>
    </row>
    <row r="631" spans="1:1">
      <c r="A631" s="44"/>
    </row>
    <row r="632" spans="1:1">
      <c r="A632" s="1"/>
    </row>
    <row r="633" spans="1:1">
      <c r="A633" s="44"/>
    </row>
    <row r="634" spans="1:1">
      <c r="A634" s="1"/>
    </row>
    <row r="635" spans="1:1">
      <c r="A635" s="1"/>
    </row>
    <row r="636" spans="1:1">
      <c r="A636" s="1"/>
    </row>
    <row r="637" spans="1:1">
      <c r="A637" s="44"/>
    </row>
    <row r="638" spans="1:1">
      <c r="A638" s="1"/>
    </row>
    <row r="639" spans="1:1">
      <c r="A639" s="44"/>
    </row>
    <row r="640" spans="1:1">
      <c r="A640" s="44"/>
    </row>
    <row r="641" spans="1:1">
      <c r="A641" s="44"/>
    </row>
    <row r="642" spans="1:1">
      <c r="A642" s="1"/>
    </row>
    <row r="643" spans="1:1">
      <c r="A643" s="1"/>
    </row>
    <row r="644" spans="1:1">
      <c r="A644" s="44"/>
    </row>
    <row r="645" spans="1:1">
      <c r="A645" s="44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44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44"/>
    </row>
    <row r="664" spans="1:1">
      <c r="A664" s="1"/>
    </row>
    <row r="665" spans="1:1">
      <c r="A665" s="1"/>
    </row>
    <row r="666" spans="1:1">
      <c r="A666" s="1"/>
    </row>
    <row r="667" spans="1:1">
      <c r="A667" s="44"/>
    </row>
    <row r="668" spans="1:1">
      <c r="A668" s="1"/>
    </row>
    <row r="669" spans="1:1">
      <c r="A669" s="43"/>
    </row>
    <row r="670" spans="1:1">
      <c r="A670" s="42"/>
    </row>
  </sheetData>
  <autoFilter ref="A2:Z564" xr:uid="{99FFCF10-1D89-4B6A-86CE-2C011257FCCA}">
    <sortState xmlns:xlrd2="http://schemas.microsoft.com/office/spreadsheetml/2017/richdata2" ref="A3:Z564">
      <sortCondition ref="C2:C564"/>
    </sortState>
  </autoFilter>
  <conditionalFormatting sqref="K3:N562">
    <cfRule type="cellIs" dxfId="8" priority="7" operator="greaterThan">
      <formula>10</formula>
    </cfRule>
    <cfRule type="cellIs" dxfId="7" priority="8" operator="between">
      <formula>5</formula>
      <formula>10</formula>
    </cfRule>
    <cfRule type="cellIs" dxfId="6" priority="9" operator="lessThan">
      <formula>5</formula>
    </cfRule>
  </conditionalFormatting>
  <conditionalFormatting sqref="K3:N562">
    <cfRule type="cellIs" dxfId="5" priority="5" operator="greaterThan">
      <formula>10</formula>
    </cfRule>
    <cfRule type="cellIs" dxfId="4" priority="6" operator="lessThan">
      <formula>10</formula>
    </cfRule>
  </conditionalFormatting>
  <conditionalFormatting sqref="K3:N562">
    <cfRule type="cellIs" dxfId="3" priority="4" operator="lessThan">
      <formula>10</formula>
    </cfRule>
  </conditionalFormatting>
  <conditionalFormatting sqref="O3:R562">
    <cfRule type="cellIs" dxfId="2" priority="2" operator="greaterThan">
      <formula>10</formula>
    </cfRule>
    <cfRule type="cellIs" dxfId="1" priority="3" operator="lessThan">
      <formula>10</formula>
    </cfRule>
  </conditionalFormatting>
  <conditionalFormatting sqref="A1:A1048576">
    <cfRule type="duplicateValues" dxfId="0" priority="1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8CFAF-35F0-4877-A051-69683149D125}">
  <dimension ref="A1:M561"/>
  <sheetViews>
    <sheetView topLeftCell="A382" zoomScale="70" zoomScaleNormal="70" workbookViewId="0">
      <selection activeCell="U6" sqref="U6"/>
    </sheetView>
  </sheetViews>
  <sheetFormatPr defaultRowHeight="14.25"/>
  <cols>
    <col min="1" max="1" width="11.125" style="57" bestFit="1" customWidth="1"/>
    <col min="2" max="2" width="27.125" customWidth="1"/>
    <col min="3" max="3" width="6.25" bestFit="1" customWidth="1"/>
    <col min="4" max="4" width="27.5" bestFit="1" customWidth="1"/>
    <col min="5" max="5" width="8.5" bestFit="1" customWidth="1"/>
    <col min="6" max="6" width="6.875" bestFit="1" customWidth="1"/>
    <col min="7" max="7" width="2.875" bestFit="1" customWidth="1"/>
  </cols>
  <sheetData>
    <row r="1" spans="1:13" s="51" customFormat="1">
      <c r="A1" s="96" t="s">
        <v>0</v>
      </c>
      <c r="B1" s="50" t="s">
        <v>1</v>
      </c>
      <c r="C1" s="50" t="s">
        <v>1387</v>
      </c>
      <c r="D1" s="50" t="s">
        <v>2</v>
      </c>
      <c r="E1" s="50" t="s">
        <v>3</v>
      </c>
      <c r="F1" s="50" t="s">
        <v>4</v>
      </c>
      <c r="G1" s="51" t="s">
        <v>7</v>
      </c>
      <c r="H1" s="52" t="s">
        <v>1388</v>
      </c>
      <c r="I1" s="52" t="s">
        <v>1389</v>
      </c>
      <c r="J1" s="52" t="s">
        <v>1390</v>
      </c>
      <c r="K1" s="51" t="s">
        <v>1391</v>
      </c>
      <c r="L1" s="51" t="s">
        <v>1757</v>
      </c>
      <c r="M1" s="51" t="s">
        <v>1758</v>
      </c>
    </row>
    <row r="2" spans="1:13">
      <c r="A2" s="31" t="s">
        <v>5</v>
      </c>
      <c r="B2" s="33" t="s">
        <v>6</v>
      </c>
      <c r="C2" s="33" t="s">
        <v>1392</v>
      </c>
      <c r="D2" s="33" t="s">
        <v>7</v>
      </c>
      <c r="E2" s="33" t="s">
        <v>8</v>
      </c>
      <c r="F2" s="15">
        <v>111.65</v>
      </c>
      <c r="G2" s="80">
        <f t="shared" ref="G2:G65" si="0">LEN(D2)-LEN(SUBSTITUTE(D2,"C",""))</f>
        <v>1</v>
      </c>
      <c r="H2" s="80">
        <f t="shared" ref="H2:H65" si="1">LEN(D2)-LEN(SUBSTITUTE(D2,"=",""))</f>
        <v>0</v>
      </c>
      <c r="I2" s="80">
        <f t="shared" ref="I2:I65" si="2">LEN(D2)-LEN(SUBSTITUTE(D2,"#",""))</f>
        <v>0</v>
      </c>
      <c r="J2" s="80">
        <f t="shared" ref="J2:J65" si="3">LEN(D2)-LEN(SUBSTITUTE(D2,"(",""))</f>
        <v>0</v>
      </c>
      <c r="K2" s="80">
        <f t="shared" ref="K2:K65" si="4">(LEN(D2)-LEN(SUBSTITUTE(D2,"1","")))/2+(LEN(D2)-LEN(SUBSTITUTE(D2,"2","")))/2+(LEN(D2)-LEN(SUBSTITUTE(D2,"3","")))/2</f>
        <v>0</v>
      </c>
      <c r="L2" s="80">
        <f t="shared" ref="L2:L65" si="5">EXP(4.861)*(G2^0.536)+(5.132*H2)+(10.035*I2)-(4.246*J2)+(7.175*K2)-2.963</f>
        <v>126.19029084309602</v>
      </c>
      <c r="M2" t="s">
        <v>1759</v>
      </c>
    </row>
    <row r="3" spans="1:13">
      <c r="A3" s="31" t="s">
        <v>13</v>
      </c>
      <c r="B3" s="33" t="s">
        <v>14</v>
      </c>
      <c r="C3" s="33" t="s">
        <v>1394</v>
      </c>
      <c r="D3" s="33" t="s">
        <v>15</v>
      </c>
      <c r="E3" s="33" t="s">
        <v>16</v>
      </c>
      <c r="F3" s="15">
        <v>169.45</v>
      </c>
      <c r="G3" s="80">
        <f t="shared" si="0"/>
        <v>2</v>
      </c>
      <c r="H3" s="80">
        <f t="shared" si="1"/>
        <v>1</v>
      </c>
      <c r="I3" s="80">
        <f t="shared" si="2"/>
        <v>0</v>
      </c>
      <c r="J3" s="80">
        <f t="shared" si="3"/>
        <v>0</v>
      </c>
      <c r="K3" s="80">
        <f t="shared" si="4"/>
        <v>0</v>
      </c>
      <c r="L3" s="80">
        <f t="shared" si="5"/>
        <v>189.4344050138283</v>
      </c>
      <c r="M3" t="s">
        <v>1759</v>
      </c>
    </row>
    <row r="4" spans="1:13">
      <c r="A4" s="31" t="s">
        <v>17</v>
      </c>
      <c r="B4" s="33" t="s">
        <v>18</v>
      </c>
      <c r="C4" s="33" t="s">
        <v>1392</v>
      </c>
      <c r="D4" s="33" t="s">
        <v>19</v>
      </c>
      <c r="E4" s="33" t="s">
        <v>20</v>
      </c>
      <c r="F4" s="15">
        <v>184.55</v>
      </c>
      <c r="G4" s="80">
        <f t="shared" si="0"/>
        <v>2</v>
      </c>
      <c r="H4" s="80">
        <f t="shared" si="1"/>
        <v>0</v>
      </c>
      <c r="I4" s="80">
        <f t="shared" si="2"/>
        <v>0</v>
      </c>
      <c r="J4" s="80">
        <f t="shared" si="3"/>
        <v>0</v>
      </c>
      <c r="K4" s="80">
        <f t="shared" si="4"/>
        <v>0</v>
      </c>
      <c r="L4" s="80">
        <f t="shared" si="5"/>
        <v>184.30240501382829</v>
      </c>
      <c r="M4" t="s">
        <v>1759</v>
      </c>
    </row>
    <row r="5" spans="1:13">
      <c r="A5" s="31" t="s">
        <v>9</v>
      </c>
      <c r="B5" s="33" t="s">
        <v>10</v>
      </c>
      <c r="C5" s="33" t="s">
        <v>1393</v>
      </c>
      <c r="D5" s="33" t="s">
        <v>11</v>
      </c>
      <c r="E5" s="33" t="s">
        <v>12</v>
      </c>
      <c r="F5" s="15">
        <v>188.45</v>
      </c>
      <c r="G5" s="80">
        <f t="shared" si="0"/>
        <v>2</v>
      </c>
      <c r="H5" s="80">
        <f t="shared" si="1"/>
        <v>0</v>
      </c>
      <c r="I5" s="80">
        <f t="shared" si="2"/>
        <v>1</v>
      </c>
      <c r="J5" s="80">
        <f t="shared" si="3"/>
        <v>0</v>
      </c>
      <c r="K5" s="80">
        <f t="shared" si="4"/>
        <v>0</v>
      </c>
      <c r="L5" s="80">
        <f t="shared" si="5"/>
        <v>194.33740501382829</v>
      </c>
      <c r="M5" t="s">
        <v>1759</v>
      </c>
    </row>
    <row r="6" spans="1:13">
      <c r="A6" s="31" t="s">
        <v>32</v>
      </c>
      <c r="B6" s="33" t="s">
        <v>33</v>
      </c>
      <c r="C6" s="33" t="s">
        <v>1394</v>
      </c>
      <c r="D6" s="33" t="s">
        <v>34</v>
      </c>
      <c r="E6" s="33" t="s">
        <v>31</v>
      </c>
      <c r="F6" s="15">
        <v>225.55</v>
      </c>
      <c r="G6" s="80">
        <f t="shared" si="0"/>
        <v>3</v>
      </c>
      <c r="H6" s="80">
        <f t="shared" si="1"/>
        <v>1</v>
      </c>
      <c r="I6" s="80">
        <f t="shared" si="2"/>
        <v>0</v>
      </c>
      <c r="J6" s="80">
        <f t="shared" si="3"/>
        <v>0</v>
      </c>
      <c r="K6" s="80">
        <f t="shared" si="4"/>
        <v>0</v>
      </c>
      <c r="L6" s="80">
        <f t="shared" si="5"/>
        <v>234.89369460066425</v>
      </c>
      <c r="M6" t="s">
        <v>1759</v>
      </c>
    </row>
    <row r="7" spans="1:13">
      <c r="A7" s="31" t="s">
        <v>35</v>
      </c>
      <c r="B7" s="33" t="s">
        <v>36</v>
      </c>
      <c r="C7" s="33" t="s">
        <v>1392</v>
      </c>
      <c r="D7" s="33" t="s">
        <v>37</v>
      </c>
      <c r="E7" s="33" t="s">
        <v>38</v>
      </c>
      <c r="F7" s="15">
        <v>231.05</v>
      </c>
      <c r="G7" s="80">
        <f t="shared" si="0"/>
        <v>3</v>
      </c>
      <c r="H7" s="80">
        <f t="shared" si="1"/>
        <v>0</v>
      </c>
      <c r="I7" s="80">
        <f t="shared" si="2"/>
        <v>0</v>
      </c>
      <c r="J7" s="80">
        <f t="shared" si="3"/>
        <v>0</v>
      </c>
      <c r="K7" s="80">
        <f t="shared" si="4"/>
        <v>0</v>
      </c>
      <c r="L7" s="80">
        <f t="shared" si="5"/>
        <v>229.76169460066424</v>
      </c>
      <c r="M7" t="s">
        <v>1759</v>
      </c>
    </row>
    <row r="8" spans="1:13">
      <c r="A8" s="31" t="s">
        <v>21</v>
      </c>
      <c r="B8" s="33" t="s">
        <v>22</v>
      </c>
      <c r="C8" s="33" t="s">
        <v>1394</v>
      </c>
      <c r="D8" s="33" t="s">
        <v>23</v>
      </c>
      <c r="E8" s="33" t="s">
        <v>24</v>
      </c>
      <c r="F8" s="15">
        <v>238.75</v>
      </c>
      <c r="G8" s="80">
        <f t="shared" si="0"/>
        <v>3</v>
      </c>
      <c r="H8" s="80">
        <f t="shared" si="1"/>
        <v>2</v>
      </c>
      <c r="I8" s="80">
        <f t="shared" si="2"/>
        <v>0</v>
      </c>
      <c r="J8" s="80">
        <f t="shared" si="3"/>
        <v>0</v>
      </c>
      <c r="K8" s="80">
        <f t="shared" si="4"/>
        <v>0</v>
      </c>
      <c r="L8" s="80">
        <f t="shared" si="5"/>
        <v>240.02569460066425</v>
      </c>
      <c r="M8" t="s">
        <v>1759</v>
      </c>
    </row>
    <row r="9" spans="1:13">
      <c r="A9" s="31" t="s">
        <v>28</v>
      </c>
      <c r="B9" s="33" t="s">
        <v>29</v>
      </c>
      <c r="C9" s="33" t="s">
        <v>1392</v>
      </c>
      <c r="D9" s="33" t="s">
        <v>30</v>
      </c>
      <c r="E9" s="33" t="s">
        <v>31</v>
      </c>
      <c r="F9" s="15">
        <v>240.35</v>
      </c>
      <c r="G9" s="80">
        <f t="shared" si="0"/>
        <v>3</v>
      </c>
      <c r="H9" s="80">
        <f t="shared" si="1"/>
        <v>0</v>
      </c>
      <c r="I9" s="80">
        <f t="shared" si="2"/>
        <v>0</v>
      </c>
      <c r="J9" s="80">
        <f t="shared" si="3"/>
        <v>0</v>
      </c>
      <c r="K9" s="80">
        <f t="shared" si="4"/>
        <v>1</v>
      </c>
      <c r="L9" s="80">
        <f t="shared" si="5"/>
        <v>236.93669460066425</v>
      </c>
      <c r="M9" t="s">
        <v>1759</v>
      </c>
    </row>
    <row r="10" spans="1:13">
      <c r="A10" s="31" t="s">
        <v>25</v>
      </c>
      <c r="B10" s="33" t="s">
        <v>26</v>
      </c>
      <c r="C10" s="33" t="s">
        <v>1393</v>
      </c>
      <c r="D10" s="33" t="s">
        <v>27</v>
      </c>
      <c r="E10" s="33" t="s">
        <v>24</v>
      </c>
      <c r="F10" s="15">
        <v>249.95</v>
      </c>
      <c r="G10" s="80">
        <f t="shared" si="0"/>
        <v>3</v>
      </c>
      <c r="H10" s="80">
        <f t="shared" si="1"/>
        <v>0</v>
      </c>
      <c r="I10" s="80">
        <f t="shared" si="2"/>
        <v>1</v>
      </c>
      <c r="J10" s="80">
        <f t="shared" si="3"/>
        <v>0</v>
      </c>
      <c r="K10" s="80">
        <f t="shared" si="4"/>
        <v>0</v>
      </c>
      <c r="L10" s="80">
        <f t="shared" si="5"/>
        <v>239.79669460066424</v>
      </c>
      <c r="M10" t="s">
        <v>1759</v>
      </c>
    </row>
    <row r="11" spans="1:13">
      <c r="A11" s="31" t="s">
        <v>86</v>
      </c>
      <c r="B11" s="33" t="s">
        <v>87</v>
      </c>
      <c r="C11" s="33" t="s">
        <v>1392</v>
      </c>
      <c r="D11" s="33" t="s">
        <v>88</v>
      </c>
      <c r="E11" s="33" t="s">
        <v>85</v>
      </c>
      <c r="F11" s="15">
        <v>261.45</v>
      </c>
      <c r="G11" s="80">
        <f t="shared" si="0"/>
        <v>4</v>
      </c>
      <c r="H11" s="80">
        <f t="shared" si="1"/>
        <v>0</v>
      </c>
      <c r="I11" s="80">
        <f t="shared" si="2"/>
        <v>0</v>
      </c>
      <c r="J11" s="80">
        <f t="shared" si="3"/>
        <v>1</v>
      </c>
      <c r="K11" s="80">
        <f t="shared" si="4"/>
        <v>0</v>
      </c>
      <c r="L11" s="80">
        <f t="shared" si="5"/>
        <v>264.31588090757577</v>
      </c>
      <c r="M11" t="s">
        <v>1759</v>
      </c>
    </row>
    <row r="12" spans="1:13">
      <c r="A12" s="31" t="s">
        <v>79</v>
      </c>
      <c r="B12" s="33" t="s">
        <v>80</v>
      </c>
      <c r="C12" s="33" t="s">
        <v>1394</v>
      </c>
      <c r="D12" s="33" t="s">
        <v>81</v>
      </c>
      <c r="E12" s="33" t="s">
        <v>66</v>
      </c>
      <c r="F12" s="15">
        <v>266.25</v>
      </c>
      <c r="G12" s="80">
        <f t="shared" si="0"/>
        <v>4</v>
      </c>
      <c r="H12" s="80">
        <f t="shared" si="1"/>
        <v>1</v>
      </c>
      <c r="I12" s="80">
        <f t="shared" si="2"/>
        <v>0</v>
      </c>
      <c r="J12" s="80">
        <f t="shared" si="3"/>
        <v>1</v>
      </c>
      <c r="K12" s="80">
        <f t="shared" si="4"/>
        <v>0</v>
      </c>
      <c r="L12" s="80">
        <f t="shared" si="5"/>
        <v>269.44788090757578</v>
      </c>
      <c r="M12" t="s">
        <v>1759</v>
      </c>
    </row>
    <row r="13" spans="1:13">
      <c r="A13" s="31" t="s">
        <v>63</v>
      </c>
      <c r="B13" s="33" t="s">
        <v>64</v>
      </c>
      <c r="C13" s="33" t="s">
        <v>1394</v>
      </c>
      <c r="D13" s="33" t="s">
        <v>65</v>
      </c>
      <c r="E13" s="33" t="s">
        <v>66</v>
      </c>
      <c r="F13" s="15">
        <v>266.95</v>
      </c>
      <c r="G13" s="80">
        <f t="shared" si="0"/>
        <v>4</v>
      </c>
      <c r="H13" s="80">
        <f t="shared" si="1"/>
        <v>1</v>
      </c>
      <c r="I13" s="80">
        <f t="shared" si="2"/>
        <v>0</v>
      </c>
      <c r="J13" s="80">
        <f t="shared" si="3"/>
        <v>0</v>
      </c>
      <c r="K13" s="80">
        <f t="shared" si="4"/>
        <v>0</v>
      </c>
      <c r="L13" s="80">
        <f t="shared" si="5"/>
        <v>273.69388090757576</v>
      </c>
      <c r="M13" t="s">
        <v>1759</v>
      </c>
    </row>
    <row r="14" spans="1:13">
      <c r="A14" s="31" t="s">
        <v>51</v>
      </c>
      <c r="B14" s="33" t="s">
        <v>52</v>
      </c>
      <c r="C14" s="33" t="s">
        <v>1394</v>
      </c>
      <c r="D14" s="33" t="s">
        <v>53</v>
      </c>
      <c r="E14" s="33" t="s">
        <v>50</v>
      </c>
      <c r="F14" s="15">
        <v>268.75</v>
      </c>
      <c r="G14" s="80">
        <f t="shared" si="0"/>
        <v>4</v>
      </c>
      <c r="H14" s="80">
        <f t="shared" si="1"/>
        <v>2</v>
      </c>
      <c r="I14" s="80">
        <f t="shared" si="2"/>
        <v>0</v>
      </c>
      <c r="J14" s="80">
        <f t="shared" si="3"/>
        <v>0</v>
      </c>
      <c r="K14" s="80">
        <f t="shared" si="4"/>
        <v>0</v>
      </c>
      <c r="L14" s="80">
        <f t="shared" si="5"/>
        <v>278.82588090757577</v>
      </c>
      <c r="M14" t="s">
        <v>1759</v>
      </c>
    </row>
    <row r="15" spans="1:13">
      <c r="A15" s="31" t="s">
        <v>82</v>
      </c>
      <c r="B15" s="33" t="s">
        <v>83</v>
      </c>
      <c r="C15" s="33" t="s">
        <v>1392</v>
      </c>
      <c r="D15" s="33" t="s">
        <v>84</v>
      </c>
      <c r="E15" s="33" t="s">
        <v>85</v>
      </c>
      <c r="F15" s="15">
        <v>272.64999999999998</v>
      </c>
      <c r="G15" s="80">
        <f t="shared" si="0"/>
        <v>4</v>
      </c>
      <c r="H15" s="80">
        <f t="shared" si="1"/>
        <v>0</v>
      </c>
      <c r="I15" s="80">
        <f t="shared" si="2"/>
        <v>0</v>
      </c>
      <c r="J15" s="80">
        <f t="shared" si="3"/>
        <v>0</v>
      </c>
      <c r="K15" s="80">
        <f t="shared" si="4"/>
        <v>0</v>
      </c>
      <c r="L15" s="80">
        <f t="shared" si="5"/>
        <v>268.56188090757576</v>
      </c>
      <c r="M15" t="s">
        <v>1759</v>
      </c>
    </row>
    <row r="16" spans="1:13">
      <c r="A16" s="31" t="s">
        <v>76</v>
      </c>
      <c r="B16" s="33" t="s">
        <v>77</v>
      </c>
      <c r="C16" s="33" t="s">
        <v>1392</v>
      </c>
      <c r="D16" s="33" t="s">
        <v>78</v>
      </c>
      <c r="E16" s="33" t="s">
        <v>66</v>
      </c>
      <c r="F16" s="15">
        <v>273.85000000000002</v>
      </c>
      <c r="G16" s="80">
        <f t="shared" si="0"/>
        <v>4</v>
      </c>
      <c r="H16" s="80">
        <f t="shared" si="1"/>
        <v>0</v>
      </c>
      <c r="I16" s="80">
        <f t="shared" si="2"/>
        <v>0</v>
      </c>
      <c r="J16" s="80">
        <f t="shared" si="3"/>
        <v>0</v>
      </c>
      <c r="K16" s="80">
        <f t="shared" si="4"/>
        <v>1</v>
      </c>
      <c r="L16" s="80">
        <f t="shared" si="5"/>
        <v>275.73688090757577</v>
      </c>
      <c r="M16" t="s">
        <v>1759</v>
      </c>
    </row>
    <row r="17" spans="1:13">
      <c r="A17" s="31" t="s">
        <v>67</v>
      </c>
      <c r="B17" s="33" t="s">
        <v>68</v>
      </c>
      <c r="C17" s="33" t="s">
        <v>1394</v>
      </c>
      <c r="D17" s="33" t="s">
        <v>69</v>
      </c>
      <c r="E17" s="33" t="s">
        <v>66</v>
      </c>
      <c r="F17" s="15">
        <v>273.95</v>
      </c>
      <c r="G17" s="80">
        <f t="shared" si="0"/>
        <v>4</v>
      </c>
      <c r="H17" s="80">
        <f t="shared" si="1"/>
        <v>1</v>
      </c>
      <c r="I17" s="80">
        <f t="shared" si="2"/>
        <v>0</v>
      </c>
      <c r="J17" s="80">
        <f t="shared" si="3"/>
        <v>0</v>
      </c>
      <c r="K17" s="80">
        <f t="shared" si="4"/>
        <v>0</v>
      </c>
      <c r="L17" s="80">
        <f t="shared" si="5"/>
        <v>273.69388090757576</v>
      </c>
      <c r="M17" t="s">
        <v>1759</v>
      </c>
    </row>
    <row r="18" spans="1:13">
      <c r="A18" s="31" t="s">
        <v>60</v>
      </c>
      <c r="B18" s="33" t="s">
        <v>61</v>
      </c>
      <c r="C18" s="33" t="s">
        <v>1394</v>
      </c>
      <c r="D18" s="33" t="s">
        <v>62</v>
      </c>
      <c r="E18" s="33" t="s">
        <v>50</v>
      </c>
      <c r="F18" s="15">
        <v>275.14999999999998</v>
      </c>
      <c r="G18" s="80">
        <f t="shared" si="0"/>
        <v>4</v>
      </c>
      <c r="H18" s="80">
        <f t="shared" si="1"/>
        <v>1</v>
      </c>
      <c r="I18" s="80">
        <f t="shared" si="2"/>
        <v>0</v>
      </c>
      <c r="J18" s="80">
        <f t="shared" si="3"/>
        <v>0</v>
      </c>
      <c r="K18" s="80">
        <f t="shared" si="4"/>
        <v>1</v>
      </c>
      <c r="L18" s="80">
        <f t="shared" si="5"/>
        <v>280.86888090757577</v>
      </c>
      <c r="M18" t="s">
        <v>1759</v>
      </c>
    </row>
    <row r="19" spans="1:13">
      <c r="A19" s="31" t="s">
        <v>70</v>
      </c>
      <c r="B19" s="33" t="s">
        <v>71</v>
      </c>
      <c r="C19" s="33" t="s">
        <v>1394</v>
      </c>
      <c r="D19" s="33" t="s">
        <v>72</v>
      </c>
      <c r="E19" s="33" t="s">
        <v>66</v>
      </c>
      <c r="F19" s="15">
        <v>276.85000000000002</v>
      </c>
      <c r="G19" s="80">
        <f t="shared" si="0"/>
        <v>4</v>
      </c>
      <c r="H19" s="80">
        <f t="shared" si="1"/>
        <v>1</v>
      </c>
      <c r="I19" s="80">
        <f t="shared" si="2"/>
        <v>0</v>
      </c>
      <c r="J19" s="80">
        <f t="shared" si="3"/>
        <v>0</v>
      </c>
      <c r="K19" s="80">
        <f t="shared" si="4"/>
        <v>0</v>
      </c>
      <c r="L19" s="80">
        <f t="shared" si="5"/>
        <v>273.69388090757576</v>
      </c>
      <c r="M19" t="s">
        <v>1759</v>
      </c>
    </row>
    <row r="20" spans="1:13">
      <c r="A20" s="31" t="s">
        <v>54</v>
      </c>
      <c r="B20" s="33" t="s">
        <v>55</v>
      </c>
      <c r="C20" s="33" t="s">
        <v>1393</v>
      </c>
      <c r="D20" s="33" t="s">
        <v>56</v>
      </c>
      <c r="E20" s="33" t="s">
        <v>50</v>
      </c>
      <c r="F20" s="15">
        <v>281.14999999999998</v>
      </c>
      <c r="G20" s="80">
        <f t="shared" si="0"/>
        <v>4</v>
      </c>
      <c r="H20" s="80">
        <f t="shared" si="1"/>
        <v>0</v>
      </c>
      <c r="I20" s="80">
        <f t="shared" si="2"/>
        <v>1</v>
      </c>
      <c r="J20" s="80">
        <f t="shared" si="3"/>
        <v>0</v>
      </c>
      <c r="K20" s="80">
        <f t="shared" si="4"/>
        <v>0</v>
      </c>
      <c r="L20" s="80">
        <f t="shared" si="5"/>
        <v>278.59688090757578</v>
      </c>
      <c r="M20" t="s">
        <v>1759</v>
      </c>
    </row>
    <row r="21" spans="1:13">
      <c r="A21" s="31" t="s">
        <v>164</v>
      </c>
      <c r="B21" s="33" t="s">
        <v>165</v>
      </c>
      <c r="C21" s="33" t="s">
        <v>1392</v>
      </c>
      <c r="D21" s="33" t="s">
        <v>166</v>
      </c>
      <c r="E21" s="33" t="s">
        <v>167</v>
      </c>
      <c r="F21" s="15">
        <v>282.55</v>
      </c>
      <c r="G21" s="80">
        <f t="shared" si="0"/>
        <v>5</v>
      </c>
      <c r="H21" s="80">
        <f t="shared" si="1"/>
        <v>0</v>
      </c>
      <c r="I21" s="80">
        <f t="shared" si="2"/>
        <v>0</v>
      </c>
      <c r="J21" s="80">
        <f t="shared" si="3"/>
        <v>2</v>
      </c>
      <c r="K21" s="80">
        <f t="shared" si="4"/>
        <v>0</v>
      </c>
      <c r="L21" s="80">
        <f t="shared" si="5"/>
        <v>294.56752827760846</v>
      </c>
      <c r="M21" t="s">
        <v>1759</v>
      </c>
    </row>
    <row r="22" spans="1:13">
      <c r="A22" s="31" t="s">
        <v>39</v>
      </c>
      <c r="B22" s="33" t="s">
        <v>40</v>
      </c>
      <c r="C22" s="33" t="s">
        <v>1393</v>
      </c>
      <c r="D22" s="33" t="s">
        <v>41</v>
      </c>
      <c r="E22" s="33" t="s">
        <v>42</v>
      </c>
      <c r="F22" s="15">
        <v>283.45</v>
      </c>
      <c r="G22" s="80">
        <f t="shared" si="0"/>
        <v>4</v>
      </c>
      <c r="H22" s="80">
        <f t="shared" si="1"/>
        <v>0</v>
      </c>
      <c r="I22" s="80">
        <f t="shared" si="2"/>
        <v>2</v>
      </c>
      <c r="J22" s="80">
        <f t="shared" si="3"/>
        <v>0</v>
      </c>
      <c r="K22" s="80">
        <f t="shared" si="4"/>
        <v>0</v>
      </c>
      <c r="L22" s="80">
        <f t="shared" si="5"/>
        <v>288.63188090757575</v>
      </c>
      <c r="M22" t="s">
        <v>1759</v>
      </c>
    </row>
    <row r="23" spans="1:13">
      <c r="A23" s="31" t="s">
        <v>47</v>
      </c>
      <c r="B23" s="33" t="s">
        <v>48</v>
      </c>
      <c r="C23" s="33" t="s">
        <v>1394</v>
      </c>
      <c r="D23" s="33" t="s">
        <v>49</v>
      </c>
      <c r="E23" s="33" t="s">
        <v>50</v>
      </c>
      <c r="F23" s="15">
        <v>284.05</v>
      </c>
      <c r="G23" s="80">
        <f t="shared" si="0"/>
        <v>4</v>
      </c>
      <c r="H23" s="80">
        <f t="shared" si="1"/>
        <v>2</v>
      </c>
      <c r="I23" s="80">
        <f t="shared" si="2"/>
        <v>0</v>
      </c>
      <c r="J23" s="80">
        <f t="shared" si="3"/>
        <v>0</v>
      </c>
      <c r="K23" s="80">
        <f t="shared" si="4"/>
        <v>0</v>
      </c>
      <c r="L23" s="80">
        <f t="shared" si="5"/>
        <v>278.82588090757577</v>
      </c>
      <c r="M23" t="s">
        <v>1759</v>
      </c>
    </row>
    <row r="24" spans="1:13">
      <c r="A24" s="31" t="s">
        <v>73</v>
      </c>
      <c r="B24" s="33" t="s">
        <v>74</v>
      </c>
      <c r="C24" s="33" t="s">
        <v>1392</v>
      </c>
      <c r="D24" s="33" t="s">
        <v>75</v>
      </c>
      <c r="E24" s="33" t="s">
        <v>66</v>
      </c>
      <c r="F24" s="15">
        <v>285.75</v>
      </c>
      <c r="G24" s="80">
        <f t="shared" si="0"/>
        <v>4</v>
      </c>
      <c r="H24" s="80">
        <f t="shared" si="1"/>
        <v>0</v>
      </c>
      <c r="I24" s="80">
        <f t="shared" si="2"/>
        <v>0</v>
      </c>
      <c r="J24" s="80">
        <f t="shared" si="3"/>
        <v>0</v>
      </c>
      <c r="K24" s="80">
        <f t="shared" si="4"/>
        <v>1</v>
      </c>
      <c r="L24" s="80">
        <f t="shared" si="5"/>
        <v>275.73688090757577</v>
      </c>
      <c r="M24" t="s">
        <v>1759</v>
      </c>
    </row>
    <row r="25" spans="1:13">
      <c r="A25" s="31" t="s">
        <v>137</v>
      </c>
      <c r="B25" s="33" t="s">
        <v>138</v>
      </c>
      <c r="C25" s="33" t="s">
        <v>1392</v>
      </c>
      <c r="D25" s="33" t="s">
        <v>139</v>
      </c>
      <c r="E25" s="33" t="s">
        <v>136</v>
      </c>
      <c r="F25" s="15">
        <v>293.75</v>
      </c>
      <c r="G25" s="80">
        <f t="shared" si="0"/>
        <v>5</v>
      </c>
      <c r="H25" s="80">
        <f t="shared" si="1"/>
        <v>0</v>
      </c>
      <c r="I25" s="80">
        <f t="shared" si="2"/>
        <v>0</v>
      </c>
      <c r="J25" s="80">
        <f t="shared" si="3"/>
        <v>1</v>
      </c>
      <c r="K25" s="80">
        <f t="shared" si="4"/>
        <v>1</v>
      </c>
      <c r="L25" s="80">
        <f t="shared" si="5"/>
        <v>305.98852827760851</v>
      </c>
      <c r="M25" t="s">
        <v>1759</v>
      </c>
    </row>
    <row r="26" spans="1:13">
      <c r="A26" s="31" t="s">
        <v>121</v>
      </c>
      <c r="B26" s="33" t="s">
        <v>122</v>
      </c>
      <c r="C26" s="33" t="s">
        <v>1394</v>
      </c>
      <c r="D26" s="33" t="s">
        <v>123</v>
      </c>
      <c r="E26" s="33" t="s">
        <v>96</v>
      </c>
      <c r="F26" s="15">
        <v>299.14999999999998</v>
      </c>
      <c r="G26" s="80">
        <f t="shared" si="0"/>
        <v>5</v>
      </c>
      <c r="H26" s="80">
        <f t="shared" si="1"/>
        <v>2</v>
      </c>
      <c r="I26" s="80">
        <f t="shared" si="2"/>
        <v>0</v>
      </c>
      <c r="J26" s="80">
        <f t="shared" si="3"/>
        <v>0</v>
      </c>
      <c r="K26" s="80">
        <f t="shared" si="4"/>
        <v>0</v>
      </c>
      <c r="L26" s="80">
        <f t="shared" si="5"/>
        <v>313.32352827760849</v>
      </c>
      <c r="M26" t="s">
        <v>1759</v>
      </c>
    </row>
    <row r="27" spans="1:13">
      <c r="A27" s="31" t="s">
        <v>100</v>
      </c>
      <c r="B27" s="33" t="s">
        <v>101</v>
      </c>
      <c r="C27" s="33" t="s">
        <v>1393</v>
      </c>
      <c r="D27" s="33" t="s">
        <v>102</v>
      </c>
      <c r="E27" s="33" t="s">
        <v>96</v>
      </c>
      <c r="F27" s="15">
        <v>299.45</v>
      </c>
      <c r="G27" s="80">
        <f t="shared" si="0"/>
        <v>5</v>
      </c>
      <c r="H27" s="80">
        <f t="shared" si="1"/>
        <v>0</v>
      </c>
      <c r="I27" s="80">
        <f t="shared" si="2"/>
        <v>1</v>
      </c>
      <c r="J27" s="80">
        <f t="shared" si="3"/>
        <v>1</v>
      </c>
      <c r="K27" s="80">
        <f t="shared" si="4"/>
        <v>0</v>
      </c>
      <c r="L27" s="80">
        <f t="shared" si="5"/>
        <v>308.84852827760852</v>
      </c>
      <c r="M27" t="s">
        <v>1759</v>
      </c>
    </row>
    <row r="28" spans="1:13">
      <c r="A28" s="31" t="s">
        <v>57</v>
      </c>
      <c r="B28" s="33" t="s">
        <v>58</v>
      </c>
      <c r="C28" s="33" t="s">
        <v>1393</v>
      </c>
      <c r="D28" s="33" t="s">
        <v>59</v>
      </c>
      <c r="E28" s="33" t="s">
        <v>50</v>
      </c>
      <c r="F28" s="15">
        <v>300.05</v>
      </c>
      <c r="G28" s="80">
        <f t="shared" si="0"/>
        <v>4</v>
      </c>
      <c r="H28" s="80">
        <f t="shared" si="1"/>
        <v>0</v>
      </c>
      <c r="I28" s="80">
        <f t="shared" si="2"/>
        <v>1</v>
      </c>
      <c r="J28" s="80">
        <f t="shared" si="3"/>
        <v>0</v>
      </c>
      <c r="K28" s="80">
        <f t="shared" si="4"/>
        <v>0</v>
      </c>
      <c r="L28" s="80">
        <f t="shared" si="5"/>
        <v>278.59688090757578</v>
      </c>
      <c r="M28" t="s">
        <v>1759</v>
      </c>
    </row>
    <row r="29" spans="1:13">
      <c r="A29" s="31" t="s">
        <v>168</v>
      </c>
      <c r="B29" s="33" t="s">
        <v>169</v>
      </c>
      <c r="C29" s="33" t="s">
        <v>1392</v>
      </c>
      <c r="D29" s="33" t="s">
        <v>170</v>
      </c>
      <c r="E29" s="33" t="s">
        <v>167</v>
      </c>
      <c r="F29" s="15">
        <v>300.95</v>
      </c>
      <c r="G29" s="80">
        <f t="shared" si="0"/>
        <v>5</v>
      </c>
      <c r="H29" s="80">
        <f t="shared" si="1"/>
        <v>0</v>
      </c>
      <c r="I29" s="80">
        <f t="shared" si="2"/>
        <v>0</v>
      </c>
      <c r="J29" s="80">
        <f t="shared" si="3"/>
        <v>1</v>
      </c>
      <c r="K29" s="80">
        <f t="shared" si="4"/>
        <v>0</v>
      </c>
      <c r="L29" s="80">
        <f t="shared" si="5"/>
        <v>298.8135282776085</v>
      </c>
      <c r="M29" t="s">
        <v>1759</v>
      </c>
    </row>
    <row r="30" spans="1:13">
      <c r="A30" s="31" t="s">
        <v>155</v>
      </c>
      <c r="B30" s="33" t="s">
        <v>156</v>
      </c>
      <c r="C30" s="33" t="s">
        <v>1394</v>
      </c>
      <c r="D30" s="33" t="s">
        <v>157</v>
      </c>
      <c r="E30" s="33" t="s">
        <v>136</v>
      </c>
      <c r="F30" s="15">
        <v>303.05</v>
      </c>
      <c r="G30" s="80">
        <f t="shared" si="0"/>
        <v>5</v>
      </c>
      <c r="H30" s="80">
        <f t="shared" si="1"/>
        <v>1</v>
      </c>
      <c r="I30" s="80">
        <f t="shared" si="2"/>
        <v>0</v>
      </c>
      <c r="J30" s="80">
        <f t="shared" si="3"/>
        <v>0</v>
      </c>
      <c r="K30" s="80">
        <f t="shared" si="4"/>
        <v>0</v>
      </c>
      <c r="L30" s="80">
        <f t="shared" si="5"/>
        <v>308.19152827760848</v>
      </c>
      <c r="M30" t="s">
        <v>1759</v>
      </c>
    </row>
    <row r="31" spans="1:13">
      <c r="A31" s="31" t="s">
        <v>143</v>
      </c>
      <c r="B31" s="33" t="s">
        <v>144</v>
      </c>
      <c r="C31" s="33" t="s">
        <v>1394</v>
      </c>
      <c r="D31" s="33" t="s">
        <v>145</v>
      </c>
      <c r="E31" s="33" t="s">
        <v>136</v>
      </c>
      <c r="F31" s="15">
        <v>304.35000000000002</v>
      </c>
      <c r="G31" s="80">
        <f t="shared" si="0"/>
        <v>5</v>
      </c>
      <c r="H31" s="80">
        <f t="shared" si="1"/>
        <v>1</v>
      </c>
      <c r="I31" s="80">
        <f t="shared" si="2"/>
        <v>0</v>
      </c>
      <c r="J31" s="80">
        <f t="shared" si="3"/>
        <v>1</v>
      </c>
      <c r="K31" s="80">
        <f t="shared" si="4"/>
        <v>0</v>
      </c>
      <c r="L31" s="80">
        <f t="shared" si="5"/>
        <v>303.9455282776085</v>
      </c>
      <c r="M31" t="s">
        <v>1759</v>
      </c>
    </row>
    <row r="32" spans="1:13">
      <c r="A32" s="31" t="s">
        <v>103</v>
      </c>
      <c r="B32" s="33" t="s">
        <v>104</v>
      </c>
      <c r="C32" s="33" t="s">
        <v>1394</v>
      </c>
      <c r="D32" s="33" t="s">
        <v>105</v>
      </c>
      <c r="E32" s="33" t="s">
        <v>96</v>
      </c>
      <c r="F32" s="15">
        <v>307.14999999999998</v>
      </c>
      <c r="G32" s="80">
        <f t="shared" si="0"/>
        <v>5</v>
      </c>
      <c r="H32" s="80">
        <f t="shared" si="1"/>
        <v>2</v>
      </c>
      <c r="I32" s="80">
        <f t="shared" si="2"/>
        <v>0</v>
      </c>
      <c r="J32" s="80">
        <f t="shared" si="3"/>
        <v>1</v>
      </c>
      <c r="K32" s="80">
        <f t="shared" si="4"/>
        <v>0</v>
      </c>
      <c r="L32" s="80">
        <f t="shared" si="5"/>
        <v>309.07752827760851</v>
      </c>
      <c r="M32" t="s">
        <v>1759</v>
      </c>
    </row>
    <row r="33" spans="1:13">
      <c r="A33" s="88" t="s">
        <v>1424</v>
      </c>
      <c r="B33" s="39" t="s">
        <v>1425</v>
      </c>
      <c r="C33" s="33" t="s">
        <v>1394</v>
      </c>
      <c r="D33" s="83" t="s">
        <v>157</v>
      </c>
      <c r="E33" s="79" t="s">
        <v>136</v>
      </c>
      <c r="F33" s="39">
        <v>308.14999999999998</v>
      </c>
      <c r="G33" s="80">
        <f t="shared" si="0"/>
        <v>5</v>
      </c>
      <c r="H33" s="80">
        <f t="shared" si="1"/>
        <v>1</v>
      </c>
      <c r="I33" s="80">
        <f t="shared" si="2"/>
        <v>0</v>
      </c>
      <c r="J33" s="80">
        <f t="shared" si="3"/>
        <v>0</v>
      </c>
      <c r="K33" s="80">
        <f t="shared" si="4"/>
        <v>0</v>
      </c>
      <c r="L33" s="80">
        <f t="shared" si="5"/>
        <v>308.19152827760848</v>
      </c>
      <c r="M33" t="s">
        <v>1759</v>
      </c>
    </row>
    <row r="34" spans="1:13">
      <c r="A34" s="31" t="s">
        <v>171</v>
      </c>
      <c r="B34" s="33" t="s">
        <v>172</v>
      </c>
      <c r="C34" s="33" t="s">
        <v>1392</v>
      </c>
      <c r="D34" s="33" t="s">
        <v>173</v>
      </c>
      <c r="E34" s="33" t="s">
        <v>167</v>
      </c>
      <c r="F34" s="15">
        <v>309.14999999999998</v>
      </c>
      <c r="G34" s="80">
        <f t="shared" si="0"/>
        <v>5</v>
      </c>
      <c r="H34" s="80">
        <f t="shared" si="1"/>
        <v>0</v>
      </c>
      <c r="I34" s="80">
        <f t="shared" si="2"/>
        <v>0</v>
      </c>
      <c r="J34" s="80">
        <f t="shared" si="3"/>
        <v>0</v>
      </c>
      <c r="K34" s="80">
        <f t="shared" si="4"/>
        <v>0</v>
      </c>
      <c r="L34" s="80">
        <f t="shared" si="5"/>
        <v>303.05952827760848</v>
      </c>
      <c r="M34" t="s">
        <v>1759</v>
      </c>
    </row>
    <row r="35" spans="1:13">
      <c r="A35" s="31" t="s">
        <v>152</v>
      </c>
      <c r="B35" s="33" t="s">
        <v>153</v>
      </c>
      <c r="C35" s="33" t="s">
        <v>1392</v>
      </c>
      <c r="D35" s="33" t="s">
        <v>154</v>
      </c>
      <c r="E35" s="33" t="s">
        <v>136</v>
      </c>
      <c r="F35" s="15">
        <v>309.45</v>
      </c>
      <c r="G35" s="80">
        <f t="shared" si="0"/>
        <v>5</v>
      </c>
      <c r="H35" s="80">
        <f t="shared" si="1"/>
        <v>0</v>
      </c>
      <c r="I35" s="80">
        <f t="shared" si="2"/>
        <v>0</v>
      </c>
      <c r="J35" s="80">
        <f t="shared" si="3"/>
        <v>0</v>
      </c>
      <c r="K35" s="80">
        <f t="shared" si="4"/>
        <v>1</v>
      </c>
      <c r="L35" s="80">
        <f t="shared" si="5"/>
        <v>310.23452827760849</v>
      </c>
      <c r="M35" t="s">
        <v>1759</v>
      </c>
    </row>
    <row r="36" spans="1:13">
      <c r="A36" s="31" t="s">
        <v>158</v>
      </c>
      <c r="B36" s="33" t="s">
        <v>159</v>
      </c>
      <c r="C36" s="33" t="s">
        <v>1394</v>
      </c>
      <c r="D36" s="33" t="s">
        <v>160</v>
      </c>
      <c r="E36" s="33" t="s">
        <v>136</v>
      </c>
      <c r="F36" s="15">
        <v>309.45</v>
      </c>
      <c r="G36" s="80">
        <f t="shared" si="0"/>
        <v>5</v>
      </c>
      <c r="H36" s="80">
        <f t="shared" si="1"/>
        <v>1</v>
      </c>
      <c r="I36" s="80">
        <f t="shared" si="2"/>
        <v>0</v>
      </c>
      <c r="J36" s="80">
        <f t="shared" si="3"/>
        <v>0</v>
      </c>
      <c r="K36" s="80">
        <f t="shared" si="4"/>
        <v>0</v>
      </c>
      <c r="L36" s="80">
        <f t="shared" si="5"/>
        <v>308.19152827760848</v>
      </c>
      <c r="M36" t="s">
        <v>1759</v>
      </c>
    </row>
    <row r="37" spans="1:13">
      <c r="A37" s="88" t="s">
        <v>1453</v>
      </c>
      <c r="B37" s="39" t="s">
        <v>1452</v>
      </c>
      <c r="C37" s="33" t="s">
        <v>1392</v>
      </c>
      <c r="D37" s="39" t="s">
        <v>1435</v>
      </c>
      <c r="E37" s="39" t="s">
        <v>136</v>
      </c>
      <c r="F37" s="39">
        <v>310.14999999999998</v>
      </c>
      <c r="G37" s="80">
        <f t="shared" si="0"/>
        <v>5</v>
      </c>
      <c r="H37" s="80">
        <f t="shared" si="1"/>
        <v>0</v>
      </c>
      <c r="I37" s="80">
        <f t="shared" si="2"/>
        <v>0</v>
      </c>
      <c r="J37" s="80">
        <f t="shared" si="3"/>
        <v>0</v>
      </c>
      <c r="K37" s="80">
        <f t="shared" si="4"/>
        <v>1</v>
      </c>
      <c r="L37" s="80">
        <f t="shared" si="5"/>
        <v>310.23452827760849</v>
      </c>
      <c r="M37" t="s">
        <v>1759</v>
      </c>
    </row>
    <row r="38" spans="1:13">
      <c r="A38" s="31" t="s">
        <v>146</v>
      </c>
      <c r="B38" s="33" t="s">
        <v>147</v>
      </c>
      <c r="C38" s="33" t="s">
        <v>1394</v>
      </c>
      <c r="D38" s="33" t="s">
        <v>148</v>
      </c>
      <c r="E38" s="33" t="s">
        <v>136</v>
      </c>
      <c r="F38" s="15">
        <v>311.64999999999998</v>
      </c>
      <c r="G38" s="80">
        <f t="shared" si="0"/>
        <v>5</v>
      </c>
      <c r="H38" s="80">
        <f t="shared" si="1"/>
        <v>1</v>
      </c>
      <c r="I38" s="80">
        <f t="shared" si="2"/>
        <v>0</v>
      </c>
      <c r="J38" s="80">
        <f t="shared" si="3"/>
        <v>1</v>
      </c>
      <c r="K38" s="80">
        <f t="shared" si="4"/>
        <v>0</v>
      </c>
      <c r="L38" s="80">
        <f t="shared" si="5"/>
        <v>303.9455282776085</v>
      </c>
      <c r="M38" t="s">
        <v>1759</v>
      </c>
    </row>
    <row r="39" spans="1:13">
      <c r="A39" s="31" t="s">
        <v>130</v>
      </c>
      <c r="B39" s="33" t="s">
        <v>131</v>
      </c>
      <c r="C39" s="33" t="s">
        <v>1392</v>
      </c>
      <c r="D39" s="33" t="s">
        <v>132</v>
      </c>
      <c r="E39" s="33" t="s">
        <v>96</v>
      </c>
      <c r="F39" s="15">
        <v>312.14999999999998</v>
      </c>
      <c r="G39" s="80">
        <f t="shared" si="0"/>
        <v>5</v>
      </c>
      <c r="H39" s="80">
        <f t="shared" si="1"/>
        <v>0</v>
      </c>
      <c r="I39" s="80">
        <f t="shared" si="2"/>
        <v>0</v>
      </c>
      <c r="J39" s="80">
        <f t="shared" si="3"/>
        <v>0</v>
      </c>
      <c r="K39" s="80">
        <f t="shared" si="4"/>
        <v>2</v>
      </c>
      <c r="L39" s="80">
        <f t="shared" si="5"/>
        <v>317.4095282776085</v>
      </c>
      <c r="M39" t="s">
        <v>1759</v>
      </c>
    </row>
    <row r="40" spans="1:13">
      <c r="A40" s="31" t="s">
        <v>124</v>
      </c>
      <c r="B40" s="33" t="s">
        <v>125</v>
      </c>
      <c r="C40" s="33" t="s">
        <v>1393</v>
      </c>
      <c r="D40" s="33" t="s">
        <v>126</v>
      </c>
      <c r="E40" s="33" t="s">
        <v>96</v>
      </c>
      <c r="F40" s="15">
        <v>313.25</v>
      </c>
      <c r="G40" s="80">
        <f t="shared" si="0"/>
        <v>5</v>
      </c>
      <c r="H40" s="80">
        <f t="shared" si="1"/>
        <v>0</v>
      </c>
      <c r="I40" s="80">
        <f t="shared" si="2"/>
        <v>1</v>
      </c>
      <c r="J40" s="80">
        <f t="shared" si="3"/>
        <v>0</v>
      </c>
      <c r="K40" s="80">
        <f t="shared" si="4"/>
        <v>0</v>
      </c>
      <c r="L40" s="80">
        <f t="shared" si="5"/>
        <v>313.0945282776085</v>
      </c>
      <c r="M40" t="s">
        <v>1759</v>
      </c>
    </row>
    <row r="41" spans="1:13">
      <c r="A41" s="31" t="s">
        <v>106</v>
      </c>
      <c r="B41" s="33" t="s">
        <v>107</v>
      </c>
      <c r="C41" s="33" t="s">
        <v>1394</v>
      </c>
      <c r="D41" s="33" t="s">
        <v>108</v>
      </c>
      <c r="E41" s="33" t="s">
        <v>96</v>
      </c>
      <c r="F41" s="15">
        <v>313.98</v>
      </c>
      <c r="G41" s="80">
        <f t="shared" si="0"/>
        <v>5</v>
      </c>
      <c r="H41" s="80">
        <f t="shared" si="1"/>
        <v>2</v>
      </c>
      <c r="I41" s="80">
        <f t="shared" si="2"/>
        <v>0</v>
      </c>
      <c r="J41" s="80">
        <f t="shared" si="3"/>
        <v>1</v>
      </c>
      <c r="K41" s="80">
        <f t="shared" si="4"/>
        <v>0</v>
      </c>
      <c r="L41" s="80">
        <f t="shared" si="5"/>
        <v>309.07752827760851</v>
      </c>
      <c r="M41" t="s">
        <v>1759</v>
      </c>
    </row>
    <row r="42" spans="1:13">
      <c r="A42" s="31" t="s">
        <v>89</v>
      </c>
      <c r="B42" s="33" t="s">
        <v>90</v>
      </c>
      <c r="C42" s="33" t="s">
        <v>1394</v>
      </c>
      <c r="D42" s="33" t="s">
        <v>91</v>
      </c>
      <c r="E42" s="33" t="s">
        <v>92</v>
      </c>
      <c r="F42" s="15">
        <v>314.14999999999998</v>
      </c>
      <c r="G42" s="80">
        <f t="shared" si="0"/>
        <v>5</v>
      </c>
      <c r="H42" s="80">
        <f t="shared" si="1"/>
        <v>2</v>
      </c>
      <c r="I42" s="80">
        <f t="shared" si="2"/>
        <v>0</v>
      </c>
      <c r="J42" s="80">
        <f t="shared" si="3"/>
        <v>0</v>
      </c>
      <c r="K42" s="80">
        <f t="shared" si="4"/>
        <v>1</v>
      </c>
      <c r="L42" s="80">
        <f t="shared" si="5"/>
        <v>320.4985282776085</v>
      </c>
      <c r="M42" t="s">
        <v>1759</v>
      </c>
    </row>
    <row r="43" spans="1:13">
      <c r="A43" s="31" t="s">
        <v>253</v>
      </c>
      <c r="B43" s="33" t="s">
        <v>254</v>
      </c>
      <c r="C43" s="33" t="s">
        <v>1394</v>
      </c>
      <c r="D43" s="33" t="s">
        <v>255</v>
      </c>
      <c r="E43" s="33" t="s">
        <v>249</v>
      </c>
      <c r="F43" s="15">
        <v>314.35000000000002</v>
      </c>
      <c r="G43" s="80">
        <f t="shared" si="0"/>
        <v>6</v>
      </c>
      <c r="H43" s="80">
        <f t="shared" si="1"/>
        <v>1</v>
      </c>
      <c r="I43" s="80">
        <f t="shared" si="2"/>
        <v>0</v>
      </c>
      <c r="J43" s="80">
        <f t="shared" si="3"/>
        <v>2</v>
      </c>
      <c r="K43" s="80">
        <f t="shared" si="4"/>
        <v>0</v>
      </c>
      <c r="L43" s="80">
        <f t="shared" si="5"/>
        <v>331.11543386893112</v>
      </c>
      <c r="M43" t="s">
        <v>1759</v>
      </c>
    </row>
    <row r="44" spans="1:13">
      <c r="A44" s="88" t="s">
        <v>1431</v>
      </c>
      <c r="B44" s="39" t="s">
        <v>1432</v>
      </c>
      <c r="C44" s="33" t="s">
        <v>1394</v>
      </c>
      <c r="D44" s="39" t="s">
        <v>1443</v>
      </c>
      <c r="E44" s="39" t="s">
        <v>96</v>
      </c>
      <c r="F44" s="39">
        <v>315.14999999999998</v>
      </c>
      <c r="G44" s="80">
        <f t="shared" si="0"/>
        <v>5</v>
      </c>
      <c r="H44" s="80">
        <f t="shared" si="1"/>
        <v>2</v>
      </c>
      <c r="I44" s="80">
        <f t="shared" si="2"/>
        <v>0</v>
      </c>
      <c r="J44" s="80">
        <f t="shared" si="3"/>
        <v>0</v>
      </c>
      <c r="K44" s="80">
        <f t="shared" si="4"/>
        <v>0</v>
      </c>
      <c r="L44" s="80">
        <f t="shared" si="5"/>
        <v>313.32352827760849</v>
      </c>
      <c r="M44" t="s">
        <v>1759</v>
      </c>
    </row>
    <row r="45" spans="1:13">
      <c r="A45" s="31" t="s">
        <v>118</v>
      </c>
      <c r="B45" s="33" t="s">
        <v>119</v>
      </c>
      <c r="C45" s="33" t="s">
        <v>1394</v>
      </c>
      <c r="D45" s="33" t="s">
        <v>120</v>
      </c>
      <c r="E45" s="33" t="s">
        <v>96</v>
      </c>
      <c r="F45" s="15">
        <v>317.25</v>
      </c>
      <c r="G45" s="80">
        <f t="shared" si="0"/>
        <v>5</v>
      </c>
      <c r="H45" s="80">
        <f t="shared" si="1"/>
        <v>2</v>
      </c>
      <c r="I45" s="80">
        <f t="shared" si="2"/>
        <v>0</v>
      </c>
      <c r="J45" s="80">
        <f t="shared" si="3"/>
        <v>0</v>
      </c>
      <c r="K45" s="80">
        <f t="shared" si="4"/>
        <v>0</v>
      </c>
      <c r="L45" s="80">
        <f t="shared" si="5"/>
        <v>313.32352827760849</v>
      </c>
      <c r="M45" t="s">
        <v>1759</v>
      </c>
    </row>
    <row r="46" spans="1:13">
      <c r="A46" s="31" t="s">
        <v>97</v>
      </c>
      <c r="B46" s="33" t="s">
        <v>98</v>
      </c>
      <c r="C46" s="33" t="s">
        <v>1394</v>
      </c>
      <c r="D46" s="33" t="s">
        <v>99</v>
      </c>
      <c r="E46" s="33" t="s">
        <v>96</v>
      </c>
      <c r="F46" s="15">
        <v>317.35000000000002</v>
      </c>
      <c r="G46" s="80">
        <f t="shared" si="0"/>
        <v>5</v>
      </c>
      <c r="H46" s="80">
        <f t="shared" si="1"/>
        <v>1</v>
      </c>
      <c r="I46" s="80">
        <f t="shared" si="2"/>
        <v>0</v>
      </c>
      <c r="J46" s="80">
        <f t="shared" si="3"/>
        <v>0</v>
      </c>
      <c r="K46" s="80">
        <f t="shared" si="4"/>
        <v>1</v>
      </c>
      <c r="L46" s="80">
        <f t="shared" si="5"/>
        <v>315.3665282776085</v>
      </c>
      <c r="M46" t="s">
        <v>1759</v>
      </c>
    </row>
    <row r="47" spans="1:13">
      <c r="A47" s="31" t="s">
        <v>93</v>
      </c>
      <c r="B47" s="33" t="s">
        <v>94</v>
      </c>
      <c r="C47" s="33" t="s">
        <v>1392</v>
      </c>
      <c r="D47" s="33" t="s">
        <v>95</v>
      </c>
      <c r="E47" s="33" t="s">
        <v>96</v>
      </c>
      <c r="F47" s="15">
        <v>318.64999999999998</v>
      </c>
      <c r="G47" s="80">
        <f t="shared" si="0"/>
        <v>5</v>
      </c>
      <c r="H47" s="80">
        <f t="shared" si="1"/>
        <v>0</v>
      </c>
      <c r="I47" s="80">
        <f t="shared" si="2"/>
        <v>0</v>
      </c>
      <c r="J47" s="80">
        <f t="shared" si="3"/>
        <v>0</v>
      </c>
      <c r="K47" s="80">
        <f t="shared" si="4"/>
        <v>2</v>
      </c>
      <c r="L47" s="80">
        <f t="shared" si="5"/>
        <v>317.4095282776085</v>
      </c>
      <c r="M47" t="s">
        <v>1759</v>
      </c>
    </row>
    <row r="48" spans="1:13">
      <c r="A48" s="31" t="s">
        <v>329</v>
      </c>
      <c r="B48" s="33" t="s">
        <v>330</v>
      </c>
      <c r="C48" s="33" t="s">
        <v>1392</v>
      </c>
      <c r="D48" s="33" t="s">
        <v>331</v>
      </c>
      <c r="E48" s="33" t="s">
        <v>332</v>
      </c>
      <c r="F48" s="15">
        <v>322.85000000000002</v>
      </c>
      <c r="G48" s="80">
        <f t="shared" si="0"/>
        <v>6</v>
      </c>
      <c r="H48" s="80">
        <f t="shared" si="1"/>
        <v>0</v>
      </c>
      <c r="I48" s="80">
        <f t="shared" si="2"/>
        <v>0</v>
      </c>
      <c r="J48" s="80">
        <f t="shared" si="3"/>
        <v>2</v>
      </c>
      <c r="K48" s="80">
        <f t="shared" si="4"/>
        <v>0</v>
      </c>
      <c r="L48" s="80">
        <f t="shared" si="5"/>
        <v>325.98343386893112</v>
      </c>
      <c r="M48" t="s">
        <v>1759</v>
      </c>
    </row>
    <row r="49" spans="1:13">
      <c r="A49" s="31" t="s">
        <v>306</v>
      </c>
      <c r="B49" s="33" t="s">
        <v>307</v>
      </c>
      <c r="C49" s="33" t="s">
        <v>1394</v>
      </c>
      <c r="D49" s="33" t="s">
        <v>308</v>
      </c>
      <c r="E49" s="33" t="s">
        <v>249</v>
      </c>
      <c r="F49" s="15">
        <v>327.05</v>
      </c>
      <c r="G49" s="80">
        <f t="shared" si="0"/>
        <v>6</v>
      </c>
      <c r="H49" s="80">
        <f t="shared" si="1"/>
        <v>1</v>
      </c>
      <c r="I49" s="80">
        <f t="shared" si="2"/>
        <v>0</v>
      </c>
      <c r="J49" s="80">
        <f t="shared" si="3"/>
        <v>1</v>
      </c>
      <c r="K49" s="80">
        <f t="shared" si="4"/>
        <v>0</v>
      </c>
      <c r="L49" s="80">
        <f t="shared" si="5"/>
        <v>335.36143386893116</v>
      </c>
      <c r="M49" t="s">
        <v>1759</v>
      </c>
    </row>
    <row r="50" spans="1:13">
      <c r="A50" s="31" t="s">
        <v>318</v>
      </c>
      <c r="B50" s="33" t="s">
        <v>319</v>
      </c>
      <c r="C50" s="33" t="s">
        <v>1392</v>
      </c>
      <c r="D50" s="33" t="s">
        <v>320</v>
      </c>
      <c r="E50" s="33" t="s">
        <v>249</v>
      </c>
      <c r="F50" s="15">
        <v>327.14999999999998</v>
      </c>
      <c r="G50" s="80">
        <f t="shared" si="0"/>
        <v>6</v>
      </c>
      <c r="H50" s="80">
        <f t="shared" si="1"/>
        <v>0</v>
      </c>
      <c r="I50" s="80">
        <f t="shared" si="2"/>
        <v>0</v>
      </c>
      <c r="J50" s="80">
        <f t="shared" si="3"/>
        <v>1</v>
      </c>
      <c r="K50" s="80">
        <f t="shared" si="4"/>
        <v>1</v>
      </c>
      <c r="L50" s="80">
        <f t="shared" si="5"/>
        <v>337.40443386893116</v>
      </c>
      <c r="M50" t="s">
        <v>1759</v>
      </c>
    </row>
    <row r="51" spans="1:13">
      <c r="A51" s="31" t="s">
        <v>297</v>
      </c>
      <c r="B51" s="33" t="s">
        <v>298</v>
      </c>
      <c r="C51" s="33" t="s">
        <v>1394</v>
      </c>
      <c r="D51" s="33" t="s">
        <v>299</v>
      </c>
      <c r="E51" s="33" t="s">
        <v>249</v>
      </c>
      <c r="F51" s="15">
        <v>327.35000000000002</v>
      </c>
      <c r="G51" s="80">
        <f t="shared" si="0"/>
        <v>6</v>
      </c>
      <c r="H51" s="80">
        <f t="shared" si="1"/>
        <v>1</v>
      </c>
      <c r="I51" s="80">
        <f t="shared" si="2"/>
        <v>0</v>
      </c>
      <c r="J51" s="80">
        <f t="shared" si="3"/>
        <v>1</v>
      </c>
      <c r="K51" s="80">
        <f t="shared" si="4"/>
        <v>0</v>
      </c>
      <c r="L51" s="80">
        <f t="shared" si="5"/>
        <v>335.36143386893116</v>
      </c>
      <c r="M51" t="s">
        <v>1759</v>
      </c>
    </row>
    <row r="52" spans="1:13">
      <c r="A52" s="90" t="s">
        <v>250</v>
      </c>
      <c r="B52" s="33" t="s">
        <v>251</v>
      </c>
      <c r="C52" s="33" t="s">
        <v>1394</v>
      </c>
      <c r="D52" s="33" t="s">
        <v>252</v>
      </c>
      <c r="E52" s="33" t="s">
        <v>249</v>
      </c>
      <c r="F52" s="15">
        <v>328.75</v>
      </c>
      <c r="G52" s="80">
        <f t="shared" si="0"/>
        <v>6</v>
      </c>
      <c r="H52" s="80">
        <f t="shared" si="1"/>
        <v>1</v>
      </c>
      <c r="I52" s="80">
        <f t="shared" si="2"/>
        <v>0</v>
      </c>
      <c r="J52" s="80">
        <f t="shared" si="3"/>
        <v>2</v>
      </c>
      <c r="K52" s="80">
        <f t="shared" si="4"/>
        <v>0</v>
      </c>
      <c r="L52" s="80">
        <f t="shared" si="5"/>
        <v>331.11543386893112</v>
      </c>
      <c r="M52" t="s">
        <v>1759</v>
      </c>
    </row>
    <row r="53" spans="1:13">
      <c r="A53" s="31" t="s">
        <v>237</v>
      </c>
      <c r="B53" s="33" t="s">
        <v>238</v>
      </c>
      <c r="C53" s="33" t="s">
        <v>1394</v>
      </c>
      <c r="D53" s="33" t="s">
        <v>239</v>
      </c>
      <c r="E53" s="33" t="s">
        <v>191</v>
      </c>
      <c r="F53" s="15">
        <v>329.15</v>
      </c>
      <c r="G53" s="80">
        <f t="shared" si="0"/>
        <v>6</v>
      </c>
      <c r="H53" s="80">
        <f t="shared" si="1"/>
        <v>2</v>
      </c>
      <c r="I53" s="80">
        <f t="shared" si="2"/>
        <v>0</v>
      </c>
      <c r="J53" s="80">
        <f t="shared" si="3"/>
        <v>1</v>
      </c>
      <c r="K53" s="80">
        <f t="shared" si="4"/>
        <v>0</v>
      </c>
      <c r="L53" s="80">
        <f t="shared" si="5"/>
        <v>340.49343386893116</v>
      </c>
      <c r="M53" t="s">
        <v>1759</v>
      </c>
    </row>
    <row r="54" spans="1:13">
      <c r="A54" s="31" t="s">
        <v>127</v>
      </c>
      <c r="B54" s="33" t="s">
        <v>128</v>
      </c>
      <c r="C54" s="33" t="s">
        <v>1393</v>
      </c>
      <c r="D54" s="33" t="s">
        <v>129</v>
      </c>
      <c r="E54" s="33" t="s">
        <v>96</v>
      </c>
      <c r="F54" s="15">
        <v>329.25</v>
      </c>
      <c r="G54" s="80">
        <f t="shared" si="0"/>
        <v>5</v>
      </c>
      <c r="H54" s="80">
        <f t="shared" si="1"/>
        <v>0</v>
      </c>
      <c r="I54" s="80">
        <f t="shared" si="2"/>
        <v>1</v>
      </c>
      <c r="J54" s="80">
        <f t="shared" si="3"/>
        <v>0</v>
      </c>
      <c r="K54" s="80">
        <f t="shared" si="4"/>
        <v>0</v>
      </c>
      <c r="L54" s="80">
        <f t="shared" si="5"/>
        <v>313.0945282776085</v>
      </c>
      <c r="M54" t="s">
        <v>1759</v>
      </c>
    </row>
    <row r="55" spans="1:13">
      <c r="A55" s="35" t="s">
        <v>1487</v>
      </c>
      <c r="B55" s="38" t="s">
        <v>1488</v>
      </c>
      <c r="C55" s="33" t="s">
        <v>1393</v>
      </c>
      <c r="D55" s="83" t="s">
        <v>1506</v>
      </c>
      <c r="E55" s="38" t="s">
        <v>191</v>
      </c>
      <c r="F55" s="39">
        <v>330.85</v>
      </c>
      <c r="G55" s="80">
        <f t="shared" si="0"/>
        <v>6</v>
      </c>
      <c r="H55" s="80">
        <f t="shared" si="1"/>
        <v>0</v>
      </c>
      <c r="I55" s="80">
        <f t="shared" si="2"/>
        <v>1</v>
      </c>
      <c r="J55" s="80">
        <f t="shared" si="3"/>
        <v>1</v>
      </c>
      <c r="K55" s="80">
        <f t="shared" si="4"/>
        <v>0</v>
      </c>
      <c r="L55" s="80">
        <f t="shared" si="5"/>
        <v>340.26443386893118</v>
      </c>
      <c r="M55" t="s">
        <v>1759</v>
      </c>
    </row>
    <row r="56" spans="1:13">
      <c r="A56" s="31" t="s">
        <v>333</v>
      </c>
      <c r="B56" s="33" t="s">
        <v>334</v>
      </c>
      <c r="C56" s="33" t="s">
        <v>1392</v>
      </c>
      <c r="D56" s="33" t="s">
        <v>335</v>
      </c>
      <c r="E56" s="33" t="s">
        <v>332</v>
      </c>
      <c r="F56" s="15">
        <v>331.05</v>
      </c>
      <c r="G56" s="80">
        <f t="shared" si="0"/>
        <v>6</v>
      </c>
      <c r="H56" s="80">
        <f t="shared" si="1"/>
        <v>0</v>
      </c>
      <c r="I56" s="80">
        <f t="shared" si="2"/>
        <v>0</v>
      </c>
      <c r="J56" s="80">
        <f t="shared" si="3"/>
        <v>2</v>
      </c>
      <c r="K56" s="80">
        <f t="shared" si="4"/>
        <v>0</v>
      </c>
      <c r="L56" s="80">
        <f t="shared" si="5"/>
        <v>325.98343386893112</v>
      </c>
      <c r="M56" t="s">
        <v>1759</v>
      </c>
    </row>
    <row r="57" spans="1:13">
      <c r="A57" s="35" t="s">
        <v>1451</v>
      </c>
      <c r="B57" s="38" t="s">
        <v>1450</v>
      </c>
      <c r="C57" s="33" t="s">
        <v>1392</v>
      </c>
      <c r="D57" s="83" t="s">
        <v>1458</v>
      </c>
      <c r="E57" s="38" t="s">
        <v>249</v>
      </c>
      <c r="F57" s="39">
        <v>331.15</v>
      </c>
      <c r="G57" s="80">
        <f t="shared" si="0"/>
        <v>6</v>
      </c>
      <c r="H57" s="80">
        <f t="shared" si="1"/>
        <v>0</v>
      </c>
      <c r="I57" s="80">
        <f t="shared" si="2"/>
        <v>0</v>
      </c>
      <c r="J57" s="80">
        <f t="shared" si="3"/>
        <v>0</v>
      </c>
      <c r="K57" s="80">
        <f t="shared" si="4"/>
        <v>1</v>
      </c>
      <c r="L57" s="80">
        <f t="shared" si="5"/>
        <v>341.65043386893115</v>
      </c>
      <c r="M57" t="s">
        <v>1759</v>
      </c>
    </row>
    <row r="58" spans="1:13">
      <c r="A58" s="31" t="s">
        <v>285</v>
      </c>
      <c r="B58" s="33" t="s">
        <v>286</v>
      </c>
      <c r="C58" s="33" t="s">
        <v>1392</v>
      </c>
      <c r="D58" s="33" t="s">
        <v>287</v>
      </c>
      <c r="E58" s="33" t="s">
        <v>249</v>
      </c>
      <c r="F58" s="15">
        <v>331.45</v>
      </c>
      <c r="G58" s="80">
        <f t="shared" si="0"/>
        <v>6</v>
      </c>
      <c r="H58" s="80">
        <f t="shared" si="1"/>
        <v>0</v>
      </c>
      <c r="I58" s="80">
        <f t="shared" si="2"/>
        <v>0</v>
      </c>
      <c r="J58" s="80">
        <f t="shared" si="3"/>
        <v>1</v>
      </c>
      <c r="K58" s="80">
        <f t="shared" si="4"/>
        <v>1</v>
      </c>
      <c r="L58" s="80">
        <f t="shared" si="5"/>
        <v>337.40443386893116</v>
      </c>
      <c r="M58" t="s">
        <v>1759</v>
      </c>
    </row>
    <row r="59" spans="1:13">
      <c r="A59" s="31" t="s">
        <v>309</v>
      </c>
      <c r="B59" s="33" t="s">
        <v>310</v>
      </c>
      <c r="C59" s="33" t="s">
        <v>1394</v>
      </c>
      <c r="D59" s="33" t="s">
        <v>311</v>
      </c>
      <c r="E59" s="33" t="s">
        <v>249</v>
      </c>
      <c r="F59" s="15">
        <v>331.75</v>
      </c>
      <c r="G59" s="80">
        <f t="shared" si="0"/>
        <v>6</v>
      </c>
      <c r="H59" s="80">
        <f t="shared" si="1"/>
        <v>1</v>
      </c>
      <c r="I59" s="80">
        <f t="shared" si="2"/>
        <v>0</v>
      </c>
      <c r="J59" s="80">
        <f t="shared" si="3"/>
        <v>1</v>
      </c>
      <c r="K59" s="80">
        <f t="shared" si="4"/>
        <v>0</v>
      </c>
      <c r="L59" s="80">
        <f t="shared" si="5"/>
        <v>335.36143386893116</v>
      </c>
      <c r="M59" t="s">
        <v>1759</v>
      </c>
    </row>
    <row r="60" spans="1:13">
      <c r="A60" s="31" t="s">
        <v>213</v>
      </c>
      <c r="B60" s="33" t="s">
        <v>214</v>
      </c>
      <c r="C60" s="33" t="s">
        <v>1394</v>
      </c>
      <c r="D60" s="33" t="s">
        <v>215</v>
      </c>
      <c r="E60" s="33" t="s">
        <v>191</v>
      </c>
      <c r="F60" s="15">
        <v>332.55</v>
      </c>
      <c r="G60" s="80">
        <f t="shared" si="0"/>
        <v>6</v>
      </c>
      <c r="H60" s="80">
        <f t="shared" si="1"/>
        <v>2</v>
      </c>
      <c r="I60" s="80">
        <f t="shared" si="2"/>
        <v>0</v>
      </c>
      <c r="J60" s="80">
        <f t="shared" si="3"/>
        <v>0</v>
      </c>
      <c r="K60" s="80">
        <f t="shared" si="4"/>
        <v>0</v>
      </c>
      <c r="L60" s="80">
        <f t="shared" si="5"/>
        <v>344.73943386893114</v>
      </c>
      <c r="M60" t="s">
        <v>1759</v>
      </c>
    </row>
    <row r="61" spans="1:13">
      <c r="A61" s="31" t="s">
        <v>339</v>
      </c>
      <c r="B61" s="33" t="s">
        <v>340</v>
      </c>
      <c r="C61" s="33" t="s">
        <v>1392</v>
      </c>
      <c r="D61" s="33" t="s">
        <v>341</v>
      </c>
      <c r="E61" s="33" t="s">
        <v>332</v>
      </c>
      <c r="F61" s="15">
        <v>333.35</v>
      </c>
      <c r="G61" s="80">
        <f t="shared" si="0"/>
        <v>6</v>
      </c>
      <c r="H61" s="80">
        <f t="shared" si="1"/>
        <v>0</v>
      </c>
      <c r="I61" s="80">
        <f t="shared" si="2"/>
        <v>0</v>
      </c>
      <c r="J61" s="80">
        <f t="shared" si="3"/>
        <v>1</v>
      </c>
      <c r="K61" s="80">
        <f t="shared" si="4"/>
        <v>0</v>
      </c>
      <c r="L61" s="80">
        <f t="shared" si="5"/>
        <v>330.22943386893115</v>
      </c>
      <c r="M61" t="s">
        <v>1759</v>
      </c>
    </row>
    <row r="62" spans="1:13">
      <c r="A62" s="31" t="s">
        <v>243</v>
      </c>
      <c r="B62" s="33" t="s">
        <v>244</v>
      </c>
      <c r="C62" s="33" t="s">
        <v>1393</v>
      </c>
      <c r="D62" s="33" t="s">
        <v>245</v>
      </c>
      <c r="E62" s="33" t="s">
        <v>191</v>
      </c>
      <c r="F62" s="15">
        <v>334.35</v>
      </c>
      <c r="G62" s="80">
        <f t="shared" si="0"/>
        <v>6</v>
      </c>
      <c r="H62" s="80">
        <f t="shared" si="1"/>
        <v>0</v>
      </c>
      <c r="I62" s="80">
        <f t="shared" si="2"/>
        <v>1</v>
      </c>
      <c r="J62" s="80">
        <f t="shared" si="3"/>
        <v>1</v>
      </c>
      <c r="K62" s="80">
        <f t="shared" si="4"/>
        <v>0</v>
      </c>
      <c r="L62" s="80">
        <f t="shared" si="5"/>
        <v>340.26443386893118</v>
      </c>
      <c r="M62" t="s">
        <v>1759</v>
      </c>
    </row>
    <row r="63" spans="1:13">
      <c r="A63" s="31" t="s">
        <v>291</v>
      </c>
      <c r="B63" s="33" t="s">
        <v>292</v>
      </c>
      <c r="C63" s="33" t="s">
        <v>1394</v>
      </c>
      <c r="D63" s="33" t="s">
        <v>293</v>
      </c>
      <c r="E63" s="33" t="s">
        <v>249</v>
      </c>
      <c r="F63" s="15">
        <v>335.25</v>
      </c>
      <c r="G63" s="80">
        <f t="shared" si="0"/>
        <v>6</v>
      </c>
      <c r="H63" s="80">
        <f t="shared" si="1"/>
        <v>1</v>
      </c>
      <c r="I63" s="80">
        <f t="shared" si="2"/>
        <v>0</v>
      </c>
      <c r="J63" s="80">
        <f t="shared" si="3"/>
        <v>1</v>
      </c>
      <c r="K63" s="80">
        <f t="shared" si="4"/>
        <v>0</v>
      </c>
      <c r="L63" s="80">
        <f t="shared" si="5"/>
        <v>335.36143386893116</v>
      </c>
      <c r="M63" t="s">
        <v>1759</v>
      </c>
    </row>
    <row r="64" spans="1:13">
      <c r="A64" s="31" t="s">
        <v>342</v>
      </c>
      <c r="B64" s="33" t="s">
        <v>343</v>
      </c>
      <c r="C64" s="33" t="s">
        <v>1392</v>
      </c>
      <c r="D64" s="33" t="s">
        <v>344</v>
      </c>
      <c r="E64" s="33" t="s">
        <v>332</v>
      </c>
      <c r="F64" s="15">
        <v>336.35</v>
      </c>
      <c r="G64" s="80">
        <f t="shared" si="0"/>
        <v>6</v>
      </c>
      <c r="H64" s="80">
        <f t="shared" si="1"/>
        <v>0</v>
      </c>
      <c r="I64" s="80">
        <f t="shared" si="2"/>
        <v>0</v>
      </c>
      <c r="J64" s="80">
        <f t="shared" si="3"/>
        <v>1</v>
      </c>
      <c r="K64" s="80">
        <f t="shared" si="4"/>
        <v>0</v>
      </c>
      <c r="L64" s="80">
        <f t="shared" si="5"/>
        <v>330.22943386893115</v>
      </c>
      <c r="M64" t="s">
        <v>1759</v>
      </c>
    </row>
    <row r="65" spans="1:13">
      <c r="A65" s="31" t="s">
        <v>270</v>
      </c>
      <c r="B65" s="33" t="s">
        <v>271</v>
      </c>
      <c r="C65" s="33" t="s">
        <v>1394</v>
      </c>
      <c r="D65" s="85" t="s">
        <v>272</v>
      </c>
      <c r="E65" s="33" t="s">
        <v>249</v>
      </c>
      <c r="F65" s="15">
        <v>336.55</v>
      </c>
      <c r="G65" s="80">
        <f t="shared" si="0"/>
        <v>6</v>
      </c>
      <c r="H65" s="80">
        <f t="shared" si="1"/>
        <v>1</v>
      </c>
      <c r="I65" s="80">
        <f t="shared" si="2"/>
        <v>0</v>
      </c>
      <c r="J65" s="80">
        <f t="shared" si="3"/>
        <v>0</v>
      </c>
      <c r="K65" s="80">
        <f t="shared" si="4"/>
        <v>0</v>
      </c>
      <c r="L65" s="80">
        <f t="shared" si="5"/>
        <v>339.60743386893114</v>
      </c>
      <c r="M65" t="s">
        <v>1759</v>
      </c>
    </row>
    <row r="66" spans="1:13">
      <c r="A66" s="31" t="s">
        <v>234</v>
      </c>
      <c r="B66" s="33" t="s">
        <v>235</v>
      </c>
      <c r="C66" s="33" t="s">
        <v>1394</v>
      </c>
      <c r="D66" s="33" t="s">
        <v>236</v>
      </c>
      <c r="E66" s="33" t="s">
        <v>191</v>
      </c>
      <c r="F66" s="15">
        <v>338.05</v>
      </c>
      <c r="G66" s="80">
        <f t="shared" ref="G66:G129" si="6">LEN(D66)-LEN(SUBSTITUTE(D66,"C",""))</f>
        <v>6</v>
      </c>
      <c r="H66" s="80">
        <f t="shared" ref="H66:H129" si="7">LEN(D66)-LEN(SUBSTITUTE(D66,"=",""))</f>
        <v>1</v>
      </c>
      <c r="I66" s="80">
        <f t="shared" ref="I66:I129" si="8">LEN(D66)-LEN(SUBSTITUTE(D66,"#",""))</f>
        <v>0</v>
      </c>
      <c r="J66" s="80">
        <f t="shared" ref="J66:J129" si="9">LEN(D66)-LEN(SUBSTITUTE(D66,"(",""))</f>
        <v>0</v>
      </c>
      <c r="K66" s="80">
        <f t="shared" ref="K66:K129" si="10">(LEN(D66)-LEN(SUBSTITUTE(D66,"1","")))/2+(LEN(D66)-LEN(SUBSTITUTE(D66,"2","")))/2+(LEN(D66)-LEN(SUBSTITUTE(D66,"3","")))/2</f>
        <v>1</v>
      </c>
      <c r="L66" s="80">
        <f t="shared" ref="L66:L129" si="11">EXP(4.861)*(G66^0.536)+(5.132*H66)+(10.035*I66)-(4.246*J66)+(7.175*K66)-2.963</f>
        <v>346.78243386893115</v>
      </c>
      <c r="M66" t="s">
        <v>1759</v>
      </c>
    </row>
    <row r="67" spans="1:13">
      <c r="A67" s="88" t="s">
        <v>1430</v>
      </c>
      <c r="B67" s="39" t="s">
        <v>1429</v>
      </c>
      <c r="C67" s="33" t="s">
        <v>1394</v>
      </c>
      <c r="D67" s="83" t="s">
        <v>1442</v>
      </c>
      <c r="E67" s="39" t="s">
        <v>191</v>
      </c>
      <c r="F67" s="39">
        <v>338.15</v>
      </c>
      <c r="G67" s="80">
        <f t="shared" si="6"/>
        <v>6</v>
      </c>
      <c r="H67" s="80">
        <f t="shared" si="7"/>
        <v>2</v>
      </c>
      <c r="I67" s="80">
        <f t="shared" si="8"/>
        <v>0</v>
      </c>
      <c r="J67" s="80">
        <f t="shared" si="9"/>
        <v>0</v>
      </c>
      <c r="K67" s="80">
        <f t="shared" si="10"/>
        <v>0</v>
      </c>
      <c r="L67" s="80">
        <f t="shared" si="11"/>
        <v>344.73943386893114</v>
      </c>
      <c r="M67" t="s">
        <v>1759</v>
      </c>
    </row>
    <row r="68" spans="1:13">
      <c r="A68" s="35" t="s">
        <v>1480</v>
      </c>
      <c r="B68" s="38" t="s">
        <v>1481</v>
      </c>
      <c r="C68" s="33" t="s">
        <v>1394</v>
      </c>
      <c r="D68" s="83" t="s">
        <v>1504</v>
      </c>
      <c r="E68" s="38" t="s">
        <v>191</v>
      </c>
      <c r="F68" s="39">
        <v>338.85</v>
      </c>
      <c r="G68" s="80">
        <f t="shared" si="6"/>
        <v>6</v>
      </c>
      <c r="H68" s="80">
        <f t="shared" si="7"/>
        <v>1</v>
      </c>
      <c r="I68" s="80">
        <f t="shared" si="8"/>
        <v>0</v>
      </c>
      <c r="J68" s="80">
        <f t="shared" si="9"/>
        <v>0</v>
      </c>
      <c r="K68" s="80">
        <f t="shared" si="10"/>
        <v>1</v>
      </c>
      <c r="L68" s="80">
        <f t="shared" si="11"/>
        <v>346.78243386893115</v>
      </c>
      <c r="M68" t="s">
        <v>1759</v>
      </c>
    </row>
    <row r="69" spans="1:13">
      <c r="A69" s="31" t="s">
        <v>282</v>
      </c>
      <c r="B69" s="33" t="s">
        <v>283</v>
      </c>
      <c r="C69" s="33" t="s">
        <v>1394</v>
      </c>
      <c r="D69" s="33" t="s">
        <v>284</v>
      </c>
      <c r="E69" s="33" t="s">
        <v>249</v>
      </c>
      <c r="F69" s="15">
        <v>339.55</v>
      </c>
      <c r="G69" s="80">
        <f t="shared" si="6"/>
        <v>6</v>
      </c>
      <c r="H69" s="80">
        <f t="shared" si="7"/>
        <v>1</v>
      </c>
      <c r="I69" s="80">
        <f t="shared" si="8"/>
        <v>0</v>
      </c>
      <c r="J69" s="80">
        <f t="shared" si="9"/>
        <v>0</v>
      </c>
      <c r="K69" s="80">
        <f t="shared" si="10"/>
        <v>0</v>
      </c>
      <c r="L69" s="80">
        <f t="shared" si="11"/>
        <v>339.60743386893114</v>
      </c>
      <c r="M69" t="s">
        <v>1759</v>
      </c>
    </row>
    <row r="70" spans="1:13">
      <c r="A70" s="31" t="s">
        <v>279</v>
      </c>
      <c r="B70" s="33" t="s">
        <v>280</v>
      </c>
      <c r="C70" s="33" t="s">
        <v>1394</v>
      </c>
      <c r="D70" s="33" t="s">
        <v>281</v>
      </c>
      <c r="E70" s="33" t="s">
        <v>249</v>
      </c>
      <c r="F70" s="15">
        <v>340.25</v>
      </c>
      <c r="G70" s="80">
        <f t="shared" si="6"/>
        <v>6</v>
      </c>
      <c r="H70" s="80">
        <f t="shared" si="7"/>
        <v>1</v>
      </c>
      <c r="I70" s="80">
        <f t="shared" si="8"/>
        <v>0</v>
      </c>
      <c r="J70" s="80">
        <f t="shared" si="9"/>
        <v>0</v>
      </c>
      <c r="K70" s="80">
        <f t="shared" si="10"/>
        <v>0</v>
      </c>
      <c r="L70" s="80">
        <f t="shared" si="11"/>
        <v>339.60743386893114</v>
      </c>
      <c r="M70" t="s">
        <v>1759</v>
      </c>
    </row>
    <row r="71" spans="1:13">
      <c r="A71" s="31" t="s">
        <v>294</v>
      </c>
      <c r="B71" s="33" t="s">
        <v>295</v>
      </c>
      <c r="C71" s="33" t="s">
        <v>1394</v>
      </c>
      <c r="D71" s="33" t="s">
        <v>296</v>
      </c>
      <c r="E71" s="33" t="s">
        <v>249</v>
      </c>
      <c r="F71" s="15">
        <v>340.45</v>
      </c>
      <c r="G71" s="80">
        <f t="shared" si="6"/>
        <v>6</v>
      </c>
      <c r="H71" s="80">
        <f t="shared" si="7"/>
        <v>1</v>
      </c>
      <c r="I71" s="80">
        <f t="shared" si="8"/>
        <v>0</v>
      </c>
      <c r="J71" s="80">
        <f t="shared" si="9"/>
        <v>1</v>
      </c>
      <c r="K71" s="80">
        <f t="shared" si="10"/>
        <v>0</v>
      </c>
      <c r="L71" s="80">
        <f t="shared" si="11"/>
        <v>335.36143386893116</v>
      </c>
      <c r="M71" t="s">
        <v>1759</v>
      </c>
    </row>
    <row r="72" spans="1:13">
      <c r="A72" s="31" t="s">
        <v>303</v>
      </c>
      <c r="B72" s="33" t="s">
        <v>304</v>
      </c>
      <c r="C72" s="33" t="s">
        <v>1394</v>
      </c>
      <c r="D72" s="33" t="s">
        <v>305</v>
      </c>
      <c r="E72" s="33" t="s">
        <v>249</v>
      </c>
      <c r="F72" s="15">
        <v>340.85</v>
      </c>
      <c r="G72" s="80">
        <f t="shared" si="6"/>
        <v>6</v>
      </c>
      <c r="H72" s="80">
        <f t="shared" si="7"/>
        <v>1</v>
      </c>
      <c r="I72" s="80">
        <f t="shared" si="8"/>
        <v>0</v>
      </c>
      <c r="J72" s="80">
        <f t="shared" si="9"/>
        <v>1</v>
      </c>
      <c r="K72" s="80">
        <f t="shared" si="10"/>
        <v>0</v>
      </c>
      <c r="L72" s="80">
        <f t="shared" si="11"/>
        <v>335.36143386893116</v>
      </c>
      <c r="M72" t="s">
        <v>1759</v>
      </c>
    </row>
    <row r="73" spans="1:13">
      <c r="A73" s="31" t="s">
        <v>276</v>
      </c>
      <c r="B73" s="33" t="s">
        <v>277</v>
      </c>
      <c r="C73" s="33" t="s">
        <v>1394</v>
      </c>
      <c r="D73" s="33" t="s">
        <v>278</v>
      </c>
      <c r="E73" s="33" t="s">
        <v>249</v>
      </c>
      <c r="F73" s="15">
        <v>341.95</v>
      </c>
      <c r="G73" s="80">
        <f t="shared" si="6"/>
        <v>6</v>
      </c>
      <c r="H73" s="80">
        <f t="shared" si="7"/>
        <v>1</v>
      </c>
      <c r="I73" s="80">
        <f t="shared" si="8"/>
        <v>0</v>
      </c>
      <c r="J73" s="80">
        <f t="shared" si="9"/>
        <v>0</v>
      </c>
      <c r="K73" s="80">
        <f t="shared" si="10"/>
        <v>0</v>
      </c>
      <c r="L73" s="80">
        <f t="shared" si="11"/>
        <v>339.60743386893114</v>
      </c>
      <c r="M73" t="s">
        <v>1759</v>
      </c>
    </row>
    <row r="74" spans="1:13">
      <c r="A74" s="31" t="s">
        <v>315</v>
      </c>
      <c r="B74" s="33" t="s">
        <v>316</v>
      </c>
      <c r="C74" s="33" t="s">
        <v>1392</v>
      </c>
      <c r="D74" s="33" t="s">
        <v>317</v>
      </c>
      <c r="E74" s="33" t="s">
        <v>249</v>
      </c>
      <c r="F74" s="15">
        <v>342.25</v>
      </c>
      <c r="G74" s="80">
        <f t="shared" si="6"/>
        <v>6</v>
      </c>
      <c r="H74" s="80">
        <f t="shared" si="7"/>
        <v>0</v>
      </c>
      <c r="I74" s="80">
        <f t="shared" si="8"/>
        <v>0</v>
      </c>
      <c r="J74" s="80">
        <f t="shared" si="9"/>
        <v>0</v>
      </c>
      <c r="K74" s="80">
        <f t="shared" si="10"/>
        <v>1</v>
      </c>
      <c r="L74" s="80">
        <f t="shared" si="11"/>
        <v>341.65043386893115</v>
      </c>
      <c r="M74" t="s">
        <v>1759</v>
      </c>
    </row>
    <row r="75" spans="1:13">
      <c r="A75" s="31" t="s">
        <v>240</v>
      </c>
      <c r="B75" s="33" t="s">
        <v>241</v>
      </c>
      <c r="C75" s="33" t="s">
        <v>1394</v>
      </c>
      <c r="D75" s="33" t="s">
        <v>242</v>
      </c>
      <c r="E75" s="33" t="s">
        <v>191</v>
      </c>
      <c r="F75" s="15">
        <v>343.15</v>
      </c>
      <c r="G75" s="80">
        <f t="shared" si="6"/>
        <v>6</v>
      </c>
      <c r="H75" s="80">
        <f t="shared" si="7"/>
        <v>2</v>
      </c>
      <c r="I75" s="80">
        <f t="shared" si="8"/>
        <v>0</v>
      </c>
      <c r="J75" s="80">
        <f t="shared" si="9"/>
        <v>1</v>
      </c>
      <c r="K75" s="80">
        <f t="shared" si="10"/>
        <v>0</v>
      </c>
      <c r="L75" s="80">
        <f t="shared" si="11"/>
        <v>340.49343386893116</v>
      </c>
      <c r="M75" t="s">
        <v>1759</v>
      </c>
    </row>
    <row r="76" spans="1:13">
      <c r="A76" s="35" t="s">
        <v>1491</v>
      </c>
      <c r="B76" s="38" t="s">
        <v>1492</v>
      </c>
      <c r="C76" s="33" t="s">
        <v>1394</v>
      </c>
      <c r="D76" s="83" t="s">
        <v>1508</v>
      </c>
      <c r="E76" s="38" t="s">
        <v>191</v>
      </c>
      <c r="F76" s="39">
        <v>343.15</v>
      </c>
      <c r="G76" s="80">
        <f t="shared" si="6"/>
        <v>6</v>
      </c>
      <c r="H76" s="80">
        <f t="shared" si="7"/>
        <v>1</v>
      </c>
      <c r="I76" s="80">
        <f t="shared" si="8"/>
        <v>0</v>
      </c>
      <c r="J76" s="80">
        <f t="shared" si="9"/>
        <v>1</v>
      </c>
      <c r="K76" s="80">
        <f t="shared" si="10"/>
        <v>1</v>
      </c>
      <c r="L76" s="80">
        <f t="shared" si="11"/>
        <v>342.53643386893117</v>
      </c>
      <c r="M76" t="s">
        <v>1759</v>
      </c>
    </row>
    <row r="77" spans="1:13">
      <c r="A77" s="35" t="s">
        <v>1546</v>
      </c>
      <c r="B77" s="38" t="s">
        <v>1547</v>
      </c>
      <c r="C77" s="33" t="s">
        <v>1393</v>
      </c>
      <c r="D77" s="83" t="s">
        <v>1564</v>
      </c>
      <c r="E77" s="38" t="s">
        <v>365</v>
      </c>
      <c r="F77" s="39">
        <v>343.15</v>
      </c>
      <c r="G77" s="80">
        <f t="shared" si="6"/>
        <v>7</v>
      </c>
      <c r="H77" s="80">
        <f t="shared" si="7"/>
        <v>0</v>
      </c>
      <c r="I77" s="80">
        <f t="shared" si="8"/>
        <v>1</v>
      </c>
      <c r="J77" s="80">
        <f t="shared" si="9"/>
        <v>2</v>
      </c>
      <c r="K77" s="80">
        <f t="shared" si="10"/>
        <v>0</v>
      </c>
      <c r="L77" s="80">
        <f t="shared" si="11"/>
        <v>365.08341527069672</v>
      </c>
      <c r="M77" t="s">
        <v>1759</v>
      </c>
    </row>
    <row r="78" spans="1:13">
      <c r="A78" s="31" t="s">
        <v>300</v>
      </c>
      <c r="B78" s="33" t="s">
        <v>301</v>
      </c>
      <c r="C78" s="33" t="s">
        <v>1394</v>
      </c>
      <c r="D78" s="33" t="s">
        <v>302</v>
      </c>
      <c r="E78" s="33" t="s">
        <v>249</v>
      </c>
      <c r="F78" s="15">
        <v>343.55</v>
      </c>
      <c r="G78" s="80">
        <f t="shared" si="6"/>
        <v>6</v>
      </c>
      <c r="H78" s="80">
        <f t="shared" si="7"/>
        <v>1</v>
      </c>
      <c r="I78" s="80">
        <f t="shared" si="8"/>
        <v>0</v>
      </c>
      <c r="J78" s="80">
        <f t="shared" si="9"/>
        <v>1</v>
      </c>
      <c r="K78" s="80">
        <f t="shared" si="10"/>
        <v>0</v>
      </c>
      <c r="L78" s="80">
        <f t="shared" si="11"/>
        <v>335.36143386893116</v>
      </c>
      <c r="M78" t="s">
        <v>1759</v>
      </c>
    </row>
    <row r="79" spans="1:13">
      <c r="A79" s="31" t="s">
        <v>264</v>
      </c>
      <c r="B79" s="33" t="s">
        <v>265</v>
      </c>
      <c r="C79" s="33" t="s">
        <v>1392</v>
      </c>
      <c r="D79" s="33" t="s">
        <v>266</v>
      </c>
      <c r="E79" s="33" t="s">
        <v>249</v>
      </c>
      <c r="F79" s="15">
        <v>343.95</v>
      </c>
      <c r="G79" s="80">
        <f t="shared" si="6"/>
        <v>6</v>
      </c>
      <c r="H79" s="80">
        <f t="shared" si="7"/>
        <v>0</v>
      </c>
      <c r="I79" s="80">
        <f t="shared" si="8"/>
        <v>0</v>
      </c>
      <c r="J79" s="80">
        <f t="shared" si="9"/>
        <v>0</v>
      </c>
      <c r="K79" s="80">
        <f t="shared" si="10"/>
        <v>1</v>
      </c>
      <c r="L79" s="80">
        <f t="shared" si="11"/>
        <v>341.65043386893115</v>
      </c>
      <c r="M79" t="s">
        <v>1759</v>
      </c>
    </row>
    <row r="80" spans="1:13">
      <c r="A80" s="31" t="s">
        <v>222</v>
      </c>
      <c r="B80" s="33" t="s">
        <v>223</v>
      </c>
      <c r="C80" s="33" t="s">
        <v>1393</v>
      </c>
      <c r="D80" s="33" t="s">
        <v>224</v>
      </c>
      <c r="E80" s="33" t="s">
        <v>191</v>
      </c>
      <c r="F80" s="15">
        <v>344.45</v>
      </c>
      <c r="G80" s="80">
        <f t="shared" si="6"/>
        <v>6</v>
      </c>
      <c r="H80" s="80">
        <f t="shared" si="7"/>
        <v>0</v>
      </c>
      <c r="I80" s="80">
        <f t="shared" si="8"/>
        <v>1</v>
      </c>
      <c r="J80" s="80">
        <f t="shared" si="9"/>
        <v>0</v>
      </c>
      <c r="K80" s="80">
        <f t="shared" si="10"/>
        <v>0</v>
      </c>
      <c r="L80" s="80">
        <f t="shared" si="11"/>
        <v>344.51043386893116</v>
      </c>
      <c r="M80" t="s">
        <v>1759</v>
      </c>
    </row>
    <row r="81" spans="1:13">
      <c r="A81" s="35" t="s">
        <v>1485</v>
      </c>
      <c r="B81" s="38" t="s">
        <v>1486</v>
      </c>
      <c r="C81" s="33" t="s">
        <v>1394</v>
      </c>
      <c r="D81" s="83" t="s">
        <v>1505</v>
      </c>
      <c r="E81" s="38" t="s">
        <v>191</v>
      </c>
      <c r="F81" s="39">
        <v>345.15</v>
      </c>
      <c r="G81" s="80">
        <f t="shared" si="6"/>
        <v>6</v>
      </c>
      <c r="H81" s="80">
        <f t="shared" si="7"/>
        <v>2</v>
      </c>
      <c r="I81" s="80">
        <f t="shared" si="8"/>
        <v>0</v>
      </c>
      <c r="J81" s="80">
        <f t="shared" si="9"/>
        <v>1</v>
      </c>
      <c r="K81" s="80">
        <f t="shared" si="10"/>
        <v>0</v>
      </c>
      <c r="L81" s="80">
        <f t="shared" si="11"/>
        <v>340.49343386893116</v>
      </c>
      <c r="M81" t="s">
        <v>1759</v>
      </c>
    </row>
    <row r="82" spans="1:13">
      <c r="A82" s="31" t="s">
        <v>451</v>
      </c>
      <c r="B82" s="33" t="s">
        <v>452</v>
      </c>
      <c r="C82" s="33" t="s">
        <v>1394</v>
      </c>
      <c r="D82" s="33" t="s">
        <v>453</v>
      </c>
      <c r="E82" s="33" t="s">
        <v>423</v>
      </c>
      <c r="F82" s="15">
        <v>345.65</v>
      </c>
      <c r="G82" s="80">
        <f t="shared" si="6"/>
        <v>7</v>
      </c>
      <c r="H82" s="80">
        <f t="shared" si="7"/>
        <v>1</v>
      </c>
      <c r="I82" s="80">
        <f t="shared" si="8"/>
        <v>0</v>
      </c>
      <c r="J82" s="80">
        <f t="shared" si="9"/>
        <v>2</v>
      </c>
      <c r="K82" s="80">
        <f t="shared" si="10"/>
        <v>0</v>
      </c>
      <c r="L82" s="80">
        <f t="shared" si="11"/>
        <v>360.1804152706967</v>
      </c>
      <c r="M82" t="s">
        <v>1759</v>
      </c>
    </row>
    <row r="83" spans="1:13">
      <c r="A83" s="31" t="s">
        <v>207</v>
      </c>
      <c r="B83" s="33" t="s">
        <v>208</v>
      </c>
      <c r="C83" s="33" t="s">
        <v>1394</v>
      </c>
      <c r="D83" s="33" t="s">
        <v>209</v>
      </c>
      <c r="E83" s="33" t="s">
        <v>191</v>
      </c>
      <c r="F83" s="15">
        <v>346.35</v>
      </c>
      <c r="G83" s="80">
        <f t="shared" si="6"/>
        <v>6</v>
      </c>
      <c r="H83" s="80">
        <f t="shared" si="7"/>
        <v>2</v>
      </c>
      <c r="I83" s="80">
        <f t="shared" si="8"/>
        <v>0</v>
      </c>
      <c r="J83" s="80">
        <f t="shared" si="9"/>
        <v>0</v>
      </c>
      <c r="K83" s="80">
        <f t="shared" si="10"/>
        <v>0</v>
      </c>
      <c r="L83" s="80">
        <f t="shared" si="11"/>
        <v>344.73943386893114</v>
      </c>
      <c r="M83" t="s">
        <v>1759</v>
      </c>
    </row>
    <row r="84" spans="1:13">
      <c r="A84" s="35" t="s">
        <v>1447</v>
      </c>
      <c r="B84" s="38" t="s">
        <v>1445</v>
      </c>
      <c r="C84" s="33" t="s">
        <v>1394</v>
      </c>
      <c r="D84" s="83" t="s">
        <v>1457</v>
      </c>
      <c r="E84" s="38" t="s">
        <v>249</v>
      </c>
      <c r="F84" s="39">
        <v>346.45</v>
      </c>
      <c r="G84" s="80">
        <f t="shared" si="6"/>
        <v>6</v>
      </c>
      <c r="H84" s="80">
        <f t="shared" si="7"/>
        <v>1</v>
      </c>
      <c r="I84" s="80">
        <f t="shared" si="8"/>
        <v>0</v>
      </c>
      <c r="J84" s="80">
        <f t="shared" si="9"/>
        <v>2</v>
      </c>
      <c r="K84" s="80">
        <f t="shared" si="10"/>
        <v>0</v>
      </c>
      <c r="L84" s="80">
        <f t="shared" si="11"/>
        <v>331.11543386893112</v>
      </c>
      <c r="M84" t="s">
        <v>1759</v>
      </c>
    </row>
    <row r="85" spans="1:13">
      <c r="A85" s="31" t="s">
        <v>231</v>
      </c>
      <c r="B85" s="33" t="s">
        <v>232</v>
      </c>
      <c r="C85" s="33" t="s">
        <v>1394</v>
      </c>
      <c r="D85" s="33" t="s">
        <v>233</v>
      </c>
      <c r="E85" s="33" t="s">
        <v>191</v>
      </c>
      <c r="F85" s="15">
        <v>348.65</v>
      </c>
      <c r="G85" s="80">
        <f t="shared" si="6"/>
        <v>6</v>
      </c>
      <c r="H85" s="80">
        <f t="shared" si="7"/>
        <v>1</v>
      </c>
      <c r="I85" s="80">
        <f t="shared" si="8"/>
        <v>0</v>
      </c>
      <c r="J85" s="80">
        <f t="shared" si="9"/>
        <v>0</v>
      </c>
      <c r="K85" s="80">
        <f t="shared" si="10"/>
        <v>1</v>
      </c>
      <c r="L85" s="80">
        <f t="shared" si="11"/>
        <v>346.78243386893115</v>
      </c>
      <c r="M85" t="s">
        <v>1759</v>
      </c>
    </row>
    <row r="86" spans="1:13">
      <c r="A86" s="35" t="s">
        <v>1468</v>
      </c>
      <c r="B86" s="38" t="s">
        <v>1469</v>
      </c>
      <c r="C86" s="33" t="s">
        <v>1394</v>
      </c>
      <c r="D86" s="83" t="s">
        <v>1498</v>
      </c>
      <c r="E86" s="38" t="s">
        <v>191</v>
      </c>
      <c r="F86" s="39">
        <v>348.65</v>
      </c>
      <c r="G86" s="80">
        <f t="shared" si="6"/>
        <v>6</v>
      </c>
      <c r="H86" s="80">
        <f t="shared" si="7"/>
        <v>1</v>
      </c>
      <c r="I86" s="80">
        <f t="shared" si="8"/>
        <v>0</v>
      </c>
      <c r="J86" s="80">
        <f t="shared" si="9"/>
        <v>0</v>
      </c>
      <c r="K86" s="80">
        <f t="shared" si="10"/>
        <v>1</v>
      </c>
      <c r="L86" s="80">
        <f t="shared" si="11"/>
        <v>346.78243386893115</v>
      </c>
      <c r="M86" t="s">
        <v>1759</v>
      </c>
    </row>
    <row r="87" spans="1:13">
      <c r="A87" s="88" t="s">
        <v>1466</v>
      </c>
      <c r="B87" s="39" t="s">
        <v>1467</v>
      </c>
      <c r="C87" s="33" t="s">
        <v>1394</v>
      </c>
      <c r="D87" s="39" t="s">
        <v>1497</v>
      </c>
      <c r="E87" s="39" t="s">
        <v>191</v>
      </c>
      <c r="F87" s="39">
        <v>349.15</v>
      </c>
      <c r="G87" s="80">
        <f t="shared" si="6"/>
        <v>6</v>
      </c>
      <c r="H87" s="80">
        <f t="shared" si="7"/>
        <v>2</v>
      </c>
      <c r="I87" s="80">
        <f t="shared" si="8"/>
        <v>0</v>
      </c>
      <c r="J87" s="80">
        <f t="shared" si="9"/>
        <v>1</v>
      </c>
      <c r="K87" s="80">
        <f t="shared" si="10"/>
        <v>0</v>
      </c>
      <c r="L87" s="80">
        <f t="shared" si="11"/>
        <v>340.49343386893116</v>
      </c>
      <c r="M87" t="s">
        <v>1759</v>
      </c>
    </row>
    <row r="88" spans="1:13">
      <c r="A88" s="35" t="s">
        <v>1478</v>
      </c>
      <c r="B88" s="38" t="s">
        <v>1479</v>
      </c>
      <c r="C88" s="33" t="s">
        <v>1394</v>
      </c>
      <c r="D88" s="83" t="s">
        <v>1503</v>
      </c>
      <c r="E88" s="38" t="s">
        <v>191</v>
      </c>
      <c r="F88" s="39">
        <v>349.15</v>
      </c>
      <c r="G88" s="80">
        <f t="shared" si="6"/>
        <v>6</v>
      </c>
      <c r="H88" s="80">
        <f t="shared" si="7"/>
        <v>2</v>
      </c>
      <c r="I88" s="80">
        <f t="shared" si="8"/>
        <v>0</v>
      </c>
      <c r="J88" s="80">
        <f t="shared" si="9"/>
        <v>0</v>
      </c>
      <c r="K88" s="80">
        <f t="shared" si="10"/>
        <v>0</v>
      </c>
      <c r="L88" s="80">
        <f t="shared" si="11"/>
        <v>344.73943386893114</v>
      </c>
      <c r="M88" t="s">
        <v>1759</v>
      </c>
    </row>
    <row r="89" spans="1:13">
      <c r="A89" s="35" t="s">
        <v>1544</v>
      </c>
      <c r="B89" s="38" t="s">
        <v>1545</v>
      </c>
      <c r="C89" s="33" t="s">
        <v>1393</v>
      </c>
      <c r="D89" s="83" t="s">
        <v>1563</v>
      </c>
      <c r="E89" s="38" t="s">
        <v>365</v>
      </c>
      <c r="F89" s="39">
        <v>349.25</v>
      </c>
      <c r="G89" s="80">
        <f t="shared" si="6"/>
        <v>7</v>
      </c>
      <c r="H89" s="80">
        <f t="shared" si="7"/>
        <v>0</v>
      </c>
      <c r="I89" s="80">
        <f t="shared" si="8"/>
        <v>1</v>
      </c>
      <c r="J89" s="80">
        <f t="shared" si="9"/>
        <v>2</v>
      </c>
      <c r="K89" s="80">
        <f t="shared" si="10"/>
        <v>0</v>
      </c>
      <c r="L89" s="80">
        <f t="shared" si="11"/>
        <v>365.08341527069672</v>
      </c>
      <c r="M89" t="s">
        <v>1759</v>
      </c>
    </row>
    <row r="90" spans="1:13">
      <c r="A90" s="31" t="s">
        <v>195</v>
      </c>
      <c r="B90" s="33" t="s">
        <v>196</v>
      </c>
      <c r="C90" s="33" t="s">
        <v>1394</v>
      </c>
      <c r="D90" s="33" t="s">
        <v>197</v>
      </c>
      <c r="E90" s="33" t="s">
        <v>191</v>
      </c>
      <c r="F90" s="15">
        <v>349.65</v>
      </c>
      <c r="G90" s="80">
        <f t="shared" si="6"/>
        <v>6</v>
      </c>
      <c r="H90" s="80">
        <f t="shared" si="7"/>
        <v>2</v>
      </c>
      <c r="I90" s="80">
        <f t="shared" si="8"/>
        <v>0</v>
      </c>
      <c r="J90" s="80">
        <f t="shared" si="9"/>
        <v>1</v>
      </c>
      <c r="K90" s="80">
        <f t="shared" si="10"/>
        <v>0</v>
      </c>
      <c r="L90" s="80">
        <f t="shared" si="11"/>
        <v>340.49343386893116</v>
      </c>
      <c r="M90" t="s">
        <v>1759</v>
      </c>
    </row>
    <row r="91" spans="1:13">
      <c r="A91" s="31" t="s">
        <v>454</v>
      </c>
      <c r="B91" s="33" t="s">
        <v>455</v>
      </c>
      <c r="C91" s="33" t="s">
        <v>1394</v>
      </c>
      <c r="D91" s="33" t="s">
        <v>456</v>
      </c>
      <c r="E91" s="33" t="s">
        <v>423</v>
      </c>
      <c r="F91" s="15">
        <v>349.85</v>
      </c>
      <c r="G91" s="80">
        <f t="shared" si="6"/>
        <v>7</v>
      </c>
      <c r="H91" s="80">
        <f t="shared" si="7"/>
        <v>1</v>
      </c>
      <c r="I91" s="80">
        <f t="shared" si="8"/>
        <v>0</v>
      </c>
      <c r="J91" s="80">
        <f t="shared" si="9"/>
        <v>2</v>
      </c>
      <c r="K91" s="80">
        <f t="shared" si="10"/>
        <v>0</v>
      </c>
      <c r="L91" s="80">
        <f t="shared" si="11"/>
        <v>360.1804152706967</v>
      </c>
      <c r="M91" t="s">
        <v>1759</v>
      </c>
    </row>
    <row r="92" spans="1:13">
      <c r="A92" s="35" t="s">
        <v>1482</v>
      </c>
      <c r="B92" s="38" t="s">
        <v>1483</v>
      </c>
      <c r="C92" s="33" t="s">
        <v>1394</v>
      </c>
      <c r="D92" s="83" t="s">
        <v>1484</v>
      </c>
      <c r="E92" s="38" t="s">
        <v>191</v>
      </c>
      <c r="F92" s="39">
        <v>350.15</v>
      </c>
      <c r="G92" s="80">
        <f t="shared" si="6"/>
        <v>6</v>
      </c>
      <c r="H92" s="80">
        <f t="shared" si="7"/>
        <v>2</v>
      </c>
      <c r="I92" s="80">
        <f t="shared" si="8"/>
        <v>0</v>
      </c>
      <c r="J92" s="80">
        <f t="shared" si="9"/>
        <v>1</v>
      </c>
      <c r="K92" s="80">
        <f t="shared" si="10"/>
        <v>0</v>
      </c>
      <c r="L92" s="80">
        <f t="shared" si="11"/>
        <v>340.49343386893116</v>
      </c>
      <c r="M92" t="s">
        <v>1759</v>
      </c>
    </row>
    <row r="93" spans="1:13">
      <c r="A93" s="31" t="s">
        <v>439</v>
      </c>
      <c r="B93" s="33" t="s">
        <v>440</v>
      </c>
      <c r="C93" s="33" t="s">
        <v>1394</v>
      </c>
      <c r="D93" s="33" t="s">
        <v>441</v>
      </c>
      <c r="E93" s="33" t="s">
        <v>423</v>
      </c>
      <c r="F93" s="15">
        <v>350.65</v>
      </c>
      <c r="G93" s="80">
        <f t="shared" si="6"/>
        <v>7</v>
      </c>
      <c r="H93" s="80">
        <f t="shared" si="7"/>
        <v>1</v>
      </c>
      <c r="I93" s="80">
        <f t="shared" si="8"/>
        <v>0</v>
      </c>
      <c r="J93" s="80">
        <f t="shared" si="9"/>
        <v>2</v>
      </c>
      <c r="K93" s="80">
        <f t="shared" si="10"/>
        <v>0</v>
      </c>
      <c r="L93" s="80">
        <f t="shared" si="11"/>
        <v>360.1804152706967</v>
      </c>
      <c r="M93" t="s">
        <v>1759</v>
      </c>
    </row>
    <row r="94" spans="1:13">
      <c r="A94" s="31" t="s">
        <v>517</v>
      </c>
      <c r="B94" s="33" t="s">
        <v>518</v>
      </c>
      <c r="C94" s="33" t="s">
        <v>1394</v>
      </c>
      <c r="D94" s="33" t="s">
        <v>519</v>
      </c>
      <c r="E94" s="33" t="s">
        <v>423</v>
      </c>
      <c r="F94" s="15">
        <v>351.05</v>
      </c>
      <c r="G94" s="80">
        <f t="shared" si="6"/>
        <v>7</v>
      </c>
      <c r="H94" s="80">
        <f t="shared" si="7"/>
        <v>1</v>
      </c>
      <c r="I94" s="80">
        <f t="shared" si="8"/>
        <v>0</v>
      </c>
      <c r="J94" s="80">
        <f t="shared" si="9"/>
        <v>3</v>
      </c>
      <c r="K94" s="80">
        <f t="shared" si="10"/>
        <v>0</v>
      </c>
      <c r="L94" s="80">
        <f t="shared" si="11"/>
        <v>355.93441527069672</v>
      </c>
      <c r="M94" t="s">
        <v>1759</v>
      </c>
    </row>
    <row r="95" spans="1:13">
      <c r="A95" s="31" t="s">
        <v>188</v>
      </c>
      <c r="B95" s="33" t="s">
        <v>189</v>
      </c>
      <c r="C95" s="33" t="s">
        <v>1394</v>
      </c>
      <c r="D95" s="33" t="s">
        <v>190</v>
      </c>
      <c r="E95" s="33" t="s">
        <v>184</v>
      </c>
      <c r="F95" s="15">
        <v>351.15</v>
      </c>
      <c r="G95" s="80">
        <f t="shared" si="6"/>
        <v>6</v>
      </c>
      <c r="H95" s="80">
        <f t="shared" si="7"/>
        <v>3</v>
      </c>
      <c r="I95" s="80">
        <f t="shared" si="8"/>
        <v>0</v>
      </c>
      <c r="J95" s="80">
        <f t="shared" si="9"/>
        <v>0</v>
      </c>
      <c r="K95" s="80">
        <f t="shared" si="10"/>
        <v>0</v>
      </c>
      <c r="L95" s="80">
        <f t="shared" si="11"/>
        <v>349.87143386893115</v>
      </c>
      <c r="M95" t="s">
        <v>1759</v>
      </c>
    </row>
    <row r="96" spans="1:13">
      <c r="A96" s="88" t="s">
        <v>1446</v>
      </c>
      <c r="B96" s="39" t="s">
        <v>1444</v>
      </c>
      <c r="C96" s="33" t="s">
        <v>1394</v>
      </c>
      <c r="D96" s="39" t="s">
        <v>190</v>
      </c>
      <c r="E96" s="39" t="s">
        <v>184</v>
      </c>
      <c r="F96" s="39">
        <v>351.65</v>
      </c>
      <c r="G96" s="80">
        <f t="shared" si="6"/>
        <v>6</v>
      </c>
      <c r="H96" s="80">
        <f t="shared" si="7"/>
        <v>3</v>
      </c>
      <c r="I96" s="80">
        <f t="shared" si="8"/>
        <v>0</v>
      </c>
      <c r="J96" s="80">
        <f t="shared" si="9"/>
        <v>0</v>
      </c>
      <c r="K96" s="80">
        <f t="shared" si="10"/>
        <v>0</v>
      </c>
      <c r="L96" s="80">
        <f t="shared" si="11"/>
        <v>349.87143386893115</v>
      </c>
      <c r="M96" t="s">
        <v>1759</v>
      </c>
    </row>
    <row r="97" spans="1:13">
      <c r="A97" s="31" t="s">
        <v>520</v>
      </c>
      <c r="B97" s="33" t="s">
        <v>521</v>
      </c>
      <c r="C97" s="33" t="s">
        <v>1392</v>
      </c>
      <c r="D97" s="33" t="s">
        <v>522</v>
      </c>
      <c r="E97" s="33" t="s">
        <v>523</v>
      </c>
      <c r="F97" s="15">
        <v>352.35</v>
      </c>
      <c r="G97" s="80">
        <f t="shared" si="6"/>
        <v>7</v>
      </c>
      <c r="H97" s="80">
        <f t="shared" si="7"/>
        <v>0</v>
      </c>
      <c r="I97" s="80">
        <f t="shared" si="8"/>
        <v>0</v>
      </c>
      <c r="J97" s="80">
        <f t="shared" si="9"/>
        <v>2</v>
      </c>
      <c r="K97" s="80">
        <f t="shared" si="10"/>
        <v>0</v>
      </c>
      <c r="L97" s="80">
        <f t="shared" si="11"/>
        <v>355.04841527069669</v>
      </c>
      <c r="M97" t="s">
        <v>1759</v>
      </c>
    </row>
    <row r="98" spans="1:13">
      <c r="A98" s="35" t="s">
        <v>1426</v>
      </c>
      <c r="B98" s="38" t="s">
        <v>1427</v>
      </c>
      <c r="C98" s="33" t="s">
        <v>1394</v>
      </c>
      <c r="D98" s="83" t="s">
        <v>1428</v>
      </c>
      <c r="E98" s="38" t="s">
        <v>191</v>
      </c>
      <c r="F98" s="39">
        <v>353.15</v>
      </c>
      <c r="G98" s="80">
        <f t="shared" si="6"/>
        <v>6</v>
      </c>
      <c r="H98" s="80">
        <f t="shared" si="7"/>
        <v>2</v>
      </c>
      <c r="I98" s="80">
        <f t="shared" si="8"/>
        <v>0</v>
      </c>
      <c r="J98" s="80">
        <f t="shared" si="9"/>
        <v>0</v>
      </c>
      <c r="K98" s="80">
        <f t="shared" si="10"/>
        <v>0</v>
      </c>
      <c r="L98" s="80">
        <f t="shared" si="11"/>
        <v>344.73943386893114</v>
      </c>
      <c r="M98" t="s">
        <v>1759</v>
      </c>
    </row>
    <row r="99" spans="1:13">
      <c r="A99" s="31" t="s">
        <v>457</v>
      </c>
      <c r="B99" s="33" t="s">
        <v>458</v>
      </c>
      <c r="C99" s="33" t="s">
        <v>1394</v>
      </c>
      <c r="D99" s="33" t="s">
        <v>459</v>
      </c>
      <c r="E99" s="33" t="s">
        <v>423</v>
      </c>
      <c r="F99" s="15">
        <v>353.55</v>
      </c>
      <c r="G99" s="80">
        <f t="shared" si="6"/>
        <v>7</v>
      </c>
      <c r="H99" s="80">
        <f t="shared" si="7"/>
        <v>1</v>
      </c>
      <c r="I99" s="80">
        <f t="shared" si="8"/>
        <v>0</v>
      </c>
      <c r="J99" s="80">
        <f t="shared" si="9"/>
        <v>2</v>
      </c>
      <c r="K99" s="80">
        <f t="shared" si="10"/>
        <v>0</v>
      </c>
      <c r="L99" s="80">
        <f t="shared" si="11"/>
        <v>360.1804152706967</v>
      </c>
      <c r="M99" t="s">
        <v>1759</v>
      </c>
    </row>
    <row r="100" spans="1:13">
      <c r="A100" s="31" t="s">
        <v>181</v>
      </c>
      <c r="B100" s="33" t="s">
        <v>182</v>
      </c>
      <c r="C100" s="33" t="s">
        <v>1394</v>
      </c>
      <c r="D100" s="33" t="s">
        <v>183</v>
      </c>
      <c r="E100" s="33" t="s">
        <v>184</v>
      </c>
      <c r="F100" s="15">
        <v>353.65</v>
      </c>
      <c r="G100" s="80">
        <f t="shared" si="6"/>
        <v>6</v>
      </c>
      <c r="H100" s="80">
        <f t="shared" si="7"/>
        <v>2</v>
      </c>
      <c r="I100" s="80">
        <f t="shared" si="8"/>
        <v>0</v>
      </c>
      <c r="J100" s="80">
        <f t="shared" si="9"/>
        <v>0</v>
      </c>
      <c r="K100" s="80">
        <f t="shared" si="10"/>
        <v>1</v>
      </c>
      <c r="L100" s="80">
        <f t="shared" si="11"/>
        <v>351.91443386893116</v>
      </c>
      <c r="M100" t="s">
        <v>1759</v>
      </c>
    </row>
    <row r="101" spans="1:13">
      <c r="A101" s="31" t="s">
        <v>246</v>
      </c>
      <c r="B101" s="33" t="s">
        <v>247</v>
      </c>
      <c r="C101" s="33" t="s">
        <v>1392</v>
      </c>
      <c r="D101" s="33" t="s">
        <v>248</v>
      </c>
      <c r="E101" s="33" t="s">
        <v>249</v>
      </c>
      <c r="F101" s="15">
        <v>353.85</v>
      </c>
      <c r="G101" s="80">
        <f t="shared" si="6"/>
        <v>6</v>
      </c>
      <c r="H101" s="80">
        <f t="shared" si="7"/>
        <v>0</v>
      </c>
      <c r="I101" s="80">
        <f t="shared" si="8"/>
        <v>0</v>
      </c>
      <c r="J101" s="80">
        <f t="shared" si="9"/>
        <v>0</v>
      </c>
      <c r="K101" s="80">
        <f t="shared" si="10"/>
        <v>1</v>
      </c>
      <c r="L101" s="80">
        <f t="shared" si="11"/>
        <v>341.65043386893115</v>
      </c>
      <c r="M101" t="s">
        <v>1759</v>
      </c>
    </row>
    <row r="102" spans="1:13">
      <c r="A102" s="31" t="s">
        <v>545</v>
      </c>
      <c r="B102" s="33" t="s">
        <v>546</v>
      </c>
      <c r="C102" s="33" t="s">
        <v>1392</v>
      </c>
      <c r="D102" s="33" t="s">
        <v>547</v>
      </c>
      <c r="E102" s="33" t="s">
        <v>523</v>
      </c>
      <c r="F102" s="15">
        <v>353.95</v>
      </c>
      <c r="G102" s="80">
        <f t="shared" si="6"/>
        <v>7</v>
      </c>
      <c r="H102" s="80">
        <f t="shared" si="7"/>
        <v>0</v>
      </c>
      <c r="I102" s="80">
        <f t="shared" si="8"/>
        <v>0</v>
      </c>
      <c r="J102" s="80">
        <f t="shared" si="9"/>
        <v>3</v>
      </c>
      <c r="K102" s="80">
        <f t="shared" si="10"/>
        <v>0</v>
      </c>
      <c r="L102" s="80">
        <f t="shared" si="11"/>
        <v>350.80241527069671</v>
      </c>
      <c r="M102" t="s">
        <v>1759</v>
      </c>
    </row>
    <row r="103" spans="1:13">
      <c r="A103" s="31" t="s">
        <v>228</v>
      </c>
      <c r="B103" s="33" t="s">
        <v>229</v>
      </c>
      <c r="C103" s="33" t="s">
        <v>1393</v>
      </c>
      <c r="D103" s="33" t="s">
        <v>230</v>
      </c>
      <c r="E103" s="33" t="s">
        <v>191</v>
      </c>
      <c r="F103" s="15">
        <v>354.15</v>
      </c>
      <c r="G103" s="80">
        <f t="shared" si="6"/>
        <v>6</v>
      </c>
      <c r="H103" s="80">
        <f t="shared" si="7"/>
        <v>0</v>
      </c>
      <c r="I103" s="80">
        <f t="shared" si="8"/>
        <v>1</v>
      </c>
      <c r="J103" s="80">
        <f t="shared" si="9"/>
        <v>0</v>
      </c>
      <c r="K103" s="80">
        <f t="shared" si="10"/>
        <v>0</v>
      </c>
      <c r="L103" s="80">
        <f t="shared" si="11"/>
        <v>344.51043386893116</v>
      </c>
      <c r="M103" t="s">
        <v>1759</v>
      </c>
    </row>
    <row r="104" spans="1:13">
      <c r="A104" s="31" t="s">
        <v>433</v>
      </c>
      <c r="B104" s="33" t="s">
        <v>434</v>
      </c>
      <c r="C104" s="33" t="s">
        <v>1394</v>
      </c>
      <c r="D104" s="33" t="s">
        <v>435</v>
      </c>
      <c r="E104" s="33" t="s">
        <v>423</v>
      </c>
      <c r="F104" s="15">
        <v>354.75</v>
      </c>
      <c r="G104" s="80">
        <f t="shared" si="6"/>
        <v>7</v>
      </c>
      <c r="H104" s="80">
        <f t="shared" si="7"/>
        <v>1</v>
      </c>
      <c r="I104" s="80">
        <f t="shared" si="8"/>
        <v>0</v>
      </c>
      <c r="J104" s="80">
        <f t="shared" si="9"/>
        <v>2</v>
      </c>
      <c r="K104" s="80">
        <f t="shared" si="10"/>
        <v>0</v>
      </c>
      <c r="L104" s="80">
        <f t="shared" si="11"/>
        <v>360.1804152706967</v>
      </c>
      <c r="M104" t="s">
        <v>1759</v>
      </c>
    </row>
    <row r="105" spans="1:13">
      <c r="A105" s="31" t="s">
        <v>216</v>
      </c>
      <c r="B105" s="33" t="s">
        <v>217</v>
      </c>
      <c r="C105" s="33" t="s">
        <v>1394</v>
      </c>
      <c r="D105" s="33" t="s">
        <v>218</v>
      </c>
      <c r="E105" s="33" t="s">
        <v>191</v>
      </c>
      <c r="F105" s="15">
        <v>355.35</v>
      </c>
      <c r="G105" s="80">
        <f t="shared" si="6"/>
        <v>6</v>
      </c>
      <c r="H105" s="80">
        <f t="shared" si="7"/>
        <v>2</v>
      </c>
      <c r="I105" s="80">
        <f t="shared" si="8"/>
        <v>0</v>
      </c>
      <c r="J105" s="80">
        <f t="shared" si="9"/>
        <v>0</v>
      </c>
      <c r="K105" s="80">
        <f t="shared" si="10"/>
        <v>0</v>
      </c>
      <c r="L105" s="80">
        <f t="shared" si="11"/>
        <v>344.73943386893114</v>
      </c>
      <c r="M105" t="s">
        <v>1759</v>
      </c>
    </row>
    <row r="106" spans="1:13">
      <c r="A106" s="31" t="s">
        <v>192</v>
      </c>
      <c r="B106" s="33" t="s">
        <v>193</v>
      </c>
      <c r="C106" s="33" t="s">
        <v>1394</v>
      </c>
      <c r="D106" s="33" t="s">
        <v>194</v>
      </c>
      <c r="E106" s="33" t="s">
        <v>191</v>
      </c>
      <c r="F106" s="15">
        <v>356.05</v>
      </c>
      <c r="G106" s="80">
        <f t="shared" si="6"/>
        <v>6</v>
      </c>
      <c r="H106" s="80">
        <f t="shared" si="7"/>
        <v>1</v>
      </c>
      <c r="I106" s="80">
        <f t="shared" si="8"/>
        <v>0</v>
      </c>
      <c r="J106" s="80">
        <f t="shared" si="9"/>
        <v>0</v>
      </c>
      <c r="K106" s="80">
        <f t="shared" si="10"/>
        <v>1</v>
      </c>
      <c r="L106" s="80">
        <f t="shared" si="11"/>
        <v>346.78243386893115</v>
      </c>
      <c r="M106" t="s">
        <v>1759</v>
      </c>
    </row>
    <row r="107" spans="1:13">
      <c r="A107" s="35" t="s">
        <v>1556</v>
      </c>
      <c r="B107" s="38" t="s">
        <v>1557</v>
      </c>
      <c r="C107" s="33" t="s">
        <v>1393</v>
      </c>
      <c r="D107" s="83" t="s">
        <v>1569</v>
      </c>
      <c r="E107" s="38" t="s">
        <v>365</v>
      </c>
      <c r="F107" s="39">
        <v>356.15</v>
      </c>
      <c r="G107" s="80">
        <f t="shared" si="6"/>
        <v>7</v>
      </c>
      <c r="H107" s="80">
        <f t="shared" si="7"/>
        <v>0</v>
      </c>
      <c r="I107" s="80">
        <f t="shared" si="8"/>
        <v>1</v>
      </c>
      <c r="J107" s="80">
        <f t="shared" si="9"/>
        <v>2</v>
      </c>
      <c r="K107" s="80">
        <f t="shared" si="10"/>
        <v>0</v>
      </c>
      <c r="L107" s="80">
        <f t="shared" si="11"/>
        <v>365.08341527069672</v>
      </c>
      <c r="M107" t="s">
        <v>1759</v>
      </c>
    </row>
    <row r="108" spans="1:13">
      <c r="A108" s="31" t="s">
        <v>436</v>
      </c>
      <c r="B108" s="33" t="s">
        <v>437</v>
      </c>
      <c r="C108" s="33" t="s">
        <v>1394</v>
      </c>
      <c r="D108" s="33" t="s">
        <v>438</v>
      </c>
      <c r="E108" s="33" t="s">
        <v>423</v>
      </c>
      <c r="F108" s="15">
        <v>356.55</v>
      </c>
      <c r="G108" s="80">
        <f t="shared" si="6"/>
        <v>7</v>
      </c>
      <c r="H108" s="80">
        <f t="shared" si="7"/>
        <v>1</v>
      </c>
      <c r="I108" s="80">
        <f t="shared" si="8"/>
        <v>0</v>
      </c>
      <c r="J108" s="80">
        <f t="shared" si="9"/>
        <v>2</v>
      </c>
      <c r="K108" s="80">
        <f t="shared" si="10"/>
        <v>0</v>
      </c>
      <c r="L108" s="80">
        <f t="shared" si="11"/>
        <v>360.1804152706967</v>
      </c>
      <c r="M108" t="s">
        <v>1759</v>
      </c>
    </row>
    <row r="109" spans="1:13">
      <c r="A109" s="31" t="s">
        <v>219</v>
      </c>
      <c r="B109" s="33" t="s">
        <v>220</v>
      </c>
      <c r="C109" s="33" t="s">
        <v>1394</v>
      </c>
      <c r="D109" s="33" t="s">
        <v>221</v>
      </c>
      <c r="E109" s="33" t="s">
        <v>191</v>
      </c>
      <c r="F109" s="15">
        <v>356.65</v>
      </c>
      <c r="G109" s="80">
        <f t="shared" si="6"/>
        <v>6</v>
      </c>
      <c r="H109" s="80">
        <f t="shared" si="7"/>
        <v>2</v>
      </c>
      <c r="I109" s="80">
        <f t="shared" si="8"/>
        <v>0</v>
      </c>
      <c r="J109" s="80">
        <f t="shared" si="9"/>
        <v>0</v>
      </c>
      <c r="K109" s="80">
        <f t="shared" si="10"/>
        <v>0</v>
      </c>
      <c r="L109" s="80">
        <f t="shared" si="11"/>
        <v>344.73943386893114</v>
      </c>
      <c r="M109" t="s">
        <v>1759</v>
      </c>
    </row>
    <row r="110" spans="1:13">
      <c r="A110" s="31" t="s">
        <v>175</v>
      </c>
      <c r="B110" s="33" t="s">
        <v>176</v>
      </c>
      <c r="C110" s="33" t="s">
        <v>1393</v>
      </c>
      <c r="D110" s="33" t="s">
        <v>177</v>
      </c>
      <c r="E110" s="33" t="s">
        <v>174</v>
      </c>
      <c r="F110" s="15">
        <v>356.65</v>
      </c>
      <c r="G110" s="80">
        <f t="shared" si="6"/>
        <v>6</v>
      </c>
      <c r="H110" s="80">
        <f t="shared" si="7"/>
        <v>2</v>
      </c>
      <c r="I110" s="80">
        <f t="shared" si="8"/>
        <v>1</v>
      </c>
      <c r="J110" s="80">
        <f t="shared" si="9"/>
        <v>0</v>
      </c>
      <c r="K110" s="80">
        <f t="shared" si="10"/>
        <v>0</v>
      </c>
      <c r="L110" s="80">
        <f t="shared" si="11"/>
        <v>354.77443386893117</v>
      </c>
      <c r="M110" t="s">
        <v>1759</v>
      </c>
    </row>
    <row r="111" spans="1:13">
      <c r="A111" s="31" t="s">
        <v>499</v>
      </c>
      <c r="B111" s="33" t="s">
        <v>500</v>
      </c>
      <c r="C111" s="33" t="s">
        <v>1394</v>
      </c>
      <c r="D111" s="33" t="s">
        <v>501</v>
      </c>
      <c r="E111" s="33" t="s">
        <v>423</v>
      </c>
      <c r="F111" s="15">
        <v>357.05</v>
      </c>
      <c r="G111" s="80">
        <f t="shared" si="6"/>
        <v>7</v>
      </c>
      <c r="H111" s="80">
        <f t="shared" si="7"/>
        <v>1</v>
      </c>
      <c r="I111" s="80">
        <f t="shared" si="8"/>
        <v>0</v>
      </c>
      <c r="J111" s="80">
        <f t="shared" si="9"/>
        <v>1</v>
      </c>
      <c r="K111" s="80">
        <f t="shared" si="10"/>
        <v>0</v>
      </c>
      <c r="L111" s="80">
        <f t="shared" si="11"/>
        <v>364.42641527069674</v>
      </c>
      <c r="M111" t="s">
        <v>1759</v>
      </c>
    </row>
    <row r="112" spans="1:13">
      <c r="A112" s="35" t="s">
        <v>1550</v>
      </c>
      <c r="B112" s="38" t="s">
        <v>1551</v>
      </c>
      <c r="C112" s="33" t="s">
        <v>1393</v>
      </c>
      <c r="D112" s="83" t="s">
        <v>1566</v>
      </c>
      <c r="E112" s="38" t="s">
        <v>365</v>
      </c>
      <c r="F112" s="39">
        <v>357.15</v>
      </c>
      <c r="G112" s="80">
        <f t="shared" si="6"/>
        <v>7</v>
      </c>
      <c r="H112" s="80">
        <f t="shared" si="7"/>
        <v>0</v>
      </c>
      <c r="I112" s="80">
        <f t="shared" si="8"/>
        <v>1</v>
      </c>
      <c r="J112" s="80">
        <f t="shared" si="9"/>
        <v>1</v>
      </c>
      <c r="K112" s="80">
        <f t="shared" si="10"/>
        <v>0</v>
      </c>
      <c r="L112" s="80">
        <f t="shared" si="11"/>
        <v>369.32941527069676</v>
      </c>
      <c r="M112" t="s">
        <v>1759</v>
      </c>
    </row>
    <row r="113" spans="1:13">
      <c r="A113" s="31" t="s">
        <v>469</v>
      </c>
      <c r="B113" s="33" t="s">
        <v>470</v>
      </c>
      <c r="C113" s="33" t="s">
        <v>1394</v>
      </c>
      <c r="D113" s="33" t="s">
        <v>471</v>
      </c>
      <c r="E113" s="33" t="s">
        <v>423</v>
      </c>
      <c r="F113" s="15">
        <v>357.25</v>
      </c>
      <c r="G113" s="80">
        <f t="shared" si="6"/>
        <v>7</v>
      </c>
      <c r="H113" s="80">
        <f t="shared" si="7"/>
        <v>1</v>
      </c>
      <c r="I113" s="80">
        <f t="shared" si="8"/>
        <v>0</v>
      </c>
      <c r="J113" s="80">
        <f t="shared" si="9"/>
        <v>1</v>
      </c>
      <c r="K113" s="80">
        <f t="shared" si="10"/>
        <v>0</v>
      </c>
      <c r="L113" s="80">
        <f t="shared" si="11"/>
        <v>364.42641527069674</v>
      </c>
      <c r="M113" t="s">
        <v>1759</v>
      </c>
    </row>
    <row r="114" spans="1:13">
      <c r="A114" s="31" t="s">
        <v>427</v>
      </c>
      <c r="B114" s="33" t="s">
        <v>428</v>
      </c>
      <c r="C114" s="33" t="s">
        <v>1394</v>
      </c>
      <c r="D114" s="33" t="s">
        <v>429</v>
      </c>
      <c r="E114" s="33" t="s">
        <v>423</v>
      </c>
      <c r="F114" s="15">
        <v>357.45</v>
      </c>
      <c r="G114" s="80">
        <f t="shared" si="6"/>
        <v>7</v>
      </c>
      <c r="H114" s="80">
        <f t="shared" si="7"/>
        <v>1</v>
      </c>
      <c r="I114" s="80">
        <f t="shared" si="8"/>
        <v>0</v>
      </c>
      <c r="J114" s="80">
        <f t="shared" si="9"/>
        <v>2</v>
      </c>
      <c r="K114" s="80">
        <f t="shared" si="10"/>
        <v>0</v>
      </c>
      <c r="L114" s="80">
        <f t="shared" si="11"/>
        <v>360.1804152706967</v>
      </c>
      <c r="M114" t="s">
        <v>1759</v>
      </c>
    </row>
    <row r="115" spans="1:13">
      <c r="A115" s="31" t="s">
        <v>225</v>
      </c>
      <c r="B115" s="33" t="s">
        <v>226</v>
      </c>
      <c r="C115" s="33" t="s">
        <v>1393</v>
      </c>
      <c r="D115" s="33" t="s">
        <v>227</v>
      </c>
      <c r="E115" s="33" t="s">
        <v>191</v>
      </c>
      <c r="F115" s="15">
        <v>357.65</v>
      </c>
      <c r="G115" s="80">
        <f t="shared" si="6"/>
        <v>6</v>
      </c>
      <c r="H115" s="80">
        <f t="shared" si="7"/>
        <v>0</v>
      </c>
      <c r="I115" s="80">
        <f t="shared" si="8"/>
        <v>1</v>
      </c>
      <c r="J115" s="80">
        <f t="shared" si="9"/>
        <v>0</v>
      </c>
      <c r="K115" s="80">
        <f t="shared" si="10"/>
        <v>0</v>
      </c>
      <c r="L115" s="80">
        <f t="shared" si="11"/>
        <v>344.51043386893116</v>
      </c>
      <c r="M115" t="s">
        <v>1759</v>
      </c>
    </row>
    <row r="116" spans="1:13">
      <c r="A116" s="35" t="s">
        <v>1489</v>
      </c>
      <c r="B116" s="38" t="s">
        <v>1490</v>
      </c>
      <c r="C116" s="33" t="s">
        <v>1394</v>
      </c>
      <c r="D116" s="83" t="s">
        <v>1507</v>
      </c>
      <c r="E116" s="38" t="s">
        <v>191</v>
      </c>
      <c r="F116" s="39">
        <v>358.15</v>
      </c>
      <c r="G116" s="80">
        <f t="shared" si="6"/>
        <v>6</v>
      </c>
      <c r="H116" s="80">
        <f t="shared" si="7"/>
        <v>2</v>
      </c>
      <c r="I116" s="80">
        <f t="shared" si="8"/>
        <v>0</v>
      </c>
      <c r="J116" s="80">
        <f t="shared" si="9"/>
        <v>0</v>
      </c>
      <c r="K116" s="80">
        <f t="shared" si="10"/>
        <v>0</v>
      </c>
      <c r="L116" s="80">
        <f t="shared" si="11"/>
        <v>344.73943386893114</v>
      </c>
      <c r="M116" t="s">
        <v>1759</v>
      </c>
    </row>
    <row r="117" spans="1:13">
      <c r="A117" s="31" t="s">
        <v>178</v>
      </c>
      <c r="B117" s="33" t="s">
        <v>179</v>
      </c>
      <c r="C117" s="33" t="s">
        <v>1393</v>
      </c>
      <c r="D117" s="33" t="s">
        <v>180</v>
      </c>
      <c r="E117" s="33" t="s">
        <v>174</v>
      </c>
      <c r="F117" s="15">
        <v>358.15</v>
      </c>
      <c r="G117" s="80">
        <f t="shared" si="6"/>
        <v>6</v>
      </c>
      <c r="H117" s="80">
        <f t="shared" si="7"/>
        <v>2</v>
      </c>
      <c r="I117" s="80">
        <f t="shared" si="8"/>
        <v>1</v>
      </c>
      <c r="J117" s="80">
        <f t="shared" si="9"/>
        <v>0</v>
      </c>
      <c r="K117" s="80">
        <f t="shared" si="10"/>
        <v>0</v>
      </c>
      <c r="L117" s="80">
        <f t="shared" si="11"/>
        <v>354.77443386893117</v>
      </c>
      <c r="M117" t="s">
        <v>1759</v>
      </c>
    </row>
    <row r="118" spans="1:13">
      <c r="A118" s="31" t="s">
        <v>511</v>
      </c>
      <c r="B118" s="33" t="s">
        <v>512</v>
      </c>
      <c r="C118" s="33" t="s">
        <v>1394</v>
      </c>
      <c r="D118" s="33" t="s">
        <v>513</v>
      </c>
      <c r="E118" s="33" t="s">
        <v>423</v>
      </c>
      <c r="F118" s="15">
        <v>358.45</v>
      </c>
      <c r="G118" s="80">
        <f t="shared" si="6"/>
        <v>7</v>
      </c>
      <c r="H118" s="80">
        <f t="shared" si="7"/>
        <v>1</v>
      </c>
      <c r="I118" s="80">
        <f t="shared" si="8"/>
        <v>0</v>
      </c>
      <c r="J118" s="80">
        <f t="shared" si="9"/>
        <v>1</v>
      </c>
      <c r="K118" s="80">
        <f t="shared" si="10"/>
        <v>0</v>
      </c>
      <c r="L118" s="80">
        <f t="shared" si="11"/>
        <v>364.42641527069674</v>
      </c>
      <c r="M118" t="s">
        <v>1759</v>
      </c>
    </row>
    <row r="119" spans="1:13">
      <c r="A119" s="31" t="s">
        <v>185</v>
      </c>
      <c r="B119" s="33" t="s">
        <v>186</v>
      </c>
      <c r="C119" s="33" t="s">
        <v>1394</v>
      </c>
      <c r="D119" s="33" t="s">
        <v>187</v>
      </c>
      <c r="E119" s="33" t="s">
        <v>184</v>
      </c>
      <c r="F119" s="15">
        <v>358.65</v>
      </c>
      <c r="G119" s="80">
        <f t="shared" si="6"/>
        <v>6</v>
      </c>
      <c r="H119" s="80">
        <f t="shared" si="7"/>
        <v>2</v>
      </c>
      <c r="I119" s="80">
        <f t="shared" si="8"/>
        <v>0</v>
      </c>
      <c r="J119" s="80">
        <f t="shared" si="9"/>
        <v>0</v>
      </c>
      <c r="K119" s="80">
        <f t="shared" si="10"/>
        <v>1</v>
      </c>
      <c r="L119" s="80">
        <f t="shared" si="11"/>
        <v>351.91443386893116</v>
      </c>
      <c r="M119" t="s">
        <v>1759</v>
      </c>
    </row>
    <row r="120" spans="1:13">
      <c r="A120" s="35" t="s">
        <v>1513</v>
      </c>
      <c r="B120" s="38" t="s">
        <v>1514</v>
      </c>
      <c r="C120" s="33" t="s">
        <v>1394</v>
      </c>
      <c r="D120" s="83" t="s">
        <v>1529</v>
      </c>
      <c r="E120" s="38" t="s">
        <v>423</v>
      </c>
      <c r="F120" s="39">
        <v>359.05</v>
      </c>
      <c r="G120" s="80">
        <f t="shared" si="6"/>
        <v>7</v>
      </c>
      <c r="H120" s="80">
        <f t="shared" si="7"/>
        <v>1</v>
      </c>
      <c r="I120" s="80">
        <f t="shared" si="8"/>
        <v>0</v>
      </c>
      <c r="J120" s="80">
        <f t="shared" si="9"/>
        <v>1</v>
      </c>
      <c r="K120" s="80">
        <f t="shared" si="10"/>
        <v>0</v>
      </c>
      <c r="L120" s="80">
        <f t="shared" si="11"/>
        <v>364.42641527069674</v>
      </c>
      <c r="M120" t="s">
        <v>1759</v>
      </c>
    </row>
    <row r="121" spans="1:13">
      <c r="A121" s="31" t="s">
        <v>530</v>
      </c>
      <c r="B121" s="33" t="s">
        <v>531</v>
      </c>
      <c r="C121" s="33" t="s">
        <v>1392</v>
      </c>
      <c r="D121" s="33" t="s">
        <v>532</v>
      </c>
      <c r="E121" s="33" t="s">
        <v>523</v>
      </c>
      <c r="F121" s="15">
        <v>359.15</v>
      </c>
      <c r="G121" s="80">
        <f t="shared" si="6"/>
        <v>7</v>
      </c>
      <c r="H121" s="80">
        <f t="shared" si="7"/>
        <v>0</v>
      </c>
      <c r="I121" s="80">
        <f t="shared" si="8"/>
        <v>0</v>
      </c>
      <c r="J121" s="80">
        <f t="shared" si="9"/>
        <v>2</v>
      </c>
      <c r="K121" s="80">
        <f t="shared" si="10"/>
        <v>0</v>
      </c>
      <c r="L121" s="80">
        <f t="shared" si="11"/>
        <v>355.04841527069669</v>
      </c>
      <c r="M121" t="s">
        <v>1759</v>
      </c>
    </row>
    <row r="122" spans="1:13">
      <c r="A122" s="35" t="s">
        <v>1511</v>
      </c>
      <c r="B122" s="38" t="s">
        <v>1512</v>
      </c>
      <c r="C122" s="33" t="s">
        <v>1394</v>
      </c>
      <c r="D122" s="83" t="s">
        <v>1528</v>
      </c>
      <c r="E122" s="38" t="s">
        <v>423</v>
      </c>
      <c r="F122" s="39">
        <v>359.15</v>
      </c>
      <c r="G122" s="80">
        <f t="shared" si="6"/>
        <v>7</v>
      </c>
      <c r="H122" s="80">
        <f t="shared" si="7"/>
        <v>1</v>
      </c>
      <c r="I122" s="80">
        <f t="shared" si="8"/>
        <v>0</v>
      </c>
      <c r="J122" s="80">
        <f t="shared" si="9"/>
        <v>1</v>
      </c>
      <c r="K122" s="80">
        <f t="shared" si="10"/>
        <v>0</v>
      </c>
      <c r="L122" s="80">
        <f t="shared" si="11"/>
        <v>364.42641527069674</v>
      </c>
      <c r="M122" t="s">
        <v>1759</v>
      </c>
    </row>
    <row r="123" spans="1:13">
      <c r="A123" s="31" t="s">
        <v>505</v>
      </c>
      <c r="B123" s="33" t="s">
        <v>506</v>
      </c>
      <c r="C123" s="33" t="s">
        <v>1394</v>
      </c>
      <c r="D123" s="33" t="s">
        <v>507</v>
      </c>
      <c r="E123" s="33" t="s">
        <v>423</v>
      </c>
      <c r="F123" s="15">
        <v>359.85</v>
      </c>
      <c r="G123" s="80">
        <f t="shared" si="6"/>
        <v>7</v>
      </c>
      <c r="H123" s="80">
        <f t="shared" si="7"/>
        <v>1</v>
      </c>
      <c r="I123" s="80">
        <f t="shared" si="8"/>
        <v>0</v>
      </c>
      <c r="J123" s="80">
        <f t="shared" si="9"/>
        <v>1</v>
      </c>
      <c r="K123" s="80">
        <f t="shared" si="10"/>
        <v>0</v>
      </c>
      <c r="L123" s="80">
        <f t="shared" si="11"/>
        <v>364.42641527069674</v>
      </c>
      <c r="M123" t="s">
        <v>1759</v>
      </c>
    </row>
    <row r="124" spans="1:13">
      <c r="A124" s="31" t="s">
        <v>424</v>
      </c>
      <c r="B124" s="33" t="s">
        <v>425</v>
      </c>
      <c r="C124" s="33" t="s">
        <v>1392</v>
      </c>
      <c r="D124" s="33" t="s">
        <v>426</v>
      </c>
      <c r="E124" s="33" t="s">
        <v>423</v>
      </c>
      <c r="F124" s="15">
        <v>360.65</v>
      </c>
      <c r="G124" s="80">
        <f t="shared" si="6"/>
        <v>7</v>
      </c>
      <c r="H124" s="80">
        <f t="shared" si="7"/>
        <v>0</v>
      </c>
      <c r="I124" s="80">
        <f t="shared" si="8"/>
        <v>0</v>
      </c>
      <c r="J124" s="80">
        <f t="shared" si="9"/>
        <v>1</v>
      </c>
      <c r="K124" s="80">
        <f t="shared" si="10"/>
        <v>1</v>
      </c>
      <c r="L124" s="80">
        <f t="shared" si="11"/>
        <v>366.46941527069674</v>
      </c>
      <c r="M124" t="s">
        <v>1759</v>
      </c>
    </row>
    <row r="125" spans="1:13">
      <c r="A125" s="31" t="s">
        <v>508</v>
      </c>
      <c r="B125" s="33" t="s">
        <v>509</v>
      </c>
      <c r="C125" s="33" t="s">
        <v>1394</v>
      </c>
      <c r="D125" s="33" t="s">
        <v>510</v>
      </c>
      <c r="E125" s="33" t="s">
        <v>423</v>
      </c>
      <c r="F125" s="15">
        <v>360.75</v>
      </c>
      <c r="G125" s="80">
        <f t="shared" si="6"/>
        <v>7</v>
      </c>
      <c r="H125" s="80">
        <f t="shared" si="7"/>
        <v>1</v>
      </c>
      <c r="I125" s="80">
        <f t="shared" si="8"/>
        <v>0</v>
      </c>
      <c r="J125" s="80">
        <f t="shared" si="9"/>
        <v>1</v>
      </c>
      <c r="K125" s="80">
        <f t="shared" si="10"/>
        <v>0</v>
      </c>
      <c r="L125" s="80">
        <f t="shared" si="11"/>
        <v>364.42641527069674</v>
      </c>
      <c r="M125" t="s">
        <v>1759</v>
      </c>
    </row>
    <row r="126" spans="1:13">
      <c r="A126" s="31" t="s">
        <v>381</v>
      </c>
      <c r="B126" s="33" t="s">
        <v>382</v>
      </c>
      <c r="C126" s="33" t="s">
        <v>1394</v>
      </c>
      <c r="D126" s="33" t="s">
        <v>383</v>
      </c>
      <c r="E126" s="33" t="s">
        <v>365</v>
      </c>
      <c r="F126" s="15">
        <v>361.15</v>
      </c>
      <c r="G126" s="80">
        <f t="shared" si="6"/>
        <v>7</v>
      </c>
      <c r="H126" s="80">
        <f t="shared" si="7"/>
        <v>1</v>
      </c>
      <c r="I126" s="80">
        <f t="shared" si="8"/>
        <v>0</v>
      </c>
      <c r="J126" s="80">
        <f t="shared" si="9"/>
        <v>1</v>
      </c>
      <c r="K126" s="80">
        <f t="shared" si="10"/>
        <v>1</v>
      </c>
      <c r="L126" s="80">
        <f t="shared" si="11"/>
        <v>371.60141527069675</v>
      </c>
      <c r="M126" t="s">
        <v>1759</v>
      </c>
    </row>
    <row r="127" spans="1:13">
      <c r="A127" s="88" t="s">
        <v>1534</v>
      </c>
      <c r="B127" s="39" t="s">
        <v>1535</v>
      </c>
      <c r="C127" s="33" t="s">
        <v>1394</v>
      </c>
      <c r="D127" s="39" t="s">
        <v>1558</v>
      </c>
      <c r="E127" s="39" t="s">
        <v>365</v>
      </c>
      <c r="F127" s="39">
        <v>361.25</v>
      </c>
      <c r="G127" s="80">
        <f t="shared" si="6"/>
        <v>7</v>
      </c>
      <c r="H127" s="80">
        <f t="shared" si="7"/>
        <v>2</v>
      </c>
      <c r="I127" s="80">
        <f t="shared" si="8"/>
        <v>0</v>
      </c>
      <c r="J127" s="80">
        <f t="shared" si="9"/>
        <v>1</v>
      </c>
      <c r="K127" s="80">
        <f t="shared" si="10"/>
        <v>0</v>
      </c>
      <c r="L127" s="80">
        <f t="shared" si="11"/>
        <v>369.55841527069674</v>
      </c>
      <c r="M127" t="s">
        <v>1759</v>
      </c>
    </row>
    <row r="128" spans="1:13">
      <c r="A128" s="31" t="s">
        <v>514</v>
      </c>
      <c r="B128" s="33" t="s">
        <v>515</v>
      </c>
      <c r="C128" s="33" t="s">
        <v>1394</v>
      </c>
      <c r="D128" s="33" t="s">
        <v>516</v>
      </c>
      <c r="E128" s="33" t="s">
        <v>423</v>
      </c>
      <c r="F128" s="15">
        <v>361.25</v>
      </c>
      <c r="G128" s="80">
        <f t="shared" si="6"/>
        <v>7</v>
      </c>
      <c r="H128" s="80">
        <f t="shared" si="7"/>
        <v>1</v>
      </c>
      <c r="I128" s="80">
        <f t="shared" si="8"/>
        <v>0</v>
      </c>
      <c r="J128" s="80">
        <f t="shared" si="9"/>
        <v>1</v>
      </c>
      <c r="K128" s="80">
        <f t="shared" si="10"/>
        <v>0</v>
      </c>
      <c r="L128" s="80">
        <f t="shared" si="11"/>
        <v>364.42641527069674</v>
      </c>
      <c r="M128" t="s">
        <v>1759</v>
      </c>
    </row>
    <row r="129" spans="1:13">
      <c r="A129" s="31" t="s">
        <v>463</v>
      </c>
      <c r="B129" s="33" t="s">
        <v>464</v>
      </c>
      <c r="C129" s="33" t="s">
        <v>1394</v>
      </c>
      <c r="D129" s="33" t="s">
        <v>465</v>
      </c>
      <c r="E129" s="33" t="s">
        <v>423</v>
      </c>
      <c r="F129" s="15">
        <v>362.15</v>
      </c>
      <c r="G129" s="80">
        <f t="shared" si="6"/>
        <v>7</v>
      </c>
      <c r="H129" s="80">
        <f t="shared" si="7"/>
        <v>1</v>
      </c>
      <c r="I129" s="80">
        <f t="shared" si="8"/>
        <v>0</v>
      </c>
      <c r="J129" s="80">
        <f t="shared" si="9"/>
        <v>2</v>
      </c>
      <c r="K129" s="80">
        <f t="shared" si="10"/>
        <v>0</v>
      </c>
      <c r="L129" s="80">
        <f t="shared" si="11"/>
        <v>360.1804152706967</v>
      </c>
      <c r="M129" t="s">
        <v>1759</v>
      </c>
    </row>
    <row r="130" spans="1:13">
      <c r="A130" s="35" t="s">
        <v>1518</v>
      </c>
      <c r="B130" s="38" t="s">
        <v>1519</v>
      </c>
      <c r="C130" s="33" t="s">
        <v>1394</v>
      </c>
      <c r="D130" s="83" t="s">
        <v>1531</v>
      </c>
      <c r="E130" s="38" t="s">
        <v>423</v>
      </c>
      <c r="F130" s="39">
        <v>362.15</v>
      </c>
      <c r="G130" s="80">
        <f t="shared" ref="G130:G193" si="12">LEN(D130)-LEN(SUBSTITUTE(D130,"C",""))</f>
        <v>7</v>
      </c>
      <c r="H130" s="80">
        <f t="shared" ref="H130:H193" si="13">LEN(D130)-LEN(SUBSTITUTE(D130,"=",""))</f>
        <v>1</v>
      </c>
      <c r="I130" s="80">
        <f t="shared" ref="I130:I193" si="14">LEN(D130)-LEN(SUBSTITUTE(D130,"#",""))</f>
        <v>0</v>
      </c>
      <c r="J130" s="80">
        <f t="shared" ref="J130:J193" si="15">LEN(D130)-LEN(SUBSTITUTE(D130,"(",""))</f>
        <v>2</v>
      </c>
      <c r="K130" s="80">
        <f t="shared" ref="K130:K193" si="16">(LEN(D130)-LEN(SUBSTITUTE(D130,"1","")))/2+(LEN(D130)-LEN(SUBSTITUTE(D130,"2","")))/2+(LEN(D130)-LEN(SUBSTITUTE(D130,"3","")))/2</f>
        <v>0</v>
      </c>
      <c r="L130" s="80">
        <f t="shared" ref="L130:L193" si="17">EXP(4.861)*(G130^0.536)+(5.132*H130)+(10.035*I130)-(4.246*J130)+(7.175*K130)-2.963</f>
        <v>360.1804152706967</v>
      </c>
      <c r="M130" t="s">
        <v>1759</v>
      </c>
    </row>
    <row r="131" spans="1:13">
      <c r="A131" s="31" t="s">
        <v>448</v>
      </c>
      <c r="B131" s="33" t="s">
        <v>449</v>
      </c>
      <c r="C131" s="33" t="s">
        <v>1394</v>
      </c>
      <c r="D131" s="33" t="s">
        <v>450</v>
      </c>
      <c r="E131" s="33" t="s">
        <v>423</v>
      </c>
      <c r="F131" s="15">
        <v>362.45</v>
      </c>
      <c r="G131" s="80">
        <f t="shared" si="12"/>
        <v>7</v>
      </c>
      <c r="H131" s="80">
        <f t="shared" si="13"/>
        <v>1</v>
      </c>
      <c r="I131" s="80">
        <f t="shared" si="14"/>
        <v>0</v>
      </c>
      <c r="J131" s="80">
        <f t="shared" si="15"/>
        <v>2</v>
      </c>
      <c r="K131" s="80">
        <f t="shared" si="16"/>
        <v>0</v>
      </c>
      <c r="L131" s="80">
        <f t="shared" si="17"/>
        <v>360.1804152706967</v>
      </c>
      <c r="M131" t="s">
        <v>1759</v>
      </c>
    </row>
    <row r="132" spans="1:13">
      <c r="A132" s="35" t="s">
        <v>1532</v>
      </c>
      <c r="B132" s="38" t="s">
        <v>1517</v>
      </c>
      <c r="C132" s="33" t="s">
        <v>1394</v>
      </c>
      <c r="D132" s="83" t="s">
        <v>1533</v>
      </c>
      <c r="E132" s="38" t="s">
        <v>423</v>
      </c>
      <c r="F132" s="39">
        <v>362.65</v>
      </c>
      <c r="G132" s="80">
        <f t="shared" si="12"/>
        <v>7</v>
      </c>
      <c r="H132" s="80">
        <f t="shared" si="13"/>
        <v>1</v>
      </c>
      <c r="I132" s="80">
        <f t="shared" si="14"/>
        <v>0</v>
      </c>
      <c r="J132" s="80">
        <f t="shared" si="15"/>
        <v>1</v>
      </c>
      <c r="K132" s="80">
        <f t="shared" si="16"/>
        <v>0</v>
      </c>
      <c r="L132" s="80">
        <f t="shared" si="17"/>
        <v>364.42641527069674</v>
      </c>
      <c r="M132" t="s">
        <v>1759</v>
      </c>
    </row>
    <row r="133" spans="1:13">
      <c r="A133" s="31" t="s">
        <v>345</v>
      </c>
      <c r="B133" s="33" t="s">
        <v>346</v>
      </c>
      <c r="C133" s="33" t="s">
        <v>1394</v>
      </c>
      <c r="D133" s="33" t="s">
        <v>347</v>
      </c>
      <c r="E133" s="33" t="s">
        <v>348</v>
      </c>
      <c r="F133" s="15">
        <v>362.65</v>
      </c>
      <c r="G133" s="80">
        <f t="shared" si="12"/>
        <v>7</v>
      </c>
      <c r="H133" s="80">
        <f t="shared" si="13"/>
        <v>2</v>
      </c>
      <c r="I133" s="80">
        <f t="shared" si="14"/>
        <v>0</v>
      </c>
      <c r="J133" s="80">
        <f t="shared" si="15"/>
        <v>0</v>
      </c>
      <c r="K133" s="80">
        <f t="shared" si="16"/>
        <v>2</v>
      </c>
      <c r="L133" s="80">
        <f t="shared" si="17"/>
        <v>388.15441527069675</v>
      </c>
      <c r="M133" t="s">
        <v>1759</v>
      </c>
    </row>
    <row r="134" spans="1:13">
      <c r="A134" s="31" t="s">
        <v>524</v>
      </c>
      <c r="B134" s="33" t="s">
        <v>525</v>
      </c>
      <c r="C134" s="33" t="s">
        <v>1392</v>
      </c>
      <c r="D134" s="33" t="s">
        <v>526</v>
      </c>
      <c r="E134" s="33" t="s">
        <v>523</v>
      </c>
      <c r="F134" s="15">
        <v>362.85</v>
      </c>
      <c r="G134" s="80">
        <f t="shared" si="12"/>
        <v>7</v>
      </c>
      <c r="H134" s="80">
        <f t="shared" si="13"/>
        <v>0</v>
      </c>
      <c r="I134" s="80">
        <f t="shared" si="14"/>
        <v>0</v>
      </c>
      <c r="J134" s="80">
        <f t="shared" si="15"/>
        <v>2</v>
      </c>
      <c r="K134" s="80">
        <f t="shared" si="16"/>
        <v>0</v>
      </c>
      <c r="L134" s="80">
        <f t="shared" si="17"/>
        <v>355.04841527069669</v>
      </c>
      <c r="M134" t="s">
        <v>1759</v>
      </c>
    </row>
    <row r="135" spans="1:13">
      <c r="A135" s="31" t="s">
        <v>539</v>
      </c>
      <c r="B135" s="33" t="s">
        <v>540</v>
      </c>
      <c r="C135" s="33" t="s">
        <v>1392</v>
      </c>
      <c r="D135" s="33" t="s">
        <v>541</v>
      </c>
      <c r="E135" s="33" t="s">
        <v>523</v>
      </c>
      <c r="F135" s="15">
        <v>363.15</v>
      </c>
      <c r="G135" s="80">
        <f t="shared" si="12"/>
        <v>7</v>
      </c>
      <c r="H135" s="80">
        <f t="shared" si="13"/>
        <v>0</v>
      </c>
      <c r="I135" s="80">
        <f t="shared" si="14"/>
        <v>0</v>
      </c>
      <c r="J135" s="80">
        <f t="shared" si="15"/>
        <v>1</v>
      </c>
      <c r="K135" s="80">
        <f t="shared" si="16"/>
        <v>0</v>
      </c>
      <c r="L135" s="80">
        <f t="shared" si="17"/>
        <v>359.29441527069673</v>
      </c>
      <c r="M135" t="s">
        <v>1759</v>
      </c>
    </row>
    <row r="136" spans="1:13">
      <c r="A136" s="35" t="s">
        <v>1408</v>
      </c>
      <c r="B136" s="38" t="s">
        <v>1520</v>
      </c>
      <c r="C136" s="33" t="s">
        <v>1392</v>
      </c>
      <c r="D136" s="83" t="s">
        <v>1436</v>
      </c>
      <c r="E136" s="38" t="s">
        <v>423</v>
      </c>
      <c r="F136" s="39">
        <v>363.95</v>
      </c>
      <c r="G136" s="80">
        <f t="shared" si="12"/>
        <v>7</v>
      </c>
      <c r="H136" s="80">
        <f t="shared" si="13"/>
        <v>0</v>
      </c>
      <c r="I136" s="80">
        <f t="shared" si="14"/>
        <v>0</v>
      </c>
      <c r="J136" s="80">
        <f t="shared" si="15"/>
        <v>1</v>
      </c>
      <c r="K136" s="80">
        <f t="shared" si="16"/>
        <v>1</v>
      </c>
      <c r="L136" s="80">
        <f t="shared" si="17"/>
        <v>366.46941527069674</v>
      </c>
      <c r="M136" t="s">
        <v>1759</v>
      </c>
    </row>
    <row r="137" spans="1:13">
      <c r="A137" s="31" t="s">
        <v>445</v>
      </c>
      <c r="B137" s="33" t="s">
        <v>446</v>
      </c>
      <c r="C137" s="33" t="s">
        <v>1394</v>
      </c>
      <c r="D137" s="33" t="s">
        <v>447</v>
      </c>
      <c r="E137" s="33" t="s">
        <v>423</v>
      </c>
      <c r="F137" s="15">
        <v>364.65</v>
      </c>
      <c r="G137" s="80">
        <f t="shared" si="12"/>
        <v>7</v>
      </c>
      <c r="H137" s="80">
        <f t="shared" si="13"/>
        <v>1</v>
      </c>
      <c r="I137" s="80">
        <f t="shared" si="14"/>
        <v>0</v>
      </c>
      <c r="J137" s="80">
        <f t="shared" si="15"/>
        <v>2</v>
      </c>
      <c r="K137" s="80">
        <f t="shared" si="16"/>
        <v>0</v>
      </c>
      <c r="L137" s="80">
        <f t="shared" si="17"/>
        <v>360.1804152706967</v>
      </c>
      <c r="M137" t="s">
        <v>1759</v>
      </c>
    </row>
    <row r="138" spans="1:13">
      <c r="A138" s="35" t="s">
        <v>1521</v>
      </c>
      <c r="B138" s="38" t="s">
        <v>1522</v>
      </c>
      <c r="C138" s="33" t="s">
        <v>1392</v>
      </c>
      <c r="D138" s="83" t="s">
        <v>1436</v>
      </c>
      <c r="E138" s="38" t="s">
        <v>423</v>
      </c>
      <c r="F138" s="39">
        <v>364.85</v>
      </c>
      <c r="G138" s="80">
        <f t="shared" si="12"/>
        <v>7</v>
      </c>
      <c r="H138" s="80">
        <f t="shared" si="13"/>
        <v>0</v>
      </c>
      <c r="I138" s="80">
        <f t="shared" si="14"/>
        <v>0</v>
      </c>
      <c r="J138" s="80">
        <f t="shared" si="15"/>
        <v>1</v>
      </c>
      <c r="K138" s="80">
        <f t="shared" si="16"/>
        <v>1</v>
      </c>
      <c r="L138" s="80">
        <f t="shared" si="17"/>
        <v>366.46941527069674</v>
      </c>
      <c r="M138" t="s">
        <v>1759</v>
      </c>
    </row>
    <row r="139" spans="1:13">
      <c r="A139" s="35" t="s">
        <v>1540</v>
      </c>
      <c r="B139" s="38" t="s">
        <v>1541</v>
      </c>
      <c r="C139" s="33" t="s">
        <v>1394</v>
      </c>
      <c r="D139" s="83" t="s">
        <v>1561</v>
      </c>
      <c r="E139" s="38" t="s">
        <v>365</v>
      </c>
      <c r="F139" s="39">
        <v>365.15</v>
      </c>
      <c r="G139" s="80">
        <f t="shared" si="12"/>
        <v>7</v>
      </c>
      <c r="H139" s="80">
        <f t="shared" si="13"/>
        <v>1</v>
      </c>
      <c r="I139" s="80">
        <f t="shared" si="14"/>
        <v>0</v>
      </c>
      <c r="J139" s="80">
        <f t="shared" si="15"/>
        <v>1</v>
      </c>
      <c r="K139" s="80">
        <f t="shared" si="16"/>
        <v>1</v>
      </c>
      <c r="L139" s="80">
        <f t="shared" si="17"/>
        <v>371.60141527069675</v>
      </c>
      <c r="M139" t="s">
        <v>1759</v>
      </c>
    </row>
    <row r="140" spans="1:13">
      <c r="A140" s="31" t="s">
        <v>493</v>
      </c>
      <c r="B140" s="33" t="s">
        <v>494</v>
      </c>
      <c r="C140" s="33" t="s">
        <v>1394</v>
      </c>
      <c r="D140" s="33" t="s">
        <v>495</v>
      </c>
      <c r="E140" s="33" t="s">
        <v>423</v>
      </c>
      <c r="F140" s="15">
        <v>365.15</v>
      </c>
      <c r="G140" s="80">
        <f t="shared" si="12"/>
        <v>7</v>
      </c>
      <c r="H140" s="80">
        <f t="shared" si="13"/>
        <v>1</v>
      </c>
      <c r="I140" s="80">
        <f t="shared" si="14"/>
        <v>0</v>
      </c>
      <c r="J140" s="80">
        <f t="shared" si="15"/>
        <v>1</v>
      </c>
      <c r="K140" s="80">
        <f t="shared" si="16"/>
        <v>0</v>
      </c>
      <c r="L140" s="80">
        <f t="shared" si="17"/>
        <v>364.42641527069674</v>
      </c>
      <c r="M140" t="s">
        <v>1759</v>
      </c>
    </row>
    <row r="141" spans="1:13">
      <c r="A141" s="31" t="s">
        <v>414</v>
      </c>
      <c r="B141" s="33" t="s">
        <v>415</v>
      </c>
      <c r="C141" s="33" t="s">
        <v>1393</v>
      </c>
      <c r="D141" s="33" t="s">
        <v>416</v>
      </c>
      <c r="E141" s="33" t="s">
        <v>365</v>
      </c>
      <c r="F141" s="15">
        <v>365.15</v>
      </c>
      <c r="G141" s="80">
        <f t="shared" si="12"/>
        <v>7</v>
      </c>
      <c r="H141" s="80">
        <f t="shared" si="13"/>
        <v>0</v>
      </c>
      <c r="I141" s="80">
        <f t="shared" si="14"/>
        <v>1</v>
      </c>
      <c r="J141" s="80">
        <f t="shared" si="15"/>
        <v>1</v>
      </c>
      <c r="K141" s="80">
        <f t="shared" si="16"/>
        <v>0</v>
      </c>
      <c r="L141" s="80">
        <f t="shared" si="17"/>
        <v>369.32941527069676</v>
      </c>
      <c r="M141" t="s">
        <v>1759</v>
      </c>
    </row>
    <row r="142" spans="1:13">
      <c r="A142" s="35" t="s">
        <v>1548</v>
      </c>
      <c r="B142" s="38" t="s">
        <v>1549</v>
      </c>
      <c r="C142" s="33" t="s">
        <v>1392</v>
      </c>
      <c r="D142" s="83" t="s">
        <v>1565</v>
      </c>
      <c r="E142" s="38" t="s">
        <v>365</v>
      </c>
      <c r="F142" s="39">
        <v>366.25</v>
      </c>
      <c r="G142" s="80">
        <f t="shared" si="12"/>
        <v>7</v>
      </c>
      <c r="H142" s="80">
        <f t="shared" si="13"/>
        <v>0</v>
      </c>
      <c r="I142" s="80">
        <f t="shared" si="14"/>
        <v>0</v>
      </c>
      <c r="J142" s="80">
        <f t="shared" si="15"/>
        <v>0</v>
      </c>
      <c r="K142" s="80">
        <f t="shared" si="16"/>
        <v>2</v>
      </c>
      <c r="L142" s="80">
        <f t="shared" si="17"/>
        <v>377.89041527069674</v>
      </c>
      <c r="M142" t="s">
        <v>1759</v>
      </c>
    </row>
    <row r="143" spans="1:13">
      <c r="A143" s="31" t="s">
        <v>375</v>
      </c>
      <c r="B143" s="33" t="s">
        <v>376</v>
      </c>
      <c r="C143" s="33" t="s">
        <v>1394</v>
      </c>
      <c r="D143" s="33" t="s">
        <v>377</v>
      </c>
      <c r="E143" s="33" t="s">
        <v>365</v>
      </c>
      <c r="F143" s="15">
        <v>366.35</v>
      </c>
      <c r="G143" s="80">
        <f t="shared" si="12"/>
        <v>7</v>
      </c>
      <c r="H143" s="80">
        <f t="shared" si="13"/>
        <v>1</v>
      </c>
      <c r="I143" s="80">
        <f t="shared" si="14"/>
        <v>0</v>
      </c>
      <c r="J143" s="80">
        <f t="shared" si="15"/>
        <v>1</v>
      </c>
      <c r="K143" s="80">
        <f t="shared" si="16"/>
        <v>1</v>
      </c>
      <c r="L143" s="80">
        <f t="shared" si="17"/>
        <v>371.60141527069675</v>
      </c>
      <c r="M143" t="s">
        <v>1759</v>
      </c>
    </row>
    <row r="144" spans="1:13">
      <c r="A144" s="35" t="s">
        <v>1542</v>
      </c>
      <c r="B144" s="38" t="s">
        <v>1543</v>
      </c>
      <c r="C144" s="33" t="s">
        <v>1394</v>
      </c>
      <c r="D144" s="83" t="s">
        <v>1562</v>
      </c>
      <c r="E144" s="38" t="s">
        <v>365</v>
      </c>
      <c r="F144" s="39">
        <v>366.35</v>
      </c>
      <c r="G144" s="80">
        <f t="shared" si="12"/>
        <v>7</v>
      </c>
      <c r="H144" s="80">
        <f t="shared" si="13"/>
        <v>2</v>
      </c>
      <c r="I144" s="80">
        <f t="shared" si="14"/>
        <v>0</v>
      </c>
      <c r="J144" s="80">
        <f t="shared" si="15"/>
        <v>2</v>
      </c>
      <c r="K144" s="80">
        <f t="shared" si="16"/>
        <v>0</v>
      </c>
      <c r="L144" s="80">
        <f t="shared" si="17"/>
        <v>365.3124152706967</v>
      </c>
      <c r="M144" t="s">
        <v>1759</v>
      </c>
    </row>
    <row r="145" spans="1:13">
      <c r="A145" s="31" t="s">
        <v>533</v>
      </c>
      <c r="B145" s="33" t="s">
        <v>534</v>
      </c>
      <c r="C145" s="33" t="s">
        <v>1392</v>
      </c>
      <c r="D145" s="33" t="s">
        <v>535</v>
      </c>
      <c r="E145" s="33" t="s">
        <v>523</v>
      </c>
      <c r="F145" s="15">
        <v>366.65</v>
      </c>
      <c r="G145" s="80">
        <f t="shared" si="12"/>
        <v>7</v>
      </c>
      <c r="H145" s="80">
        <f t="shared" si="13"/>
        <v>0</v>
      </c>
      <c r="I145" s="80">
        <f t="shared" si="14"/>
        <v>0</v>
      </c>
      <c r="J145" s="80">
        <f t="shared" si="15"/>
        <v>1</v>
      </c>
      <c r="K145" s="80">
        <f t="shared" si="16"/>
        <v>0</v>
      </c>
      <c r="L145" s="80">
        <f t="shared" si="17"/>
        <v>359.29441527069673</v>
      </c>
      <c r="M145" t="s">
        <v>1759</v>
      </c>
    </row>
    <row r="146" spans="1:13">
      <c r="A146" s="35" t="s">
        <v>1552</v>
      </c>
      <c r="B146" s="38" t="s">
        <v>1553</v>
      </c>
      <c r="C146" s="33" t="s">
        <v>1394</v>
      </c>
      <c r="D146" s="83" t="s">
        <v>1567</v>
      </c>
      <c r="E146" s="38" t="s">
        <v>365</v>
      </c>
      <c r="F146" s="39">
        <v>367.15</v>
      </c>
      <c r="G146" s="80">
        <f t="shared" si="12"/>
        <v>7</v>
      </c>
      <c r="H146" s="80">
        <f t="shared" si="13"/>
        <v>2</v>
      </c>
      <c r="I146" s="80">
        <f t="shared" si="14"/>
        <v>0</v>
      </c>
      <c r="J146" s="80">
        <f t="shared" si="15"/>
        <v>0</v>
      </c>
      <c r="K146" s="80">
        <f t="shared" si="16"/>
        <v>0</v>
      </c>
      <c r="L146" s="80">
        <f t="shared" si="17"/>
        <v>373.80441527069672</v>
      </c>
      <c r="M146" t="s">
        <v>1759</v>
      </c>
    </row>
    <row r="147" spans="1:13">
      <c r="A147" s="31" t="s">
        <v>466</v>
      </c>
      <c r="B147" s="33" t="s">
        <v>467</v>
      </c>
      <c r="C147" s="33" t="s">
        <v>1394</v>
      </c>
      <c r="D147" s="33" t="s">
        <v>468</v>
      </c>
      <c r="E147" s="33" t="s">
        <v>423</v>
      </c>
      <c r="F147" s="15">
        <v>367.15</v>
      </c>
      <c r="G147" s="80">
        <f t="shared" si="12"/>
        <v>7</v>
      </c>
      <c r="H147" s="80">
        <f t="shared" si="13"/>
        <v>1</v>
      </c>
      <c r="I147" s="80">
        <f t="shared" si="14"/>
        <v>0</v>
      </c>
      <c r="J147" s="80">
        <f t="shared" si="15"/>
        <v>1</v>
      </c>
      <c r="K147" s="80">
        <f t="shared" si="16"/>
        <v>0</v>
      </c>
      <c r="L147" s="80">
        <f t="shared" si="17"/>
        <v>364.42641527069674</v>
      </c>
      <c r="M147" t="s">
        <v>1759</v>
      </c>
    </row>
    <row r="148" spans="1:13">
      <c r="A148" s="31" t="s">
        <v>411</v>
      </c>
      <c r="B148" s="33" t="s">
        <v>412</v>
      </c>
      <c r="C148" s="33" t="s">
        <v>1393</v>
      </c>
      <c r="D148" s="33" t="s">
        <v>413</v>
      </c>
      <c r="E148" s="33" t="s">
        <v>365</v>
      </c>
      <c r="F148" s="15">
        <v>368.35</v>
      </c>
      <c r="G148" s="80">
        <f t="shared" si="12"/>
        <v>7</v>
      </c>
      <c r="H148" s="80">
        <f t="shared" si="13"/>
        <v>0</v>
      </c>
      <c r="I148" s="80">
        <f t="shared" si="14"/>
        <v>1</v>
      </c>
      <c r="J148" s="80">
        <f t="shared" si="15"/>
        <v>1</v>
      </c>
      <c r="K148" s="80">
        <f t="shared" si="16"/>
        <v>0</v>
      </c>
      <c r="L148" s="80">
        <f t="shared" si="17"/>
        <v>369.32941527069676</v>
      </c>
      <c r="M148" t="s">
        <v>1759</v>
      </c>
    </row>
    <row r="149" spans="1:13">
      <c r="A149" s="31" t="s">
        <v>496</v>
      </c>
      <c r="B149" s="33" t="s">
        <v>497</v>
      </c>
      <c r="C149" s="33" t="s">
        <v>1394</v>
      </c>
      <c r="D149" s="33" t="s">
        <v>498</v>
      </c>
      <c r="E149" s="33" t="s">
        <v>423</v>
      </c>
      <c r="F149" s="15">
        <v>368.55</v>
      </c>
      <c r="G149" s="80">
        <f t="shared" si="12"/>
        <v>7</v>
      </c>
      <c r="H149" s="80">
        <f t="shared" si="13"/>
        <v>1</v>
      </c>
      <c r="I149" s="80">
        <f t="shared" si="14"/>
        <v>0</v>
      </c>
      <c r="J149" s="80">
        <f t="shared" si="15"/>
        <v>1</v>
      </c>
      <c r="K149" s="80">
        <f t="shared" si="16"/>
        <v>0</v>
      </c>
      <c r="L149" s="80">
        <f t="shared" si="17"/>
        <v>364.42641527069674</v>
      </c>
      <c r="M149" t="s">
        <v>1759</v>
      </c>
    </row>
    <row r="150" spans="1:13">
      <c r="A150" s="31" t="s">
        <v>502</v>
      </c>
      <c r="B150" s="33" t="s">
        <v>503</v>
      </c>
      <c r="C150" s="33" t="s">
        <v>1394</v>
      </c>
      <c r="D150" s="33" t="s">
        <v>504</v>
      </c>
      <c r="E150" s="33" t="s">
        <v>423</v>
      </c>
      <c r="F150" s="15">
        <v>368.75</v>
      </c>
      <c r="G150" s="80">
        <f t="shared" si="12"/>
        <v>7</v>
      </c>
      <c r="H150" s="80">
        <f t="shared" si="13"/>
        <v>1</v>
      </c>
      <c r="I150" s="80">
        <f t="shared" si="14"/>
        <v>0</v>
      </c>
      <c r="J150" s="80">
        <f t="shared" si="15"/>
        <v>1</v>
      </c>
      <c r="K150" s="80">
        <f t="shared" si="16"/>
        <v>0</v>
      </c>
      <c r="L150" s="80">
        <f t="shared" si="17"/>
        <v>364.42641527069674</v>
      </c>
      <c r="M150" t="s">
        <v>1759</v>
      </c>
    </row>
    <row r="151" spans="1:13">
      <c r="A151" s="31" t="s">
        <v>484</v>
      </c>
      <c r="B151" s="33" t="s">
        <v>485</v>
      </c>
      <c r="C151" s="33" t="s">
        <v>1394</v>
      </c>
      <c r="D151" s="33" t="s">
        <v>486</v>
      </c>
      <c r="E151" s="33" t="s">
        <v>423</v>
      </c>
      <c r="F151" s="15">
        <v>368.85</v>
      </c>
      <c r="G151" s="80">
        <f t="shared" si="12"/>
        <v>7</v>
      </c>
      <c r="H151" s="80">
        <f t="shared" si="13"/>
        <v>1</v>
      </c>
      <c r="I151" s="80">
        <f t="shared" si="14"/>
        <v>0</v>
      </c>
      <c r="J151" s="80">
        <f t="shared" si="15"/>
        <v>0</v>
      </c>
      <c r="K151" s="80">
        <f t="shared" si="16"/>
        <v>0</v>
      </c>
      <c r="L151" s="80">
        <f t="shared" si="17"/>
        <v>368.67241527069672</v>
      </c>
      <c r="M151" t="s">
        <v>1759</v>
      </c>
    </row>
    <row r="152" spans="1:13">
      <c r="A152" s="31" t="s">
        <v>487</v>
      </c>
      <c r="B152" s="33" t="s">
        <v>488</v>
      </c>
      <c r="C152" s="33" t="s">
        <v>1394</v>
      </c>
      <c r="D152" s="33" t="s">
        <v>489</v>
      </c>
      <c r="E152" s="33" t="s">
        <v>423</v>
      </c>
      <c r="F152" s="15">
        <v>368.95</v>
      </c>
      <c r="G152" s="80">
        <f t="shared" si="12"/>
        <v>7</v>
      </c>
      <c r="H152" s="80">
        <f t="shared" si="13"/>
        <v>1</v>
      </c>
      <c r="I152" s="80">
        <f t="shared" si="14"/>
        <v>0</v>
      </c>
      <c r="J152" s="80">
        <f t="shared" si="15"/>
        <v>0</v>
      </c>
      <c r="K152" s="80">
        <f t="shared" si="16"/>
        <v>0</v>
      </c>
      <c r="L152" s="80">
        <f t="shared" si="17"/>
        <v>368.67241527069672</v>
      </c>
      <c r="M152" t="s">
        <v>1759</v>
      </c>
    </row>
    <row r="153" spans="1:13">
      <c r="A153" s="31" t="s">
        <v>352</v>
      </c>
      <c r="B153" s="33" t="s">
        <v>353</v>
      </c>
      <c r="C153" s="33" t="s">
        <v>1394</v>
      </c>
      <c r="D153" s="33" t="s">
        <v>354</v>
      </c>
      <c r="E153" s="33" t="s">
        <v>355</v>
      </c>
      <c r="F153" s="15">
        <v>369.15</v>
      </c>
      <c r="G153" s="80">
        <f t="shared" si="12"/>
        <v>7</v>
      </c>
      <c r="H153" s="80">
        <f t="shared" si="13"/>
        <v>1</v>
      </c>
      <c r="I153" s="80">
        <f t="shared" si="14"/>
        <v>0</v>
      </c>
      <c r="J153" s="80">
        <f t="shared" si="15"/>
        <v>0</v>
      </c>
      <c r="K153" s="80">
        <f t="shared" si="16"/>
        <v>2</v>
      </c>
      <c r="L153" s="80">
        <f t="shared" si="17"/>
        <v>383.02241527069674</v>
      </c>
      <c r="M153" t="s">
        <v>1759</v>
      </c>
    </row>
    <row r="154" spans="1:13">
      <c r="A154" s="31" t="s">
        <v>472</v>
      </c>
      <c r="B154" s="33" t="s">
        <v>473</v>
      </c>
      <c r="C154" s="33" t="s">
        <v>1394</v>
      </c>
      <c r="D154" s="33" t="s">
        <v>474</v>
      </c>
      <c r="E154" s="33" t="s">
        <v>423</v>
      </c>
      <c r="F154" s="15">
        <v>369.15</v>
      </c>
      <c r="G154" s="80">
        <f t="shared" si="12"/>
        <v>7</v>
      </c>
      <c r="H154" s="80">
        <f t="shared" si="13"/>
        <v>1</v>
      </c>
      <c r="I154" s="80">
        <f t="shared" si="14"/>
        <v>0</v>
      </c>
      <c r="J154" s="80">
        <f t="shared" si="15"/>
        <v>1</v>
      </c>
      <c r="K154" s="80">
        <f t="shared" si="16"/>
        <v>0</v>
      </c>
      <c r="L154" s="80">
        <f t="shared" si="17"/>
        <v>364.42641527069674</v>
      </c>
      <c r="M154" t="s">
        <v>1759</v>
      </c>
    </row>
    <row r="155" spans="1:13">
      <c r="A155" s="31" t="s">
        <v>478</v>
      </c>
      <c r="B155" s="33" t="s">
        <v>479</v>
      </c>
      <c r="C155" s="33" t="s">
        <v>1394</v>
      </c>
      <c r="D155" s="33" t="s">
        <v>480</v>
      </c>
      <c r="E155" s="33" t="s">
        <v>423</v>
      </c>
      <c r="F155" s="15">
        <v>371.15</v>
      </c>
      <c r="G155" s="80">
        <f t="shared" si="12"/>
        <v>7</v>
      </c>
      <c r="H155" s="80">
        <f t="shared" si="13"/>
        <v>1</v>
      </c>
      <c r="I155" s="80">
        <f t="shared" si="14"/>
        <v>0</v>
      </c>
      <c r="J155" s="80">
        <f t="shared" si="15"/>
        <v>0</v>
      </c>
      <c r="K155" s="80">
        <f t="shared" si="16"/>
        <v>0</v>
      </c>
      <c r="L155" s="80">
        <f t="shared" si="17"/>
        <v>368.67241527069672</v>
      </c>
      <c r="M155" t="s">
        <v>1759</v>
      </c>
    </row>
    <row r="156" spans="1:13">
      <c r="A156" s="31" t="s">
        <v>481</v>
      </c>
      <c r="B156" s="33" t="s">
        <v>482</v>
      </c>
      <c r="C156" s="33" t="s">
        <v>1394</v>
      </c>
      <c r="D156" s="33" t="s">
        <v>483</v>
      </c>
      <c r="E156" s="33" t="s">
        <v>423</v>
      </c>
      <c r="F156" s="15">
        <v>371.55</v>
      </c>
      <c r="G156" s="80">
        <f t="shared" si="12"/>
        <v>7</v>
      </c>
      <c r="H156" s="80">
        <f t="shared" si="13"/>
        <v>1</v>
      </c>
      <c r="I156" s="80">
        <f t="shared" si="14"/>
        <v>0</v>
      </c>
      <c r="J156" s="80">
        <f t="shared" si="15"/>
        <v>0</v>
      </c>
      <c r="K156" s="80">
        <f t="shared" si="16"/>
        <v>0</v>
      </c>
      <c r="L156" s="80">
        <f t="shared" si="17"/>
        <v>368.67241527069672</v>
      </c>
      <c r="M156" t="s">
        <v>1759</v>
      </c>
    </row>
    <row r="157" spans="1:13">
      <c r="A157" s="31" t="s">
        <v>536</v>
      </c>
      <c r="B157" s="33" t="s">
        <v>537</v>
      </c>
      <c r="C157" s="33" t="s">
        <v>1392</v>
      </c>
      <c r="D157" s="33" t="s">
        <v>538</v>
      </c>
      <c r="E157" s="33" t="s">
        <v>523</v>
      </c>
      <c r="F157" s="15">
        <v>371.65</v>
      </c>
      <c r="G157" s="80">
        <f t="shared" si="12"/>
        <v>7</v>
      </c>
      <c r="H157" s="80">
        <f t="shared" si="13"/>
        <v>0</v>
      </c>
      <c r="I157" s="80">
        <f t="shared" si="14"/>
        <v>0</v>
      </c>
      <c r="J157" s="80">
        <f t="shared" si="15"/>
        <v>0</v>
      </c>
      <c r="K157" s="80">
        <f t="shared" si="16"/>
        <v>0</v>
      </c>
      <c r="L157" s="80">
        <f t="shared" si="17"/>
        <v>363.54041527069671</v>
      </c>
      <c r="M157" t="s">
        <v>1759</v>
      </c>
    </row>
    <row r="158" spans="1:13">
      <c r="A158" s="31" t="s">
        <v>378</v>
      </c>
      <c r="B158" s="33" t="s">
        <v>379</v>
      </c>
      <c r="C158" s="33" t="s">
        <v>1394</v>
      </c>
      <c r="D158" s="33" t="s">
        <v>380</v>
      </c>
      <c r="E158" s="33" t="s">
        <v>365</v>
      </c>
      <c r="F158" s="15">
        <v>372.15</v>
      </c>
      <c r="G158" s="80">
        <f t="shared" si="12"/>
        <v>7</v>
      </c>
      <c r="H158" s="80">
        <f t="shared" si="13"/>
        <v>1</v>
      </c>
      <c r="I158" s="80">
        <f t="shared" si="14"/>
        <v>0</v>
      </c>
      <c r="J158" s="80">
        <f t="shared" si="15"/>
        <v>0</v>
      </c>
      <c r="K158" s="80">
        <f t="shared" si="16"/>
        <v>1</v>
      </c>
      <c r="L158" s="80">
        <f t="shared" si="17"/>
        <v>375.84741527069673</v>
      </c>
      <c r="M158" t="s">
        <v>1759</v>
      </c>
    </row>
    <row r="159" spans="1:13">
      <c r="A159" s="31" t="s">
        <v>840</v>
      </c>
      <c r="B159" s="33" t="s">
        <v>841</v>
      </c>
      <c r="C159" s="33" t="s">
        <v>1392</v>
      </c>
      <c r="D159" s="33" t="s">
        <v>842</v>
      </c>
      <c r="E159" s="33" t="s">
        <v>798</v>
      </c>
      <c r="F159" s="15">
        <v>372.35</v>
      </c>
      <c r="G159" s="80">
        <f t="shared" si="12"/>
        <v>8</v>
      </c>
      <c r="H159" s="80">
        <f t="shared" si="13"/>
        <v>0</v>
      </c>
      <c r="I159" s="80">
        <f t="shared" si="14"/>
        <v>0</v>
      </c>
      <c r="J159" s="80">
        <f t="shared" si="15"/>
        <v>3</v>
      </c>
      <c r="K159" s="80">
        <f t="shared" si="16"/>
        <v>0</v>
      </c>
      <c r="L159" s="80">
        <f t="shared" si="17"/>
        <v>377.99564111974689</v>
      </c>
      <c r="M159" t="s">
        <v>1759</v>
      </c>
    </row>
    <row r="160" spans="1:13">
      <c r="A160" s="35" t="s">
        <v>1523</v>
      </c>
      <c r="B160" s="38" t="s">
        <v>1524</v>
      </c>
      <c r="C160" s="33" t="s">
        <v>1392</v>
      </c>
      <c r="D160" s="83" t="s">
        <v>1525</v>
      </c>
      <c r="E160" s="38" t="s">
        <v>423</v>
      </c>
      <c r="F160" s="39">
        <v>372.65</v>
      </c>
      <c r="G160" s="80">
        <f t="shared" si="12"/>
        <v>7</v>
      </c>
      <c r="H160" s="80">
        <f t="shared" si="13"/>
        <v>0</v>
      </c>
      <c r="I160" s="80">
        <f t="shared" si="14"/>
        <v>0</v>
      </c>
      <c r="J160" s="80">
        <f t="shared" si="15"/>
        <v>0</v>
      </c>
      <c r="K160" s="80">
        <f t="shared" si="16"/>
        <v>1</v>
      </c>
      <c r="L160" s="80">
        <f t="shared" si="17"/>
        <v>370.71541527069672</v>
      </c>
      <c r="M160" t="s">
        <v>1759</v>
      </c>
    </row>
    <row r="161" spans="1:13">
      <c r="A161" s="31" t="s">
        <v>610</v>
      </c>
      <c r="B161" s="33" t="s">
        <v>611</v>
      </c>
      <c r="C161" s="33" t="s">
        <v>1394</v>
      </c>
      <c r="D161" s="33" t="s">
        <v>612</v>
      </c>
      <c r="E161" s="33" t="s">
        <v>600</v>
      </c>
      <c r="F161" s="15">
        <v>373.95</v>
      </c>
      <c r="G161" s="80">
        <f t="shared" si="12"/>
        <v>8</v>
      </c>
      <c r="H161" s="80">
        <f t="shared" si="13"/>
        <v>1</v>
      </c>
      <c r="I161" s="80">
        <f t="shared" si="14"/>
        <v>0</v>
      </c>
      <c r="J161" s="80">
        <f t="shared" si="15"/>
        <v>2</v>
      </c>
      <c r="K161" s="80">
        <f t="shared" si="16"/>
        <v>0</v>
      </c>
      <c r="L161" s="80">
        <f t="shared" si="17"/>
        <v>387.37364111974688</v>
      </c>
      <c r="M161" t="s">
        <v>1759</v>
      </c>
    </row>
    <row r="162" spans="1:13">
      <c r="A162" s="31" t="s">
        <v>490</v>
      </c>
      <c r="B162" s="33" t="s">
        <v>491</v>
      </c>
      <c r="C162" s="33" t="s">
        <v>1392</v>
      </c>
      <c r="D162" s="33" t="s">
        <v>492</v>
      </c>
      <c r="E162" s="33" t="s">
        <v>423</v>
      </c>
      <c r="F162" s="15">
        <v>374.05</v>
      </c>
      <c r="G162" s="80">
        <f t="shared" si="12"/>
        <v>7</v>
      </c>
      <c r="H162" s="80">
        <f t="shared" si="13"/>
        <v>0</v>
      </c>
      <c r="I162" s="80">
        <f t="shared" si="14"/>
        <v>0</v>
      </c>
      <c r="J162" s="80">
        <f t="shared" si="15"/>
        <v>0</v>
      </c>
      <c r="K162" s="80">
        <f t="shared" si="16"/>
        <v>1</v>
      </c>
      <c r="L162" s="80">
        <f t="shared" si="17"/>
        <v>370.71541527069672</v>
      </c>
      <c r="M162" t="s">
        <v>1759</v>
      </c>
    </row>
    <row r="163" spans="1:13">
      <c r="A163" s="31" t="s">
        <v>778</v>
      </c>
      <c r="B163" s="33" t="s">
        <v>779</v>
      </c>
      <c r="C163" s="33" t="s">
        <v>1394</v>
      </c>
      <c r="D163" s="33" t="s">
        <v>780</v>
      </c>
      <c r="E163" s="33" t="s">
        <v>600</v>
      </c>
      <c r="F163" s="15">
        <v>374.55</v>
      </c>
      <c r="G163" s="80">
        <f t="shared" si="12"/>
        <v>8</v>
      </c>
      <c r="H163" s="80">
        <f t="shared" si="13"/>
        <v>1</v>
      </c>
      <c r="I163" s="80">
        <f t="shared" si="14"/>
        <v>0</v>
      </c>
      <c r="J163" s="80">
        <f t="shared" si="15"/>
        <v>3</v>
      </c>
      <c r="K163" s="80">
        <f t="shared" si="16"/>
        <v>0</v>
      </c>
      <c r="L163" s="80">
        <f t="shared" si="17"/>
        <v>383.1276411197469</v>
      </c>
      <c r="M163" t="s">
        <v>1759</v>
      </c>
    </row>
    <row r="164" spans="1:13">
      <c r="A164" s="31" t="s">
        <v>408</v>
      </c>
      <c r="B164" s="33" t="s">
        <v>409</v>
      </c>
      <c r="C164" s="33" t="s">
        <v>1392</v>
      </c>
      <c r="D164" s="33" t="s">
        <v>410</v>
      </c>
      <c r="E164" s="33" t="s">
        <v>365</v>
      </c>
      <c r="F164" s="15">
        <v>375.65</v>
      </c>
      <c r="G164" s="80">
        <f t="shared" si="12"/>
        <v>7</v>
      </c>
      <c r="H164" s="80">
        <f t="shared" si="13"/>
        <v>1</v>
      </c>
      <c r="I164" s="80">
        <f t="shared" si="14"/>
        <v>0</v>
      </c>
      <c r="J164" s="80">
        <f t="shared" si="15"/>
        <v>0</v>
      </c>
      <c r="K164" s="80">
        <f t="shared" si="16"/>
        <v>1</v>
      </c>
      <c r="L164" s="80">
        <f t="shared" si="17"/>
        <v>375.84741527069673</v>
      </c>
      <c r="M164" t="s">
        <v>1759</v>
      </c>
    </row>
    <row r="165" spans="1:13">
      <c r="A165" s="31" t="s">
        <v>417</v>
      </c>
      <c r="B165" s="33" t="s">
        <v>418</v>
      </c>
      <c r="C165" s="33" t="s">
        <v>1393</v>
      </c>
      <c r="D165" s="33" t="s">
        <v>419</v>
      </c>
      <c r="E165" s="33" t="s">
        <v>365</v>
      </c>
      <c r="F165" s="15">
        <v>375.65</v>
      </c>
      <c r="G165" s="80">
        <f t="shared" si="12"/>
        <v>7</v>
      </c>
      <c r="H165" s="80">
        <f t="shared" si="13"/>
        <v>0</v>
      </c>
      <c r="I165" s="80">
        <f t="shared" si="14"/>
        <v>1</v>
      </c>
      <c r="J165" s="80">
        <f t="shared" si="15"/>
        <v>1</v>
      </c>
      <c r="K165" s="80">
        <f t="shared" si="16"/>
        <v>0</v>
      </c>
      <c r="L165" s="80">
        <f t="shared" si="17"/>
        <v>369.32941527069676</v>
      </c>
      <c r="M165" t="s">
        <v>1759</v>
      </c>
    </row>
    <row r="166" spans="1:13">
      <c r="A166" s="31" t="s">
        <v>405</v>
      </c>
      <c r="B166" s="33" t="s">
        <v>406</v>
      </c>
      <c r="C166" s="33" t="s">
        <v>1394</v>
      </c>
      <c r="D166" s="33" t="s">
        <v>407</v>
      </c>
      <c r="E166" s="33" t="s">
        <v>365</v>
      </c>
      <c r="F166" s="15">
        <v>375.85</v>
      </c>
      <c r="G166" s="80">
        <f t="shared" si="12"/>
        <v>7</v>
      </c>
      <c r="H166" s="80">
        <f t="shared" si="13"/>
        <v>1</v>
      </c>
      <c r="I166" s="80">
        <f t="shared" si="14"/>
        <v>0</v>
      </c>
      <c r="J166" s="80">
        <f t="shared" si="15"/>
        <v>0</v>
      </c>
      <c r="K166" s="80">
        <f t="shared" si="16"/>
        <v>1</v>
      </c>
      <c r="L166" s="80">
        <f t="shared" si="17"/>
        <v>375.84741527069673</v>
      </c>
      <c r="M166" t="s">
        <v>1759</v>
      </c>
    </row>
    <row r="167" spans="1:13">
      <c r="A167" s="31" t="s">
        <v>402</v>
      </c>
      <c r="B167" s="33" t="s">
        <v>403</v>
      </c>
      <c r="C167" s="33" t="s">
        <v>1394</v>
      </c>
      <c r="D167" s="33" t="s">
        <v>404</v>
      </c>
      <c r="E167" s="33" t="s">
        <v>365</v>
      </c>
      <c r="F167" s="15">
        <v>376.15</v>
      </c>
      <c r="G167" s="80">
        <f t="shared" si="12"/>
        <v>7</v>
      </c>
      <c r="H167" s="80">
        <f t="shared" si="13"/>
        <v>1</v>
      </c>
      <c r="I167" s="80">
        <f t="shared" si="14"/>
        <v>0</v>
      </c>
      <c r="J167" s="80">
        <f t="shared" si="15"/>
        <v>0</v>
      </c>
      <c r="K167" s="80">
        <f t="shared" si="16"/>
        <v>1</v>
      </c>
      <c r="L167" s="80">
        <f t="shared" si="17"/>
        <v>375.84741527069673</v>
      </c>
      <c r="M167" t="s">
        <v>1759</v>
      </c>
    </row>
    <row r="168" spans="1:13">
      <c r="A168" s="31" t="s">
        <v>460</v>
      </c>
      <c r="B168" s="33" t="s">
        <v>461</v>
      </c>
      <c r="C168" s="33" t="s">
        <v>1392</v>
      </c>
      <c r="D168" s="33" t="s">
        <v>462</v>
      </c>
      <c r="E168" s="33" t="s">
        <v>423</v>
      </c>
      <c r="F168" s="15">
        <v>376.65</v>
      </c>
      <c r="G168" s="80">
        <f t="shared" si="12"/>
        <v>7</v>
      </c>
      <c r="H168" s="80">
        <f t="shared" si="13"/>
        <v>0</v>
      </c>
      <c r="I168" s="80">
        <f t="shared" si="14"/>
        <v>0</v>
      </c>
      <c r="J168" s="80">
        <f t="shared" si="15"/>
        <v>0</v>
      </c>
      <c r="K168" s="80">
        <f t="shared" si="16"/>
        <v>1</v>
      </c>
      <c r="L168" s="80">
        <f t="shared" si="17"/>
        <v>370.71541527069672</v>
      </c>
      <c r="M168" t="s">
        <v>1759</v>
      </c>
    </row>
    <row r="169" spans="1:13">
      <c r="A169" s="31" t="s">
        <v>646</v>
      </c>
      <c r="B169" s="33" t="s">
        <v>647</v>
      </c>
      <c r="C169" s="33" t="s">
        <v>1394</v>
      </c>
      <c r="D169" s="33" t="s">
        <v>648</v>
      </c>
      <c r="E169" s="33" t="s">
        <v>600</v>
      </c>
      <c r="F169" s="15">
        <v>377.15</v>
      </c>
      <c r="G169" s="80">
        <f t="shared" si="12"/>
        <v>8</v>
      </c>
      <c r="H169" s="80">
        <f t="shared" si="13"/>
        <v>1</v>
      </c>
      <c r="I169" s="80">
        <f t="shared" si="14"/>
        <v>0</v>
      </c>
      <c r="J169" s="80">
        <f t="shared" si="15"/>
        <v>2</v>
      </c>
      <c r="K169" s="80">
        <f t="shared" si="16"/>
        <v>0</v>
      </c>
      <c r="L169" s="80">
        <f t="shared" si="17"/>
        <v>387.37364111974688</v>
      </c>
      <c r="M169" t="s">
        <v>1759</v>
      </c>
    </row>
    <row r="170" spans="1:13">
      <c r="A170" s="31" t="s">
        <v>628</v>
      </c>
      <c r="B170" s="33" t="s">
        <v>629</v>
      </c>
      <c r="C170" s="33" t="s">
        <v>1394</v>
      </c>
      <c r="D170" s="33" t="s">
        <v>630</v>
      </c>
      <c r="E170" s="33" t="s">
        <v>600</v>
      </c>
      <c r="F170" s="15">
        <v>377.15</v>
      </c>
      <c r="G170" s="80">
        <f t="shared" si="12"/>
        <v>8</v>
      </c>
      <c r="H170" s="80">
        <f t="shared" si="13"/>
        <v>1</v>
      </c>
      <c r="I170" s="80">
        <f t="shared" si="14"/>
        <v>0</v>
      </c>
      <c r="J170" s="80">
        <f t="shared" si="15"/>
        <v>2</v>
      </c>
      <c r="K170" s="80">
        <f t="shared" si="16"/>
        <v>0</v>
      </c>
      <c r="L170" s="80">
        <f t="shared" si="17"/>
        <v>387.37364111974688</v>
      </c>
      <c r="M170" t="s">
        <v>1759</v>
      </c>
    </row>
    <row r="171" spans="1:13">
      <c r="A171" s="31" t="s">
        <v>763</v>
      </c>
      <c r="B171" s="33" t="s">
        <v>764</v>
      </c>
      <c r="C171" s="33" t="s">
        <v>1392</v>
      </c>
      <c r="D171" s="33" t="s">
        <v>765</v>
      </c>
      <c r="E171" s="33" t="s">
        <v>600</v>
      </c>
      <c r="F171" s="15">
        <v>378.05</v>
      </c>
      <c r="G171" s="80">
        <f t="shared" si="12"/>
        <v>8</v>
      </c>
      <c r="H171" s="80">
        <f t="shared" si="13"/>
        <v>0</v>
      </c>
      <c r="I171" s="80">
        <f t="shared" si="14"/>
        <v>0</v>
      </c>
      <c r="J171" s="80">
        <f t="shared" si="15"/>
        <v>2</v>
      </c>
      <c r="K171" s="80">
        <f t="shared" si="16"/>
        <v>1</v>
      </c>
      <c r="L171" s="80">
        <f t="shared" si="17"/>
        <v>389.41664111974688</v>
      </c>
      <c r="M171" t="s">
        <v>1759</v>
      </c>
    </row>
    <row r="172" spans="1:13">
      <c r="A172" s="31" t="s">
        <v>781</v>
      </c>
      <c r="B172" s="33" t="s">
        <v>782</v>
      </c>
      <c r="C172" s="33" t="s">
        <v>1394</v>
      </c>
      <c r="D172" s="33" t="s">
        <v>783</v>
      </c>
      <c r="E172" s="33" t="s">
        <v>600</v>
      </c>
      <c r="F172" s="15">
        <v>378.05</v>
      </c>
      <c r="G172" s="80">
        <f t="shared" si="12"/>
        <v>8</v>
      </c>
      <c r="H172" s="80">
        <f t="shared" si="13"/>
        <v>1</v>
      </c>
      <c r="I172" s="80">
        <f t="shared" si="14"/>
        <v>0</v>
      </c>
      <c r="J172" s="80">
        <f t="shared" si="15"/>
        <v>3</v>
      </c>
      <c r="K172" s="80">
        <f t="shared" si="16"/>
        <v>0</v>
      </c>
      <c r="L172" s="80">
        <f t="shared" si="17"/>
        <v>383.1276411197469</v>
      </c>
      <c r="M172" t="s">
        <v>1759</v>
      </c>
    </row>
    <row r="173" spans="1:13">
      <c r="A173" s="31" t="s">
        <v>359</v>
      </c>
      <c r="B173" s="33" t="s">
        <v>360</v>
      </c>
      <c r="C173" s="33" t="s">
        <v>1392</v>
      </c>
      <c r="D173" s="33" t="s">
        <v>361</v>
      </c>
      <c r="E173" s="33" t="s">
        <v>355</v>
      </c>
      <c r="F173" s="15">
        <v>378.15</v>
      </c>
      <c r="G173" s="80">
        <f t="shared" si="12"/>
        <v>7</v>
      </c>
      <c r="H173" s="80">
        <f t="shared" si="13"/>
        <v>0</v>
      </c>
      <c r="I173" s="80">
        <f t="shared" si="14"/>
        <v>0</v>
      </c>
      <c r="J173" s="80">
        <f t="shared" si="15"/>
        <v>0</v>
      </c>
      <c r="K173" s="80">
        <f t="shared" si="16"/>
        <v>3</v>
      </c>
      <c r="L173" s="80">
        <f t="shared" si="17"/>
        <v>385.06541527069669</v>
      </c>
      <c r="M173" t="s">
        <v>1759</v>
      </c>
    </row>
    <row r="174" spans="1:13">
      <c r="A174" s="35" t="s">
        <v>1538</v>
      </c>
      <c r="B174" s="38" t="s">
        <v>1539</v>
      </c>
      <c r="C174" s="33" t="s">
        <v>1394</v>
      </c>
      <c r="D174" s="83" t="s">
        <v>1560</v>
      </c>
      <c r="E174" s="38" t="s">
        <v>365</v>
      </c>
      <c r="F174" s="39">
        <v>378.65</v>
      </c>
      <c r="G174" s="80">
        <f t="shared" si="12"/>
        <v>7</v>
      </c>
      <c r="H174" s="80">
        <f t="shared" si="13"/>
        <v>2</v>
      </c>
      <c r="I174" s="80">
        <f t="shared" si="14"/>
        <v>0</v>
      </c>
      <c r="J174" s="80">
        <f t="shared" si="15"/>
        <v>0</v>
      </c>
      <c r="K174" s="80">
        <f t="shared" si="16"/>
        <v>0</v>
      </c>
      <c r="L174" s="80">
        <f t="shared" si="17"/>
        <v>373.80441527069672</v>
      </c>
      <c r="M174" t="s">
        <v>1759</v>
      </c>
    </row>
    <row r="175" spans="1:13">
      <c r="A175" s="31" t="s">
        <v>613</v>
      </c>
      <c r="B175" s="33" t="s">
        <v>614</v>
      </c>
      <c r="C175" s="33" t="s">
        <v>1394</v>
      </c>
      <c r="D175" s="33" t="s">
        <v>615</v>
      </c>
      <c r="E175" s="33" t="s">
        <v>600</v>
      </c>
      <c r="F175" s="15">
        <v>378.65</v>
      </c>
      <c r="G175" s="80">
        <f t="shared" si="12"/>
        <v>8</v>
      </c>
      <c r="H175" s="80">
        <f t="shared" si="13"/>
        <v>1</v>
      </c>
      <c r="I175" s="80">
        <f t="shared" si="14"/>
        <v>0</v>
      </c>
      <c r="J175" s="80">
        <f t="shared" si="15"/>
        <v>2</v>
      </c>
      <c r="K175" s="80">
        <f t="shared" si="16"/>
        <v>0</v>
      </c>
      <c r="L175" s="80">
        <f t="shared" si="17"/>
        <v>387.37364111974688</v>
      </c>
      <c r="M175" t="s">
        <v>1759</v>
      </c>
    </row>
    <row r="176" spans="1:13">
      <c r="A176" s="31" t="s">
        <v>372</v>
      </c>
      <c r="B176" s="33" t="s">
        <v>373</v>
      </c>
      <c r="C176" s="33" t="s">
        <v>1394</v>
      </c>
      <c r="D176" s="33" t="s">
        <v>374</v>
      </c>
      <c r="E176" s="33" t="s">
        <v>365</v>
      </c>
      <c r="F176" s="15">
        <v>378.95</v>
      </c>
      <c r="G176" s="80">
        <f t="shared" si="12"/>
        <v>7</v>
      </c>
      <c r="H176" s="80">
        <f t="shared" si="13"/>
        <v>1</v>
      </c>
      <c r="I176" s="80">
        <f t="shared" si="14"/>
        <v>0</v>
      </c>
      <c r="J176" s="80">
        <f t="shared" si="15"/>
        <v>1</v>
      </c>
      <c r="K176" s="80">
        <f t="shared" si="16"/>
        <v>1</v>
      </c>
      <c r="L176" s="80">
        <f t="shared" si="17"/>
        <v>371.60141527069675</v>
      </c>
      <c r="M176" t="s">
        <v>1759</v>
      </c>
    </row>
    <row r="177" spans="1:13">
      <c r="A177" s="31" t="s">
        <v>384</v>
      </c>
      <c r="B177" s="33" t="s">
        <v>385</v>
      </c>
      <c r="C177" s="33" t="s">
        <v>1394</v>
      </c>
      <c r="D177" s="33" t="s">
        <v>386</v>
      </c>
      <c r="E177" s="33" t="s">
        <v>365</v>
      </c>
      <c r="F177" s="15">
        <v>379.45</v>
      </c>
      <c r="G177" s="80">
        <f t="shared" si="12"/>
        <v>7</v>
      </c>
      <c r="H177" s="80">
        <f t="shared" si="13"/>
        <v>1</v>
      </c>
      <c r="I177" s="80">
        <f t="shared" si="14"/>
        <v>0</v>
      </c>
      <c r="J177" s="80">
        <f t="shared" si="15"/>
        <v>0</v>
      </c>
      <c r="K177" s="80">
        <f t="shared" si="16"/>
        <v>1</v>
      </c>
      <c r="L177" s="80">
        <f t="shared" si="17"/>
        <v>375.84741527069673</v>
      </c>
      <c r="M177" t="s">
        <v>1759</v>
      </c>
    </row>
    <row r="178" spans="1:13">
      <c r="A178" s="31" t="s">
        <v>834</v>
      </c>
      <c r="B178" s="33" t="s">
        <v>835</v>
      </c>
      <c r="C178" s="33" t="s">
        <v>1392</v>
      </c>
      <c r="D178" s="33" t="s">
        <v>836</v>
      </c>
      <c r="E178" s="33" t="s">
        <v>798</v>
      </c>
      <c r="F178" s="15">
        <v>379.55</v>
      </c>
      <c r="G178" s="80">
        <f t="shared" si="12"/>
        <v>8</v>
      </c>
      <c r="H178" s="80">
        <f t="shared" si="13"/>
        <v>0</v>
      </c>
      <c r="I178" s="80">
        <f t="shared" si="14"/>
        <v>0</v>
      </c>
      <c r="J178" s="80">
        <f t="shared" si="15"/>
        <v>4</v>
      </c>
      <c r="K178" s="80">
        <f t="shared" si="16"/>
        <v>0</v>
      </c>
      <c r="L178" s="80">
        <f t="shared" si="17"/>
        <v>373.74964111974691</v>
      </c>
      <c r="M178" t="s">
        <v>1759</v>
      </c>
    </row>
    <row r="179" spans="1:13">
      <c r="A179" s="31" t="s">
        <v>796</v>
      </c>
      <c r="B179" s="33" t="s">
        <v>797</v>
      </c>
      <c r="C179" s="33" t="s">
        <v>1392</v>
      </c>
      <c r="D179" s="33" t="s">
        <v>783</v>
      </c>
      <c r="E179" s="33" t="s">
        <v>798</v>
      </c>
      <c r="F179" s="15">
        <v>379.95</v>
      </c>
      <c r="G179" s="80">
        <f t="shared" si="12"/>
        <v>8</v>
      </c>
      <c r="H179" s="80">
        <f t="shared" si="13"/>
        <v>1</v>
      </c>
      <c r="I179" s="80">
        <f t="shared" si="14"/>
        <v>0</v>
      </c>
      <c r="J179" s="80">
        <f t="shared" si="15"/>
        <v>3</v>
      </c>
      <c r="K179" s="80">
        <f t="shared" si="16"/>
        <v>0</v>
      </c>
      <c r="L179" s="80">
        <f t="shared" si="17"/>
        <v>383.1276411197469</v>
      </c>
      <c r="M179" t="s">
        <v>1759</v>
      </c>
    </row>
    <row r="180" spans="1:13">
      <c r="A180" s="31" t="s">
        <v>649</v>
      </c>
      <c r="B180" s="33" t="s">
        <v>650</v>
      </c>
      <c r="C180" s="33" t="s">
        <v>1394</v>
      </c>
      <c r="D180" s="33" t="s">
        <v>651</v>
      </c>
      <c r="E180" s="33" t="s">
        <v>600</v>
      </c>
      <c r="F180" s="15">
        <v>380.05</v>
      </c>
      <c r="G180" s="80">
        <f t="shared" si="12"/>
        <v>8</v>
      </c>
      <c r="H180" s="80">
        <f t="shared" si="13"/>
        <v>1</v>
      </c>
      <c r="I180" s="80">
        <f t="shared" si="14"/>
        <v>0</v>
      </c>
      <c r="J180" s="80">
        <f t="shared" si="15"/>
        <v>2</v>
      </c>
      <c r="K180" s="80">
        <f t="shared" si="16"/>
        <v>0</v>
      </c>
      <c r="L180" s="80">
        <f t="shared" si="17"/>
        <v>387.37364111974688</v>
      </c>
      <c r="M180" t="s">
        <v>1759</v>
      </c>
    </row>
    <row r="181" spans="1:13">
      <c r="A181" s="31" t="s">
        <v>396</v>
      </c>
      <c r="B181" s="33" t="s">
        <v>397</v>
      </c>
      <c r="C181" s="33" t="s">
        <v>1393</v>
      </c>
      <c r="D181" s="33" t="s">
        <v>398</v>
      </c>
      <c r="E181" s="33" t="s">
        <v>365</v>
      </c>
      <c r="F181" s="15">
        <v>380.35</v>
      </c>
      <c r="G181" s="80">
        <f t="shared" si="12"/>
        <v>7</v>
      </c>
      <c r="H181" s="80">
        <f t="shared" si="13"/>
        <v>0</v>
      </c>
      <c r="I181" s="80">
        <f t="shared" si="14"/>
        <v>1</v>
      </c>
      <c r="J181" s="80">
        <f t="shared" si="15"/>
        <v>0</v>
      </c>
      <c r="K181" s="80">
        <f t="shared" si="16"/>
        <v>0</v>
      </c>
      <c r="L181" s="80">
        <f t="shared" si="17"/>
        <v>373.57541527069674</v>
      </c>
      <c r="M181" t="s">
        <v>1759</v>
      </c>
    </row>
    <row r="182" spans="1:13">
      <c r="A182" s="31" t="s">
        <v>769</v>
      </c>
      <c r="B182" s="33" t="s">
        <v>770</v>
      </c>
      <c r="C182" s="33" t="s">
        <v>1394</v>
      </c>
      <c r="D182" s="33" t="s">
        <v>771</v>
      </c>
      <c r="E182" s="33" t="s">
        <v>600</v>
      </c>
      <c r="F182" s="15">
        <v>381.45</v>
      </c>
      <c r="G182" s="80">
        <f t="shared" si="12"/>
        <v>8</v>
      </c>
      <c r="H182" s="80">
        <f t="shared" si="13"/>
        <v>1</v>
      </c>
      <c r="I182" s="80">
        <f t="shared" si="14"/>
        <v>0</v>
      </c>
      <c r="J182" s="80">
        <f t="shared" si="15"/>
        <v>3</v>
      </c>
      <c r="K182" s="80">
        <f t="shared" si="16"/>
        <v>0</v>
      </c>
      <c r="L182" s="80">
        <f t="shared" si="17"/>
        <v>383.1276411197469</v>
      </c>
      <c r="M182" t="s">
        <v>1759</v>
      </c>
    </row>
    <row r="183" spans="1:13">
      <c r="A183" s="31" t="s">
        <v>643</v>
      </c>
      <c r="B183" s="33" t="s">
        <v>644</v>
      </c>
      <c r="C183" s="33" t="s">
        <v>1394</v>
      </c>
      <c r="D183" s="33" t="s">
        <v>645</v>
      </c>
      <c r="E183" s="33" t="s">
        <v>600</v>
      </c>
      <c r="F183" s="15">
        <v>382.15</v>
      </c>
      <c r="G183" s="80">
        <f t="shared" si="12"/>
        <v>8</v>
      </c>
      <c r="H183" s="80">
        <f t="shared" si="13"/>
        <v>1</v>
      </c>
      <c r="I183" s="80">
        <f t="shared" si="14"/>
        <v>0</v>
      </c>
      <c r="J183" s="80">
        <f t="shared" si="15"/>
        <v>2</v>
      </c>
      <c r="K183" s="80">
        <f t="shared" si="16"/>
        <v>0</v>
      </c>
      <c r="L183" s="80">
        <f t="shared" si="17"/>
        <v>387.37364111974688</v>
      </c>
      <c r="M183" t="s">
        <v>1759</v>
      </c>
    </row>
    <row r="184" spans="1:13">
      <c r="A184" s="31" t="s">
        <v>805</v>
      </c>
      <c r="B184" s="33" t="s">
        <v>806</v>
      </c>
      <c r="C184" s="33" t="s">
        <v>1392</v>
      </c>
      <c r="D184" s="33" t="s">
        <v>807</v>
      </c>
      <c r="E184" s="33" t="s">
        <v>798</v>
      </c>
      <c r="F184" s="15">
        <v>382.25</v>
      </c>
      <c r="G184" s="80">
        <f t="shared" si="12"/>
        <v>8</v>
      </c>
      <c r="H184" s="80">
        <f t="shared" si="13"/>
        <v>0</v>
      </c>
      <c r="I184" s="80">
        <f t="shared" si="14"/>
        <v>0</v>
      </c>
      <c r="J184" s="80">
        <f t="shared" si="15"/>
        <v>2</v>
      </c>
      <c r="K184" s="80">
        <f t="shared" si="16"/>
        <v>0</v>
      </c>
      <c r="L184" s="80">
        <f t="shared" si="17"/>
        <v>382.24164111974687</v>
      </c>
      <c r="M184" t="s">
        <v>1759</v>
      </c>
    </row>
    <row r="185" spans="1:13">
      <c r="A185" s="31" t="s">
        <v>802</v>
      </c>
      <c r="B185" s="33" t="s">
        <v>803</v>
      </c>
      <c r="C185" s="33" t="s">
        <v>1392</v>
      </c>
      <c r="D185" s="33" t="s">
        <v>804</v>
      </c>
      <c r="E185" s="33" t="s">
        <v>798</v>
      </c>
      <c r="F185" s="15">
        <v>382.65</v>
      </c>
      <c r="G185" s="80">
        <f t="shared" si="12"/>
        <v>8</v>
      </c>
      <c r="H185" s="80">
        <f t="shared" si="13"/>
        <v>0</v>
      </c>
      <c r="I185" s="80">
        <f t="shared" si="14"/>
        <v>0</v>
      </c>
      <c r="J185" s="80">
        <f t="shared" si="15"/>
        <v>2</v>
      </c>
      <c r="K185" s="80">
        <f t="shared" si="16"/>
        <v>0</v>
      </c>
      <c r="L185" s="80">
        <f t="shared" si="17"/>
        <v>382.24164111974687</v>
      </c>
      <c r="M185" t="s">
        <v>1759</v>
      </c>
    </row>
    <row r="186" spans="1:13">
      <c r="A186" s="31" t="s">
        <v>667</v>
      </c>
      <c r="B186" s="33" t="s">
        <v>668</v>
      </c>
      <c r="C186" s="33" t="s">
        <v>1394</v>
      </c>
      <c r="D186" s="33" t="s">
        <v>669</v>
      </c>
      <c r="E186" s="33" t="s">
        <v>600</v>
      </c>
      <c r="F186" s="15">
        <v>382.65</v>
      </c>
      <c r="G186" s="80">
        <f t="shared" si="12"/>
        <v>8</v>
      </c>
      <c r="H186" s="80">
        <f t="shared" si="13"/>
        <v>1</v>
      </c>
      <c r="I186" s="80">
        <f t="shared" si="14"/>
        <v>0</v>
      </c>
      <c r="J186" s="80">
        <f t="shared" si="15"/>
        <v>2</v>
      </c>
      <c r="K186" s="80">
        <f t="shared" si="16"/>
        <v>0</v>
      </c>
      <c r="L186" s="80">
        <f t="shared" si="17"/>
        <v>387.37364111974688</v>
      </c>
      <c r="M186" t="s">
        <v>1759</v>
      </c>
    </row>
    <row r="187" spans="1:13">
      <c r="A187" s="31" t="s">
        <v>399</v>
      </c>
      <c r="B187" s="33" t="s">
        <v>400</v>
      </c>
      <c r="C187" s="33" t="s">
        <v>1394</v>
      </c>
      <c r="D187" s="33" t="s">
        <v>401</v>
      </c>
      <c r="E187" s="33" t="s">
        <v>365</v>
      </c>
      <c r="F187" s="15">
        <v>383.45</v>
      </c>
      <c r="G187" s="80">
        <f t="shared" si="12"/>
        <v>7</v>
      </c>
      <c r="H187" s="80">
        <f t="shared" si="13"/>
        <v>1</v>
      </c>
      <c r="I187" s="80">
        <f t="shared" si="14"/>
        <v>0</v>
      </c>
      <c r="J187" s="80">
        <f t="shared" si="15"/>
        <v>0</v>
      </c>
      <c r="K187" s="80">
        <f t="shared" si="16"/>
        <v>1</v>
      </c>
      <c r="L187" s="80">
        <f t="shared" si="17"/>
        <v>375.84741527069673</v>
      </c>
      <c r="M187" t="s">
        <v>1759</v>
      </c>
    </row>
    <row r="188" spans="1:13">
      <c r="A188" s="31" t="s">
        <v>658</v>
      </c>
      <c r="B188" s="33" t="s">
        <v>659</v>
      </c>
      <c r="C188" s="33" t="s">
        <v>1394</v>
      </c>
      <c r="D188" s="33" t="s">
        <v>660</v>
      </c>
      <c r="E188" s="33" t="s">
        <v>600</v>
      </c>
      <c r="F188" s="15">
        <v>383.45</v>
      </c>
      <c r="G188" s="80">
        <f t="shared" si="12"/>
        <v>8</v>
      </c>
      <c r="H188" s="80">
        <f t="shared" si="13"/>
        <v>1</v>
      </c>
      <c r="I188" s="80">
        <f t="shared" si="14"/>
        <v>0</v>
      </c>
      <c r="J188" s="80">
        <f t="shared" si="15"/>
        <v>1</v>
      </c>
      <c r="K188" s="80">
        <f t="shared" si="16"/>
        <v>0</v>
      </c>
      <c r="L188" s="80">
        <f t="shared" si="17"/>
        <v>391.61964111974692</v>
      </c>
      <c r="M188" t="s">
        <v>1759</v>
      </c>
    </row>
    <row r="189" spans="1:13">
      <c r="A189" s="31" t="s">
        <v>616</v>
      </c>
      <c r="B189" s="33" t="s">
        <v>617</v>
      </c>
      <c r="C189" s="33" t="s">
        <v>1394</v>
      </c>
      <c r="D189" s="33" t="s">
        <v>618</v>
      </c>
      <c r="E189" s="33" t="s">
        <v>600</v>
      </c>
      <c r="F189" s="15">
        <v>383.65</v>
      </c>
      <c r="G189" s="80">
        <f t="shared" si="12"/>
        <v>8</v>
      </c>
      <c r="H189" s="80">
        <f t="shared" si="13"/>
        <v>1</v>
      </c>
      <c r="I189" s="80">
        <f t="shared" si="14"/>
        <v>0</v>
      </c>
      <c r="J189" s="80">
        <f t="shared" si="15"/>
        <v>2</v>
      </c>
      <c r="K189" s="80">
        <f t="shared" si="16"/>
        <v>0</v>
      </c>
      <c r="L189" s="80">
        <f t="shared" si="17"/>
        <v>387.37364111974688</v>
      </c>
      <c r="M189" t="s">
        <v>1759</v>
      </c>
    </row>
    <row r="190" spans="1:13">
      <c r="A190" s="31" t="s">
        <v>676</v>
      </c>
      <c r="B190" s="33" t="s">
        <v>677</v>
      </c>
      <c r="C190" s="33" t="s">
        <v>1394</v>
      </c>
      <c r="D190" s="33" t="s">
        <v>678</v>
      </c>
      <c r="E190" s="33" t="s">
        <v>600</v>
      </c>
      <c r="F190" s="15">
        <v>384.15</v>
      </c>
      <c r="G190" s="80">
        <f t="shared" si="12"/>
        <v>8</v>
      </c>
      <c r="H190" s="80">
        <f t="shared" si="13"/>
        <v>1</v>
      </c>
      <c r="I190" s="80">
        <f t="shared" si="14"/>
        <v>0</v>
      </c>
      <c r="J190" s="80">
        <f t="shared" si="15"/>
        <v>1</v>
      </c>
      <c r="K190" s="80">
        <f t="shared" si="16"/>
        <v>0</v>
      </c>
      <c r="L190" s="80">
        <f t="shared" si="17"/>
        <v>391.61964111974692</v>
      </c>
      <c r="M190" t="s">
        <v>1759</v>
      </c>
    </row>
    <row r="191" spans="1:13">
      <c r="A191" s="31" t="s">
        <v>622</v>
      </c>
      <c r="B191" s="33" t="s">
        <v>623</v>
      </c>
      <c r="C191" s="33" t="s">
        <v>1394</v>
      </c>
      <c r="D191" s="33" t="s">
        <v>624</v>
      </c>
      <c r="E191" s="33" t="s">
        <v>600</v>
      </c>
      <c r="F191" s="15">
        <v>384.75</v>
      </c>
      <c r="G191" s="80">
        <f t="shared" si="12"/>
        <v>8</v>
      </c>
      <c r="H191" s="80">
        <f t="shared" si="13"/>
        <v>1</v>
      </c>
      <c r="I191" s="80">
        <f t="shared" si="14"/>
        <v>0</v>
      </c>
      <c r="J191" s="80">
        <f t="shared" si="15"/>
        <v>2</v>
      </c>
      <c r="K191" s="80">
        <f t="shared" si="16"/>
        <v>0</v>
      </c>
      <c r="L191" s="80">
        <f t="shared" si="17"/>
        <v>387.37364111974688</v>
      </c>
      <c r="M191" t="s">
        <v>1759</v>
      </c>
    </row>
    <row r="192" spans="1:13">
      <c r="A192" s="31" t="s">
        <v>808</v>
      </c>
      <c r="B192" s="33" t="s">
        <v>809</v>
      </c>
      <c r="C192" s="33" t="s">
        <v>1392</v>
      </c>
      <c r="D192" s="33" t="s">
        <v>810</v>
      </c>
      <c r="E192" s="33" t="s">
        <v>798</v>
      </c>
      <c r="F192" s="15">
        <v>385.05</v>
      </c>
      <c r="G192" s="80">
        <f t="shared" si="12"/>
        <v>8</v>
      </c>
      <c r="H192" s="80">
        <f t="shared" si="13"/>
        <v>0</v>
      </c>
      <c r="I192" s="80">
        <f t="shared" si="14"/>
        <v>0</v>
      </c>
      <c r="J192" s="80">
        <f t="shared" si="15"/>
        <v>2</v>
      </c>
      <c r="K192" s="80">
        <f t="shared" si="16"/>
        <v>0</v>
      </c>
      <c r="L192" s="80">
        <f t="shared" si="17"/>
        <v>382.24164111974687</v>
      </c>
      <c r="M192" t="s">
        <v>1759</v>
      </c>
    </row>
    <row r="193" spans="1:13">
      <c r="A193" s="31" t="s">
        <v>393</v>
      </c>
      <c r="B193" s="33" t="s">
        <v>394</v>
      </c>
      <c r="C193" s="33" t="s">
        <v>1393</v>
      </c>
      <c r="D193" s="33" t="s">
        <v>395</v>
      </c>
      <c r="E193" s="33" t="s">
        <v>365</v>
      </c>
      <c r="F193" s="15">
        <v>385.15</v>
      </c>
      <c r="G193" s="80">
        <f t="shared" si="12"/>
        <v>7</v>
      </c>
      <c r="H193" s="80">
        <f t="shared" si="13"/>
        <v>0</v>
      </c>
      <c r="I193" s="80">
        <f t="shared" si="14"/>
        <v>1</v>
      </c>
      <c r="J193" s="80">
        <f t="shared" si="15"/>
        <v>0</v>
      </c>
      <c r="K193" s="80">
        <f t="shared" si="16"/>
        <v>0</v>
      </c>
      <c r="L193" s="80">
        <f t="shared" si="17"/>
        <v>373.57541527069674</v>
      </c>
      <c r="M193" t="s">
        <v>1759</v>
      </c>
    </row>
    <row r="194" spans="1:13">
      <c r="A194" s="31" t="s">
        <v>631</v>
      </c>
      <c r="B194" s="33" t="s">
        <v>632</v>
      </c>
      <c r="C194" s="33" t="s">
        <v>1394</v>
      </c>
      <c r="D194" s="33" t="s">
        <v>633</v>
      </c>
      <c r="E194" s="33" t="s">
        <v>600</v>
      </c>
      <c r="F194" s="15">
        <v>385.15</v>
      </c>
      <c r="G194" s="80">
        <f t="shared" ref="G194:G257" si="18">LEN(D194)-LEN(SUBSTITUTE(D194,"C",""))</f>
        <v>8</v>
      </c>
      <c r="H194" s="80">
        <f t="shared" ref="H194:H257" si="19">LEN(D194)-LEN(SUBSTITUTE(D194,"=",""))</f>
        <v>1</v>
      </c>
      <c r="I194" s="80">
        <f t="shared" ref="I194:I257" si="20">LEN(D194)-LEN(SUBSTITUTE(D194,"#",""))</f>
        <v>0</v>
      </c>
      <c r="J194" s="80">
        <f t="shared" ref="J194:J257" si="21">LEN(D194)-LEN(SUBSTITUTE(D194,"(",""))</f>
        <v>2</v>
      </c>
      <c r="K194" s="80">
        <f t="shared" ref="K194:K257" si="22">(LEN(D194)-LEN(SUBSTITUTE(D194,"1","")))/2+(LEN(D194)-LEN(SUBSTITUTE(D194,"2","")))/2+(LEN(D194)-LEN(SUBSTITUTE(D194,"3","")))/2</f>
        <v>0</v>
      </c>
      <c r="L194" s="80">
        <f t="shared" ref="L194:L257" si="23">EXP(4.861)*(G194^0.536)+(5.132*H194)+(10.035*I194)-(4.246*J194)+(7.175*K194)-2.963</f>
        <v>387.37364111974688</v>
      </c>
      <c r="M194" t="s">
        <v>1759</v>
      </c>
    </row>
    <row r="195" spans="1:13">
      <c r="A195" s="31" t="s">
        <v>625</v>
      </c>
      <c r="B195" s="33" t="s">
        <v>626</v>
      </c>
      <c r="C195" s="33" t="s">
        <v>1394</v>
      </c>
      <c r="D195" s="33" t="s">
        <v>627</v>
      </c>
      <c r="E195" s="33" t="s">
        <v>600</v>
      </c>
      <c r="F195" s="15">
        <v>385.35</v>
      </c>
      <c r="G195" s="80">
        <f t="shared" si="18"/>
        <v>8</v>
      </c>
      <c r="H195" s="80">
        <f t="shared" si="19"/>
        <v>1</v>
      </c>
      <c r="I195" s="80">
        <f t="shared" si="20"/>
        <v>0</v>
      </c>
      <c r="J195" s="80">
        <f t="shared" si="21"/>
        <v>2</v>
      </c>
      <c r="K195" s="80">
        <f t="shared" si="22"/>
        <v>0</v>
      </c>
      <c r="L195" s="80">
        <f t="shared" si="23"/>
        <v>387.37364111974688</v>
      </c>
      <c r="M195" t="s">
        <v>1759</v>
      </c>
    </row>
    <row r="196" spans="1:13">
      <c r="A196" s="35" t="s">
        <v>1420</v>
      </c>
      <c r="B196" s="38" t="s">
        <v>1421</v>
      </c>
      <c r="C196" s="33" t="s">
        <v>1394</v>
      </c>
      <c r="D196" s="83" t="s">
        <v>1441</v>
      </c>
      <c r="E196" s="38" t="s">
        <v>555</v>
      </c>
      <c r="F196" s="39">
        <v>385.65</v>
      </c>
      <c r="G196" s="80">
        <f t="shared" si="18"/>
        <v>8</v>
      </c>
      <c r="H196" s="80">
        <f t="shared" si="19"/>
        <v>2</v>
      </c>
      <c r="I196" s="80">
        <f t="shared" si="20"/>
        <v>0</v>
      </c>
      <c r="J196" s="80">
        <f t="shared" si="21"/>
        <v>0</v>
      </c>
      <c r="K196" s="80">
        <f t="shared" si="22"/>
        <v>1</v>
      </c>
      <c r="L196" s="80">
        <f t="shared" si="23"/>
        <v>408.17264111974691</v>
      </c>
      <c r="M196" t="s">
        <v>1759</v>
      </c>
    </row>
    <row r="197" spans="1:13">
      <c r="A197" s="31" t="s">
        <v>664</v>
      </c>
      <c r="B197" s="33" t="s">
        <v>665</v>
      </c>
      <c r="C197" s="33" t="s">
        <v>1394</v>
      </c>
      <c r="D197" s="33" t="s">
        <v>666</v>
      </c>
      <c r="E197" s="33" t="s">
        <v>600</v>
      </c>
      <c r="F197" s="15">
        <v>385.65</v>
      </c>
      <c r="G197" s="80">
        <f t="shared" si="18"/>
        <v>8</v>
      </c>
      <c r="H197" s="80">
        <f t="shared" si="19"/>
        <v>1</v>
      </c>
      <c r="I197" s="80">
        <f t="shared" si="20"/>
        <v>0</v>
      </c>
      <c r="J197" s="80">
        <f t="shared" si="21"/>
        <v>2</v>
      </c>
      <c r="K197" s="80">
        <f t="shared" si="22"/>
        <v>0</v>
      </c>
      <c r="L197" s="80">
        <f t="shared" si="23"/>
        <v>387.37364111974688</v>
      </c>
      <c r="M197" t="s">
        <v>1759</v>
      </c>
    </row>
    <row r="198" spans="1:13">
      <c r="A198" s="31" t="s">
        <v>685</v>
      </c>
      <c r="B198" s="33" t="s">
        <v>686</v>
      </c>
      <c r="C198" s="33" t="s">
        <v>1394</v>
      </c>
      <c r="D198" s="33" t="s">
        <v>687</v>
      </c>
      <c r="E198" s="33" t="s">
        <v>600</v>
      </c>
      <c r="F198" s="15">
        <v>385.95</v>
      </c>
      <c r="G198" s="80">
        <f t="shared" si="18"/>
        <v>8</v>
      </c>
      <c r="H198" s="80">
        <f t="shared" si="19"/>
        <v>1</v>
      </c>
      <c r="I198" s="80">
        <f t="shared" si="20"/>
        <v>0</v>
      </c>
      <c r="J198" s="80">
        <f t="shared" si="21"/>
        <v>1</v>
      </c>
      <c r="K198" s="80">
        <f t="shared" si="22"/>
        <v>0</v>
      </c>
      <c r="L198" s="80">
        <f t="shared" si="23"/>
        <v>391.61964111974692</v>
      </c>
      <c r="M198" t="s">
        <v>1759</v>
      </c>
    </row>
    <row r="199" spans="1:13">
      <c r="A199" s="31" t="s">
        <v>715</v>
      </c>
      <c r="B199" s="33" t="s">
        <v>716</v>
      </c>
      <c r="C199" s="33" t="s">
        <v>1394</v>
      </c>
      <c r="D199" s="33" t="s">
        <v>717</v>
      </c>
      <c r="E199" s="33" t="s">
        <v>600</v>
      </c>
      <c r="F199" s="15">
        <v>386.35</v>
      </c>
      <c r="G199" s="80">
        <f t="shared" si="18"/>
        <v>8</v>
      </c>
      <c r="H199" s="80">
        <f t="shared" si="19"/>
        <v>1</v>
      </c>
      <c r="I199" s="80">
        <f t="shared" si="20"/>
        <v>0</v>
      </c>
      <c r="J199" s="80">
        <f t="shared" si="21"/>
        <v>1</v>
      </c>
      <c r="K199" s="80">
        <f t="shared" si="22"/>
        <v>0</v>
      </c>
      <c r="L199" s="80">
        <f t="shared" si="23"/>
        <v>391.61964111974692</v>
      </c>
      <c r="M199" t="s">
        <v>1759</v>
      </c>
    </row>
    <row r="200" spans="1:13">
      <c r="A200" s="31" t="s">
        <v>700</v>
      </c>
      <c r="B200" s="33" t="s">
        <v>701</v>
      </c>
      <c r="C200" s="33" t="s">
        <v>1394</v>
      </c>
      <c r="D200" s="33" t="s">
        <v>702</v>
      </c>
      <c r="E200" s="33" t="s">
        <v>600</v>
      </c>
      <c r="F200" s="15">
        <v>386.45</v>
      </c>
      <c r="G200" s="80">
        <f t="shared" si="18"/>
        <v>8</v>
      </c>
      <c r="H200" s="80">
        <f t="shared" si="19"/>
        <v>1</v>
      </c>
      <c r="I200" s="80">
        <f t="shared" si="20"/>
        <v>0</v>
      </c>
      <c r="J200" s="80">
        <f t="shared" si="21"/>
        <v>1</v>
      </c>
      <c r="K200" s="80">
        <f t="shared" si="22"/>
        <v>0</v>
      </c>
      <c r="L200" s="80">
        <f t="shared" si="23"/>
        <v>391.61964111974692</v>
      </c>
      <c r="M200" t="s">
        <v>1759</v>
      </c>
    </row>
    <row r="201" spans="1:13">
      <c r="A201" s="31" t="s">
        <v>846</v>
      </c>
      <c r="B201" s="33" t="s">
        <v>847</v>
      </c>
      <c r="C201" s="33" t="s">
        <v>1392</v>
      </c>
      <c r="D201" s="33" t="s">
        <v>848</v>
      </c>
      <c r="E201" s="33" t="s">
        <v>798</v>
      </c>
      <c r="F201" s="15">
        <v>386.65</v>
      </c>
      <c r="G201" s="80">
        <f t="shared" si="18"/>
        <v>8</v>
      </c>
      <c r="H201" s="80">
        <f t="shared" si="19"/>
        <v>0</v>
      </c>
      <c r="I201" s="80">
        <f t="shared" si="20"/>
        <v>0</v>
      </c>
      <c r="J201" s="80">
        <f t="shared" si="21"/>
        <v>3</v>
      </c>
      <c r="K201" s="80">
        <f t="shared" si="22"/>
        <v>0</v>
      </c>
      <c r="L201" s="80">
        <f t="shared" si="23"/>
        <v>377.99564111974689</v>
      </c>
      <c r="M201" t="s">
        <v>1759</v>
      </c>
    </row>
    <row r="202" spans="1:13">
      <c r="A202" s="31" t="s">
        <v>576</v>
      </c>
      <c r="B202" s="33" t="s">
        <v>577</v>
      </c>
      <c r="C202" s="33" t="s">
        <v>1394</v>
      </c>
      <c r="D202" s="33" t="s">
        <v>578</v>
      </c>
      <c r="E202" s="33" t="s">
        <v>260</v>
      </c>
      <c r="F202" s="15">
        <v>387.45</v>
      </c>
      <c r="G202" s="80">
        <f t="shared" si="18"/>
        <v>8</v>
      </c>
      <c r="H202" s="80">
        <f t="shared" si="19"/>
        <v>2</v>
      </c>
      <c r="I202" s="80">
        <f t="shared" si="20"/>
        <v>0</v>
      </c>
      <c r="J202" s="80">
        <f t="shared" si="21"/>
        <v>2</v>
      </c>
      <c r="K202" s="80">
        <f t="shared" si="22"/>
        <v>0</v>
      </c>
      <c r="L202" s="80">
        <f t="shared" si="23"/>
        <v>392.50564111974688</v>
      </c>
      <c r="M202" t="s">
        <v>1759</v>
      </c>
    </row>
    <row r="203" spans="1:13">
      <c r="A203" s="31" t="s">
        <v>843</v>
      </c>
      <c r="B203" s="33" t="s">
        <v>844</v>
      </c>
      <c r="C203" s="33" t="s">
        <v>1392</v>
      </c>
      <c r="D203" s="33" t="s">
        <v>845</v>
      </c>
      <c r="E203" s="33" t="s">
        <v>798</v>
      </c>
      <c r="F203" s="15">
        <v>387.95</v>
      </c>
      <c r="G203" s="80">
        <f t="shared" si="18"/>
        <v>8</v>
      </c>
      <c r="H203" s="80">
        <f t="shared" si="19"/>
        <v>0</v>
      </c>
      <c r="I203" s="80">
        <f t="shared" si="20"/>
        <v>0</v>
      </c>
      <c r="J203" s="80">
        <f t="shared" si="21"/>
        <v>3</v>
      </c>
      <c r="K203" s="80">
        <f t="shared" si="22"/>
        <v>0</v>
      </c>
      <c r="L203" s="80">
        <f t="shared" si="23"/>
        <v>377.99564111974689</v>
      </c>
      <c r="M203" t="s">
        <v>1759</v>
      </c>
    </row>
    <row r="204" spans="1:13">
      <c r="A204" s="31" t="s">
        <v>369</v>
      </c>
      <c r="B204" s="33" t="s">
        <v>370</v>
      </c>
      <c r="C204" s="33" t="s">
        <v>1394</v>
      </c>
      <c r="D204" s="33" t="s">
        <v>371</v>
      </c>
      <c r="E204" s="33" t="s">
        <v>365</v>
      </c>
      <c r="F204" s="15">
        <v>388.15</v>
      </c>
      <c r="G204" s="80">
        <f t="shared" si="18"/>
        <v>7</v>
      </c>
      <c r="H204" s="80">
        <f t="shared" si="19"/>
        <v>1</v>
      </c>
      <c r="I204" s="80">
        <f t="shared" si="20"/>
        <v>0</v>
      </c>
      <c r="J204" s="80">
        <f t="shared" si="21"/>
        <v>0</v>
      </c>
      <c r="K204" s="80">
        <f t="shared" si="22"/>
        <v>1</v>
      </c>
      <c r="L204" s="97">
        <f t="shared" si="23"/>
        <v>375.84741527069673</v>
      </c>
      <c r="M204" t="s">
        <v>1759</v>
      </c>
    </row>
    <row r="205" spans="1:13">
      <c r="A205" s="88" t="s">
        <v>1536</v>
      </c>
      <c r="B205" s="39" t="s">
        <v>1537</v>
      </c>
      <c r="C205" s="33" t="s">
        <v>1394</v>
      </c>
      <c r="D205" s="39" t="s">
        <v>1559</v>
      </c>
      <c r="E205" s="39" t="s">
        <v>365</v>
      </c>
      <c r="F205" s="39">
        <v>388.15</v>
      </c>
      <c r="G205" s="80">
        <f t="shared" si="18"/>
        <v>7</v>
      </c>
      <c r="H205" s="80">
        <f t="shared" si="19"/>
        <v>1</v>
      </c>
      <c r="I205" s="80">
        <f t="shared" si="20"/>
        <v>0</v>
      </c>
      <c r="J205" s="80">
        <f t="shared" si="21"/>
        <v>0</v>
      </c>
      <c r="K205" s="80">
        <f t="shared" si="22"/>
        <v>1</v>
      </c>
      <c r="L205" s="80">
        <f t="shared" si="23"/>
        <v>375.84741527069673</v>
      </c>
      <c r="M205" t="s">
        <v>1759</v>
      </c>
    </row>
    <row r="206" spans="1:13">
      <c r="A206" s="31" t="s">
        <v>582</v>
      </c>
      <c r="B206" s="33" t="s">
        <v>583</v>
      </c>
      <c r="C206" s="33" t="s">
        <v>1394</v>
      </c>
      <c r="D206" s="33" t="s">
        <v>584</v>
      </c>
      <c r="E206" s="33" t="s">
        <v>260</v>
      </c>
      <c r="F206" s="15">
        <v>388.65</v>
      </c>
      <c r="G206" s="80">
        <f t="shared" si="18"/>
        <v>8</v>
      </c>
      <c r="H206" s="80">
        <f t="shared" si="19"/>
        <v>2</v>
      </c>
      <c r="I206" s="80">
        <f t="shared" si="20"/>
        <v>0</v>
      </c>
      <c r="J206" s="80">
        <f t="shared" si="21"/>
        <v>0</v>
      </c>
      <c r="K206" s="80">
        <f t="shared" si="22"/>
        <v>0</v>
      </c>
      <c r="L206" s="80">
        <f t="shared" si="23"/>
        <v>400.9976411197469</v>
      </c>
      <c r="M206" t="s">
        <v>1759</v>
      </c>
    </row>
    <row r="207" spans="1:13">
      <c r="A207" s="31" t="s">
        <v>799</v>
      </c>
      <c r="B207" s="33" t="s">
        <v>800</v>
      </c>
      <c r="C207" s="33" t="s">
        <v>1392</v>
      </c>
      <c r="D207" s="33" t="s">
        <v>801</v>
      </c>
      <c r="E207" s="33" t="s">
        <v>798</v>
      </c>
      <c r="F207" s="15">
        <v>388.75</v>
      </c>
      <c r="G207" s="80">
        <f t="shared" si="18"/>
        <v>8</v>
      </c>
      <c r="H207" s="80">
        <f t="shared" si="19"/>
        <v>0</v>
      </c>
      <c r="I207" s="80">
        <f t="shared" si="20"/>
        <v>0</v>
      </c>
      <c r="J207" s="80">
        <f t="shared" si="21"/>
        <v>2</v>
      </c>
      <c r="K207" s="80">
        <f t="shared" si="22"/>
        <v>0</v>
      </c>
      <c r="L207" s="80">
        <f t="shared" si="23"/>
        <v>382.24164111974687</v>
      </c>
      <c r="M207" t="s">
        <v>1759</v>
      </c>
    </row>
    <row r="208" spans="1:13">
      <c r="A208" s="31" t="s">
        <v>366</v>
      </c>
      <c r="B208" s="33" t="s">
        <v>367</v>
      </c>
      <c r="C208" s="33" t="s">
        <v>1392</v>
      </c>
      <c r="D208" s="33" t="s">
        <v>368</v>
      </c>
      <c r="E208" s="33" t="s">
        <v>365</v>
      </c>
      <c r="F208" s="15">
        <v>389.65</v>
      </c>
      <c r="G208" s="80">
        <f t="shared" si="18"/>
        <v>7</v>
      </c>
      <c r="H208" s="80">
        <f t="shared" si="19"/>
        <v>0</v>
      </c>
      <c r="I208" s="80">
        <f t="shared" si="20"/>
        <v>0</v>
      </c>
      <c r="J208" s="80">
        <f t="shared" si="21"/>
        <v>0</v>
      </c>
      <c r="K208" s="80">
        <f t="shared" si="22"/>
        <v>2</v>
      </c>
      <c r="L208" s="80">
        <f t="shared" si="23"/>
        <v>377.89041527069674</v>
      </c>
      <c r="M208" t="s">
        <v>1759</v>
      </c>
    </row>
    <row r="209" spans="1:13">
      <c r="A209" s="31" t="s">
        <v>775</v>
      </c>
      <c r="B209" s="33" t="s">
        <v>776</v>
      </c>
      <c r="C209" s="33" t="s">
        <v>1394</v>
      </c>
      <c r="D209" s="33" t="s">
        <v>777</v>
      </c>
      <c r="E209" s="33" t="s">
        <v>600</v>
      </c>
      <c r="F209" s="15">
        <v>389.65</v>
      </c>
      <c r="G209" s="80">
        <f t="shared" si="18"/>
        <v>8</v>
      </c>
      <c r="H209" s="80">
        <f t="shared" si="19"/>
        <v>1</v>
      </c>
      <c r="I209" s="80">
        <f t="shared" si="20"/>
        <v>0</v>
      </c>
      <c r="J209" s="80">
        <f t="shared" si="21"/>
        <v>3</v>
      </c>
      <c r="K209" s="80">
        <f t="shared" si="22"/>
        <v>0</v>
      </c>
      <c r="L209" s="80">
        <f t="shared" si="23"/>
        <v>383.1276411197469</v>
      </c>
      <c r="M209" t="s">
        <v>1759</v>
      </c>
    </row>
    <row r="210" spans="1:13">
      <c r="A210" s="31" t="s">
        <v>705</v>
      </c>
      <c r="B210" s="33" t="s">
        <v>706</v>
      </c>
      <c r="C210" s="33" t="s">
        <v>1392</v>
      </c>
      <c r="D210" s="33" t="s">
        <v>707</v>
      </c>
      <c r="E210" s="33" t="s">
        <v>600</v>
      </c>
      <c r="F210" s="15">
        <v>389.95</v>
      </c>
      <c r="G210" s="80">
        <f t="shared" si="18"/>
        <v>8</v>
      </c>
      <c r="H210" s="80">
        <f t="shared" si="19"/>
        <v>0</v>
      </c>
      <c r="I210" s="80">
        <f t="shared" si="20"/>
        <v>0</v>
      </c>
      <c r="J210" s="80">
        <f t="shared" si="21"/>
        <v>2</v>
      </c>
      <c r="K210" s="80">
        <f t="shared" si="22"/>
        <v>1</v>
      </c>
      <c r="L210" s="80">
        <f t="shared" si="23"/>
        <v>389.41664111974688</v>
      </c>
      <c r="M210" t="s">
        <v>1759</v>
      </c>
    </row>
    <row r="211" spans="1:13">
      <c r="A211" s="31" t="s">
        <v>349</v>
      </c>
      <c r="B211" s="33" t="s">
        <v>350</v>
      </c>
      <c r="C211" s="33" t="s">
        <v>1394</v>
      </c>
      <c r="D211" s="33" t="s">
        <v>351</v>
      </c>
      <c r="E211" s="33" t="s">
        <v>348</v>
      </c>
      <c r="F211" s="15">
        <v>390.15</v>
      </c>
      <c r="G211" s="80">
        <f t="shared" si="18"/>
        <v>7</v>
      </c>
      <c r="H211" s="80">
        <f t="shared" si="19"/>
        <v>3</v>
      </c>
      <c r="I211" s="80">
        <f t="shared" si="20"/>
        <v>0</v>
      </c>
      <c r="J211" s="80">
        <f t="shared" si="21"/>
        <v>0</v>
      </c>
      <c r="K211" s="80">
        <f t="shared" si="22"/>
        <v>1</v>
      </c>
      <c r="L211" s="80">
        <f t="shared" si="23"/>
        <v>386.11141527069674</v>
      </c>
      <c r="M211" t="s">
        <v>1759</v>
      </c>
    </row>
    <row r="212" spans="1:13">
      <c r="A212" s="31" t="s">
        <v>822</v>
      </c>
      <c r="B212" s="33" t="s">
        <v>823</v>
      </c>
      <c r="C212" s="33" t="s">
        <v>1392</v>
      </c>
      <c r="D212" s="33" t="s">
        <v>824</v>
      </c>
      <c r="E212" s="33" t="s">
        <v>798</v>
      </c>
      <c r="F212" s="15">
        <v>390.75</v>
      </c>
      <c r="G212" s="80">
        <f t="shared" si="18"/>
        <v>8</v>
      </c>
      <c r="H212" s="80">
        <f t="shared" si="19"/>
        <v>0</v>
      </c>
      <c r="I212" s="80">
        <f t="shared" si="20"/>
        <v>0</v>
      </c>
      <c r="J212" s="80">
        <f t="shared" si="21"/>
        <v>1</v>
      </c>
      <c r="K212" s="80">
        <f t="shared" si="22"/>
        <v>0</v>
      </c>
      <c r="L212" s="80">
        <f t="shared" si="23"/>
        <v>386.48764111974691</v>
      </c>
      <c r="M212" t="s">
        <v>1759</v>
      </c>
    </row>
    <row r="213" spans="1:13">
      <c r="A213" s="31" t="s">
        <v>811</v>
      </c>
      <c r="B213" s="33" t="s">
        <v>1726</v>
      </c>
      <c r="C213" s="33" t="s">
        <v>1392</v>
      </c>
      <c r="D213" s="33" t="s">
        <v>812</v>
      </c>
      <c r="E213" s="33" t="s">
        <v>798</v>
      </c>
      <c r="F213" s="15">
        <v>390.85</v>
      </c>
      <c r="G213" s="80">
        <f t="shared" si="18"/>
        <v>8</v>
      </c>
      <c r="H213" s="80">
        <f t="shared" si="19"/>
        <v>0</v>
      </c>
      <c r="I213" s="80">
        <f t="shared" si="20"/>
        <v>0</v>
      </c>
      <c r="J213" s="80">
        <f t="shared" si="21"/>
        <v>2</v>
      </c>
      <c r="K213" s="80">
        <f t="shared" si="22"/>
        <v>0</v>
      </c>
      <c r="L213" s="80">
        <f t="shared" si="23"/>
        <v>382.24164111974687</v>
      </c>
      <c r="M213" t="s">
        <v>1759</v>
      </c>
    </row>
    <row r="214" spans="1:13">
      <c r="A214" s="31" t="s">
        <v>828</v>
      </c>
      <c r="B214" s="33" t="s">
        <v>829</v>
      </c>
      <c r="C214" s="33" t="s">
        <v>1392</v>
      </c>
      <c r="D214" s="33" t="s">
        <v>830</v>
      </c>
      <c r="E214" s="33" t="s">
        <v>798</v>
      </c>
      <c r="F214" s="15">
        <v>390.85</v>
      </c>
      <c r="G214" s="80">
        <f t="shared" si="18"/>
        <v>8</v>
      </c>
      <c r="H214" s="80">
        <f t="shared" si="19"/>
        <v>0</v>
      </c>
      <c r="I214" s="80">
        <f t="shared" si="20"/>
        <v>0</v>
      </c>
      <c r="J214" s="80">
        <f t="shared" si="21"/>
        <v>1</v>
      </c>
      <c r="K214" s="80">
        <f t="shared" si="22"/>
        <v>0</v>
      </c>
      <c r="L214" s="80">
        <f t="shared" si="23"/>
        <v>386.48764111974691</v>
      </c>
      <c r="M214" t="s">
        <v>1759</v>
      </c>
    </row>
    <row r="215" spans="1:13">
      <c r="A215" s="31" t="s">
        <v>757</v>
      </c>
      <c r="B215" s="33" t="s">
        <v>758</v>
      </c>
      <c r="C215" s="33" t="s">
        <v>1394</v>
      </c>
      <c r="D215" s="33" t="s">
        <v>759</v>
      </c>
      <c r="E215" s="33" t="s">
        <v>600</v>
      </c>
      <c r="F215" s="15">
        <v>390.85</v>
      </c>
      <c r="G215" s="80">
        <f t="shared" si="18"/>
        <v>8</v>
      </c>
      <c r="H215" s="80">
        <f t="shared" si="19"/>
        <v>1</v>
      </c>
      <c r="I215" s="80">
        <f t="shared" si="20"/>
        <v>0</v>
      </c>
      <c r="J215" s="80">
        <f t="shared" si="21"/>
        <v>1</v>
      </c>
      <c r="K215" s="80">
        <f t="shared" si="22"/>
        <v>0</v>
      </c>
      <c r="L215" s="80">
        <f t="shared" si="23"/>
        <v>391.61964111974692</v>
      </c>
      <c r="M215" t="s">
        <v>1759</v>
      </c>
    </row>
    <row r="216" spans="1:13">
      <c r="A216" s="31" t="s">
        <v>1024</v>
      </c>
      <c r="B216" s="33" t="s">
        <v>1025</v>
      </c>
      <c r="C216" s="33" t="s">
        <v>1392</v>
      </c>
      <c r="D216" s="33" t="s">
        <v>1026</v>
      </c>
      <c r="E216" s="33" t="s">
        <v>711</v>
      </c>
      <c r="F216" s="15">
        <v>391.15</v>
      </c>
      <c r="G216" s="80">
        <f t="shared" si="18"/>
        <v>9</v>
      </c>
      <c r="H216" s="80">
        <f t="shared" si="19"/>
        <v>0</v>
      </c>
      <c r="I216" s="80">
        <f t="shared" si="20"/>
        <v>0</v>
      </c>
      <c r="J216" s="80">
        <f t="shared" si="21"/>
        <v>3</v>
      </c>
      <c r="K216" s="80">
        <f t="shared" si="22"/>
        <v>1</v>
      </c>
      <c r="L216" s="80">
        <f t="shared" si="23"/>
        <v>410.82671740594327</v>
      </c>
      <c r="M216" t="s">
        <v>1759</v>
      </c>
    </row>
    <row r="217" spans="1:13">
      <c r="A217" s="31" t="s">
        <v>813</v>
      </c>
      <c r="B217" s="33" t="s">
        <v>814</v>
      </c>
      <c r="C217" s="33" t="s">
        <v>1392</v>
      </c>
      <c r="D217" s="33" t="s">
        <v>815</v>
      </c>
      <c r="E217" s="33" t="s">
        <v>798</v>
      </c>
      <c r="F217" s="15">
        <v>391.75</v>
      </c>
      <c r="G217" s="80">
        <f t="shared" si="18"/>
        <v>8</v>
      </c>
      <c r="H217" s="80">
        <f t="shared" si="19"/>
        <v>0</v>
      </c>
      <c r="I217" s="80">
        <f t="shared" si="20"/>
        <v>0</v>
      </c>
      <c r="J217" s="80">
        <f t="shared" si="21"/>
        <v>1</v>
      </c>
      <c r="K217" s="80">
        <f t="shared" si="22"/>
        <v>0</v>
      </c>
      <c r="L217" s="80">
        <f t="shared" si="23"/>
        <v>386.48764111974691</v>
      </c>
      <c r="M217" t="s">
        <v>1759</v>
      </c>
    </row>
    <row r="218" spans="1:13">
      <c r="A218" s="31" t="s">
        <v>712</v>
      </c>
      <c r="B218" s="33" t="s">
        <v>713</v>
      </c>
      <c r="C218" s="33" t="s">
        <v>1392</v>
      </c>
      <c r="D218" s="33" t="s">
        <v>714</v>
      </c>
      <c r="E218" s="33" t="s">
        <v>600</v>
      </c>
      <c r="F218" s="15">
        <v>392.55</v>
      </c>
      <c r="G218" s="80">
        <f t="shared" si="18"/>
        <v>8</v>
      </c>
      <c r="H218" s="80">
        <f t="shared" si="19"/>
        <v>0</v>
      </c>
      <c r="I218" s="80">
        <f t="shared" si="20"/>
        <v>0</v>
      </c>
      <c r="J218" s="80">
        <f t="shared" si="21"/>
        <v>1</v>
      </c>
      <c r="K218" s="80">
        <f t="shared" si="22"/>
        <v>1</v>
      </c>
      <c r="L218" s="80">
        <f t="shared" si="23"/>
        <v>393.66264111974692</v>
      </c>
      <c r="M218" t="s">
        <v>1759</v>
      </c>
    </row>
    <row r="219" spans="1:13">
      <c r="A219" s="31" t="s">
        <v>604</v>
      </c>
      <c r="B219" s="33" t="s">
        <v>605</v>
      </c>
      <c r="C219" s="33" t="s">
        <v>1392</v>
      </c>
      <c r="D219" s="33" t="s">
        <v>606</v>
      </c>
      <c r="E219" s="33" t="s">
        <v>600</v>
      </c>
      <c r="F219" s="15">
        <v>392.75</v>
      </c>
      <c r="G219" s="80">
        <f t="shared" si="18"/>
        <v>8</v>
      </c>
      <c r="H219" s="80">
        <f t="shared" si="19"/>
        <v>0</v>
      </c>
      <c r="I219" s="80">
        <f t="shared" si="20"/>
        <v>0</v>
      </c>
      <c r="J219" s="80">
        <f t="shared" si="21"/>
        <v>1</v>
      </c>
      <c r="K219" s="80">
        <f t="shared" si="22"/>
        <v>1</v>
      </c>
      <c r="L219" s="80">
        <f t="shared" si="23"/>
        <v>393.66264111974692</v>
      </c>
      <c r="M219" t="s">
        <v>1759</v>
      </c>
    </row>
    <row r="220" spans="1:13">
      <c r="A220" s="31" t="s">
        <v>655</v>
      </c>
      <c r="B220" s="33" t="s">
        <v>656</v>
      </c>
      <c r="C220" s="33" t="s">
        <v>1394</v>
      </c>
      <c r="D220" s="33" t="s">
        <v>657</v>
      </c>
      <c r="E220" s="33" t="s">
        <v>600</v>
      </c>
      <c r="F220" s="15">
        <v>393.15</v>
      </c>
      <c r="G220" s="80">
        <f t="shared" si="18"/>
        <v>8</v>
      </c>
      <c r="H220" s="80">
        <f t="shared" si="19"/>
        <v>1</v>
      </c>
      <c r="I220" s="80">
        <f t="shared" si="20"/>
        <v>0</v>
      </c>
      <c r="J220" s="80">
        <f t="shared" si="21"/>
        <v>1</v>
      </c>
      <c r="K220" s="80">
        <f t="shared" si="22"/>
        <v>0</v>
      </c>
      <c r="L220" s="80">
        <f t="shared" si="23"/>
        <v>391.61964111974692</v>
      </c>
      <c r="M220" t="s">
        <v>1759</v>
      </c>
    </row>
    <row r="221" spans="1:13">
      <c r="A221" s="35" t="s">
        <v>1418</v>
      </c>
      <c r="B221" s="38" t="s">
        <v>1419</v>
      </c>
      <c r="C221" s="33" t="s">
        <v>1392</v>
      </c>
      <c r="D221" s="84" t="s">
        <v>1434</v>
      </c>
      <c r="E221" s="38" t="s">
        <v>600</v>
      </c>
      <c r="F221" s="79">
        <v>393.25</v>
      </c>
      <c r="G221" s="80">
        <f t="shared" si="18"/>
        <v>8</v>
      </c>
      <c r="H221" s="80">
        <f t="shared" si="19"/>
        <v>0</v>
      </c>
      <c r="I221" s="80">
        <f t="shared" si="20"/>
        <v>0</v>
      </c>
      <c r="J221" s="80">
        <f t="shared" si="21"/>
        <v>1</v>
      </c>
      <c r="K221" s="80">
        <f t="shared" si="22"/>
        <v>1</v>
      </c>
      <c r="L221" s="80">
        <f t="shared" si="23"/>
        <v>393.66264111974692</v>
      </c>
      <c r="M221" t="s">
        <v>1759</v>
      </c>
    </row>
    <row r="222" spans="1:13">
      <c r="A222" s="35" t="s">
        <v>1409</v>
      </c>
      <c r="B222" s="38" t="s">
        <v>1410</v>
      </c>
      <c r="C222" s="33" t="s">
        <v>1392</v>
      </c>
      <c r="D222" s="38" t="s">
        <v>1437</v>
      </c>
      <c r="E222" s="38" t="s">
        <v>600</v>
      </c>
      <c r="F222" s="79">
        <v>394.15</v>
      </c>
      <c r="G222" s="80">
        <f t="shared" si="18"/>
        <v>8</v>
      </c>
      <c r="H222" s="80">
        <f t="shared" si="19"/>
        <v>0</v>
      </c>
      <c r="I222" s="80">
        <f t="shared" si="20"/>
        <v>0</v>
      </c>
      <c r="J222" s="80">
        <f t="shared" si="21"/>
        <v>1</v>
      </c>
      <c r="K222" s="80">
        <f t="shared" si="22"/>
        <v>1</v>
      </c>
      <c r="L222" s="80">
        <f t="shared" si="23"/>
        <v>393.66264111974692</v>
      </c>
      <c r="M222" t="s">
        <v>1759</v>
      </c>
    </row>
    <row r="223" spans="1:13">
      <c r="A223" s="31" t="s">
        <v>730</v>
      </c>
      <c r="B223" s="33" t="s">
        <v>731</v>
      </c>
      <c r="C223" s="33" t="s">
        <v>1394</v>
      </c>
      <c r="D223" s="33" t="s">
        <v>732</v>
      </c>
      <c r="E223" s="33" t="s">
        <v>600</v>
      </c>
      <c r="F223" s="15">
        <v>394.35</v>
      </c>
      <c r="G223" s="80">
        <f t="shared" si="18"/>
        <v>8</v>
      </c>
      <c r="H223" s="80">
        <f t="shared" si="19"/>
        <v>1</v>
      </c>
      <c r="I223" s="80">
        <f t="shared" si="20"/>
        <v>0</v>
      </c>
      <c r="J223" s="80">
        <f t="shared" si="21"/>
        <v>0</v>
      </c>
      <c r="K223" s="80">
        <f t="shared" si="22"/>
        <v>0</v>
      </c>
      <c r="L223" s="80">
        <f t="shared" si="23"/>
        <v>395.8656411197469</v>
      </c>
      <c r="M223" t="s">
        <v>1759</v>
      </c>
    </row>
    <row r="224" spans="1:13">
      <c r="A224" s="31" t="s">
        <v>619</v>
      </c>
      <c r="B224" s="33" t="s">
        <v>620</v>
      </c>
      <c r="C224" s="33" t="s">
        <v>1394</v>
      </c>
      <c r="D224" s="33" t="s">
        <v>621</v>
      </c>
      <c r="E224" s="33" t="s">
        <v>600</v>
      </c>
      <c r="F224" s="15">
        <v>394.95</v>
      </c>
      <c r="G224" s="80">
        <f t="shared" si="18"/>
        <v>8</v>
      </c>
      <c r="H224" s="80">
        <f t="shared" si="19"/>
        <v>1</v>
      </c>
      <c r="I224" s="80">
        <f t="shared" si="20"/>
        <v>0</v>
      </c>
      <c r="J224" s="80">
        <f t="shared" si="21"/>
        <v>2</v>
      </c>
      <c r="K224" s="80">
        <f t="shared" si="22"/>
        <v>0</v>
      </c>
      <c r="L224" s="80">
        <f t="shared" si="23"/>
        <v>387.37364111974688</v>
      </c>
      <c r="M224" t="s">
        <v>1759</v>
      </c>
    </row>
    <row r="225" spans="1:13">
      <c r="A225" s="31" t="s">
        <v>1112</v>
      </c>
      <c r="B225" s="33" t="s">
        <v>1113</v>
      </c>
      <c r="C225" s="33" t="s">
        <v>1392</v>
      </c>
      <c r="D225" s="33" t="s">
        <v>1114</v>
      </c>
      <c r="E225" s="33" t="s">
        <v>1039</v>
      </c>
      <c r="F225" s="15">
        <v>395.35</v>
      </c>
      <c r="G225" s="80">
        <f t="shared" si="18"/>
        <v>9</v>
      </c>
      <c r="H225" s="80">
        <f t="shared" si="19"/>
        <v>0</v>
      </c>
      <c r="I225" s="80">
        <f t="shared" si="20"/>
        <v>0</v>
      </c>
      <c r="J225" s="80">
        <f t="shared" si="21"/>
        <v>4</v>
      </c>
      <c r="K225" s="80">
        <f t="shared" si="22"/>
        <v>0</v>
      </c>
      <c r="L225" s="80">
        <f t="shared" si="23"/>
        <v>399.40571740594328</v>
      </c>
      <c r="M225" t="s">
        <v>1759</v>
      </c>
    </row>
    <row r="226" spans="1:13">
      <c r="A226" s="31" t="s">
        <v>748</v>
      </c>
      <c r="B226" s="33" t="s">
        <v>749</v>
      </c>
      <c r="C226" s="33" t="s">
        <v>1394</v>
      </c>
      <c r="D226" s="33" t="s">
        <v>750</v>
      </c>
      <c r="E226" s="33" t="s">
        <v>600</v>
      </c>
      <c r="F226" s="15">
        <v>395.45</v>
      </c>
      <c r="G226" s="80">
        <f t="shared" si="18"/>
        <v>8</v>
      </c>
      <c r="H226" s="80">
        <f t="shared" si="19"/>
        <v>1</v>
      </c>
      <c r="I226" s="80">
        <f t="shared" si="20"/>
        <v>0</v>
      </c>
      <c r="J226" s="80">
        <f t="shared" si="21"/>
        <v>0</v>
      </c>
      <c r="K226" s="80">
        <f t="shared" si="22"/>
        <v>0</v>
      </c>
      <c r="L226" s="80">
        <f t="shared" si="23"/>
        <v>395.8656411197469</v>
      </c>
      <c r="M226" t="s">
        <v>1759</v>
      </c>
    </row>
    <row r="227" spans="1:13">
      <c r="A227" s="31" t="s">
        <v>745</v>
      </c>
      <c r="B227" s="33" t="s">
        <v>746</v>
      </c>
      <c r="C227" s="33" t="s">
        <v>1394</v>
      </c>
      <c r="D227" s="33" t="s">
        <v>747</v>
      </c>
      <c r="E227" s="33" t="s">
        <v>600</v>
      </c>
      <c r="F227" s="15">
        <v>395.65</v>
      </c>
      <c r="G227" s="80">
        <f t="shared" si="18"/>
        <v>8</v>
      </c>
      <c r="H227" s="80">
        <f t="shared" si="19"/>
        <v>1</v>
      </c>
      <c r="I227" s="80">
        <f t="shared" si="20"/>
        <v>0</v>
      </c>
      <c r="J227" s="80">
        <f t="shared" si="21"/>
        <v>0</v>
      </c>
      <c r="K227" s="80">
        <f t="shared" si="22"/>
        <v>0</v>
      </c>
      <c r="L227" s="80">
        <f t="shared" si="23"/>
        <v>395.8656411197469</v>
      </c>
      <c r="M227" t="s">
        <v>1759</v>
      </c>
    </row>
    <row r="228" spans="1:13">
      <c r="A228" s="31" t="s">
        <v>673</v>
      </c>
      <c r="B228" s="33" t="s">
        <v>674</v>
      </c>
      <c r="C228" s="33" t="s">
        <v>1394</v>
      </c>
      <c r="D228" s="33" t="s">
        <v>675</v>
      </c>
      <c r="E228" s="33" t="s">
        <v>600</v>
      </c>
      <c r="F228" s="15">
        <v>395.75</v>
      </c>
      <c r="G228" s="80">
        <f t="shared" si="18"/>
        <v>8</v>
      </c>
      <c r="H228" s="80">
        <f t="shared" si="19"/>
        <v>1</v>
      </c>
      <c r="I228" s="80">
        <f t="shared" si="20"/>
        <v>0</v>
      </c>
      <c r="J228" s="80">
        <f t="shared" si="21"/>
        <v>1</v>
      </c>
      <c r="K228" s="80">
        <f t="shared" si="22"/>
        <v>0</v>
      </c>
      <c r="L228" s="80">
        <f t="shared" si="23"/>
        <v>391.61964111974692</v>
      </c>
      <c r="M228" t="s">
        <v>1759</v>
      </c>
    </row>
    <row r="229" spans="1:13">
      <c r="A229" s="31" t="s">
        <v>739</v>
      </c>
      <c r="B229" s="33" t="s">
        <v>740</v>
      </c>
      <c r="C229" s="33" t="s">
        <v>1394</v>
      </c>
      <c r="D229" s="33" t="s">
        <v>741</v>
      </c>
      <c r="E229" s="33" t="s">
        <v>600</v>
      </c>
      <c r="F229" s="15">
        <v>396.05</v>
      </c>
      <c r="G229" s="80">
        <f t="shared" si="18"/>
        <v>8</v>
      </c>
      <c r="H229" s="80">
        <f t="shared" si="19"/>
        <v>1</v>
      </c>
      <c r="I229" s="80">
        <f t="shared" si="20"/>
        <v>0</v>
      </c>
      <c r="J229" s="80">
        <f t="shared" si="21"/>
        <v>0</v>
      </c>
      <c r="K229" s="80">
        <f t="shared" si="22"/>
        <v>0</v>
      </c>
      <c r="L229" s="80">
        <f t="shared" si="23"/>
        <v>395.8656411197469</v>
      </c>
      <c r="M229" t="s">
        <v>1759</v>
      </c>
    </row>
    <row r="230" spans="1:13">
      <c r="A230" s="35" t="s">
        <v>1413</v>
      </c>
      <c r="B230" s="38" t="s">
        <v>1438</v>
      </c>
      <c r="C230" s="33" t="s">
        <v>1392</v>
      </c>
      <c r="D230" s="38" t="s">
        <v>1439</v>
      </c>
      <c r="E230" s="38" t="s">
        <v>600</v>
      </c>
      <c r="F230" s="79">
        <v>396.15</v>
      </c>
      <c r="G230" s="80">
        <f t="shared" si="18"/>
        <v>8</v>
      </c>
      <c r="H230" s="80">
        <f t="shared" si="19"/>
        <v>0</v>
      </c>
      <c r="I230" s="80">
        <f t="shared" si="20"/>
        <v>0</v>
      </c>
      <c r="J230" s="80">
        <f t="shared" si="21"/>
        <v>1</v>
      </c>
      <c r="K230" s="80">
        <f t="shared" si="22"/>
        <v>1</v>
      </c>
      <c r="L230" s="80">
        <f t="shared" si="23"/>
        <v>393.66264111974692</v>
      </c>
      <c r="M230" t="s">
        <v>1759</v>
      </c>
    </row>
    <row r="231" spans="1:13">
      <c r="A231" s="31" t="s">
        <v>742</v>
      </c>
      <c r="B231" s="33" t="s">
        <v>743</v>
      </c>
      <c r="C231" s="33" t="s">
        <v>1394</v>
      </c>
      <c r="D231" s="33" t="s">
        <v>744</v>
      </c>
      <c r="E231" s="33" t="s">
        <v>600</v>
      </c>
      <c r="F231" s="15">
        <v>396.45</v>
      </c>
      <c r="G231" s="80">
        <f t="shared" si="18"/>
        <v>8</v>
      </c>
      <c r="H231" s="80">
        <f t="shared" si="19"/>
        <v>1</v>
      </c>
      <c r="I231" s="80">
        <f t="shared" si="20"/>
        <v>0</v>
      </c>
      <c r="J231" s="80">
        <f t="shared" si="21"/>
        <v>0</v>
      </c>
      <c r="K231" s="80">
        <f t="shared" si="22"/>
        <v>0</v>
      </c>
      <c r="L231" s="80">
        <f t="shared" si="23"/>
        <v>395.8656411197469</v>
      </c>
      <c r="M231" t="s">
        <v>1759</v>
      </c>
    </row>
    <row r="232" spans="1:13">
      <c r="A232" s="35" t="s">
        <v>1422</v>
      </c>
      <c r="B232" s="38" t="s">
        <v>1423</v>
      </c>
      <c r="C232" s="33" t="s">
        <v>1392</v>
      </c>
      <c r="D232" s="38" t="s">
        <v>1433</v>
      </c>
      <c r="E232" s="38" t="s">
        <v>600</v>
      </c>
      <c r="F232" s="79">
        <v>396.65</v>
      </c>
      <c r="G232" s="80">
        <f t="shared" si="18"/>
        <v>8</v>
      </c>
      <c r="H232" s="80">
        <f t="shared" si="19"/>
        <v>0</v>
      </c>
      <c r="I232" s="80">
        <f t="shared" si="20"/>
        <v>0</v>
      </c>
      <c r="J232" s="80">
        <f t="shared" si="21"/>
        <v>0</v>
      </c>
      <c r="K232" s="80">
        <f t="shared" si="22"/>
        <v>1</v>
      </c>
      <c r="L232" s="80">
        <f t="shared" si="23"/>
        <v>397.9086411197469</v>
      </c>
      <c r="M232" t="s">
        <v>1759</v>
      </c>
    </row>
    <row r="233" spans="1:13">
      <c r="A233" s="31" t="s">
        <v>1124</v>
      </c>
      <c r="B233" s="33" t="s">
        <v>1125</v>
      </c>
      <c r="C233" s="33" t="s">
        <v>1392</v>
      </c>
      <c r="D233" s="33" t="s">
        <v>1126</v>
      </c>
      <c r="E233" s="33" t="s">
        <v>1039</v>
      </c>
      <c r="F233" s="15">
        <v>397.15</v>
      </c>
      <c r="G233" s="80">
        <f t="shared" si="18"/>
        <v>9</v>
      </c>
      <c r="H233" s="80">
        <f t="shared" si="19"/>
        <v>0</v>
      </c>
      <c r="I233" s="80">
        <f t="shared" si="20"/>
        <v>0</v>
      </c>
      <c r="J233" s="80">
        <f t="shared" si="21"/>
        <v>3</v>
      </c>
      <c r="K233" s="80">
        <f t="shared" si="22"/>
        <v>0</v>
      </c>
      <c r="L233" s="80">
        <f t="shared" si="23"/>
        <v>403.65171740594326</v>
      </c>
      <c r="M233" t="s">
        <v>1759</v>
      </c>
    </row>
    <row r="234" spans="1:13">
      <c r="A234" s="31" t="s">
        <v>356</v>
      </c>
      <c r="B234" s="33" t="s">
        <v>357</v>
      </c>
      <c r="C234" s="33" t="s">
        <v>1394</v>
      </c>
      <c r="D234" s="33" t="s">
        <v>358</v>
      </c>
      <c r="E234" s="33" t="s">
        <v>355</v>
      </c>
      <c r="F234" s="15">
        <v>398.15</v>
      </c>
      <c r="G234" s="80">
        <f t="shared" si="18"/>
        <v>7</v>
      </c>
      <c r="H234" s="80">
        <f t="shared" si="19"/>
        <v>1</v>
      </c>
      <c r="I234" s="80">
        <f t="shared" si="20"/>
        <v>0</v>
      </c>
      <c r="J234" s="80">
        <f t="shared" si="21"/>
        <v>0</v>
      </c>
      <c r="K234" s="80">
        <f t="shared" si="22"/>
        <v>2</v>
      </c>
      <c r="L234" s="80">
        <f t="shared" si="23"/>
        <v>383.02241527069674</v>
      </c>
      <c r="M234" t="s">
        <v>1759</v>
      </c>
    </row>
    <row r="235" spans="1:13">
      <c r="A235" s="31" t="s">
        <v>736</v>
      </c>
      <c r="B235" s="33" t="s">
        <v>737</v>
      </c>
      <c r="C235" s="33" t="s">
        <v>1394</v>
      </c>
      <c r="D235" s="33" t="s">
        <v>738</v>
      </c>
      <c r="E235" s="33" t="s">
        <v>600</v>
      </c>
      <c r="F235" s="15">
        <v>398.15</v>
      </c>
      <c r="G235" s="80">
        <f t="shared" si="18"/>
        <v>8</v>
      </c>
      <c r="H235" s="80">
        <f t="shared" si="19"/>
        <v>1</v>
      </c>
      <c r="I235" s="80">
        <f t="shared" si="20"/>
        <v>0</v>
      </c>
      <c r="J235" s="80">
        <f t="shared" si="21"/>
        <v>0</v>
      </c>
      <c r="K235" s="80">
        <f t="shared" si="22"/>
        <v>0</v>
      </c>
      <c r="L235" s="80">
        <f t="shared" si="23"/>
        <v>395.8656411197469</v>
      </c>
      <c r="M235" t="s">
        <v>1759</v>
      </c>
    </row>
    <row r="236" spans="1:13">
      <c r="A236" s="31" t="s">
        <v>831</v>
      </c>
      <c r="B236" s="33" t="s">
        <v>832</v>
      </c>
      <c r="C236" s="33" t="s">
        <v>1392</v>
      </c>
      <c r="D236" s="33" t="s">
        <v>833</v>
      </c>
      <c r="E236" s="33" t="s">
        <v>798</v>
      </c>
      <c r="F236" s="15">
        <v>398.75</v>
      </c>
      <c r="G236" s="80">
        <f t="shared" si="18"/>
        <v>8</v>
      </c>
      <c r="H236" s="80">
        <f t="shared" si="19"/>
        <v>0</v>
      </c>
      <c r="I236" s="80">
        <f t="shared" si="20"/>
        <v>0</v>
      </c>
      <c r="J236" s="80">
        <f t="shared" si="21"/>
        <v>0</v>
      </c>
      <c r="K236" s="80">
        <f t="shared" si="22"/>
        <v>0</v>
      </c>
      <c r="L236" s="80">
        <f t="shared" si="23"/>
        <v>390.73364111974689</v>
      </c>
      <c r="M236" t="s">
        <v>1759</v>
      </c>
    </row>
    <row r="237" spans="1:13">
      <c r="A237" s="31" t="s">
        <v>733</v>
      </c>
      <c r="B237" s="33" t="s">
        <v>734</v>
      </c>
      <c r="C237" s="33" t="s">
        <v>1394</v>
      </c>
      <c r="D237" s="33" t="s">
        <v>735</v>
      </c>
      <c r="E237" s="33" t="s">
        <v>600</v>
      </c>
      <c r="F237" s="15">
        <v>398.75</v>
      </c>
      <c r="G237" s="80">
        <f t="shared" si="18"/>
        <v>8</v>
      </c>
      <c r="H237" s="80">
        <f t="shared" si="19"/>
        <v>1</v>
      </c>
      <c r="I237" s="80">
        <f t="shared" si="20"/>
        <v>0</v>
      </c>
      <c r="J237" s="80">
        <f t="shared" si="21"/>
        <v>0</v>
      </c>
      <c r="K237" s="80">
        <f t="shared" si="22"/>
        <v>0</v>
      </c>
      <c r="L237" s="80">
        <f t="shared" si="23"/>
        <v>395.8656411197469</v>
      </c>
      <c r="M237" t="s">
        <v>1759</v>
      </c>
    </row>
    <row r="238" spans="1:13">
      <c r="A238" s="31" t="s">
        <v>585</v>
      </c>
      <c r="B238" s="33" t="s">
        <v>586</v>
      </c>
      <c r="C238" s="33" t="s">
        <v>1393</v>
      </c>
      <c r="D238" s="33" t="s">
        <v>587</v>
      </c>
      <c r="E238" s="33" t="s">
        <v>260</v>
      </c>
      <c r="F238" s="15">
        <v>399.45</v>
      </c>
      <c r="G238" s="80">
        <f t="shared" si="18"/>
        <v>8</v>
      </c>
      <c r="H238" s="80">
        <f t="shared" si="19"/>
        <v>0</v>
      </c>
      <c r="I238" s="80">
        <f t="shared" si="20"/>
        <v>1</v>
      </c>
      <c r="J238" s="80">
        <f t="shared" si="21"/>
        <v>0</v>
      </c>
      <c r="K238" s="80">
        <f t="shared" si="22"/>
        <v>0</v>
      </c>
      <c r="L238" s="80">
        <f t="shared" si="23"/>
        <v>400.76864111974692</v>
      </c>
      <c r="M238" t="s">
        <v>1759</v>
      </c>
    </row>
    <row r="239" spans="1:13">
      <c r="A239" s="31" t="s">
        <v>601</v>
      </c>
      <c r="B239" s="33" t="s">
        <v>602</v>
      </c>
      <c r="C239" s="33" t="s">
        <v>1392</v>
      </c>
      <c r="D239" s="33" t="s">
        <v>603</v>
      </c>
      <c r="E239" s="33" t="s">
        <v>600</v>
      </c>
      <c r="F239" s="15">
        <v>399.65</v>
      </c>
      <c r="G239" s="80">
        <f t="shared" si="18"/>
        <v>8</v>
      </c>
      <c r="H239" s="80">
        <f t="shared" si="19"/>
        <v>0</v>
      </c>
      <c r="I239" s="80">
        <f t="shared" si="20"/>
        <v>0</v>
      </c>
      <c r="J239" s="80">
        <f t="shared" si="21"/>
        <v>1</v>
      </c>
      <c r="K239" s="80">
        <f t="shared" si="22"/>
        <v>1</v>
      </c>
      <c r="L239" s="80">
        <f t="shared" si="23"/>
        <v>393.66264111974692</v>
      </c>
      <c r="M239" t="s">
        <v>1759</v>
      </c>
    </row>
    <row r="240" spans="1:13">
      <c r="A240" s="31" t="s">
        <v>1121</v>
      </c>
      <c r="B240" s="33" t="s">
        <v>1122</v>
      </c>
      <c r="C240" s="33" t="s">
        <v>1392</v>
      </c>
      <c r="D240" s="33" t="s">
        <v>1123</v>
      </c>
      <c r="E240" s="33" t="s">
        <v>1039</v>
      </c>
      <c r="F240" s="15">
        <v>399.65</v>
      </c>
      <c r="G240" s="80">
        <f t="shared" si="18"/>
        <v>9</v>
      </c>
      <c r="H240" s="80">
        <f t="shared" si="19"/>
        <v>0</v>
      </c>
      <c r="I240" s="80">
        <f t="shared" si="20"/>
        <v>0</v>
      </c>
      <c r="J240" s="80">
        <f t="shared" si="21"/>
        <v>3</v>
      </c>
      <c r="K240" s="80">
        <f t="shared" si="22"/>
        <v>0</v>
      </c>
      <c r="L240" s="80">
        <f t="shared" si="23"/>
        <v>403.65171740594326</v>
      </c>
      <c r="M240" t="s">
        <v>1759</v>
      </c>
    </row>
    <row r="241" spans="1:13">
      <c r="A241" s="31" t="s">
        <v>556</v>
      </c>
      <c r="B241" s="33" t="s">
        <v>557</v>
      </c>
      <c r="C241" s="33" t="s">
        <v>1394</v>
      </c>
      <c r="D241" s="33" t="s">
        <v>558</v>
      </c>
      <c r="E241" s="33" t="s">
        <v>555</v>
      </c>
      <c r="F241" s="15">
        <v>401.15</v>
      </c>
      <c r="G241" s="80">
        <f t="shared" si="18"/>
        <v>8</v>
      </c>
      <c r="H241" s="80">
        <f t="shared" si="19"/>
        <v>2</v>
      </c>
      <c r="I241" s="80">
        <f t="shared" si="20"/>
        <v>0</v>
      </c>
      <c r="J241" s="80">
        <f t="shared" si="21"/>
        <v>0</v>
      </c>
      <c r="K241" s="80">
        <f t="shared" si="22"/>
        <v>1</v>
      </c>
      <c r="L241" s="80">
        <f t="shared" si="23"/>
        <v>408.17264111974691</v>
      </c>
      <c r="M241" t="s">
        <v>1759</v>
      </c>
    </row>
    <row r="242" spans="1:13">
      <c r="A242" s="35" t="s">
        <v>1402</v>
      </c>
      <c r="B242" s="38" t="s">
        <v>1403</v>
      </c>
      <c r="C242" s="33" t="s">
        <v>1392</v>
      </c>
      <c r="D242" s="83" t="s">
        <v>1433</v>
      </c>
      <c r="E242" s="38" t="s">
        <v>600</v>
      </c>
      <c r="F242" s="39">
        <v>402.95</v>
      </c>
      <c r="G242" s="80">
        <f t="shared" si="18"/>
        <v>8</v>
      </c>
      <c r="H242" s="80">
        <f t="shared" si="19"/>
        <v>0</v>
      </c>
      <c r="I242" s="80">
        <f t="shared" si="20"/>
        <v>0</v>
      </c>
      <c r="J242" s="80">
        <f t="shared" si="21"/>
        <v>0</v>
      </c>
      <c r="K242" s="80">
        <f t="shared" si="22"/>
        <v>1</v>
      </c>
      <c r="L242" s="80">
        <f t="shared" si="23"/>
        <v>397.9086411197469</v>
      </c>
      <c r="M242" t="s">
        <v>1759</v>
      </c>
    </row>
    <row r="243" spans="1:13">
      <c r="A243" s="35" t="s">
        <v>1595</v>
      </c>
      <c r="B243" s="38" t="s">
        <v>1596</v>
      </c>
      <c r="C243" s="33" t="s">
        <v>1393</v>
      </c>
      <c r="D243" s="38" t="s">
        <v>1626</v>
      </c>
      <c r="E243" s="38" t="s">
        <v>915</v>
      </c>
      <c r="F243" s="39">
        <v>403.75</v>
      </c>
      <c r="G243" s="80">
        <f t="shared" si="18"/>
        <v>9</v>
      </c>
      <c r="H243" s="80">
        <f t="shared" si="19"/>
        <v>0</v>
      </c>
      <c r="I243" s="80">
        <f t="shared" si="20"/>
        <v>1</v>
      </c>
      <c r="J243" s="80">
        <f t="shared" si="21"/>
        <v>2</v>
      </c>
      <c r="K243" s="80">
        <f t="shared" si="22"/>
        <v>0</v>
      </c>
      <c r="L243" s="80">
        <f t="shared" si="23"/>
        <v>417.93271740594327</v>
      </c>
      <c r="M243" t="s">
        <v>1759</v>
      </c>
    </row>
    <row r="244" spans="1:13">
      <c r="A244" s="31" t="s">
        <v>1136</v>
      </c>
      <c r="B244" s="33" t="s">
        <v>1137</v>
      </c>
      <c r="C244" s="33" t="s">
        <v>1392</v>
      </c>
      <c r="D244" s="33" t="s">
        <v>1138</v>
      </c>
      <c r="E244" s="33" t="s">
        <v>1039</v>
      </c>
      <c r="F244" s="15">
        <v>403.85</v>
      </c>
      <c r="G244" s="80">
        <f t="shared" si="18"/>
        <v>9</v>
      </c>
      <c r="H244" s="80">
        <f t="shared" si="19"/>
        <v>0</v>
      </c>
      <c r="I244" s="80">
        <f t="shared" si="20"/>
        <v>0</v>
      </c>
      <c r="J244" s="80">
        <f t="shared" si="21"/>
        <v>3</v>
      </c>
      <c r="K244" s="80">
        <f t="shared" si="22"/>
        <v>0</v>
      </c>
      <c r="L244" s="80">
        <f t="shared" si="23"/>
        <v>403.65171740594326</v>
      </c>
      <c r="M244" t="s">
        <v>1759</v>
      </c>
    </row>
    <row r="245" spans="1:13">
      <c r="A245" s="31" t="s">
        <v>754</v>
      </c>
      <c r="B245" s="33" t="s">
        <v>755</v>
      </c>
      <c r="C245" s="33" t="s">
        <v>1392</v>
      </c>
      <c r="D245" s="33" t="s">
        <v>756</v>
      </c>
      <c r="E245" s="33" t="s">
        <v>600</v>
      </c>
      <c r="F245" s="15">
        <v>404.15</v>
      </c>
      <c r="G245" s="80">
        <f t="shared" si="18"/>
        <v>8</v>
      </c>
      <c r="H245" s="80">
        <f t="shared" si="19"/>
        <v>0</v>
      </c>
      <c r="I245" s="80">
        <f t="shared" si="20"/>
        <v>0</v>
      </c>
      <c r="J245" s="80">
        <f t="shared" si="21"/>
        <v>0</v>
      </c>
      <c r="K245" s="80">
        <f t="shared" si="22"/>
        <v>1</v>
      </c>
      <c r="L245" s="80">
        <f t="shared" si="23"/>
        <v>397.9086411197469</v>
      </c>
      <c r="M245" t="s">
        <v>1759</v>
      </c>
    </row>
    <row r="246" spans="1:13">
      <c r="A246" s="31" t="s">
        <v>594</v>
      </c>
      <c r="B246" s="33" t="s">
        <v>595</v>
      </c>
      <c r="C246" s="33" t="s">
        <v>1393</v>
      </c>
      <c r="D246" s="33" t="s">
        <v>596</v>
      </c>
      <c r="E246" s="33" t="s">
        <v>260</v>
      </c>
      <c r="F246" s="15">
        <v>404.75</v>
      </c>
      <c r="G246" s="80">
        <f t="shared" si="18"/>
        <v>8</v>
      </c>
      <c r="H246" s="80">
        <f t="shared" si="19"/>
        <v>0</v>
      </c>
      <c r="I246" s="80">
        <f t="shared" si="20"/>
        <v>1</v>
      </c>
      <c r="J246" s="80">
        <f t="shared" si="21"/>
        <v>0</v>
      </c>
      <c r="K246" s="80">
        <f t="shared" si="22"/>
        <v>0</v>
      </c>
      <c r="L246" s="80">
        <f t="shared" si="23"/>
        <v>400.76864111974692</v>
      </c>
      <c r="M246" t="s">
        <v>1759</v>
      </c>
    </row>
    <row r="247" spans="1:13">
      <c r="A247" s="35" t="s">
        <v>1609</v>
      </c>
      <c r="B247" s="38" t="s">
        <v>1610</v>
      </c>
      <c r="C247" s="33" t="s">
        <v>1394</v>
      </c>
      <c r="D247" s="38" t="s">
        <v>1633</v>
      </c>
      <c r="E247" s="38" t="s">
        <v>915</v>
      </c>
      <c r="F247" s="39">
        <v>405.15</v>
      </c>
      <c r="G247" s="80">
        <f t="shared" si="18"/>
        <v>9</v>
      </c>
      <c r="H247" s="80">
        <f t="shared" si="19"/>
        <v>1</v>
      </c>
      <c r="I247" s="80">
        <f t="shared" si="20"/>
        <v>0</v>
      </c>
      <c r="J247" s="80">
        <f t="shared" si="21"/>
        <v>0</v>
      </c>
      <c r="K247" s="80">
        <f t="shared" si="22"/>
        <v>1</v>
      </c>
      <c r="L247" s="80">
        <f t="shared" si="23"/>
        <v>428.69671740594328</v>
      </c>
      <c r="M247" t="s">
        <v>1759</v>
      </c>
    </row>
    <row r="248" spans="1:13">
      <c r="A248" s="31" t="s">
        <v>1040</v>
      </c>
      <c r="B248" s="33" t="s">
        <v>1041</v>
      </c>
      <c r="C248" s="33" t="s">
        <v>1392</v>
      </c>
      <c r="D248" s="33" t="s">
        <v>1042</v>
      </c>
      <c r="E248" s="33" t="s">
        <v>1039</v>
      </c>
      <c r="F248" s="15">
        <v>405.85</v>
      </c>
      <c r="G248" s="80">
        <f t="shared" si="18"/>
        <v>9</v>
      </c>
      <c r="H248" s="80">
        <f t="shared" si="19"/>
        <v>0</v>
      </c>
      <c r="I248" s="80">
        <f t="shared" si="20"/>
        <v>0</v>
      </c>
      <c r="J248" s="80">
        <f t="shared" si="21"/>
        <v>2</v>
      </c>
      <c r="K248" s="80">
        <f t="shared" si="22"/>
        <v>0</v>
      </c>
      <c r="L248" s="80">
        <f t="shared" si="23"/>
        <v>407.89771740594324</v>
      </c>
      <c r="M248" t="s">
        <v>1759</v>
      </c>
    </row>
    <row r="249" spans="1:13">
      <c r="A249" s="31" t="s">
        <v>1046</v>
      </c>
      <c r="B249" s="33" t="s">
        <v>1047</v>
      </c>
      <c r="C249" s="33" t="s">
        <v>1392</v>
      </c>
      <c r="D249" s="33" t="s">
        <v>1048</v>
      </c>
      <c r="E249" s="33" t="s">
        <v>1039</v>
      </c>
      <c r="F249" s="15">
        <v>406.05</v>
      </c>
      <c r="G249" s="80">
        <f t="shared" si="18"/>
        <v>9</v>
      </c>
      <c r="H249" s="80">
        <f t="shared" si="19"/>
        <v>0</v>
      </c>
      <c r="I249" s="80">
        <f t="shared" si="20"/>
        <v>0</v>
      </c>
      <c r="J249" s="80">
        <f t="shared" si="21"/>
        <v>2</v>
      </c>
      <c r="K249" s="80">
        <f t="shared" si="22"/>
        <v>0</v>
      </c>
      <c r="L249" s="80">
        <f t="shared" si="23"/>
        <v>407.89771740594324</v>
      </c>
      <c r="M249" t="s">
        <v>1759</v>
      </c>
    </row>
    <row r="250" spans="1:13">
      <c r="A250" s="31" t="s">
        <v>1109</v>
      </c>
      <c r="B250" s="33" t="s">
        <v>1110</v>
      </c>
      <c r="C250" s="33" t="s">
        <v>1392</v>
      </c>
      <c r="D250" s="33" t="s">
        <v>1111</v>
      </c>
      <c r="E250" s="33" t="s">
        <v>1039</v>
      </c>
      <c r="F250" s="15">
        <v>406.15</v>
      </c>
      <c r="G250" s="80">
        <f t="shared" si="18"/>
        <v>9</v>
      </c>
      <c r="H250" s="80">
        <f t="shared" si="19"/>
        <v>0</v>
      </c>
      <c r="I250" s="80">
        <f t="shared" si="20"/>
        <v>0</v>
      </c>
      <c r="J250" s="80">
        <f t="shared" si="21"/>
        <v>4</v>
      </c>
      <c r="K250" s="80">
        <f t="shared" si="22"/>
        <v>0</v>
      </c>
      <c r="L250" s="80">
        <f t="shared" si="23"/>
        <v>399.40571740594328</v>
      </c>
      <c r="M250" t="s">
        <v>1759</v>
      </c>
    </row>
    <row r="251" spans="1:13">
      <c r="A251" s="31" t="s">
        <v>1118</v>
      </c>
      <c r="B251" s="33" t="s">
        <v>1119</v>
      </c>
      <c r="C251" s="33" t="s">
        <v>1392</v>
      </c>
      <c r="D251" s="33" t="s">
        <v>1120</v>
      </c>
      <c r="E251" s="33" t="s">
        <v>1039</v>
      </c>
      <c r="F251" s="15">
        <v>406.75</v>
      </c>
      <c r="G251" s="80">
        <f t="shared" si="18"/>
        <v>9</v>
      </c>
      <c r="H251" s="80">
        <f t="shared" si="19"/>
        <v>0</v>
      </c>
      <c r="I251" s="80">
        <f t="shared" si="20"/>
        <v>0</v>
      </c>
      <c r="J251" s="80">
        <f t="shared" si="21"/>
        <v>3</v>
      </c>
      <c r="K251" s="80">
        <f t="shared" si="22"/>
        <v>0</v>
      </c>
      <c r="L251" s="80">
        <f t="shared" si="23"/>
        <v>403.65171740594326</v>
      </c>
      <c r="M251" t="s">
        <v>1759</v>
      </c>
    </row>
    <row r="252" spans="1:13">
      <c r="A252" s="31" t="s">
        <v>1067</v>
      </c>
      <c r="B252" s="33" t="s">
        <v>1068</v>
      </c>
      <c r="C252" s="33" t="s">
        <v>1392</v>
      </c>
      <c r="D252" s="33" t="s">
        <v>1069</v>
      </c>
      <c r="E252" s="33" t="s">
        <v>1039</v>
      </c>
      <c r="F252" s="15">
        <v>406.95</v>
      </c>
      <c r="G252" s="80">
        <f t="shared" si="18"/>
        <v>9</v>
      </c>
      <c r="H252" s="80">
        <f t="shared" si="19"/>
        <v>0</v>
      </c>
      <c r="I252" s="80">
        <f t="shared" si="20"/>
        <v>0</v>
      </c>
      <c r="J252" s="80">
        <f t="shared" si="21"/>
        <v>3</v>
      </c>
      <c r="K252" s="80">
        <f t="shared" si="22"/>
        <v>0</v>
      </c>
      <c r="L252" s="80">
        <f t="shared" si="23"/>
        <v>403.65171740594326</v>
      </c>
      <c r="M252" t="s">
        <v>1759</v>
      </c>
    </row>
    <row r="253" spans="1:13">
      <c r="A253" s="31" t="s">
        <v>1052</v>
      </c>
      <c r="B253" s="33" t="s">
        <v>1053</v>
      </c>
      <c r="C253" s="33" t="s">
        <v>1392</v>
      </c>
      <c r="D253" s="33" t="s">
        <v>1054</v>
      </c>
      <c r="E253" s="33" t="s">
        <v>1039</v>
      </c>
      <c r="F253" s="15">
        <v>408.35</v>
      </c>
      <c r="G253" s="80">
        <f t="shared" si="18"/>
        <v>9</v>
      </c>
      <c r="H253" s="80">
        <f t="shared" si="19"/>
        <v>0</v>
      </c>
      <c r="I253" s="80">
        <f t="shared" si="20"/>
        <v>0</v>
      </c>
      <c r="J253" s="80">
        <f t="shared" si="21"/>
        <v>2</v>
      </c>
      <c r="K253" s="80">
        <f t="shared" si="22"/>
        <v>0</v>
      </c>
      <c r="L253" s="80">
        <f t="shared" si="23"/>
        <v>407.89771740594324</v>
      </c>
      <c r="M253" t="s">
        <v>1759</v>
      </c>
    </row>
    <row r="254" spans="1:13">
      <c r="A254" s="31" t="s">
        <v>1064</v>
      </c>
      <c r="B254" s="33" t="s">
        <v>1065</v>
      </c>
      <c r="C254" s="33" t="s">
        <v>1392</v>
      </c>
      <c r="D254" s="33" t="s">
        <v>1066</v>
      </c>
      <c r="E254" s="33" t="s">
        <v>1039</v>
      </c>
      <c r="F254" s="15">
        <v>408.35</v>
      </c>
      <c r="G254" s="80">
        <f t="shared" si="18"/>
        <v>9</v>
      </c>
      <c r="H254" s="80">
        <f t="shared" si="19"/>
        <v>0</v>
      </c>
      <c r="I254" s="80">
        <f t="shared" si="20"/>
        <v>0</v>
      </c>
      <c r="J254" s="80">
        <f t="shared" si="21"/>
        <v>2</v>
      </c>
      <c r="K254" s="80">
        <f t="shared" si="22"/>
        <v>0</v>
      </c>
      <c r="L254" s="80">
        <f t="shared" si="23"/>
        <v>407.89771740594324</v>
      </c>
      <c r="M254" t="s">
        <v>1759</v>
      </c>
    </row>
    <row r="255" spans="1:13">
      <c r="A255" s="31" t="s">
        <v>1049</v>
      </c>
      <c r="B255" s="33" t="s">
        <v>1050</v>
      </c>
      <c r="C255" s="33" t="s">
        <v>1392</v>
      </c>
      <c r="D255" s="33" t="s">
        <v>1051</v>
      </c>
      <c r="E255" s="33" t="s">
        <v>1039</v>
      </c>
      <c r="F255" s="15">
        <v>409.15</v>
      </c>
      <c r="G255" s="80">
        <f t="shared" si="18"/>
        <v>9</v>
      </c>
      <c r="H255" s="80">
        <f t="shared" si="19"/>
        <v>0</v>
      </c>
      <c r="I255" s="80">
        <f t="shared" si="20"/>
        <v>0</v>
      </c>
      <c r="J255" s="80">
        <f t="shared" si="21"/>
        <v>2</v>
      </c>
      <c r="K255" s="80">
        <f t="shared" si="22"/>
        <v>0</v>
      </c>
      <c r="L255" s="80">
        <f t="shared" si="23"/>
        <v>407.89771740594324</v>
      </c>
      <c r="M255" t="s">
        <v>1759</v>
      </c>
    </row>
    <row r="256" spans="1:13">
      <c r="A256" s="31" t="s">
        <v>1030</v>
      </c>
      <c r="B256" s="33" t="s">
        <v>1031</v>
      </c>
      <c r="C256" s="33" t="s">
        <v>1392</v>
      </c>
      <c r="D256" s="33" t="s">
        <v>1032</v>
      </c>
      <c r="E256" s="33" t="s">
        <v>711</v>
      </c>
      <c r="F256" s="15">
        <v>409.75</v>
      </c>
      <c r="G256" s="80">
        <f t="shared" si="18"/>
        <v>9</v>
      </c>
      <c r="H256" s="80">
        <f t="shared" si="19"/>
        <v>0</v>
      </c>
      <c r="I256" s="80">
        <f t="shared" si="20"/>
        <v>0</v>
      </c>
      <c r="J256" s="80">
        <f t="shared" si="21"/>
        <v>2</v>
      </c>
      <c r="K256" s="80">
        <f t="shared" si="22"/>
        <v>1</v>
      </c>
      <c r="L256" s="80">
        <f t="shared" si="23"/>
        <v>415.07271740594325</v>
      </c>
      <c r="M256" t="s">
        <v>1759</v>
      </c>
    </row>
    <row r="257" spans="1:13">
      <c r="A257" s="31" t="s">
        <v>1073</v>
      </c>
      <c r="B257" s="33" t="s">
        <v>1074</v>
      </c>
      <c r="C257" s="33" t="s">
        <v>1392</v>
      </c>
      <c r="D257" s="33" t="s">
        <v>1075</v>
      </c>
      <c r="E257" s="33" t="s">
        <v>1039</v>
      </c>
      <c r="F257" s="15">
        <v>409.85</v>
      </c>
      <c r="G257" s="80">
        <f t="shared" si="18"/>
        <v>9</v>
      </c>
      <c r="H257" s="80">
        <f t="shared" si="19"/>
        <v>0</v>
      </c>
      <c r="I257" s="80">
        <f t="shared" si="20"/>
        <v>0</v>
      </c>
      <c r="J257" s="80">
        <f t="shared" si="21"/>
        <v>3</v>
      </c>
      <c r="K257" s="80">
        <f t="shared" si="22"/>
        <v>0</v>
      </c>
      <c r="L257" s="80">
        <f t="shared" si="23"/>
        <v>403.65171740594326</v>
      </c>
      <c r="M257" t="s">
        <v>1759</v>
      </c>
    </row>
    <row r="258" spans="1:13">
      <c r="A258" s="31" t="s">
        <v>579</v>
      </c>
      <c r="B258" s="33" t="s">
        <v>580</v>
      </c>
      <c r="C258" s="33" t="s">
        <v>1394</v>
      </c>
      <c r="D258" s="33" t="s">
        <v>581</v>
      </c>
      <c r="E258" s="33" t="s">
        <v>260</v>
      </c>
      <c r="F258" s="15">
        <v>410.15</v>
      </c>
      <c r="G258" s="80">
        <f t="shared" ref="G258:G321" si="24">LEN(D258)-LEN(SUBSTITUTE(D258,"C",""))</f>
        <v>8</v>
      </c>
      <c r="H258" s="80">
        <f t="shared" ref="H258:H321" si="25">LEN(D258)-LEN(SUBSTITUTE(D258,"=",""))</f>
        <v>1</v>
      </c>
      <c r="I258" s="80">
        <f t="shared" ref="I258:I321" si="26">LEN(D258)-LEN(SUBSTITUTE(D258,"#",""))</f>
        <v>0</v>
      </c>
      <c r="J258" s="80">
        <f t="shared" ref="J258:J321" si="27">LEN(D258)-LEN(SUBSTITUTE(D258,"(",""))</f>
        <v>0</v>
      </c>
      <c r="K258" s="80">
        <f t="shared" ref="K258:K321" si="28">(LEN(D258)-LEN(SUBSTITUTE(D258,"1","")))/2+(LEN(D258)-LEN(SUBSTITUTE(D258,"2","")))/2+(LEN(D258)-LEN(SUBSTITUTE(D258,"3","")))/2</f>
        <v>1</v>
      </c>
      <c r="L258" s="80">
        <f t="shared" ref="L258:L321" si="29">EXP(4.861)*(G258^0.536)+(5.132*H258)+(10.035*I258)-(4.246*J258)+(7.175*K258)-2.963</f>
        <v>403.04064111974691</v>
      </c>
      <c r="M258" t="s">
        <v>1759</v>
      </c>
    </row>
    <row r="259" spans="1:13">
      <c r="A259" s="31" t="s">
        <v>1055</v>
      </c>
      <c r="B259" s="33" t="s">
        <v>1056</v>
      </c>
      <c r="C259" s="33" t="s">
        <v>1392</v>
      </c>
      <c r="D259" s="33" t="s">
        <v>1057</v>
      </c>
      <c r="E259" s="33" t="s">
        <v>1039</v>
      </c>
      <c r="F259" s="15">
        <v>410.45</v>
      </c>
      <c r="G259" s="80">
        <f t="shared" si="24"/>
        <v>9</v>
      </c>
      <c r="H259" s="80">
        <f t="shared" si="25"/>
        <v>0</v>
      </c>
      <c r="I259" s="80">
        <f t="shared" si="26"/>
        <v>0</v>
      </c>
      <c r="J259" s="80">
        <f t="shared" si="27"/>
        <v>2</v>
      </c>
      <c r="K259" s="80">
        <f t="shared" si="28"/>
        <v>0</v>
      </c>
      <c r="L259" s="80">
        <f t="shared" si="29"/>
        <v>407.89771740594324</v>
      </c>
      <c r="M259" t="s">
        <v>1759</v>
      </c>
    </row>
    <row r="260" spans="1:13">
      <c r="A260" s="31" t="s">
        <v>570</v>
      </c>
      <c r="B260" s="33" t="s">
        <v>571</v>
      </c>
      <c r="C260" s="33" t="s">
        <v>1392</v>
      </c>
      <c r="D260" s="33" t="s">
        <v>572</v>
      </c>
      <c r="E260" s="33" t="s">
        <v>566</v>
      </c>
      <c r="F260" s="15">
        <v>410.55</v>
      </c>
      <c r="G260" s="80">
        <f t="shared" si="24"/>
        <v>10</v>
      </c>
      <c r="H260" s="80">
        <f t="shared" si="25"/>
        <v>0</v>
      </c>
      <c r="I260" s="80">
        <f t="shared" si="26"/>
        <v>0</v>
      </c>
      <c r="J260" s="80">
        <f t="shared" si="27"/>
        <v>4</v>
      </c>
      <c r="K260" s="80">
        <f t="shared" si="28"/>
        <v>0</v>
      </c>
      <c r="L260" s="80">
        <f t="shared" si="29"/>
        <v>423.76939566569746</v>
      </c>
      <c r="M260" t="s">
        <v>1759</v>
      </c>
    </row>
    <row r="261" spans="1:13">
      <c r="A261" s="31" t="s">
        <v>588</v>
      </c>
      <c r="B261" s="33" t="s">
        <v>589</v>
      </c>
      <c r="C261" s="33" t="s">
        <v>1393</v>
      </c>
      <c r="D261" s="33" t="s">
        <v>590</v>
      </c>
      <c r="E261" s="33" t="s">
        <v>260</v>
      </c>
      <c r="F261" s="15">
        <v>410.75</v>
      </c>
      <c r="G261" s="80">
        <f t="shared" si="24"/>
        <v>8</v>
      </c>
      <c r="H261" s="80">
        <f t="shared" si="25"/>
        <v>0</v>
      </c>
      <c r="I261" s="80">
        <f t="shared" si="26"/>
        <v>1</v>
      </c>
      <c r="J261" s="80">
        <f t="shared" si="27"/>
        <v>0</v>
      </c>
      <c r="K261" s="80">
        <f t="shared" si="28"/>
        <v>0</v>
      </c>
      <c r="L261" s="80">
        <f t="shared" si="29"/>
        <v>400.76864111974692</v>
      </c>
      <c r="M261" t="s">
        <v>1759</v>
      </c>
    </row>
    <row r="262" spans="1:13">
      <c r="A262" s="31" t="s">
        <v>1127</v>
      </c>
      <c r="B262" s="33" t="s">
        <v>1128</v>
      </c>
      <c r="C262" s="33" t="s">
        <v>1392</v>
      </c>
      <c r="D262" s="33" t="s">
        <v>1129</v>
      </c>
      <c r="E262" s="33" t="s">
        <v>1039</v>
      </c>
      <c r="F262" s="15">
        <v>410.85</v>
      </c>
      <c r="G262" s="80">
        <f t="shared" si="24"/>
        <v>9</v>
      </c>
      <c r="H262" s="80">
        <f t="shared" si="25"/>
        <v>0</v>
      </c>
      <c r="I262" s="80">
        <f t="shared" si="26"/>
        <v>0</v>
      </c>
      <c r="J262" s="80">
        <f t="shared" si="27"/>
        <v>3</v>
      </c>
      <c r="K262" s="80">
        <f t="shared" si="28"/>
        <v>0</v>
      </c>
      <c r="L262" s="80">
        <f t="shared" si="29"/>
        <v>403.65171740594326</v>
      </c>
      <c r="M262" t="s">
        <v>1759</v>
      </c>
    </row>
    <row r="263" spans="1:13">
      <c r="A263" s="35" t="s">
        <v>1637</v>
      </c>
      <c r="B263" s="38" t="s">
        <v>1638</v>
      </c>
      <c r="C263" s="33" t="s">
        <v>1392</v>
      </c>
      <c r="D263" s="84" t="s">
        <v>1643</v>
      </c>
      <c r="E263" s="38" t="s">
        <v>1573</v>
      </c>
      <c r="F263" s="79">
        <v>411.15</v>
      </c>
      <c r="G263" s="80">
        <f t="shared" si="24"/>
        <v>9</v>
      </c>
      <c r="H263" s="80">
        <f t="shared" si="25"/>
        <v>0</v>
      </c>
      <c r="I263" s="80">
        <f t="shared" si="26"/>
        <v>0</v>
      </c>
      <c r="J263" s="80">
        <f t="shared" si="27"/>
        <v>1</v>
      </c>
      <c r="K263" s="80">
        <f t="shared" si="28"/>
        <v>3</v>
      </c>
      <c r="L263" s="80">
        <f t="shared" si="29"/>
        <v>433.66871740594326</v>
      </c>
      <c r="M263" t="s">
        <v>1759</v>
      </c>
    </row>
    <row r="264" spans="1:13">
      <c r="A264" s="31" t="s">
        <v>1082</v>
      </c>
      <c r="B264" s="33" t="s">
        <v>1083</v>
      </c>
      <c r="C264" s="33" t="s">
        <v>1392</v>
      </c>
      <c r="D264" s="33" t="s">
        <v>1084</v>
      </c>
      <c r="E264" s="33" t="s">
        <v>1039</v>
      </c>
      <c r="F264" s="15">
        <v>411.15</v>
      </c>
      <c r="G264" s="80">
        <f t="shared" si="24"/>
        <v>9</v>
      </c>
      <c r="H264" s="80">
        <f t="shared" si="25"/>
        <v>0</v>
      </c>
      <c r="I264" s="80">
        <f t="shared" si="26"/>
        <v>0</v>
      </c>
      <c r="J264" s="80">
        <f t="shared" si="27"/>
        <v>2</v>
      </c>
      <c r="K264" s="80">
        <f t="shared" si="28"/>
        <v>0</v>
      </c>
      <c r="L264" s="80">
        <f t="shared" si="29"/>
        <v>407.89771740594324</v>
      </c>
      <c r="M264" t="s">
        <v>1759</v>
      </c>
    </row>
    <row r="265" spans="1:13">
      <c r="A265" s="88" t="s">
        <v>1576</v>
      </c>
      <c r="B265" s="39" t="s">
        <v>1577</v>
      </c>
      <c r="C265" s="33" t="s">
        <v>1394</v>
      </c>
      <c r="D265" s="39" t="s">
        <v>1618</v>
      </c>
      <c r="E265" s="39" t="s">
        <v>915</v>
      </c>
      <c r="F265" s="39">
        <v>411.15</v>
      </c>
      <c r="G265" s="80">
        <f t="shared" si="24"/>
        <v>9</v>
      </c>
      <c r="H265" s="80">
        <f t="shared" si="25"/>
        <v>2</v>
      </c>
      <c r="I265" s="80">
        <f t="shared" si="26"/>
        <v>0</v>
      </c>
      <c r="J265" s="80">
        <f t="shared" si="27"/>
        <v>2</v>
      </c>
      <c r="K265" s="80">
        <f t="shared" si="28"/>
        <v>0</v>
      </c>
      <c r="L265" s="80">
        <f t="shared" si="29"/>
        <v>418.16171740594325</v>
      </c>
      <c r="M265" t="s">
        <v>1759</v>
      </c>
    </row>
    <row r="266" spans="1:13">
      <c r="A266" s="31" t="s">
        <v>708</v>
      </c>
      <c r="B266" s="33" t="s">
        <v>709</v>
      </c>
      <c r="C266" s="33" t="s">
        <v>1392</v>
      </c>
      <c r="D266" s="33" t="s">
        <v>710</v>
      </c>
      <c r="E266" s="33" t="s">
        <v>711</v>
      </c>
      <c r="F266" s="15">
        <v>411.65</v>
      </c>
      <c r="G266" s="80">
        <f t="shared" si="24"/>
        <v>9</v>
      </c>
      <c r="H266" s="80">
        <f t="shared" si="25"/>
        <v>0</v>
      </c>
      <c r="I266" s="80">
        <f t="shared" si="26"/>
        <v>0</v>
      </c>
      <c r="J266" s="80">
        <f t="shared" si="27"/>
        <v>2</v>
      </c>
      <c r="K266" s="80">
        <f t="shared" si="28"/>
        <v>1</v>
      </c>
      <c r="L266" s="80">
        <f t="shared" si="29"/>
        <v>415.07271740594325</v>
      </c>
      <c r="M266" t="s">
        <v>1759</v>
      </c>
    </row>
    <row r="267" spans="1:13">
      <c r="A267" s="31" t="s">
        <v>257</v>
      </c>
      <c r="B267" s="33" t="s">
        <v>258</v>
      </c>
      <c r="C267" s="33" t="s">
        <v>1392</v>
      </c>
      <c r="D267" s="33" t="s">
        <v>259</v>
      </c>
      <c r="E267" s="33" t="s">
        <v>260</v>
      </c>
      <c r="F267" s="15">
        <v>412.15</v>
      </c>
      <c r="G267" s="80">
        <f t="shared" si="24"/>
        <v>8</v>
      </c>
      <c r="H267" s="80">
        <f t="shared" si="25"/>
        <v>0</v>
      </c>
      <c r="I267" s="80">
        <f t="shared" si="26"/>
        <v>0</v>
      </c>
      <c r="J267" s="80">
        <f t="shared" si="27"/>
        <v>0</v>
      </c>
      <c r="K267" s="80">
        <f t="shared" si="28"/>
        <v>2</v>
      </c>
      <c r="L267" s="80">
        <f t="shared" si="29"/>
        <v>405.08364111974691</v>
      </c>
      <c r="M267" t="s">
        <v>1759</v>
      </c>
    </row>
    <row r="268" spans="1:13">
      <c r="A268" s="35" t="s">
        <v>1455</v>
      </c>
      <c r="B268" s="38" t="s">
        <v>1454</v>
      </c>
      <c r="C268" s="33" t="s">
        <v>1394</v>
      </c>
      <c r="D268" s="38" t="s">
        <v>1459</v>
      </c>
      <c r="E268" s="38" t="s">
        <v>711</v>
      </c>
      <c r="F268" s="39">
        <v>412.15</v>
      </c>
      <c r="G268" s="80">
        <f t="shared" si="24"/>
        <v>9</v>
      </c>
      <c r="H268" s="80">
        <f t="shared" si="25"/>
        <v>1</v>
      </c>
      <c r="I268" s="80">
        <f t="shared" si="26"/>
        <v>0</v>
      </c>
      <c r="J268" s="80">
        <f t="shared" si="27"/>
        <v>1</v>
      </c>
      <c r="K268" s="80">
        <f t="shared" si="28"/>
        <v>0</v>
      </c>
      <c r="L268" s="80">
        <f t="shared" si="29"/>
        <v>417.27571740594328</v>
      </c>
      <c r="M268" t="s">
        <v>1759</v>
      </c>
    </row>
    <row r="269" spans="1:13">
      <c r="A269" s="31" t="s">
        <v>1130</v>
      </c>
      <c r="B269" s="33" t="s">
        <v>1131</v>
      </c>
      <c r="C269" s="33" t="s">
        <v>1392</v>
      </c>
      <c r="D269" s="33" t="s">
        <v>1132</v>
      </c>
      <c r="E269" s="33" t="s">
        <v>1039</v>
      </c>
      <c r="F269" s="15">
        <v>412.25</v>
      </c>
      <c r="G269" s="80">
        <f t="shared" si="24"/>
        <v>9</v>
      </c>
      <c r="H269" s="80">
        <f t="shared" si="25"/>
        <v>0</v>
      </c>
      <c r="I269" s="80">
        <f t="shared" si="26"/>
        <v>0</v>
      </c>
      <c r="J269" s="80">
        <f t="shared" si="27"/>
        <v>3</v>
      </c>
      <c r="K269" s="80">
        <f t="shared" si="28"/>
        <v>0</v>
      </c>
      <c r="L269" s="80">
        <f t="shared" si="29"/>
        <v>403.65171740594326</v>
      </c>
      <c r="M269" t="s">
        <v>1759</v>
      </c>
    </row>
    <row r="270" spans="1:13">
      <c r="A270" s="31" t="s">
        <v>1088</v>
      </c>
      <c r="B270" s="33" t="s">
        <v>1089</v>
      </c>
      <c r="C270" s="33" t="s">
        <v>1392</v>
      </c>
      <c r="D270" s="33" t="s">
        <v>1090</v>
      </c>
      <c r="E270" s="33" t="s">
        <v>1039</v>
      </c>
      <c r="F270" s="15">
        <v>413.15</v>
      </c>
      <c r="G270" s="80">
        <f t="shared" si="24"/>
        <v>9</v>
      </c>
      <c r="H270" s="80">
        <f t="shared" si="25"/>
        <v>0</v>
      </c>
      <c r="I270" s="80">
        <f t="shared" si="26"/>
        <v>0</v>
      </c>
      <c r="J270" s="80">
        <f t="shared" si="27"/>
        <v>2</v>
      </c>
      <c r="K270" s="80">
        <f t="shared" si="28"/>
        <v>0</v>
      </c>
      <c r="L270" s="80">
        <f t="shared" si="29"/>
        <v>407.89771740594324</v>
      </c>
      <c r="M270" t="s">
        <v>1759</v>
      </c>
    </row>
    <row r="271" spans="1:13">
      <c r="A271" s="35" t="s">
        <v>1585</v>
      </c>
      <c r="B271" s="38" t="s">
        <v>1586</v>
      </c>
      <c r="C271" s="33" t="s">
        <v>1394</v>
      </c>
      <c r="D271" s="38" t="s">
        <v>1621</v>
      </c>
      <c r="E271" s="38" t="s">
        <v>915</v>
      </c>
      <c r="F271" s="39">
        <v>413.15</v>
      </c>
      <c r="G271" s="80">
        <f t="shared" si="24"/>
        <v>9</v>
      </c>
      <c r="H271" s="80">
        <f t="shared" si="25"/>
        <v>1</v>
      </c>
      <c r="I271" s="80">
        <f t="shared" si="26"/>
        <v>0</v>
      </c>
      <c r="J271" s="80">
        <f t="shared" si="27"/>
        <v>1</v>
      </c>
      <c r="K271" s="80">
        <f t="shared" si="28"/>
        <v>1</v>
      </c>
      <c r="L271" s="80">
        <f t="shared" si="29"/>
        <v>424.45071740594329</v>
      </c>
      <c r="M271" t="s">
        <v>1759</v>
      </c>
    </row>
    <row r="272" spans="1:13">
      <c r="A272" s="35" t="s">
        <v>1597</v>
      </c>
      <c r="B272" s="38" t="s">
        <v>1598</v>
      </c>
      <c r="C272" s="33" t="s">
        <v>1394</v>
      </c>
      <c r="D272" s="38" t="s">
        <v>1627</v>
      </c>
      <c r="E272" s="38" t="s">
        <v>915</v>
      </c>
      <c r="F272" s="39">
        <v>413.15</v>
      </c>
      <c r="G272" s="80">
        <f t="shared" si="24"/>
        <v>9</v>
      </c>
      <c r="H272" s="80">
        <f t="shared" si="25"/>
        <v>1</v>
      </c>
      <c r="I272" s="80">
        <f t="shared" si="26"/>
        <v>0</v>
      </c>
      <c r="J272" s="80">
        <f t="shared" si="27"/>
        <v>2</v>
      </c>
      <c r="K272" s="80">
        <f t="shared" si="28"/>
        <v>1</v>
      </c>
      <c r="L272" s="80">
        <f t="shared" si="29"/>
        <v>420.20471740594326</v>
      </c>
      <c r="M272" t="s">
        <v>1759</v>
      </c>
    </row>
    <row r="273" spans="1:13">
      <c r="A273" s="31" t="s">
        <v>548</v>
      </c>
      <c r="B273" s="33" t="s">
        <v>549</v>
      </c>
      <c r="C273" s="33" t="s">
        <v>1394</v>
      </c>
      <c r="D273" s="33" t="s">
        <v>550</v>
      </c>
      <c r="E273" s="33" t="s">
        <v>551</v>
      </c>
      <c r="F273" s="15">
        <v>413.65</v>
      </c>
      <c r="G273" s="80">
        <f t="shared" si="24"/>
        <v>8</v>
      </c>
      <c r="H273" s="80">
        <f t="shared" si="25"/>
        <v>4</v>
      </c>
      <c r="I273" s="80">
        <f t="shared" si="26"/>
        <v>0</v>
      </c>
      <c r="J273" s="80">
        <f t="shared" si="27"/>
        <v>0</v>
      </c>
      <c r="K273" s="80">
        <f t="shared" si="28"/>
        <v>1</v>
      </c>
      <c r="L273" s="80">
        <f t="shared" si="29"/>
        <v>418.43664111974692</v>
      </c>
      <c r="M273" t="s">
        <v>1759</v>
      </c>
    </row>
    <row r="274" spans="1:13">
      <c r="A274" s="31" t="s">
        <v>1139</v>
      </c>
      <c r="B274" s="33" t="s">
        <v>1140</v>
      </c>
      <c r="C274" s="33" t="s">
        <v>1392</v>
      </c>
      <c r="D274" s="33" t="s">
        <v>1141</v>
      </c>
      <c r="E274" s="33" t="s">
        <v>1039</v>
      </c>
      <c r="F274" s="15">
        <v>413.65</v>
      </c>
      <c r="G274" s="80">
        <f t="shared" si="24"/>
        <v>9</v>
      </c>
      <c r="H274" s="80">
        <f t="shared" si="25"/>
        <v>0</v>
      </c>
      <c r="I274" s="80">
        <f t="shared" si="26"/>
        <v>0</v>
      </c>
      <c r="J274" s="80">
        <f t="shared" si="27"/>
        <v>3</v>
      </c>
      <c r="K274" s="80">
        <f t="shared" si="28"/>
        <v>0</v>
      </c>
      <c r="L274" s="80">
        <f t="shared" si="29"/>
        <v>403.65171740594326</v>
      </c>
      <c r="M274" t="s">
        <v>1759</v>
      </c>
    </row>
    <row r="275" spans="1:13">
      <c r="A275" s="31" t="s">
        <v>1043</v>
      </c>
      <c r="B275" s="33" t="s">
        <v>1044</v>
      </c>
      <c r="C275" s="33" t="s">
        <v>1392</v>
      </c>
      <c r="D275" s="33" t="s">
        <v>1045</v>
      </c>
      <c r="E275" s="33" t="s">
        <v>1039</v>
      </c>
      <c r="F275" s="15">
        <v>413.65</v>
      </c>
      <c r="G275" s="80">
        <f t="shared" si="24"/>
        <v>9</v>
      </c>
      <c r="H275" s="80">
        <f t="shared" si="25"/>
        <v>0</v>
      </c>
      <c r="I275" s="80">
        <f t="shared" si="26"/>
        <v>0</v>
      </c>
      <c r="J275" s="80">
        <f t="shared" si="27"/>
        <v>2</v>
      </c>
      <c r="K275" s="80">
        <f t="shared" si="28"/>
        <v>0</v>
      </c>
      <c r="L275" s="80">
        <f t="shared" si="29"/>
        <v>407.89771740594324</v>
      </c>
      <c r="M275" t="s">
        <v>1759</v>
      </c>
    </row>
    <row r="276" spans="1:13">
      <c r="A276" s="88" t="s">
        <v>1641</v>
      </c>
      <c r="B276" s="39" t="s">
        <v>1642</v>
      </c>
      <c r="C276" s="33" t="s">
        <v>1394</v>
      </c>
      <c r="D276" s="39" t="s">
        <v>1645</v>
      </c>
      <c r="E276" s="39" t="s">
        <v>1573</v>
      </c>
      <c r="F276" s="39">
        <v>413.65</v>
      </c>
      <c r="G276" s="80">
        <f t="shared" si="24"/>
        <v>9</v>
      </c>
      <c r="H276" s="80">
        <f t="shared" si="25"/>
        <v>1</v>
      </c>
      <c r="I276" s="80">
        <f t="shared" si="26"/>
        <v>0</v>
      </c>
      <c r="J276" s="80">
        <f t="shared" si="27"/>
        <v>1</v>
      </c>
      <c r="K276" s="80">
        <f t="shared" si="28"/>
        <v>2</v>
      </c>
      <c r="L276" s="80">
        <f t="shared" si="29"/>
        <v>431.62571740594331</v>
      </c>
      <c r="M276" t="s">
        <v>1759</v>
      </c>
    </row>
    <row r="277" spans="1:13">
      <c r="A277" s="31" t="s">
        <v>1085</v>
      </c>
      <c r="B277" s="33" t="s">
        <v>1086</v>
      </c>
      <c r="C277" s="33" t="s">
        <v>1392</v>
      </c>
      <c r="D277" s="33" t="s">
        <v>1087</v>
      </c>
      <c r="E277" s="33" t="s">
        <v>1039</v>
      </c>
      <c r="F277" s="15">
        <v>413.75</v>
      </c>
      <c r="G277" s="80">
        <f t="shared" si="24"/>
        <v>9</v>
      </c>
      <c r="H277" s="80">
        <f t="shared" si="25"/>
        <v>0</v>
      </c>
      <c r="I277" s="80">
        <f t="shared" si="26"/>
        <v>0</v>
      </c>
      <c r="J277" s="80">
        <f t="shared" si="27"/>
        <v>2</v>
      </c>
      <c r="K277" s="80">
        <f t="shared" si="28"/>
        <v>0</v>
      </c>
      <c r="L277" s="80">
        <f t="shared" si="29"/>
        <v>407.89771740594324</v>
      </c>
      <c r="M277" t="s">
        <v>1759</v>
      </c>
    </row>
    <row r="278" spans="1:13">
      <c r="A278" s="31" t="s">
        <v>1058</v>
      </c>
      <c r="B278" s="33" t="s">
        <v>1059</v>
      </c>
      <c r="C278" s="33" t="s">
        <v>1392</v>
      </c>
      <c r="D278" s="33" t="s">
        <v>1060</v>
      </c>
      <c r="E278" s="33" t="s">
        <v>1039</v>
      </c>
      <c r="F278" s="15">
        <v>413.75</v>
      </c>
      <c r="G278" s="80">
        <f t="shared" si="24"/>
        <v>9</v>
      </c>
      <c r="H278" s="80">
        <f t="shared" si="25"/>
        <v>0</v>
      </c>
      <c r="I278" s="80">
        <f t="shared" si="26"/>
        <v>0</v>
      </c>
      <c r="J278" s="80">
        <f t="shared" si="27"/>
        <v>2</v>
      </c>
      <c r="K278" s="80">
        <f t="shared" si="28"/>
        <v>0</v>
      </c>
      <c r="L278" s="80">
        <f t="shared" si="29"/>
        <v>407.89771740594324</v>
      </c>
      <c r="M278" t="s">
        <v>1759</v>
      </c>
    </row>
    <row r="279" spans="1:13">
      <c r="A279" s="88" t="s">
        <v>1574</v>
      </c>
      <c r="B279" s="39" t="s">
        <v>1575</v>
      </c>
      <c r="C279" s="33" t="s">
        <v>1394</v>
      </c>
      <c r="D279" s="39" t="s">
        <v>1617</v>
      </c>
      <c r="E279" s="39" t="s">
        <v>915</v>
      </c>
      <c r="F279" s="39">
        <v>414.15</v>
      </c>
      <c r="G279" s="80">
        <f t="shared" si="24"/>
        <v>9</v>
      </c>
      <c r="H279" s="80">
        <f t="shared" si="25"/>
        <v>1</v>
      </c>
      <c r="I279" s="80">
        <f t="shared" si="26"/>
        <v>0</v>
      </c>
      <c r="J279" s="80">
        <f t="shared" si="27"/>
        <v>2</v>
      </c>
      <c r="K279" s="80">
        <f t="shared" si="28"/>
        <v>1</v>
      </c>
      <c r="L279" s="80">
        <f t="shared" si="29"/>
        <v>420.20471740594326</v>
      </c>
      <c r="M279" t="s">
        <v>1759</v>
      </c>
    </row>
    <row r="280" spans="1:13">
      <c r="A280" s="31" t="s">
        <v>1079</v>
      </c>
      <c r="B280" s="33" t="s">
        <v>1080</v>
      </c>
      <c r="C280" s="33" t="s">
        <v>1392</v>
      </c>
      <c r="D280" s="33" t="s">
        <v>1081</v>
      </c>
      <c r="E280" s="33" t="s">
        <v>1039</v>
      </c>
      <c r="F280" s="15">
        <v>414.35</v>
      </c>
      <c r="G280" s="80">
        <f t="shared" si="24"/>
        <v>9</v>
      </c>
      <c r="H280" s="80">
        <f t="shared" si="25"/>
        <v>0</v>
      </c>
      <c r="I280" s="80">
        <f t="shared" si="26"/>
        <v>0</v>
      </c>
      <c r="J280" s="80">
        <f t="shared" si="27"/>
        <v>1</v>
      </c>
      <c r="K280" s="80">
        <f t="shared" si="28"/>
        <v>0</v>
      </c>
      <c r="L280" s="80">
        <f t="shared" si="29"/>
        <v>412.14371740594328</v>
      </c>
      <c r="M280" t="s">
        <v>1759</v>
      </c>
    </row>
    <row r="281" spans="1:13">
      <c r="A281" s="31" t="s">
        <v>1115</v>
      </c>
      <c r="B281" s="33" t="s">
        <v>1116</v>
      </c>
      <c r="C281" s="33" t="s">
        <v>1392</v>
      </c>
      <c r="D281" s="33" t="s">
        <v>1117</v>
      </c>
      <c r="E281" s="33" t="s">
        <v>1039</v>
      </c>
      <c r="F281" s="15">
        <v>414.65</v>
      </c>
      <c r="G281" s="80">
        <f t="shared" si="24"/>
        <v>9</v>
      </c>
      <c r="H281" s="80">
        <f t="shared" si="25"/>
        <v>0</v>
      </c>
      <c r="I281" s="80">
        <f t="shared" si="26"/>
        <v>0</v>
      </c>
      <c r="J281" s="80">
        <f t="shared" si="27"/>
        <v>4</v>
      </c>
      <c r="K281" s="80">
        <f t="shared" si="28"/>
        <v>0</v>
      </c>
      <c r="L281" s="80">
        <f t="shared" si="29"/>
        <v>399.40571740594328</v>
      </c>
      <c r="M281" t="s">
        <v>1759</v>
      </c>
    </row>
    <row r="282" spans="1:13">
      <c r="A282" s="35" t="s">
        <v>1593</v>
      </c>
      <c r="B282" s="38" t="s">
        <v>1594</v>
      </c>
      <c r="C282" s="33" t="s">
        <v>1394</v>
      </c>
      <c r="D282" s="38" t="s">
        <v>1625</v>
      </c>
      <c r="E282" s="38" t="s">
        <v>915</v>
      </c>
      <c r="F282" s="39">
        <v>415.15</v>
      </c>
      <c r="G282" s="80">
        <f t="shared" si="24"/>
        <v>9</v>
      </c>
      <c r="H282" s="80">
        <f t="shared" si="25"/>
        <v>2</v>
      </c>
      <c r="I282" s="80">
        <f t="shared" si="26"/>
        <v>0</v>
      </c>
      <c r="J282" s="80">
        <f t="shared" si="27"/>
        <v>2</v>
      </c>
      <c r="K282" s="80">
        <f t="shared" si="28"/>
        <v>0</v>
      </c>
      <c r="L282" s="80">
        <f t="shared" si="29"/>
        <v>418.16171740594325</v>
      </c>
      <c r="M282" t="s">
        <v>1759</v>
      </c>
    </row>
    <row r="283" spans="1:13">
      <c r="A283" s="31" t="s">
        <v>1100</v>
      </c>
      <c r="B283" s="33" t="s">
        <v>1101</v>
      </c>
      <c r="C283" s="33" t="s">
        <v>1392</v>
      </c>
      <c r="D283" s="33" t="s">
        <v>1102</v>
      </c>
      <c r="E283" s="33" t="s">
        <v>1039</v>
      </c>
      <c r="F283" s="15">
        <v>415.55</v>
      </c>
      <c r="G283" s="80">
        <f t="shared" si="24"/>
        <v>9</v>
      </c>
      <c r="H283" s="80">
        <f t="shared" si="25"/>
        <v>0</v>
      </c>
      <c r="I283" s="80">
        <f t="shared" si="26"/>
        <v>0</v>
      </c>
      <c r="J283" s="80">
        <f t="shared" si="27"/>
        <v>1</v>
      </c>
      <c r="K283" s="80">
        <f t="shared" si="28"/>
        <v>0</v>
      </c>
      <c r="L283" s="80">
        <f t="shared" si="29"/>
        <v>412.14371740594328</v>
      </c>
      <c r="M283" t="s">
        <v>1759</v>
      </c>
    </row>
    <row r="284" spans="1:13">
      <c r="A284" s="31" t="s">
        <v>1033</v>
      </c>
      <c r="B284" s="33" t="s">
        <v>1034</v>
      </c>
      <c r="C284" s="33" t="s">
        <v>1392</v>
      </c>
      <c r="D284" s="33" t="s">
        <v>1035</v>
      </c>
      <c r="E284" s="33" t="s">
        <v>711</v>
      </c>
      <c r="F284" s="15">
        <v>416.05</v>
      </c>
      <c r="G284" s="80">
        <f t="shared" si="24"/>
        <v>9</v>
      </c>
      <c r="H284" s="80">
        <f t="shared" si="25"/>
        <v>0</v>
      </c>
      <c r="I284" s="80">
        <f t="shared" si="26"/>
        <v>0</v>
      </c>
      <c r="J284" s="80">
        <f t="shared" si="27"/>
        <v>2</v>
      </c>
      <c r="K284" s="80">
        <f t="shared" si="28"/>
        <v>1</v>
      </c>
      <c r="L284" s="80">
        <f t="shared" si="29"/>
        <v>415.07271740594325</v>
      </c>
      <c r="M284" t="s">
        <v>1759</v>
      </c>
    </row>
    <row r="285" spans="1:13">
      <c r="A285" s="31" t="s">
        <v>1076</v>
      </c>
      <c r="B285" s="33" t="s">
        <v>1077</v>
      </c>
      <c r="C285" s="33" t="s">
        <v>1392</v>
      </c>
      <c r="D285" s="33" t="s">
        <v>1078</v>
      </c>
      <c r="E285" s="33" t="s">
        <v>1039</v>
      </c>
      <c r="F285" s="15">
        <v>416.15</v>
      </c>
      <c r="G285" s="80">
        <f t="shared" si="24"/>
        <v>9</v>
      </c>
      <c r="H285" s="80">
        <f t="shared" si="25"/>
        <v>0</v>
      </c>
      <c r="I285" s="80">
        <f t="shared" si="26"/>
        <v>0</v>
      </c>
      <c r="J285" s="80">
        <f t="shared" si="27"/>
        <v>1</v>
      </c>
      <c r="K285" s="80">
        <f t="shared" si="28"/>
        <v>0</v>
      </c>
      <c r="L285" s="80">
        <f t="shared" si="29"/>
        <v>412.14371740594328</v>
      </c>
      <c r="M285" t="s">
        <v>1759</v>
      </c>
    </row>
    <row r="286" spans="1:13">
      <c r="A286" s="35" t="s">
        <v>1589</v>
      </c>
      <c r="B286" s="38" t="s">
        <v>1590</v>
      </c>
      <c r="C286" s="33" t="s">
        <v>1394</v>
      </c>
      <c r="D286" s="38" t="s">
        <v>1623</v>
      </c>
      <c r="E286" s="38" t="s">
        <v>915</v>
      </c>
      <c r="F286" s="39">
        <v>416.15</v>
      </c>
      <c r="G286" s="80">
        <f t="shared" si="24"/>
        <v>9</v>
      </c>
      <c r="H286" s="80">
        <f t="shared" si="25"/>
        <v>2</v>
      </c>
      <c r="I286" s="80">
        <f t="shared" si="26"/>
        <v>0</v>
      </c>
      <c r="J286" s="80">
        <f t="shared" si="27"/>
        <v>2</v>
      </c>
      <c r="K286" s="80">
        <f t="shared" si="28"/>
        <v>0</v>
      </c>
      <c r="L286" s="80">
        <f t="shared" si="29"/>
        <v>418.16171740594325</v>
      </c>
      <c r="M286" t="s">
        <v>1759</v>
      </c>
    </row>
    <row r="287" spans="1:13">
      <c r="A287" s="31" t="s">
        <v>1070</v>
      </c>
      <c r="B287" s="33" t="s">
        <v>1071</v>
      </c>
      <c r="C287" s="33" t="s">
        <v>1392</v>
      </c>
      <c r="D287" s="33" t="s">
        <v>1072</v>
      </c>
      <c r="E287" s="33" t="s">
        <v>1039</v>
      </c>
      <c r="F287" s="15">
        <v>417.85</v>
      </c>
      <c r="G287" s="80">
        <f t="shared" si="24"/>
        <v>9</v>
      </c>
      <c r="H287" s="80">
        <f t="shared" si="25"/>
        <v>0</v>
      </c>
      <c r="I287" s="80">
        <f t="shared" si="26"/>
        <v>0</v>
      </c>
      <c r="J287" s="80">
        <f t="shared" si="27"/>
        <v>3</v>
      </c>
      <c r="K287" s="80">
        <f t="shared" si="28"/>
        <v>0</v>
      </c>
      <c r="L287" s="80">
        <f t="shared" si="29"/>
        <v>403.65171740594326</v>
      </c>
      <c r="M287" t="s">
        <v>1759</v>
      </c>
    </row>
    <row r="288" spans="1:13">
      <c r="A288" s="31" t="s">
        <v>991</v>
      </c>
      <c r="B288" s="33" t="s">
        <v>992</v>
      </c>
      <c r="C288" s="33" t="s">
        <v>1394</v>
      </c>
      <c r="D288" s="33" t="s">
        <v>993</v>
      </c>
      <c r="E288" s="33" t="s">
        <v>711</v>
      </c>
      <c r="F288" s="15">
        <v>417.95</v>
      </c>
      <c r="G288" s="80">
        <f t="shared" si="24"/>
        <v>9</v>
      </c>
      <c r="H288" s="80">
        <f t="shared" si="25"/>
        <v>1</v>
      </c>
      <c r="I288" s="80">
        <f t="shared" si="26"/>
        <v>0</v>
      </c>
      <c r="J288" s="80">
        <f t="shared" si="27"/>
        <v>1</v>
      </c>
      <c r="K288" s="80">
        <f t="shared" si="28"/>
        <v>0</v>
      </c>
      <c r="L288" s="80">
        <f t="shared" si="29"/>
        <v>417.27571740594328</v>
      </c>
      <c r="M288" t="s">
        <v>1759</v>
      </c>
    </row>
    <row r="289" spans="1:13">
      <c r="A289" s="35" t="s">
        <v>1599</v>
      </c>
      <c r="B289" s="38" t="s">
        <v>1600</v>
      </c>
      <c r="C289" s="33" t="s">
        <v>1394</v>
      </c>
      <c r="D289" s="38" t="s">
        <v>1628</v>
      </c>
      <c r="E289" s="38" t="s">
        <v>915</v>
      </c>
      <c r="F289" s="39">
        <v>418.15</v>
      </c>
      <c r="G289" s="80">
        <f t="shared" si="24"/>
        <v>9</v>
      </c>
      <c r="H289" s="80">
        <f t="shared" si="25"/>
        <v>1</v>
      </c>
      <c r="I289" s="80">
        <f t="shared" si="26"/>
        <v>0</v>
      </c>
      <c r="J289" s="80">
        <f t="shared" si="27"/>
        <v>1</v>
      </c>
      <c r="K289" s="80">
        <f t="shared" si="28"/>
        <v>1</v>
      </c>
      <c r="L289" s="80">
        <f t="shared" si="29"/>
        <v>424.45071740594329</v>
      </c>
      <c r="M289" t="s">
        <v>1759</v>
      </c>
    </row>
    <row r="290" spans="1:13">
      <c r="A290" s="35" t="s">
        <v>1603</v>
      </c>
      <c r="B290" s="38" t="s">
        <v>1604</v>
      </c>
      <c r="C290" s="33" t="s">
        <v>1394</v>
      </c>
      <c r="D290" s="38" t="s">
        <v>1630</v>
      </c>
      <c r="E290" s="38" t="s">
        <v>915</v>
      </c>
      <c r="F290" s="39">
        <v>418.15</v>
      </c>
      <c r="G290" s="80">
        <f t="shared" si="24"/>
        <v>9</v>
      </c>
      <c r="H290" s="80">
        <f t="shared" si="25"/>
        <v>2</v>
      </c>
      <c r="I290" s="80">
        <f t="shared" si="26"/>
        <v>0</v>
      </c>
      <c r="J290" s="80">
        <f t="shared" si="27"/>
        <v>2</v>
      </c>
      <c r="K290" s="80">
        <f t="shared" si="28"/>
        <v>0</v>
      </c>
      <c r="L290" s="80">
        <f t="shared" si="29"/>
        <v>418.16171740594325</v>
      </c>
      <c r="M290" t="s">
        <v>1759</v>
      </c>
    </row>
    <row r="291" spans="1:13">
      <c r="A291" s="31" t="s">
        <v>879</v>
      </c>
      <c r="B291" s="33" t="s">
        <v>880</v>
      </c>
      <c r="C291" s="33" t="s">
        <v>1394</v>
      </c>
      <c r="D291" s="33" t="s">
        <v>881</v>
      </c>
      <c r="E291" s="33" t="s">
        <v>863</v>
      </c>
      <c r="F291" s="15">
        <v>419.15</v>
      </c>
      <c r="G291" s="80">
        <f t="shared" si="24"/>
        <v>9</v>
      </c>
      <c r="H291" s="80">
        <f t="shared" si="25"/>
        <v>2</v>
      </c>
      <c r="I291" s="80">
        <f t="shared" si="26"/>
        <v>0</v>
      </c>
      <c r="J291" s="80">
        <f t="shared" si="27"/>
        <v>0</v>
      </c>
      <c r="K291" s="80">
        <f t="shared" si="28"/>
        <v>2</v>
      </c>
      <c r="L291" s="80">
        <f t="shared" si="29"/>
        <v>441.00371740594329</v>
      </c>
      <c r="M291" t="s">
        <v>1759</v>
      </c>
    </row>
    <row r="292" spans="1:13">
      <c r="A292" s="31" t="s">
        <v>1036</v>
      </c>
      <c r="B292" s="33" t="s">
        <v>1037</v>
      </c>
      <c r="C292" s="33" t="s">
        <v>1392</v>
      </c>
      <c r="D292" s="33" t="s">
        <v>1038</v>
      </c>
      <c r="E292" s="33" t="s">
        <v>1039</v>
      </c>
      <c r="F292" s="15">
        <v>419.45</v>
      </c>
      <c r="G292" s="80">
        <f t="shared" si="24"/>
        <v>9</v>
      </c>
      <c r="H292" s="80">
        <f t="shared" si="25"/>
        <v>0</v>
      </c>
      <c r="I292" s="80">
        <f t="shared" si="26"/>
        <v>0</v>
      </c>
      <c r="J292" s="80">
        <f t="shared" si="27"/>
        <v>2</v>
      </c>
      <c r="K292" s="80">
        <f t="shared" si="28"/>
        <v>0</v>
      </c>
      <c r="L292" s="80">
        <f t="shared" si="29"/>
        <v>407.89771740594324</v>
      </c>
      <c r="M292" t="s">
        <v>1759</v>
      </c>
    </row>
    <row r="293" spans="1:13">
      <c r="A293" s="31" t="s">
        <v>1015</v>
      </c>
      <c r="B293" s="33" t="s">
        <v>1016</v>
      </c>
      <c r="C293" s="33" t="s">
        <v>1394</v>
      </c>
      <c r="D293" s="33" t="s">
        <v>1017</v>
      </c>
      <c r="E293" s="33" t="s">
        <v>711</v>
      </c>
      <c r="F293" s="15">
        <v>420.05</v>
      </c>
      <c r="G293" s="80">
        <f t="shared" si="24"/>
        <v>9</v>
      </c>
      <c r="H293" s="80">
        <f t="shared" si="25"/>
        <v>1</v>
      </c>
      <c r="I293" s="80">
        <f t="shared" si="26"/>
        <v>0</v>
      </c>
      <c r="J293" s="80">
        <f t="shared" si="27"/>
        <v>0</v>
      </c>
      <c r="K293" s="80">
        <f t="shared" si="28"/>
        <v>0</v>
      </c>
      <c r="L293" s="80">
        <f t="shared" si="29"/>
        <v>421.52171740594326</v>
      </c>
      <c r="M293" t="s">
        <v>1759</v>
      </c>
    </row>
    <row r="294" spans="1:13">
      <c r="A294" s="35" t="s">
        <v>1601</v>
      </c>
      <c r="B294" s="38" t="s">
        <v>1602</v>
      </c>
      <c r="C294" s="33" t="s">
        <v>1394</v>
      </c>
      <c r="D294" s="38" t="s">
        <v>1629</v>
      </c>
      <c r="E294" s="38" t="s">
        <v>915</v>
      </c>
      <c r="F294" s="39">
        <v>420.15</v>
      </c>
      <c r="G294" s="80">
        <f t="shared" si="24"/>
        <v>9</v>
      </c>
      <c r="H294" s="80">
        <f t="shared" si="25"/>
        <v>1</v>
      </c>
      <c r="I294" s="80">
        <f t="shared" si="26"/>
        <v>0</v>
      </c>
      <c r="J294" s="80">
        <f t="shared" si="27"/>
        <v>1</v>
      </c>
      <c r="K294" s="80">
        <f t="shared" si="28"/>
        <v>1</v>
      </c>
      <c r="L294" s="80">
        <f t="shared" si="29"/>
        <v>424.45071740594329</v>
      </c>
      <c r="M294" t="s">
        <v>1759</v>
      </c>
    </row>
    <row r="295" spans="1:13">
      <c r="A295" s="31" t="s">
        <v>891</v>
      </c>
      <c r="B295" s="33" t="s">
        <v>892</v>
      </c>
      <c r="C295" s="33" t="s">
        <v>1392</v>
      </c>
      <c r="D295" s="33" t="s">
        <v>893</v>
      </c>
      <c r="E295" s="33" t="s">
        <v>566</v>
      </c>
      <c r="F295" s="15">
        <v>420.15</v>
      </c>
      <c r="G295" s="80">
        <f t="shared" si="24"/>
        <v>10</v>
      </c>
      <c r="H295" s="80">
        <f t="shared" si="25"/>
        <v>0</v>
      </c>
      <c r="I295" s="80">
        <f t="shared" si="26"/>
        <v>0</v>
      </c>
      <c r="J295" s="80">
        <f t="shared" si="27"/>
        <v>3</v>
      </c>
      <c r="K295" s="80">
        <f t="shared" si="28"/>
        <v>0</v>
      </c>
      <c r="L295" s="80">
        <f t="shared" si="29"/>
        <v>428.01539566569744</v>
      </c>
      <c r="M295" t="s">
        <v>1759</v>
      </c>
    </row>
    <row r="296" spans="1:13">
      <c r="A296" s="31" t="s">
        <v>1018</v>
      </c>
      <c r="B296" s="33" t="s">
        <v>1019</v>
      </c>
      <c r="C296" s="33" t="s">
        <v>1394</v>
      </c>
      <c r="D296" s="33" t="s">
        <v>1020</v>
      </c>
      <c r="E296" s="33" t="s">
        <v>711</v>
      </c>
      <c r="F296" s="15">
        <v>420.65</v>
      </c>
      <c r="G296" s="80">
        <f t="shared" si="24"/>
        <v>9</v>
      </c>
      <c r="H296" s="80">
        <f t="shared" si="25"/>
        <v>1</v>
      </c>
      <c r="I296" s="80">
        <f t="shared" si="26"/>
        <v>0</v>
      </c>
      <c r="J296" s="80">
        <f t="shared" si="27"/>
        <v>0</v>
      </c>
      <c r="K296" s="80">
        <f t="shared" si="28"/>
        <v>0</v>
      </c>
      <c r="L296" s="80">
        <f t="shared" si="29"/>
        <v>421.52171740594326</v>
      </c>
      <c r="M296" t="s">
        <v>1759</v>
      </c>
    </row>
    <row r="297" spans="1:13">
      <c r="A297" s="31" t="s">
        <v>1231</v>
      </c>
      <c r="B297" s="33" t="s">
        <v>1232</v>
      </c>
      <c r="C297" s="33" t="s">
        <v>1392</v>
      </c>
      <c r="D297" s="33" t="s">
        <v>1233</v>
      </c>
      <c r="E297" s="33" t="s">
        <v>566</v>
      </c>
      <c r="F297" s="15">
        <v>420.75</v>
      </c>
      <c r="G297" s="80">
        <f t="shared" si="24"/>
        <v>10</v>
      </c>
      <c r="H297" s="80">
        <f t="shared" si="25"/>
        <v>0</v>
      </c>
      <c r="I297" s="80">
        <f t="shared" si="26"/>
        <v>0</v>
      </c>
      <c r="J297" s="80">
        <f t="shared" si="27"/>
        <v>3</v>
      </c>
      <c r="K297" s="80">
        <f t="shared" si="28"/>
        <v>0</v>
      </c>
      <c r="L297" s="80">
        <f t="shared" si="29"/>
        <v>428.01539566569744</v>
      </c>
      <c r="M297" t="s">
        <v>1759</v>
      </c>
    </row>
    <row r="298" spans="1:13">
      <c r="A298" s="31" t="s">
        <v>637</v>
      </c>
      <c r="B298" s="33" t="s">
        <v>638</v>
      </c>
      <c r="C298" s="33" t="s">
        <v>1392</v>
      </c>
      <c r="D298" s="33" t="s">
        <v>639</v>
      </c>
      <c r="E298" s="33" t="s">
        <v>566</v>
      </c>
      <c r="F298" s="15">
        <v>421.05</v>
      </c>
      <c r="G298" s="80">
        <f t="shared" si="24"/>
        <v>10</v>
      </c>
      <c r="H298" s="80">
        <f t="shared" si="25"/>
        <v>0</v>
      </c>
      <c r="I298" s="80">
        <f t="shared" si="26"/>
        <v>0</v>
      </c>
      <c r="J298" s="80">
        <f t="shared" si="27"/>
        <v>4</v>
      </c>
      <c r="K298" s="80">
        <f t="shared" si="28"/>
        <v>0</v>
      </c>
      <c r="L298" s="80">
        <f t="shared" si="29"/>
        <v>423.76939566569746</v>
      </c>
      <c r="M298" t="s">
        <v>1759</v>
      </c>
    </row>
    <row r="299" spans="1:13">
      <c r="A299" s="31" t="s">
        <v>931</v>
      </c>
      <c r="B299" s="33" t="s">
        <v>932</v>
      </c>
      <c r="C299" s="33" t="s">
        <v>1392</v>
      </c>
      <c r="D299" s="33" t="s">
        <v>933</v>
      </c>
      <c r="E299" s="33" t="s">
        <v>711</v>
      </c>
      <c r="F299" s="15">
        <v>421.15</v>
      </c>
      <c r="G299" s="80">
        <f t="shared" si="24"/>
        <v>9</v>
      </c>
      <c r="H299" s="80">
        <f t="shared" si="25"/>
        <v>0</v>
      </c>
      <c r="I299" s="80">
        <f t="shared" si="26"/>
        <v>0</v>
      </c>
      <c r="J299" s="80">
        <f t="shared" si="27"/>
        <v>1</v>
      </c>
      <c r="K299" s="80">
        <f t="shared" si="28"/>
        <v>1</v>
      </c>
      <c r="L299" s="80">
        <f t="shared" si="29"/>
        <v>419.31871740594329</v>
      </c>
      <c r="M299" t="s">
        <v>1759</v>
      </c>
    </row>
    <row r="300" spans="1:13">
      <c r="A300" s="31" t="s">
        <v>679</v>
      </c>
      <c r="B300" s="33" t="s">
        <v>680</v>
      </c>
      <c r="C300" s="33" t="s">
        <v>1392</v>
      </c>
      <c r="D300" s="33" t="s">
        <v>681</v>
      </c>
      <c r="E300" s="33" t="s">
        <v>566</v>
      </c>
      <c r="F300" s="15">
        <v>421.55</v>
      </c>
      <c r="G300" s="80">
        <f t="shared" si="24"/>
        <v>10</v>
      </c>
      <c r="H300" s="80">
        <f t="shared" si="25"/>
        <v>0</v>
      </c>
      <c r="I300" s="80">
        <f t="shared" si="26"/>
        <v>0</v>
      </c>
      <c r="J300" s="80">
        <f t="shared" si="27"/>
        <v>4</v>
      </c>
      <c r="K300" s="80">
        <f t="shared" si="28"/>
        <v>0</v>
      </c>
      <c r="L300" s="80">
        <f t="shared" si="29"/>
        <v>423.76939566569746</v>
      </c>
      <c r="M300" t="s">
        <v>1759</v>
      </c>
    </row>
    <row r="301" spans="1:13">
      <c r="A301" s="31" t="s">
        <v>688</v>
      </c>
      <c r="B301" s="33" t="s">
        <v>689</v>
      </c>
      <c r="C301" s="33" t="s">
        <v>1392</v>
      </c>
      <c r="D301" s="33" t="s">
        <v>690</v>
      </c>
      <c r="E301" s="33" t="s">
        <v>566</v>
      </c>
      <c r="F301" s="15">
        <v>422.05</v>
      </c>
      <c r="G301" s="80">
        <f t="shared" si="24"/>
        <v>10</v>
      </c>
      <c r="H301" s="80">
        <f t="shared" si="25"/>
        <v>0</v>
      </c>
      <c r="I301" s="80">
        <f t="shared" si="26"/>
        <v>0</v>
      </c>
      <c r="J301" s="80">
        <f t="shared" si="27"/>
        <v>3</v>
      </c>
      <c r="K301" s="80">
        <f t="shared" si="28"/>
        <v>0</v>
      </c>
      <c r="L301" s="80">
        <f t="shared" si="29"/>
        <v>428.01539566569744</v>
      </c>
      <c r="M301" t="s">
        <v>1759</v>
      </c>
    </row>
    <row r="302" spans="1:13">
      <c r="A302" s="31" t="s">
        <v>597</v>
      </c>
      <c r="B302" s="33" t="s">
        <v>598</v>
      </c>
      <c r="C302" s="33" t="s">
        <v>1392</v>
      </c>
      <c r="D302" s="33" t="s">
        <v>599</v>
      </c>
      <c r="E302" s="33" t="s">
        <v>600</v>
      </c>
      <c r="F302" s="15">
        <v>422.15</v>
      </c>
      <c r="G302" s="80">
        <f t="shared" si="24"/>
        <v>8</v>
      </c>
      <c r="H302" s="80">
        <f t="shared" si="25"/>
        <v>0</v>
      </c>
      <c r="I302" s="80">
        <f t="shared" si="26"/>
        <v>0</v>
      </c>
      <c r="J302" s="80">
        <f t="shared" si="27"/>
        <v>0</v>
      </c>
      <c r="K302" s="80">
        <f t="shared" si="28"/>
        <v>1</v>
      </c>
      <c r="L302" s="80">
        <f t="shared" si="29"/>
        <v>397.9086411197469</v>
      </c>
      <c r="M302" t="s">
        <v>1759</v>
      </c>
    </row>
    <row r="303" spans="1:13">
      <c r="A303" s="35" t="s">
        <v>1605</v>
      </c>
      <c r="B303" s="38" t="s">
        <v>1606</v>
      </c>
      <c r="C303" s="33" t="s">
        <v>1394</v>
      </c>
      <c r="D303" s="38" t="s">
        <v>1631</v>
      </c>
      <c r="E303" s="38" t="s">
        <v>915</v>
      </c>
      <c r="F303" s="39">
        <v>422.65</v>
      </c>
      <c r="G303" s="80">
        <f t="shared" si="24"/>
        <v>9</v>
      </c>
      <c r="H303" s="80">
        <f t="shared" si="25"/>
        <v>2</v>
      </c>
      <c r="I303" s="80">
        <f t="shared" si="26"/>
        <v>0</v>
      </c>
      <c r="J303" s="80">
        <f t="shared" si="27"/>
        <v>1</v>
      </c>
      <c r="K303" s="80">
        <f t="shared" si="28"/>
        <v>0</v>
      </c>
      <c r="L303" s="80">
        <f t="shared" si="29"/>
        <v>422.40771740594329</v>
      </c>
      <c r="M303" t="s">
        <v>1759</v>
      </c>
    </row>
    <row r="304" spans="1:13">
      <c r="A304" s="35" t="s">
        <v>1587</v>
      </c>
      <c r="B304" s="38" t="s">
        <v>1588</v>
      </c>
      <c r="C304" s="33" t="s">
        <v>1394</v>
      </c>
      <c r="D304" s="38" t="s">
        <v>1622</v>
      </c>
      <c r="E304" s="38" t="s">
        <v>915</v>
      </c>
      <c r="F304" s="39">
        <v>423.15</v>
      </c>
      <c r="G304" s="80">
        <f t="shared" si="24"/>
        <v>9</v>
      </c>
      <c r="H304" s="80">
        <f t="shared" si="25"/>
        <v>1</v>
      </c>
      <c r="I304" s="80">
        <f t="shared" si="26"/>
        <v>0</v>
      </c>
      <c r="J304" s="80">
        <f t="shared" si="27"/>
        <v>1</v>
      </c>
      <c r="K304" s="80">
        <f t="shared" si="28"/>
        <v>1</v>
      </c>
      <c r="L304" s="80">
        <f t="shared" si="29"/>
        <v>424.45071740594329</v>
      </c>
      <c r="M304" t="s">
        <v>1759</v>
      </c>
    </row>
    <row r="305" spans="1:13">
      <c r="A305" s="31" t="s">
        <v>552</v>
      </c>
      <c r="B305" s="33" t="s">
        <v>553</v>
      </c>
      <c r="C305" s="33" t="s">
        <v>1394</v>
      </c>
      <c r="D305" s="33" t="s">
        <v>554</v>
      </c>
      <c r="E305" s="33" t="s">
        <v>555</v>
      </c>
      <c r="F305" s="15">
        <v>423.95</v>
      </c>
      <c r="G305" s="80">
        <f t="shared" si="24"/>
        <v>8</v>
      </c>
      <c r="H305" s="80">
        <f t="shared" si="25"/>
        <v>2</v>
      </c>
      <c r="I305" s="80">
        <f t="shared" si="26"/>
        <v>0</v>
      </c>
      <c r="J305" s="80">
        <f t="shared" si="27"/>
        <v>0</v>
      </c>
      <c r="K305" s="80">
        <f t="shared" si="28"/>
        <v>1</v>
      </c>
      <c r="L305" s="80">
        <f t="shared" si="29"/>
        <v>408.17264111974691</v>
      </c>
      <c r="M305" t="s">
        <v>1759</v>
      </c>
    </row>
    <row r="306" spans="1:13">
      <c r="A306" s="31" t="s">
        <v>1103</v>
      </c>
      <c r="B306" s="33" t="s">
        <v>1104</v>
      </c>
      <c r="C306" s="33" t="s">
        <v>1392</v>
      </c>
      <c r="D306" s="33" t="s">
        <v>1105</v>
      </c>
      <c r="E306" s="33" t="s">
        <v>1039</v>
      </c>
      <c r="F306" s="15">
        <v>423.95</v>
      </c>
      <c r="G306" s="80">
        <f t="shared" si="24"/>
        <v>9</v>
      </c>
      <c r="H306" s="80">
        <f t="shared" si="25"/>
        <v>0</v>
      </c>
      <c r="I306" s="80">
        <f t="shared" si="26"/>
        <v>0</v>
      </c>
      <c r="J306" s="80">
        <f t="shared" si="27"/>
        <v>0</v>
      </c>
      <c r="K306" s="80">
        <f t="shared" si="28"/>
        <v>0</v>
      </c>
      <c r="L306" s="80">
        <f t="shared" si="29"/>
        <v>416.38971740594326</v>
      </c>
      <c r="M306" t="s">
        <v>1759</v>
      </c>
    </row>
    <row r="307" spans="1:13">
      <c r="A307" s="31" t="s">
        <v>864</v>
      </c>
      <c r="B307" s="33" t="s">
        <v>865</v>
      </c>
      <c r="C307" s="33" t="s">
        <v>1392</v>
      </c>
      <c r="D307" s="33" t="s">
        <v>866</v>
      </c>
      <c r="E307" s="33" t="s">
        <v>566</v>
      </c>
      <c r="F307" s="15">
        <v>423.95</v>
      </c>
      <c r="G307" s="80">
        <f t="shared" si="24"/>
        <v>10</v>
      </c>
      <c r="H307" s="80">
        <f t="shared" si="25"/>
        <v>0</v>
      </c>
      <c r="I307" s="80">
        <f t="shared" si="26"/>
        <v>0</v>
      </c>
      <c r="J307" s="80">
        <f t="shared" si="27"/>
        <v>3</v>
      </c>
      <c r="K307" s="80">
        <f t="shared" si="28"/>
        <v>0</v>
      </c>
      <c r="L307" s="80">
        <f t="shared" si="29"/>
        <v>428.01539566569744</v>
      </c>
      <c r="M307" t="s">
        <v>1759</v>
      </c>
    </row>
    <row r="308" spans="1:13">
      <c r="A308" s="31" t="s">
        <v>1225</v>
      </c>
      <c r="B308" s="33" t="s">
        <v>1226</v>
      </c>
      <c r="C308" s="33" t="s">
        <v>1392</v>
      </c>
      <c r="D308" s="33" t="s">
        <v>1227</v>
      </c>
      <c r="E308" s="33" t="s">
        <v>566</v>
      </c>
      <c r="F308" s="15">
        <v>424.15</v>
      </c>
      <c r="G308" s="80">
        <f t="shared" si="24"/>
        <v>10</v>
      </c>
      <c r="H308" s="80">
        <f t="shared" si="25"/>
        <v>0</v>
      </c>
      <c r="I308" s="80">
        <f t="shared" si="26"/>
        <v>0</v>
      </c>
      <c r="J308" s="80">
        <f t="shared" si="27"/>
        <v>3</v>
      </c>
      <c r="K308" s="80">
        <f t="shared" si="28"/>
        <v>0</v>
      </c>
      <c r="L308" s="80">
        <f t="shared" si="29"/>
        <v>428.01539566569744</v>
      </c>
      <c r="M308" t="s">
        <v>1759</v>
      </c>
    </row>
    <row r="309" spans="1:13">
      <c r="A309" s="35" t="s">
        <v>1613</v>
      </c>
      <c r="B309" s="38" t="s">
        <v>1614</v>
      </c>
      <c r="C309" s="33" t="s">
        <v>1394</v>
      </c>
      <c r="D309" s="38" t="s">
        <v>1635</v>
      </c>
      <c r="E309" s="38" t="s">
        <v>915</v>
      </c>
      <c r="F309" s="39">
        <v>424.65</v>
      </c>
      <c r="G309" s="80">
        <f t="shared" si="24"/>
        <v>9</v>
      </c>
      <c r="H309" s="80">
        <f t="shared" si="25"/>
        <v>2</v>
      </c>
      <c r="I309" s="80">
        <f t="shared" si="26"/>
        <v>0</v>
      </c>
      <c r="J309" s="80">
        <f t="shared" si="27"/>
        <v>0</v>
      </c>
      <c r="K309" s="80">
        <f t="shared" si="28"/>
        <v>0</v>
      </c>
      <c r="L309" s="80">
        <f t="shared" si="29"/>
        <v>426.65371740594327</v>
      </c>
      <c r="M309" t="s">
        <v>1759</v>
      </c>
    </row>
    <row r="310" spans="1:13">
      <c r="A310" s="35" t="s">
        <v>1416</v>
      </c>
      <c r="B310" s="38" t="s">
        <v>1417</v>
      </c>
      <c r="C310" s="33" t="s">
        <v>1392</v>
      </c>
      <c r="D310" s="38" t="s">
        <v>1440</v>
      </c>
      <c r="E310" s="38" t="s">
        <v>711</v>
      </c>
      <c r="F310" s="39">
        <v>424.85</v>
      </c>
      <c r="G310" s="80">
        <f t="shared" si="24"/>
        <v>9</v>
      </c>
      <c r="H310" s="80">
        <f t="shared" si="25"/>
        <v>0</v>
      </c>
      <c r="I310" s="80">
        <f t="shared" si="26"/>
        <v>0</v>
      </c>
      <c r="J310" s="80">
        <f t="shared" si="27"/>
        <v>0</v>
      </c>
      <c r="K310" s="80">
        <f t="shared" si="28"/>
        <v>1</v>
      </c>
      <c r="L310" s="80">
        <f t="shared" si="29"/>
        <v>423.56471740594327</v>
      </c>
      <c r="M310" t="s">
        <v>1759</v>
      </c>
    </row>
    <row r="311" spans="1:13">
      <c r="A311" s="31" t="s">
        <v>922</v>
      </c>
      <c r="B311" s="33" t="s">
        <v>923</v>
      </c>
      <c r="C311" s="33" t="s">
        <v>1393</v>
      </c>
      <c r="D311" s="33" t="s">
        <v>924</v>
      </c>
      <c r="E311" s="33" t="s">
        <v>915</v>
      </c>
      <c r="F311" s="15">
        <v>425.15</v>
      </c>
      <c r="G311" s="80">
        <f t="shared" si="24"/>
        <v>9</v>
      </c>
      <c r="H311" s="80">
        <f t="shared" si="25"/>
        <v>0</v>
      </c>
      <c r="I311" s="80">
        <f t="shared" si="26"/>
        <v>1</v>
      </c>
      <c r="J311" s="80">
        <f t="shared" si="27"/>
        <v>0</v>
      </c>
      <c r="K311" s="80">
        <f t="shared" si="28"/>
        <v>0</v>
      </c>
      <c r="L311" s="80">
        <f t="shared" si="29"/>
        <v>426.42471740594328</v>
      </c>
      <c r="M311" t="s">
        <v>1759</v>
      </c>
    </row>
    <row r="312" spans="1:13">
      <c r="A312" s="31" t="s">
        <v>979</v>
      </c>
      <c r="B312" s="33" t="s">
        <v>980</v>
      </c>
      <c r="C312" s="33" t="s">
        <v>1392</v>
      </c>
      <c r="D312" s="33" t="s">
        <v>981</v>
      </c>
      <c r="E312" s="33" t="s">
        <v>711</v>
      </c>
      <c r="F312" s="15">
        <v>425.35</v>
      </c>
      <c r="G312" s="80">
        <f t="shared" si="24"/>
        <v>9</v>
      </c>
      <c r="H312" s="80">
        <f t="shared" si="25"/>
        <v>0</v>
      </c>
      <c r="I312" s="80">
        <f t="shared" si="26"/>
        <v>0</v>
      </c>
      <c r="J312" s="80">
        <f t="shared" si="27"/>
        <v>1</v>
      </c>
      <c r="K312" s="80">
        <f t="shared" si="28"/>
        <v>1</v>
      </c>
      <c r="L312" s="80">
        <f t="shared" si="29"/>
        <v>419.31871740594329</v>
      </c>
      <c r="M312" t="s">
        <v>1759</v>
      </c>
    </row>
    <row r="313" spans="1:13">
      <c r="A313" s="31" t="s">
        <v>1234</v>
      </c>
      <c r="B313" s="33" t="s">
        <v>1235</v>
      </c>
      <c r="C313" s="33" t="s">
        <v>1392</v>
      </c>
      <c r="D313" s="33" t="s">
        <v>1236</v>
      </c>
      <c r="E313" s="33" t="s">
        <v>566</v>
      </c>
      <c r="F313" s="15">
        <v>425.95</v>
      </c>
      <c r="G313" s="80">
        <f t="shared" si="24"/>
        <v>10</v>
      </c>
      <c r="H313" s="80">
        <f t="shared" si="25"/>
        <v>0</v>
      </c>
      <c r="I313" s="80">
        <f t="shared" si="26"/>
        <v>0</v>
      </c>
      <c r="J313" s="80">
        <f t="shared" si="27"/>
        <v>3</v>
      </c>
      <c r="K313" s="80">
        <f t="shared" si="28"/>
        <v>0</v>
      </c>
      <c r="L313" s="80">
        <f t="shared" si="29"/>
        <v>428.01539566569744</v>
      </c>
      <c r="M313" t="s">
        <v>1759</v>
      </c>
    </row>
    <row r="314" spans="1:13">
      <c r="A314" s="31" t="s">
        <v>640</v>
      </c>
      <c r="B314" s="33" t="s">
        <v>641</v>
      </c>
      <c r="C314" s="33" t="s">
        <v>1392</v>
      </c>
      <c r="D314" s="33" t="s">
        <v>642</v>
      </c>
      <c r="E314" s="33" t="s">
        <v>566</v>
      </c>
      <c r="F314" s="15">
        <v>426.25</v>
      </c>
      <c r="G314" s="80">
        <f t="shared" si="24"/>
        <v>10</v>
      </c>
      <c r="H314" s="80">
        <f t="shared" si="25"/>
        <v>0</v>
      </c>
      <c r="I314" s="80">
        <f t="shared" si="26"/>
        <v>0</v>
      </c>
      <c r="J314" s="80">
        <f t="shared" si="27"/>
        <v>4</v>
      </c>
      <c r="K314" s="80">
        <f t="shared" si="28"/>
        <v>0</v>
      </c>
      <c r="L314" s="80">
        <f t="shared" si="29"/>
        <v>423.76939566569746</v>
      </c>
      <c r="M314" t="s">
        <v>1759</v>
      </c>
    </row>
    <row r="315" spans="1:13">
      <c r="A315" s="35" t="s">
        <v>1679</v>
      </c>
      <c r="B315" s="38" t="s">
        <v>1680</v>
      </c>
      <c r="C315" s="33" t="s">
        <v>1394</v>
      </c>
      <c r="D315" s="83" t="s">
        <v>1703</v>
      </c>
      <c r="E315" s="38" t="s">
        <v>324</v>
      </c>
      <c r="F315" s="39">
        <v>426.65</v>
      </c>
      <c r="G315" s="80">
        <f t="shared" si="24"/>
        <v>10</v>
      </c>
      <c r="H315" s="80">
        <f t="shared" si="25"/>
        <v>2</v>
      </c>
      <c r="I315" s="80">
        <f t="shared" si="26"/>
        <v>0</v>
      </c>
      <c r="J315" s="80">
        <f t="shared" si="27"/>
        <v>2</v>
      </c>
      <c r="K315" s="80">
        <f t="shared" si="28"/>
        <v>0</v>
      </c>
      <c r="L315" s="80">
        <f t="shared" si="29"/>
        <v>442.52539566569743</v>
      </c>
      <c r="M315" t="s">
        <v>1759</v>
      </c>
    </row>
    <row r="316" spans="1:13">
      <c r="A316" s="35" t="s">
        <v>1657</v>
      </c>
      <c r="B316" s="38" t="s">
        <v>1658</v>
      </c>
      <c r="C316" s="33" t="s">
        <v>1394</v>
      </c>
      <c r="D316" s="38" t="s">
        <v>1693</v>
      </c>
      <c r="E316" s="38" t="s">
        <v>324</v>
      </c>
      <c r="F316" s="39">
        <v>427.15</v>
      </c>
      <c r="G316" s="80">
        <f t="shared" si="24"/>
        <v>10</v>
      </c>
      <c r="H316" s="80">
        <f t="shared" si="25"/>
        <v>2</v>
      </c>
      <c r="I316" s="80">
        <f t="shared" si="26"/>
        <v>0</v>
      </c>
      <c r="J316" s="80">
        <f t="shared" si="27"/>
        <v>2</v>
      </c>
      <c r="K316" s="80">
        <f t="shared" si="28"/>
        <v>0</v>
      </c>
      <c r="L316" s="80">
        <f t="shared" si="29"/>
        <v>442.52539566569743</v>
      </c>
      <c r="M316" t="s">
        <v>1759</v>
      </c>
    </row>
    <row r="317" spans="1:13">
      <c r="A317" s="31" t="s">
        <v>873</v>
      </c>
      <c r="B317" s="33" t="s">
        <v>874</v>
      </c>
      <c r="C317" s="33" t="s">
        <v>1392</v>
      </c>
      <c r="D317" s="33" t="s">
        <v>875</v>
      </c>
      <c r="E317" s="33" t="s">
        <v>566</v>
      </c>
      <c r="F317" s="15">
        <v>427.25</v>
      </c>
      <c r="G317" s="80">
        <f t="shared" si="24"/>
        <v>10</v>
      </c>
      <c r="H317" s="80">
        <f t="shared" si="25"/>
        <v>0</v>
      </c>
      <c r="I317" s="80">
        <f t="shared" si="26"/>
        <v>0</v>
      </c>
      <c r="J317" s="80">
        <f t="shared" si="27"/>
        <v>3</v>
      </c>
      <c r="K317" s="80">
        <f t="shared" si="28"/>
        <v>0</v>
      </c>
      <c r="L317" s="80">
        <f t="shared" si="29"/>
        <v>428.01539566569744</v>
      </c>
      <c r="M317" t="s">
        <v>1759</v>
      </c>
    </row>
    <row r="318" spans="1:13">
      <c r="A318" s="31" t="s">
        <v>988</v>
      </c>
      <c r="B318" s="33" t="s">
        <v>989</v>
      </c>
      <c r="C318" s="33" t="s">
        <v>1392</v>
      </c>
      <c r="D318" s="33" t="s">
        <v>990</v>
      </c>
      <c r="E318" s="33" t="s">
        <v>711</v>
      </c>
      <c r="F318" s="15">
        <v>427.95</v>
      </c>
      <c r="G318" s="80">
        <f t="shared" si="24"/>
        <v>9</v>
      </c>
      <c r="H318" s="80">
        <f t="shared" si="25"/>
        <v>0</v>
      </c>
      <c r="I318" s="80">
        <f t="shared" si="26"/>
        <v>0</v>
      </c>
      <c r="J318" s="80">
        <f t="shared" si="27"/>
        <v>1</v>
      </c>
      <c r="K318" s="80">
        <f t="shared" si="28"/>
        <v>1</v>
      </c>
      <c r="L318" s="80">
        <f t="shared" si="29"/>
        <v>419.31871740594329</v>
      </c>
      <c r="M318" t="s">
        <v>1759</v>
      </c>
    </row>
    <row r="319" spans="1:13">
      <c r="A319" s="31" t="s">
        <v>1006</v>
      </c>
      <c r="B319" s="33" t="s">
        <v>1007</v>
      </c>
      <c r="C319" s="33" t="s">
        <v>1392</v>
      </c>
      <c r="D319" s="33" t="s">
        <v>1008</v>
      </c>
      <c r="E319" s="33" t="s">
        <v>566</v>
      </c>
      <c r="F319" s="15">
        <v>428.15</v>
      </c>
      <c r="G319" s="80">
        <f t="shared" si="24"/>
        <v>10</v>
      </c>
      <c r="H319" s="80">
        <f t="shared" si="25"/>
        <v>0</v>
      </c>
      <c r="I319" s="80">
        <f t="shared" si="26"/>
        <v>0</v>
      </c>
      <c r="J319" s="80">
        <f t="shared" si="27"/>
        <v>2</v>
      </c>
      <c r="K319" s="80">
        <f t="shared" si="28"/>
        <v>0</v>
      </c>
      <c r="L319" s="80">
        <f t="shared" si="29"/>
        <v>432.26139566569742</v>
      </c>
      <c r="M319" t="s">
        <v>1759</v>
      </c>
    </row>
    <row r="320" spans="1:13">
      <c r="A320" s="31" t="s">
        <v>697</v>
      </c>
      <c r="B320" s="33" t="s">
        <v>698</v>
      </c>
      <c r="C320" s="33" t="s">
        <v>1394</v>
      </c>
      <c r="D320" s="33" t="s">
        <v>699</v>
      </c>
      <c r="E320" s="33" t="s">
        <v>562</v>
      </c>
      <c r="F320" s="15">
        <v>428.15</v>
      </c>
      <c r="G320" s="80">
        <f t="shared" si="24"/>
        <v>10</v>
      </c>
      <c r="H320" s="80">
        <f t="shared" si="25"/>
        <v>1</v>
      </c>
      <c r="I320" s="80">
        <f t="shared" si="26"/>
        <v>0</v>
      </c>
      <c r="J320" s="80">
        <f t="shared" si="27"/>
        <v>1</v>
      </c>
      <c r="K320" s="80">
        <f t="shared" si="28"/>
        <v>2</v>
      </c>
      <c r="L320" s="80">
        <f t="shared" si="29"/>
        <v>455.98939566569749</v>
      </c>
      <c r="M320" t="s">
        <v>1759</v>
      </c>
    </row>
    <row r="321" spans="1:13">
      <c r="A321" s="88" t="s">
        <v>1655</v>
      </c>
      <c r="B321" s="39" t="s">
        <v>1656</v>
      </c>
      <c r="C321" s="33" t="s">
        <v>1392</v>
      </c>
      <c r="D321" s="39" t="s">
        <v>323</v>
      </c>
      <c r="E321" s="39" t="s">
        <v>324</v>
      </c>
      <c r="F321" s="39">
        <v>428.65</v>
      </c>
      <c r="G321" s="80">
        <f t="shared" si="24"/>
        <v>10</v>
      </c>
      <c r="H321" s="80">
        <f t="shared" si="25"/>
        <v>0</v>
      </c>
      <c r="I321" s="80">
        <f t="shared" si="26"/>
        <v>0</v>
      </c>
      <c r="J321" s="80">
        <f t="shared" si="27"/>
        <v>0</v>
      </c>
      <c r="K321" s="80">
        <f t="shared" si="28"/>
        <v>2</v>
      </c>
      <c r="L321" s="80">
        <f t="shared" si="29"/>
        <v>455.10339566569746</v>
      </c>
      <c r="M321" t="s">
        <v>1759</v>
      </c>
    </row>
    <row r="322" spans="1:13">
      <c r="A322" s="31" t="s">
        <v>1240</v>
      </c>
      <c r="B322" s="33" t="s">
        <v>1241</v>
      </c>
      <c r="C322" s="33" t="s">
        <v>1392</v>
      </c>
      <c r="D322" s="33" t="s">
        <v>1242</v>
      </c>
      <c r="E322" s="33" t="s">
        <v>566</v>
      </c>
      <c r="F322" s="15">
        <v>428.85</v>
      </c>
      <c r="G322" s="80">
        <f t="shared" ref="G322:G385" si="30">LEN(D322)-LEN(SUBSTITUTE(D322,"C",""))</f>
        <v>10</v>
      </c>
      <c r="H322" s="80">
        <f t="shared" ref="H322:H385" si="31">LEN(D322)-LEN(SUBSTITUTE(D322,"=",""))</f>
        <v>0</v>
      </c>
      <c r="I322" s="80">
        <f t="shared" ref="I322:I385" si="32">LEN(D322)-LEN(SUBSTITUTE(D322,"#",""))</f>
        <v>0</v>
      </c>
      <c r="J322" s="80">
        <f t="shared" ref="J322:J385" si="33">LEN(D322)-LEN(SUBSTITUTE(D322,"(",""))</f>
        <v>3</v>
      </c>
      <c r="K322" s="80">
        <f t="shared" ref="K322:K385" si="34">(LEN(D322)-LEN(SUBSTITUTE(D322,"1","")))/2+(LEN(D322)-LEN(SUBSTITUTE(D322,"2","")))/2+(LEN(D322)-LEN(SUBSTITUTE(D322,"3","")))/2</f>
        <v>0</v>
      </c>
      <c r="L322" s="80">
        <f t="shared" ref="L322:L385" si="35">EXP(4.861)*(G322^0.536)+(5.132*H322)+(10.035*I322)-(4.246*J322)+(7.175*K322)-2.963</f>
        <v>428.01539566569744</v>
      </c>
      <c r="M322" t="s">
        <v>1759</v>
      </c>
    </row>
    <row r="323" spans="1:13">
      <c r="A323" s="31" t="s">
        <v>985</v>
      </c>
      <c r="B323" s="33" t="s">
        <v>986</v>
      </c>
      <c r="C323" s="33" t="s">
        <v>1392</v>
      </c>
      <c r="D323" s="33" t="s">
        <v>987</v>
      </c>
      <c r="E323" s="33" t="s">
        <v>566</v>
      </c>
      <c r="F323" s="15">
        <v>429.15</v>
      </c>
      <c r="G323" s="80">
        <f t="shared" si="30"/>
        <v>10</v>
      </c>
      <c r="H323" s="80">
        <f t="shared" si="31"/>
        <v>0</v>
      </c>
      <c r="I323" s="80">
        <f t="shared" si="32"/>
        <v>0</v>
      </c>
      <c r="J323" s="80">
        <f t="shared" si="33"/>
        <v>2</v>
      </c>
      <c r="K323" s="80">
        <f t="shared" si="34"/>
        <v>0</v>
      </c>
      <c r="L323" s="80">
        <f t="shared" si="35"/>
        <v>432.26139566569742</v>
      </c>
      <c r="M323" t="s">
        <v>1759</v>
      </c>
    </row>
    <row r="324" spans="1:13">
      <c r="A324" s="31" t="s">
        <v>634</v>
      </c>
      <c r="B324" s="33" t="s">
        <v>635</v>
      </c>
      <c r="C324" s="33" t="s">
        <v>1392</v>
      </c>
      <c r="D324" s="33" t="s">
        <v>636</v>
      </c>
      <c r="E324" s="33" t="s">
        <v>566</v>
      </c>
      <c r="F324" s="15">
        <v>429.35</v>
      </c>
      <c r="G324" s="80">
        <f t="shared" si="30"/>
        <v>10</v>
      </c>
      <c r="H324" s="80">
        <f t="shared" si="31"/>
        <v>0</v>
      </c>
      <c r="I324" s="80">
        <f t="shared" si="32"/>
        <v>0</v>
      </c>
      <c r="J324" s="80">
        <f t="shared" si="33"/>
        <v>4</v>
      </c>
      <c r="K324" s="80">
        <f t="shared" si="34"/>
        <v>0</v>
      </c>
      <c r="L324" s="80">
        <f t="shared" si="35"/>
        <v>423.76939566569746</v>
      </c>
      <c r="M324" t="s">
        <v>1759</v>
      </c>
    </row>
    <row r="325" spans="1:13">
      <c r="A325" s="31" t="s">
        <v>1228</v>
      </c>
      <c r="B325" s="33" t="s">
        <v>1229</v>
      </c>
      <c r="C325" s="33" t="s">
        <v>1392</v>
      </c>
      <c r="D325" s="33" t="s">
        <v>1230</v>
      </c>
      <c r="E325" s="33" t="s">
        <v>566</v>
      </c>
      <c r="F325" s="15">
        <v>429.65</v>
      </c>
      <c r="G325" s="80">
        <f t="shared" si="30"/>
        <v>10</v>
      </c>
      <c r="H325" s="80">
        <f t="shared" si="31"/>
        <v>0</v>
      </c>
      <c r="I325" s="80">
        <f t="shared" si="32"/>
        <v>0</v>
      </c>
      <c r="J325" s="80">
        <f t="shared" si="33"/>
        <v>3</v>
      </c>
      <c r="K325" s="80">
        <f t="shared" si="34"/>
        <v>0</v>
      </c>
      <c r="L325" s="80">
        <f t="shared" si="35"/>
        <v>428.01539566569744</v>
      </c>
      <c r="M325" t="s">
        <v>1759</v>
      </c>
    </row>
    <row r="326" spans="1:13">
      <c r="A326" s="31" t="s">
        <v>925</v>
      </c>
      <c r="B326" s="33" t="s">
        <v>926</v>
      </c>
      <c r="C326" s="33" t="s">
        <v>1392</v>
      </c>
      <c r="D326" s="33" t="s">
        <v>927</v>
      </c>
      <c r="E326" s="33" t="s">
        <v>711</v>
      </c>
      <c r="F326" s="15">
        <v>429.75</v>
      </c>
      <c r="G326" s="80">
        <f t="shared" si="30"/>
        <v>9</v>
      </c>
      <c r="H326" s="80">
        <f t="shared" si="31"/>
        <v>0</v>
      </c>
      <c r="I326" s="80">
        <f t="shared" si="32"/>
        <v>0</v>
      </c>
      <c r="J326" s="80">
        <f t="shared" si="33"/>
        <v>0</v>
      </c>
      <c r="K326" s="80">
        <f t="shared" si="34"/>
        <v>1</v>
      </c>
      <c r="L326" s="80">
        <f t="shared" si="35"/>
        <v>423.56471740594327</v>
      </c>
      <c r="M326" t="s">
        <v>1759</v>
      </c>
    </row>
    <row r="327" spans="1:13">
      <c r="A327" s="31" t="s">
        <v>1021</v>
      </c>
      <c r="B327" s="33" t="s">
        <v>1022</v>
      </c>
      <c r="C327" s="33" t="s">
        <v>1392</v>
      </c>
      <c r="D327" s="33" t="s">
        <v>1023</v>
      </c>
      <c r="E327" s="33" t="s">
        <v>711</v>
      </c>
      <c r="F327" s="15">
        <v>429.85</v>
      </c>
      <c r="G327" s="80">
        <f t="shared" si="30"/>
        <v>9</v>
      </c>
      <c r="H327" s="80">
        <f t="shared" si="31"/>
        <v>0</v>
      </c>
      <c r="I327" s="80">
        <f t="shared" si="32"/>
        <v>0</v>
      </c>
      <c r="J327" s="80">
        <f t="shared" si="33"/>
        <v>0</v>
      </c>
      <c r="K327" s="80">
        <f t="shared" si="34"/>
        <v>1</v>
      </c>
      <c r="L327" s="80">
        <f t="shared" si="35"/>
        <v>423.56471740594327</v>
      </c>
      <c r="M327" t="s">
        <v>1759</v>
      </c>
    </row>
    <row r="328" spans="1:13">
      <c r="A328" s="35" t="s">
        <v>1651</v>
      </c>
      <c r="B328" s="38" t="s">
        <v>1652</v>
      </c>
      <c r="C328" s="33" t="s">
        <v>1392</v>
      </c>
      <c r="D328" s="38" t="s">
        <v>1691</v>
      </c>
      <c r="E328" s="38" t="s">
        <v>324</v>
      </c>
      <c r="F328" s="79">
        <v>430.15</v>
      </c>
      <c r="G328" s="80">
        <f t="shared" si="30"/>
        <v>10</v>
      </c>
      <c r="H328" s="80">
        <f t="shared" si="31"/>
        <v>0</v>
      </c>
      <c r="I328" s="80">
        <f t="shared" si="32"/>
        <v>0</v>
      </c>
      <c r="J328" s="80">
        <f t="shared" si="33"/>
        <v>2</v>
      </c>
      <c r="K328" s="80">
        <f t="shared" si="34"/>
        <v>2</v>
      </c>
      <c r="L328" s="80">
        <f t="shared" si="35"/>
        <v>446.61139566569744</v>
      </c>
      <c r="M328" t="s">
        <v>1759</v>
      </c>
    </row>
    <row r="329" spans="1:13">
      <c r="A329" s="31" t="s">
        <v>787</v>
      </c>
      <c r="B329" s="33" t="s">
        <v>788</v>
      </c>
      <c r="C329" s="33" t="s">
        <v>1392</v>
      </c>
      <c r="D329" s="33" t="s">
        <v>789</v>
      </c>
      <c r="E329" s="33" t="s">
        <v>566</v>
      </c>
      <c r="F329" s="15">
        <v>430.15</v>
      </c>
      <c r="G329" s="80">
        <f t="shared" si="30"/>
        <v>10</v>
      </c>
      <c r="H329" s="80">
        <f t="shared" si="31"/>
        <v>0</v>
      </c>
      <c r="I329" s="80">
        <f t="shared" si="32"/>
        <v>0</v>
      </c>
      <c r="J329" s="80">
        <f t="shared" si="33"/>
        <v>4</v>
      </c>
      <c r="K329" s="80">
        <f t="shared" si="34"/>
        <v>0</v>
      </c>
      <c r="L329" s="80">
        <f t="shared" si="35"/>
        <v>423.76939566569746</v>
      </c>
      <c r="M329" t="s">
        <v>1759</v>
      </c>
    </row>
    <row r="330" spans="1:13">
      <c r="A330" s="31" t="s">
        <v>919</v>
      </c>
      <c r="B330" s="33" t="s">
        <v>920</v>
      </c>
      <c r="C330" s="33" t="s">
        <v>1393</v>
      </c>
      <c r="D330" s="33" t="s">
        <v>921</v>
      </c>
      <c r="E330" s="33" t="s">
        <v>915</v>
      </c>
      <c r="F330" s="15">
        <v>430.25</v>
      </c>
      <c r="G330" s="80">
        <f t="shared" si="30"/>
        <v>9</v>
      </c>
      <c r="H330" s="80">
        <f t="shared" si="31"/>
        <v>0</v>
      </c>
      <c r="I330" s="80">
        <f t="shared" si="32"/>
        <v>1</v>
      </c>
      <c r="J330" s="80">
        <f t="shared" si="33"/>
        <v>0</v>
      </c>
      <c r="K330" s="80">
        <f t="shared" si="34"/>
        <v>0</v>
      </c>
      <c r="L330" s="80">
        <f t="shared" si="35"/>
        <v>426.42471740594328</v>
      </c>
      <c r="M330" t="s">
        <v>1759</v>
      </c>
    </row>
    <row r="331" spans="1:13">
      <c r="A331" s="88" t="s">
        <v>1639</v>
      </c>
      <c r="B331" s="39" t="s">
        <v>1640</v>
      </c>
      <c r="C331" s="33" t="s">
        <v>1393</v>
      </c>
      <c r="D331" s="39" t="s">
        <v>1644</v>
      </c>
      <c r="E331" s="39" t="s">
        <v>1573</v>
      </c>
      <c r="F331" s="39">
        <v>430.65</v>
      </c>
      <c r="G331" s="80">
        <f t="shared" si="30"/>
        <v>9</v>
      </c>
      <c r="H331" s="80">
        <f t="shared" si="31"/>
        <v>0</v>
      </c>
      <c r="I331" s="80">
        <f t="shared" si="32"/>
        <v>1</v>
      </c>
      <c r="J331" s="80">
        <f t="shared" si="33"/>
        <v>0</v>
      </c>
      <c r="K331" s="80">
        <f t="shared" si="34"/>
        <v>1</v>
      </c>
      <c r="L331" s="80">
        <f t="shared" si="35"/>
        <v>433.5997174059433</v>
      </c>
      <c r="M331" t="s">
        <v>1759</v>
      </c>
    </row>
    <row r="332" spans="1:13">
      <c r="A332" s="31" t="s">
        <v>1219</v>
      </c>
      <c r="B332" s="33" t="s">
        <v>1220</v>
      </c>
      <c r="C332" s="33" t="s">
        <v>1392</v>
      </c>
      <c r="D332" s="33" t="s">
        <v>1221</v>
      </c>
      <c r="E332" s="33" t="s">
        <v>566</v>
      </c>
      <c r="F332" s="15">
        <v>430.65</v>
      </c>
      <c r="G332" s="80">
        <f t="shared" si="30"/>
        <v>10</v>
      </c>
      <c r="H332" s="80">
        <f t="shared" si="31"/>
        <v>0</v>
      </c>
      <c r="I332" s="80">
        <f t="shared" si="32"/>
        <v>0</v>
      </c>
      <c r="J332" s="80">
        <f t="shared" si="33"/>
        <v>1</v>
      </c>
      <c r="K332" s="80">
        <f t="shared" si="34"/>
        <v>0</v>
      </c>
      <c r="L332" s="80">
        <f t="shared" si="35"/>
        <v>436.50739566569746</v>
      </c>
      <c r="M332" t="s">
        <v>1759</v>
      </c>
    </row>
    <row r="333" spans="1:13">
      <c r="A333" s="31" t="s">
        <v>976</v>
      </c>
      <c r="B333" s="33" t="s">
        <v>977</v>
      </c>
      <c r="C333" s="33" t="s">
        <v>1392</v>
      </c>
      <c r="D333" s="33" t="s">
        <v>978</v>
      </c>
      <c r="E333" s="33" t="s">
        <v>566</v>
      </c>
      <c r="F333" s="15">
        <v>430.95</v>
      </c>
      <c r="G333" s="80">
        <f t="shared" si="30"/>
        <v>10</v>
      </c>
      <c r="H333" s="80">
        <f t="shared" si="31"/>
        <v>0</v>
      </c>
      <c r="I333" s="80">
        <f t="shared" si="32"/>
        <v>0</v>
      </c>
      <c r="J333" s="80">
        <f t="shared" si="33"/>
        <v>3</v>
      </c>
      <c r="K333" s="80">
        <f t="shared" si="34"/>
        <v>0</v>
      </c>
      <c r="L333" s="80">
        <f t="shared" si="35"/>
        <v>428.01539566569744</v>
      </c>
      <c r="M333" t="s">
        <v>1759</v>
      </c>
    </row>
    <row r="334" spans="1:13">
      <c r="A334" s="31" t="s">
        <v>952</v>
      </c>
      <c r="B334" s="33" t="s">
        <v>953</v>
      </c>
      <c r="C334" s="33" t="s">
        <v>1392</v>
      </c>
      <c r="D334" s="33" t="s">
        <v>954</v>
      </c>
      <c r="E334" s="33" t="s">
        <v>566</v>
      </c>
      <c r="F334" s="15">
        <v>431.15</v>
      </c>
      <c r="G334" s="80">
        <f t="shared" si="30"/>
        <v>10</v>
      </c>
      <c r="H334" s="80">
        <f t="shared" si="31"/>
        <v>0</v>
      </c>
      <c r="I334" s="80">
        <f t="shared" si="32"/>
        <v>0</v>
      </c>
      <c r="J334" s="80">
        <f t="shared" si="33"/>
        <v>2</v>
      </c>
      <c r="K334" s="80">
        <f t="shared" si="34"/>
        <v>0</v>
      </c>
      <c r="L334" s="80">
        <f t="shared" si="35"/>
        <v>432.26139566569742</v>
      </c>
      <c r="M334" t="s">
        <v>1759</v>
      </c>
    </row>
    <row r="335" spans="1:13">
      <c r="A335" s="31" t="s">
        <v>860</v>
      </c>
      <c r="B335" s="33" t="s">
        <v>861</v>
      </c>
      <c r="C335" s="33" t="s">
        <v>1392</v>
      </c>
      <c r="D335" s="33" t="s">
        <v>862</v>
      </c>
      <c r="E335" s="33" t="s">
        <v>566</v>
      </c>
      <c r="F335" s="15">
        <v>431.35</v>
      </c>
      <c r="G335" s="80">
        <f t="shared" si="30"/>
        <v>10</v>
      </c>
      <c r="H335" s="80">
        <f t="shared" si="31"/>
        <v>0</v>
      </c>
      <c r="I335" s="80">
        <f t="shared" si="32"/>
        <v>0</v>
      </c>
      <c r="J335" s="80">
        <f t="shared" si="33"/>
        <v>2</v>
      </c>
      <c r="K335" s="80">
        <f t="shared" si="34"/>
        <v>0</v>
      </c>
      <c r="L335" s="80">
        <f t="shared" si="35"/>
        <v>432.26139566569742</v>
      </c>
      <c r="M335" t="s">
        <v>1759</v>
      </c>
    </row>
    <row r="336" spans="1:13">
      <c r="A336" s="31" t="s">
        <v>955</v>
      </c>
      <c r="B336" s="33" t="s">
        <v>956</v>
      </c>
      <c r="C336" s="33" t="s">
        <v>1392</v>
      </c>
      <c r="D336" s="33" t="s">
        <v>957</v>
      </c>
      <c r="E336" s="33" t="s">
        <v>566</v>
      </c>
      <c r="F336" s="15">
        <v>432.05</v>
      </c>
      <c r="G336" s="80">
        <f t="shared" si="30"/>
        <v>10</v>
      </c>
      <c r="H336" s="80">
        <f t="shared" si="31"/>
        <v>0</v>
      </c>
      <c r="I336" s="80">
        <f t="shared" si="32"/>
        <v>0</v>
      </c>
      <c r="J336" s="80">
        <f t="shared" si="33"/>
        <v>2</v>
      </c>
      <c r="K336" s="80">
        <f t="shared" si="34"/>
        <v>0</v>
      </c>
      <c r="L336" s="80">
        <f t="shared" si="35"/>
        <v>432.26139566569742</v>
      </c>
      <c r="M336" t="s">
        <v>1759</v>
      </c>
    </row>
    <row r="337" spans="1:13">
      <c r="A337" s="31" t="s">
        <v>563</v>
      </c>
      <c r="B337" s="33" t="s">
        <v>564</v>
      </c>
      <c r="C337" s="33" t="s">
        <v>1392</v>
      </c>
      <c r="D337" s="33" t="s">
        <v>565</v>
      </c>
      <c r="E337" s="33" t="s">
        <v>566</v>
      </c>
      <c r="F337" s="15">
        <v>432.45</v>
      </c>
      <c r="G337" s="80">
        <f t="shared" si="30"/>
        <v>10</v>
      </c>
      <c r="H337" s="80">
        <f t="shared" si="31"/>
        <v>0</v>
      </c>
      <c r="I337" s="80">
        <f t="shared" si="32"/>
        <v>0</v>
      </c>
      <c r="J337" s="80">
        <f t="shared" si="33"/>
        <v>5</v>
      </c>
      <c r="K337" s="80">
        <f t="shared" si="34"/>
        <v>0</v>
      </c>
      <c r="L337" s="80">
        <f t="shared" si="35"/>
        <v>419.52339566569742</v>
      </c>
      <c r="M337" t="s">
        <v>1759</v>
      </c>
    </row>
    <row r="338" spans="1:13">
      <c r="A338" s="31" t="s">
        <v>937</v>
      </c>
      <c r="B338" s="33" t="s">
        <v>938</v>
      </c>
      <c r="C338" s="33" t="s">
        <v>1392</v>
      </c>
      <c r="D338" s="33" t="s">
        <v>939</v>
      </c>
      <c r="E338" s="33" t="s">
        <v>566</v>
      </c>
      <c r="F338" s="15">
        <v>432.55</v>
      </c>
      <c r="G338" s="80">
        <f t="shared" si="30"/>
        <v>10</v>
      </c>
      <c r="H338" s="80">
        <f t="shared" si="31"/>
        <v>0</v>
      </c>
      <c r="I338" s="80">
        <f t="shared" si="32"/>
        <v>0</v>
      </c>
      <c r="J338" s="80">
        <f t="shared" si="33"/>
        <v>2</v>
      </c>
      <c r="K338" s="80">
        <f t="shared" si="34"/>
        <v>0</v>
      </c>
      <c r="L338" s="80">
        <f t="shared" si="35"/>
        <v>432.26139566569742</v>
      </c>
      <c r="M338" t="s">
        <v>1759</v>
      </c>
    </row>
    <row r="339" spans="1:13">
      <c r="A339" s="31" t="s">
        <v>894</v>
      </c>
      <c r="B339" s="33" t="s">
        <v>895</v>
      </c>
      <c r="C339" s="33" t="s">
        <v>1392</v>
      </c>
      <c r="D339" s="33" t="s">
        <v>896</v>
      </c>
      <c r="E339" s="33" t="s">
        <v>566</v>
      </c>
      <c r="F339" s="15">
        <v>432.85</v>
      </c>
      <c r="G339" s="80">
        <f t="shared" si="30"/>
        <v>10</v>
      </c>
      <c r="H339" s="80">
        <f t="shared" si="31"/>
        <v>0</v>
      </c>
      <c r="I339" s="80">
        <f t="shared" si="32"/>
        <v>0</v>
      </c>
      <c r="J339" s="80">
        <f t="shared" si="33"/>
        <v>2</v>
      </c>
      <c r="K339" s="80">
        <f t="shared" si="34"/>
        <v>0</v>
      </c>
      <c r="L339" s="80">
        <f t="shared" si="35"/>
        <v>432.26139566569742</v>
      </c>
      <c r="M339" t="s">
        <v>1759</v>
      </c>
    </row>
    <row r="340" spans="1:13">
      <c r="A340" s="31" t="s">
        <v>691</v>
      </c>
      <c r="B340" s="33" t="s">
        <v>692</v>
      </c>
      <c r="C340" s="33" t="s">
        <v>1392</v>
      </c>
      <c r="D340" s="33" t="s">
        <v>693</v>
      </c>
      <c r="E340" s="33" t="s">
        <v>566</v>
      </c>
      <c r="F340" s="15">
        <v>433.05</v>
      </c>
      <c r="G340" s="80">
        <f t="shared" si="30"/>
        <v>10</v>
      </c>
      <c r="H340" s="80">
        <f t="shared" si="31"/>
        <v>0</v>
      </c>
      <c r="I340" s="80">
        <f t="shared" si="32"/>
        <v>0</v>
      </c>
      <c r="J340" s="80">
        <f t="shared" si="33"/>
        <v>2</v>
      </c>
      <c r="K340" s="80">
        <f t="shared" si="34"/>
        <v>0</v>
      </c>
      <c r="L340" s="80">
        <f t="shared" si="35"/>
        <v>432.26139566569742</v>
      </c>
      <c r="M340" t="s">
        <v>1759</v>
      </c>
    </row>
    <row r="341" spans="1:13">
      <c r="A341" s="31" t="s">
        <v>1181</v>
      </c>
      <c r="B341" s="33" t="s">
        <v>1182</v>
      </c>
      <c r="C341" s="33" t="s">
        <v>1394</v>
      </c>
      <c r="D341" s="33" t="s">
        <v>1183</v>
      </c>
      <c r="E341" s="33" t="s">
        <v>562</v>
      </c>
      <c r="F341" s="15">
        <v>433.15</v>
      </c>
      <c r="G341" s="80">
        <f t="shared" si="30"/>
        <v>10</v>
      </c>
      <c r="H341" s="80">
        <f t="shared" si="31"/>
        <v>1</v>
      </c>
      <c r="I341" s="80">
        <f t="shared" si="32"/>
        <v>0</v>
      </c>
      <c r="J341" s="80">
        <f t="shared" si="33"/>
        <v>2</v>
      </c>
      <c r="K341" s="80">
        <f t="shared" si="34"/>
        <v>2</v>
      </c>
      <c r="L341" s="80">
        <f t="shared" si="35"/>
        <v>451.74339566569745</v>
      </c>
      <c r="M341" t="s">
        <v>1759</v>
      </c>
    </row>
    <row r="342" spans="1:13">
      <c r="A342" s="31" t="s">
        <v>967</v>
      </c>
      <c r="B342" s="33" t="s">
        <v>968</v>
      </c>
      <c r="C342" s="33" t="s">
        <v>1392</v>
      </c>
      <c r="D342" s="33" t="s">
        <v>969</v>
      </c>
      <c r="E342" s="33" t="s">
        <v>566</v>
      </c>
      <c r="F342" s="15">
        <v>433.35</v>
      </c>
      <c r="G342" s="80">
        <f t="shared" si="30"/>
        <v>10</v>
      </c>
      <c r="H342" s="80">
        <f t="shared" si="31"/>
        <v>0</v>
      </c>
      <c r="I342" s="80">
        <f t="shared" si="32"/>
        <v>0</v>
      </c>
      <c r="J342" s="80">
        <f t="shared" si="33"/>
        <v>3</v>
      </c>
      <c r="K342" s="80">
        <f t="shared" si="34"/>
        <v>0</v>
      </c>
      <c r="L342" s="80">
        <f t="shared" si="35"/>
        <v>428.01539566569744</v>
      </c>
      <c r="M342" t="s">
        <v>1759</v>
      </c>
    </row>
    <row r="343" spans="1:13">
      <c r="A343" s="31" t="s">
        <v>897</v>
      </c>
      <c r="B343" s="33" t="s">
        <v>898</v>
      </c>
      <c r="C343" s="33" t="s">
        <v>1392</v>
      </c>
      <c r="D343" s="33" t="s">
        <v>899</v>
      </c>
      <c r="E343" s="33" t="s">
        <v>566</v>
      </c>
      <c r="F343" s="15">
        <v>433.45</v>
      </c>
      <c r="G343" s="80">
        <f t="shared" si="30"/>
        <v>10</v>
      </c>
      <c r="H343" s="80">
        <f t="shared" si="31"/>
        <v>0</v>
      </c>
      <c r="I343" s="80">
        <f t="shared" si="32"/>
        <v>0</v>
      </c>
      <c r="J343" s="80">
        <f t="shared" si="33"/>
        <v>4</v>
      </c>
      <c r="K343" s="80">
        <f t="shared" si="34"/>
        <v>0</v>
      </c>
      <c r="L343" s="80">
        <f t="shared" si="35"/>
        <v>423.76939566569746</v>
      </c>
      <c r="M343" t="s">
        <v>1759</v>
      </c>
    </row>
    <row r="344" spans="1:13">
      <c r="A344" s="31" t="s">
        <v>870</v>
      </c>
      <c r="B344" s="33" t="s">
        <v>871</v>
      </c>
      <c r="C344" s="33" t="s">
        <v>1392</v>
      </c>
      <c r="D344" s="33" t="s">
        <v>872</v>
      </c>
      <c r="E344" s="33" t="s">
        <v>566</v>
      </c>
      <c r="F344" s="15">
        <v>433.55</v>
      </c>
      <c r="G344" s="80">
        <f t="shared" si="30"/>
        <v>10</v>
      </c>
      <c r="H344" s="80">
        <f t="shared" si="31"/>
        <v>0</v>
      </c>
      <c r="I344" s="80">
        <f t="shared" si="32"/>
        <v>0</v>
      </c>
      <c r="J344" s="80">
        <f t="shared" si="33"/>
        <v>2</v>
      </c>
      <c r="K344" s="80">
        <f t="shared" si="34"/>
        <v>0</v>
      </c>
      <c r="L344" s="80">
        <f t="shared" si="35"/>
        <v>432.26139566569742</v>
      </c>
      <c r="M344" t="s">
        <v>1759</v>
      </c>
    </row>
    <row r="345" spans="1:13">
      <c r="A345" s="31" t="s">
        <v>854</v>
      </c>
      <c r="B345" s="33" t="s">
        <v>855</v>
      </c>
      <c r="C345" s="33" t="s">
        <v>1392</v>
      </c>
      <c r="D345" s="33" t="s">
        <v>856</v>
      </c>
      <c r="E345" s="33" t="s">
        <v>566</v>
      </c>
      <c r="F345" s="15">
        <v>433.85</v>
      </c>
      <c r="G345" s="80">
        <f t="shared" si="30"/>
        <v>10</v>
      </c>
      <c r="H345" s="80">
        <f t="shared" si="31"/>
        <v>0</v>
      </c>
      <c r="I345" s="80">
        <f t="shared" si="32"/>
        <v>0</v>
      </c>
      <c r="J345" s="80">
        <f t="shared" si="33"/>
        <v>3</v>
      </c>
      <c r="K345" s="80">
        <f t="shared" si="34"/>
        <v>0</v>
      </c>
      <c r="L345" s="80">
        <f t="shared" si="35"/>
        <v>428.01539566569744</v>
      </c>
      <c r="M345" t="s">
        <v>1759</v>
      </c>
    </row>
    <row r="346" spans="1:13">
      <c r="A346" s="31" t="s">
        <v>867</v>
      </c>
      <c r="B346" s="33" t="s">
        <v>868</v>
      </c>
      <c r="C346" s="33" t="s">
        <v>1392</v>
      </c>
      <c r="D346" s="33" t="s">
        <v>869</v>
      </c>
      <c r="E346" s="33" t="s">
        <v>566</v>
      </c>
      <c r="F346" s="15">
        <v>433.95</v>
      </c>
      <c r="G346" s="80">
        <f t="shared" si="30"/>
        <v>10</v>
      </c>
      <c r="H346" s="80">
        <f t="shared" si="31"/>
        <v>0</v>
      </c>
      <c r="I346" s="80">
        <f t="shared" si="32"/>
        <v>0</v>
      </c>
      <c r="J346" s="80">
        <f t="shared" si="33"/>
        <v>2</v>
      </c>
      <c r="K346" s="80">
        <f t="shared" si="34"/>
        <v>0</v>
      </c>
      <c r="L346" s="80">
        <f t="shared" si="35"/>
        <v>432.26139566569742</v>
      </c>
      <c r="M346" t="s">
        <v>1759</v>
      </c>
    </row>
    <row r="347" spans="1:13">
      <c r="A347" s="31" t="s">
        <v>903</v>
      </c>
      <c r="B347" s="33" t="s">
        <v>904</v>
      </c>
      <c r="C347" s="33" t="s">
        <v>1392</v>
      </c>
      <c r="D347" s="33" t="s">
        <v>905</v>
      </c>
      <c r="E347" s="33" t="s">
        <v>566</v>
      </c>
      <c r="F347" s="15">
        <v>433.95</v>
      </c>
      <c r="G347" s="80">
        <f t="shared" si="30"/>
        <v>10</v>
      </c>
      <c r="H347" s="80">
        <f t="shared" si="31"/>
        <v>0</v>
      </c>
      <c r="I347" s="80">
        <f t="shared" si="32"/>
        <v>0</v>
      </c>
      <c r="J347" s="80">
        <f t="shared" si="33"/>
        <v>2</v>
      </c>
      <c r="K347" s="80">
        <f t="shared" si="34"/>
        <v>0</v>
      </c>
      <c r="L347" s="80">
        <f t="shared" si="35"/>
        <v>432.26139566569742</v>
      </c>
      <c r="M347" t="s">
        <v>1759</v>
      </c>
    </row>
    <row r="348" spans="1:13">
      <c r="A348" s="31" t="s">
        <v>906</v>
      </c>
      <c r="B348" s="33" t="s">
        <v>907</v>
      </c>
      <c r="C348" s="33" t="s">
        <v>1392</v>
      </c>
      <c r="D348" s="33" t="s">
        <v>908</v>
      </c>
      <c r="E348" s="33" t="s">
        <v>566</v>
      </c>
      <c r="F348" s="15">
        <v>434.15</v>
      </c>
      <c r="G348" s="80">
        <f t="shared" si="30"/>
        <v>10</v>
      </c>
      <c r="H348" s="80">
        <f t="shared" si="31"/>
        <v>0</v>
      </c>
      <c r="I348" s="80">
        <f t="shared" si="32"/>
        <v>0</v>
      </c>
      <c r="J348" s="80">
        <f t="shared" si="33"/>
        <v>3</v>
      </c>
      <c r="K348" s="80">
        <f t="shared" si="34"/>
        <v>0</v>
      </c>
      <c r="L348" s="80">
        <f t="shared" si="35"/>
        <v>428.01539566569744</v>
      </c>
      <c r="M348" t="s">
        <v>1759</v>
      </c>
    </row>
    <row r="349" spans="1:13">
      <c r="A349" s="31" t="s">
        <v>766</v>
      </c>
      <c r="B349" s="33" t="s">
        <v>767</v>
      </c>
      <c r="C349" s="33" t="s">
        <v>1392</v>
      </c>
      <c r="D349" s="33" t="s">
        <v>768</v>
      </c>
      <c r="E349" s="33" t="s">
        <v>566</v>
      </c>
      <c r="F349" s="15">
        <v>434.25</v>
      </c>
      <c r="G349" s="80">
        <f t="shared" si="30"/>
        <v>10</v>
      </c>
      <c r="H349" s="80">
        <f t="shared" si="31"/>
        <v>0</v>
      </c>
      <c r="I349" s="80">
        <f t="shared" si="32"/>
        <v>0</v>
      </c>
      <c r="J349" s="80">
        <f t="shared" si="33"/>
        <v>3</v>
      </c>
      <c r="K349" s="80">
        <f t="shared" si="34"/>
        <v>0</v>
      </c>
      <c r="L349" s="80">
        <f t="shared" si="35"/>
        <v>428.01539566569744</v>
      </c>
      <c r="M349" t="s">
        <v>1759</v>
      </c>
    </row>
    <row r="350" spans="1:13">
      <c r="A350" s="31" t="s">
        <v>1243</v>
      </c>
      <c r="B350" s="33" t="s">
        <v>1244</v>
      </c>
      <c r="C350" s="33" t="s">
        <v>1392</v>
      </c>
      <c r="D350" s="33" t="s">
        <v>1245</v>
      </c>
      <c r="E350" s="33" t="s">
        <v>566</v>
      </c>
      <c r="F350" s="15">
        <v>434.25</v>
      </c>
      <c r="G350" s="80">
        <f t="shared" si="30"/>
        <v>10</v>
      </c>
      <c r="H350" s="80">
        <f t="shared" si="31"/>
        <v>0</v>
      </c>
      <c r="I350" s="80">
        <f t="shared" si="32"/>
        <v>0</v>
      </c>
      <c r="J350" s="80">
        <f t="shared" si="33"/>
        <v>3</v>
      </c>
      <c r="K350" s="80">
        <f t="shared" si="34"/>
        <v>0</v>
      </c>
      <c r="L350" s="80">
        <f t="shared" si="35"/>
        <v>428.01539566569744</v>
      </c>
      <c r="M350" t="s">
        <v>1759</v>
      </c>
    </row>
    <row r="351" spans="1:13">
      <c r="A351" s="31" t="s">
        <v>1000</v>
      </c>
      <c r="B351" s="33" t="s">
        <v>1001</v>
      </c>
      <c r="C351" s="33" t="s">
        <v>1392</v>
      </c>
      <c r="D351" s="33" t="s">
        <v>1002</v>
      </c>
      <c r="E351" s="33" t="s">
        <v>566</v>
      </c>
      <c r="F351" s="15">
        <v>434.35</v>
      </c>
      <c r="G351" s="80">
        <f t="shared" si="30"/>
        <v>10</v>
      </c>
      <c r="H351" s="80">
        <f t="shared" si="31"/>
        <v>0</v>
      </c>
      <c r="I351" s="80">
        <f t="shared" si="32"/>
        <v>0</v>
      </c>
      <c r="J351" s="80">
        <f t="shared" si="33"/>
        <v>2</v>
      </c>
      <c r="K351" s="80">
        <f t="shared" si="34"/>
        <v>0</v>
      </c>
      <c r="L351" s="80">
        <f t="shared" si="35"/>
        <v>432.26139566569742</v>
      </c>
      <c r="M351" t="s">
        <v>1759</v>
      </c>
    </row>
    <row r="352" spans="1:13">
      <c r="A352" s="31" t="s">
        <v>724</v>
      </c>
      <c r="B352" s="33" t="s">
        <v>725</v>
      </c>
      <c r="C352" s="33" t="s">
        <v>1392</v>
      </c>
      <c r="D352" s="33" t="s">
        <v>726</v>
      </c>
      <c r="E352" s="33" t="s">
        <v>566</v>
      </c>
      <c r="F352" s="15">
        <v>434.75</v>
      </c>
      <c r="G352" s="80">
        <f t="shared" si="30"/>
        <v>10</v>
      </c>
      <c r="H352" s="80">
        <f t="shared" si="31"/>
        <v>0</v>
      </c>
      <c r="I352" s="80">
        <f t="shared" si="32"/>
        <v>0</v>
      </c>
      <c r="J352" s="80">
        <f t="shared" si="33"/>
        <v>4</v>
      </c>
      <c r="K352" s="80">
        <f t="shared" si="34"/>
        <v>0</v>
      </c>
      <c r="L352" s="80">
        <f t="shared" si="35"/>
        <v>423.76939566569746</v>
      </c>
      <c r="M352" t="s">
        <v>1759</v>
      </c>
    </row>
    <row r="353" spans="1:13">
      <c r="A353" s="31" t="s">
        <v>916</v>
      </c>
      <c r="B353" s="33" t="s">
        <v>917</v>
      </c>
      <c r="C353" s="33" t="s">
        <v>1393</v>
      </c>
      <c r="D353" s="33" t="s">
        <v>918</v>
      </c>
      <c r="E353" s="33" t="s">
        <v>915</v>
      </c>
      <c r="F353" s="15">
        <v>435.05</v>
      </c>
      <c r="G353" s="80">
        <f t="shared" si="30"/>
        <v>9</v>
      </c>
      <c r="H353" s="80">
        <f t="shared" si="31"/>
        <v>0</v>
      </c>
      <c r="I353" s="80">
        <f t="shared" si="32"/>
        <v>1</v>
      </c>
      <c r="J353" s="80">
        <f t="shared" si="33"/>
        <v>0</v>
      </c>
      <c r="K353" s="80">
        <f t="shared" si="34"/>
        <v>0</v>
      </c>
      <c r="L353" s="80">
        <f t="shared" si="35"/>
        <v>426.42471740594328</v>
      </c>
      <c r="M353" t="s">
        <v>1759</v>
      </c>
    </row>
    <row r="354" spans="1:13">
      <c r="A354" s="31" t="s">
        <v>1237</v>
      </c>
      <c r="B354" s="33" t="s">
        <v>1238</v>
      </c>
      <c r="C354" s="33" t="s">
        <v>1392</v>
      </c>
      <c r="D354" s="33" t="s">
        <v>1239</v>
      </c>
      <c r="E354" s="33" t="s">
        <v>566</v>
      </c>
      <c r="F354" s="15">
        <v>435.05</v>
      </c>
      <c r="G354" s="80">
        <f t="shared" si="30"/>
        <v>10</v>
      </c>
      <c r="H354" s="80">
        <f t="shared" si="31"/>
        <v>0</v>
      </c>
      <c r="I354" s="80">
        <f t="shared" si="32"/>
        <v>0</v>
      </c>
      <c r="J354" s="80">
        <f t="shared" si="33"/>
        <v>3</v>
      </c>
      <c r="K354" s="80">
        <f t="shared" si="34"/>
        <v>0</v>
      </c>
      <c r="L354" s="80">
        <f t="shared" si="35"/>
        <v>428.01539566569744</v>
      </c>
      <c r="M354" t="s">
        <v>1759</v>
      </c>
    </row>
    <row r="355" spans="1:13">
      <c r="A355" s="35" t="s">
        <v>1615</v>
      </c>
      <c r="B355" s="38" t="s">
        <v>1570</v>
      </c>
      <c r="C355" s="33" t="s">
        <v>1393</v>
      </c>
      <c r="D355" s="38" t="s">
        <v>1571</v>
      </c>
      <c r="E355" s="38" t="s">
        <v>863</v>
      </c>
      <c r="F355" s="79">
        <v>435.15</v>
      </c>
      <c r="G355" s="80">
        <f t="shared" si="30"/>
        <v>9</v>
      </c>
      <c r="H355" s="80">
        <f t="shared" si="31"/>
        <v>0</v>
      </c>
      <c r="I355" s="80">
        <f t="shared" si="32"/>
        <v>2</v>
      </c>
      <c r="J355" s="80">
        <f t="shared" si="33"/>
        <v>0</v>
      </c>
      <c r="K355" s="80">
        <f t="shared" si="34"/>
        <v>0</v>
      </c>
      <c r="L355" s="80">
        <f t="shared" si="35"/>
        <v>436.45971740594325</v>
      </c>
      <c r="M355" t="s">
        <v>1759</v>
      </c>
    </row>
    <row r="356" spans="1:13">
      <c r="A356" s="31" t="s">
        <v>790</v>
      </c>
      <c r="B356" s="33" t="s">
        <v>791</v>
      </c>
      <c r="C356" s="33" t="s">
        <v>1392</v>
      </c>
      <c r="D356" s="33" t="s">
        <v>792</v>
      </c>
      <c r="E356" s="33" t="s">
        <v>566</v>
      </c>
      <c r="F356" s="15">
        <v>435.15</v>
      </c>
      <c r="G356" s="80">
        <f t="shared" si="30"/>
        <v>10</v>
      </c>
      <c r="H356" s="80">
        <f t="shared" si="31"/>
        <v>0</v>
      </c>
      <c r="I356" s="80">
        <f t="shared" si="32"/>
        <v>0</v>
      </c>
      <c r="J356" s="80">
        <f t="shared" si="33"/>
        <v>3</v>
      </c>
      <c r="K356" s="80">
        <f t="shared" si="34"/>
        <v>0</v>
      </c>
      <c r="L356" s="80">
        <f t="shared" si="35"/>
        <v>428.01539566569744</v>
      </c>
      <c r="M356" t="s">
        <v>1759</v>
      </c>
    </row>
    <row r="357" spans="1:13">
      <c r="A357" s="31" t="s">
        <v>885</v>
      </c>
      <c r="B357" s="33" t="s">
        <v>886</v>
      </c>
      <c r="C357" s="33" t="s">
        <v>1392</v>
      </c>
      <c r="D357" s="33" t="s">
        <v>887</v>
      </c>
      <c r="E357" s="33" t="s">
        <v>566</v>
      </c>
      <c r="F357" s="15">
        <v>435.15</v>
      </c>
      <c r="G357" s="80">
        <f t="shared" si="30"/>
        <v>10</v>
      </c>
      <c r="H357" s="80">
        <f t="shared" si="31"/>
        <v>0</v>
      </c>
      <c r="I357" s="80">
        <f t="shared" si="32"/>
        <v>0</v>
      </c>
      <c r="J357" s="80">
        <f t="shared" si="33"/>
        <v>3</v>
      </c>
      <c r="K357" s="80">
        <f t="shared" si="34"/>
        <v>0</v>
      </c>
      <c r="L357" s="80">
        <f t="shared" si="35"/>
        <v>428.01539566569744</v>
      </c>
      <c r="M357" t="s">
        <v>1759</v>
      </c>
    </row>
    <row r="358" spans="1:13">
      <c r="A358" s="31" t="s">
        <v>784</v>
      </c>
      <c r="B358" s="33" t="s">
        <v>785</v>
      </c>
      <c r="C358" s="33" t="s">
        <v>1392</v>
      </c>
      <c r="D358" s="33" t="s">
        <v>786</v>
      </c>
      <c r="E358" s="33" t="s">
        <v>566</v>
      </c>
      <c r="F358" s="15">
        <v>435.25</v>
      </c>
      <c r="G358" s="80">
        <f t="shared" si="30"/>
        <v>10</v>
      </c>
      <c r="H358" s="80">
        <f t="shared" si="31"/>
        <v>0</v>
      </c>
      <c r="I358" s="80">
        <f t="shared" si="32"/>
        <v>0</v>
      </c>
      <c r="J358" s="80">
        <f t="shared" si="33"/>
        <v>3</v>
      </c>
      <c r="K358" s="80">
        <f t="shared" si="34"/>
        <v>0</v>
      </c>
      <c r="L358" s="80">
        <f t="shared" si="35"/>
        <v>428.01539566569744</v>
      </c>
      <c r="M358" t="s">
        <v>1759</v>
      </c>
    </row>
    <row r="359" spans="1:13">
      <c r="A359" s="31" t="s">
        <v>909</v>
      </c>
      <c r="B359" s="33" t="s">
        <v>910</v>
      </c>
      <c r="C359" s="33" t="s">
        <v>1392</v>
      </c>
      <c r="D359" s="33" t="s">
        <v>911</v>
      </c>
      <c r="E359" s="33" t="s">
        <v>566</v>
      </c>
      <c r="F359" s="15">
        <v>435.3</v>
      </c>
      <c r="G359" s="80">
        <f t="shared" si="30"/>
        <v>10</v>
      </c>
      <c r="H359" s="80">
        <f t="shared" si="31"/>
        <v>0</v>
      </c>
      <c r="I359" s="80">
        <f t="shared" si="32"/>
        <v>0</v>
      </c>
      <c r="J359" s="80">
        <f t="shared" si="33"/>
        <v>2</v>
      </c>
      <c r="K359" s="80">
        <f t="shared" si="34"/>
        <v>0</v>
      </c>
      <c r="L359" s="80">
        <f t="shared" si="35"/>
        <v>432.26139566569742</v>
      </c>
      <c r="M359" t="s">
        <v>1759</v>
      </c>
    </row>
    <row r="360" spans="1:13">
      <c r="A360" s="31" t="s">
        <v>1246</v>
      </c>
      <c r="B360" s="33" t="s">
        <v>1247</v>
      </c>
      <c r="C360" s="33" t="s">
        <v>1392</v>
      </c>
      <c r="D360" s="33" t="s">
        <v>1248</v>
      </c>
      <c r="E360" s="33" t="s">
        <v>566</v>
      </c>
      <c r="F360" s="15">
        <v>435.65</v>
      </c>
      <c r="G360" s="80">
        <f t="shared" si="30"/>
        <v>10</v>
      </c>
      <c r="H360" s="80">
        <f t="shared" si="31"/>
        <v>0</v>
      </c>
      <c r="I360" s="80">
        <f t="shared" si="32"/>
        <v>0</v>
      </c>
      <c r="J360" s="80">
        <f t="shared" si="33"/>
        <v>3</v>
      </c>
      <c r="K360" s="80">
        <f t="shared" si="34"/>
        <v>0</v>
      </c>
      <c r="L360" s="80">
        <f t="shared" si="35"/>
        <v>428.01539566569744</v>
      </c>
      <c r="M360" t="s">
        <v>1759</v>
      </c>
    </row>
    <row r="361" spans="1:13">
      <c r="A361" s="31" t="s">
        <v>882</v>
      </c>
      <c r="B361" s="33" t="s">
        <v>883</v>
      </c>
      <c r="C361" s="33" t="s">
        <v>1392</v>
      </c>
      <c r="D361" s="33" t="s">
        <v>884</v>
      </c>
      <c r="E361" s="33" t="s">
        <v>566</v>
      </c>
      <c r="F361" s="15">
        <v>436.05</v>
      </c>
      <c r="G361" s="80">
        <f t="shared" si="30"/>
        <v>10</v>
      </c>
      <c r="H361" s="80">
        <f t="shared" si="31"/>
        <v>0</v>
      </c>
      <c r="I361" s="80">
        <f t="shared" si="32"/>
        <v>0</v>
      </c>
      <c r="J361" s="80">
        <f t="shared" si="33"/>
        <v>3</v>
      </c>
      <c r="K361" s="80">
        <f t="shared" si="34"/>
        <v>0</v>
      </c>
      <c r="L361" s="80">
        <f t="shared" si="35"/>
        <v>428.01539566569744</v>
      </c>
      <c r="M361" t="s">
        <v>1759</v>
      </c>
    </row>
    <row r="362" spans="1:13">
      <c r="A362" s="31" t="s">
        <v>994</v>
      </c>
      <c r="B362" s="33" t="s">
        <v>995</v>
      </c>
      <c r="C362" s="33" t="s">
        <v>1392</v>
      </c>
      <c r="D362" s="33" t="s">
        <v>996</v>
      </c>
      <c r="E362" s="33" t="s">
        <v>566</v>
      </c>
      <c r="F362" s="15">
        <v>436.15</v>
      </c>
      <c r="G362" s="80">
        <f t="shared" si="30"/>
        <v>10</v>
      </c>
      <c r="H362" s="80">
        <f t="shared" si="31"/>
        <v>0</v>
      </c>
      <c r="I362" s="80">
        <f t="shared" si="32"/>
        <v>0</v>
      </c>
      <c r="J362" s="80">
        <f t="shared" si="33"/>
        <v>2</v>
      </c>
      <c r="K362" s="80">
        <f t="shared" si="34"/>
        <v>0</v>
      </c>
      <c r="L362" s="80">
        <f t="shared" si="35"/>
        <v>432.26139566569742</v>
      </c>
      <c r="M362" t="s">
        <v>1759</v>
      </c>
    </row>
    <row r="363" spans="1:13">
      <c r="A363" s="31" t="s">
        <v>982</v>
      </c>
      <c r="B363" s="33" t="s">
        <v>983</v>
      </c>
      <c r="C363" s="33" t="s">
        <v>1392</v>
      </c>
      <c r="D363" s="33" t="s">
        <v>984</v>
      </c>
      <c r="E363" s="33" t="s">
        <v>566</v>
      </c>
      <c r="F363" s="15">
        <v>436.55</v>
      </c>
      <c r="G363" s="80">
        <f t="shared" si="30"/>
        <v>10</v>
      </c>
      <c r="H363" s="80">
        <f t="shared" si="31"/>
        <v>0</v>
      </c>
      <c r="I363" s="80">
        <f t="shared" si="32"/>
        <v>0</v>
      </c>
      <c r="J363" s="80">
        <f t="shared" si="33"/>
        <v>2</v>
      </c>
      <c r="K363" s="80">
        <f t="shared" si="34"/>
        <v>0</v>
      </c>
      <c r="L363" s="80">
        <f t="shared" si="35"/>
        <v>432.26139566569742</v>
      </c>
      <c r="M363" t="s">
        <v>1759</v>
      </c>
    </row>
    <row r="364" spans="1:13">
      <c r="A364" s="31" t="s">
        <v>1204</v>
      </c>
      <c r="B364" s="33" t="s">
        <v>1205</v>
      </c>
      <c r="C364" s="33" t="s">
        <v>1392</v>
      </c>
      <c r="D364" s="33" t="s">
        <v>1206</v>
      </c>
      <c r="E364" s="33" t="s">
        <v>566</v>
      </c>
      <c r="F364" s="15">
        <v>436.85</v>
      </c>
      <c r="G364" s="80">
        <f t="shared" si="30"/>
        <v>10</v>
      </c>
      <c r="H364" s="80">
        <f t="shared" si="31"/>
        <v>0</v>
      </c>
      <c r="I364" s="80">
        <f t="shared" si="32"/>
        <v>0</v>
      </c>
      <c r="J364" s="80">
        <f t="shared" si="33"/>
        <v>1</v>
      </c>
      <c r="K364" s="80">
        <f t="shared" si="34"/>
        <v>0</v>
      </c>
      <c r="L364" s="80">
        <f t="shared" si="35"/>
        <v>436.50739566569746</v>
      </c>
      <c r="M364" t="s">
        <v>1759</v>
      </c>
    </row>
    <row r="365" spans="1:13">
      <c r="A365" s="31" t="s">
        <v>973</v>
      </c>
      <c r="B365" s="33" t="s">
        <v>974</v>
      </c>
      <c r="C365" s="33" t="s">
        <v>1392</v>
      </c>
      <c r="D365" s="33" t="s">
        <v>975</v>
      </c>
      <c r="E365" s="33" t="s">
        <v>566</v>
      </c>
      <c r="F365" s="15">
        <v>436.95</v>
      </c>
      <c r="G365" s="80">
        <f t="shared" si="30"/>
        <v>10</v>
      </c>
      <c r="H365" s="80">
        <f t="shared" si="31"/>
        <v>0</v>
      </c>
      <c r="I365" s="80">
        <f t="shared" si="32"/>
        <v>0</v>
      </c>
      <c r="J365" s="80">
        <f t="shared" si="33"/>
        <v>2</v>
      </c>
      <c r="K365" s="80">
        <f t="shared" si="34"/>
        <v>0</v>
      </c>
      <c r="L365" s="80">
        <f t="shared" si="35"/>
        <v>432.26139566569742</v>
      </c>
      <c r="M365" t="s">
        <v>1759</v>
      </c>
    </row>
    <row r="366" spans="1:13">
      <c r="A366" s="31" t="s">
        <v>888</v>
      </c>
      <c r="B366" s="33" t="s">
        <v>889</v>
      </c>
      <c r="C366" s="33" t="s">
        <v>1392</v>
      </c>
      <c r="D366" s="33" t="s">
        <v>890</v>
      </c>
      <c r="E366" s="33" t="s">
        <v>566</v>
      </c>
      <c r="F366" s="15">
        <v>437.05</v>
      </c>
      <c r="G366" s="80">
        <f t="shared" si="30"/>
        <v>10</v>
      </c>
      <c r="H366" s="80">
        <f t="shared" si="31"/>
        <v>0</v>
      </c>
      <c r="I366" s="80">
        <f t="shared" si="32"/>
        <v>0</v>
      </c>
      <c r="J366" s="80">
        <f t="shared" si="33"/>
        <v>2</v>
      </c>
      <c r="K366" s="80">
        <f t="shared" si="34"/>
        <v>0</v>
      </c>
      <c r="L366" s="80">
        <f t="shared" si="35"/>
        <v>432.26139566569742</v>
      </c>
      <c r="M366" t="s">
        <v>1759</v>
      </c>
    </row>
    <row r="367" spans="1:13">
      <c r="A367" s="31" t="s">
        <v>1249</v>
      </c>
      <c r="B367" s="33" t="s">
        <v>1250</v>
      </c>
      <c r="C367" s="33" t="s">
        <v>1392</v>
      </c>
      <c r="D367" s="33" t="s">
        <v>1251</v>
      </c>
      <c r="E367" s="33" t="s">
        <v>566</v>
      </c>
      <c r="F367" s="15">
        <v>437.45</v>
      </c>
      <c r="G367" s="80">
        <f t="shared" si="30"/>
        <v>10</v>
      </c>
      <c r="H367" s="80">
        <f t="shared" si="31"/>
        <v>0</v>
      </c>
      <c r="I367" s="80">
        <f t="shared" si="32"/>
        <v>0</v>
      </c>
      <c r="J367" s="80">
        <f t="shared" si="33"/>
        <v>2</v>
      </c>
      <c r="K367" s="80">
        <f t="shared" si="34"/>
        <v>0</v>
      </c>
      <c r="L367" s="80">
        <f t="shared" si="35"/>
        <v>432.26139566569742</v>
      </c>
      <c r="M367" t="s">
        <v>1759</v>
      </c>
    </row>
    <row r="368" spans="1:13">
      <c r="A368" s="31" t="s">
        <v>772</v>
      </c>
      <c r="B368" s="33" t="s">
        <v>773</v>
      </c>
      <c r="C368" s="33" t="s">
        <v>1392</v>
      </c>
      <c r="D368" s="33" t="s">
        <v>774</v>
      </c>
      <c r="E368" s="33" t="s">
        <v>566</v>
      </c>
      <c r="F368" s="15">
        <v>437.75</v>
      </c>
      <c r="G368" s="80">
        <f t="shared" si="30"/>
        <v>10</v>
      </c>
      <c r="H368" s="80">
        <f t="shared" si="31"/>
        <v>0</v>
      </c>
      <c r="I368" s="80">
        <f t="shared" si="32"/>
        <v>0</v>
      </c>
      <c r="J368" s="80">
        <f t="shared" si="33"/>
        <v>4</v>
      </c>
      <c r="K368" s="80">
        <f t="shared" si="34"/>
        <v>0</v>
      </c>
      <c r="L368" s="80">
        <f t="shared" si="35"/>
        <v>423.76939566569746</v>
      </c>
      <c r="M368" t="s">
        <v>1759</v>
      </c>
    </row>
    <row r="369" spans="1:13">
      <c r="A369" s="31" t="s">
        <v>928</v>
      </c>
      <c r="B369" s="33" t="s">
        <v>929</v>
      </c>
      <c r="C369" s="33" t="s">
        <v>1392</v>
      </c>
      <c r="D369" s="33" t="s">
        <v>930</v>
      </c>
      <c r="E369" s="33" t="s">
        <v>566</v>
      </c>
      <c r="F369" s="15">
        <v>438.15</v>
      </c>
      <c r="G369" s="80">
        <f t="shared" si="30"/>
        <v>10</v>
      </c>
      <c r="H369" s="80">
        <f t="shared" si="31"/>
        <v>0</v>
      </c>
      <c r="I369" s="80">
        <f t="shared" si="32"/>
        <v>0</v>
      </c>
      <c r="J369" s="80">
        <f t="shared" si="33"/>
        <v>2</v>
      </c>
      <c r="K369" s="80">
        <f t="shared" si="34"/>
        <v>0</v>
      </c>
      <c r="L369" s="80">
        <f t="shared" si="35"/>
        <v>432.26139566569742</v>
      </c>
      <c r="M369" t="s">
        <v>1759</v>
      </c>
    </row>
    <row r="370" spans="1:13">
      <c r="A370" s="31" t="s">
        <v>949</v>
      </c>
      <c r="B370" s="33" t="s">
        <v>950</v>
      </c>
      <c r="C370" s="33" t="s">
        <v>1392</v>
      </c>
      <c r="D370" s="33" t="s">
        <v>951</v>
      </c>
      <c r="E370" s="33" t="s">
        <v>566</v>
      </c>
      <c r="F370" s="15">
        <v>438.15</v>
      </c>
      <c r="G370" s="80">
        <f t="shared" si="30"/>
        <v>10</v>
      </c>
      <c r="H370" s="80">
        <f t="shared" si="31"/>
        <v>0</v>
      </c>
      <c r="I370" s="80">
        <f t="shared" si="32"/>
        <v>0</v>
      </c>
      <c r="J370" s="80">
        <f t="shared" si="33"/>
        <v>2</v>
      </c>
      <c r="K370" s="80">
        <f t="shared" si="34"/>
        <v>0</v>
      </c>
      <c r="L370" s="80">
        <f t="shared" si="35"/>
        <v>432.26139566569742</v>
      </c>
      <c r="M370" t="s">
        <v>1759</v>
      </c>
    </row>
    <row r="371" spans="1:13">
      <c r="A371" s="35" t="s">
        <v>1649</v>
      </c>
      <c r="B371" s="38" t="s">
        <v>1650</v>
      </c>
      <c r="C371" s="33" t="s">
        <v>1394</v>
      </c>
      <c r="D371" s="38" t="s">
        <v>1690</v>
      </c>
      <c r="E371" s="38" t="s">
        <v>324</v>
      </c>
      <c r="F371" s="39">
        <v>438.15</v>
      </c>
      <c r="G371" s="80">
        <f t="shared" si="30"/>
        <v>10</v>
      </c>
      <c r="H371" s="80">
        <f t="shared" si="31"/>
        <v>1</v>
      </c>
      <c r="I371" s="80">
        <f t="shared" si="32"/>
        <v>0</v>
      </c>
      <c r="J371" s="80">
        <f t="shared" si="33"/>
        <v>2</v>
      </c>
      <c r="K371" s="80">
        <f t="shared" si="34"/>
        <v>1</v>
      </c>
      <c r="L371" s="97">
        <f t="shared" si="35"/>
        <v>444.56839566569744</v>
      </c>
      <c r="M371" t="s">
        <v>1759</v>
      </c>
    </row>
    <row r="372" spans="1:13">
      <c r="A372" s="31" t="s">
        <v>1216</v>
      </c>
      <c r="B372" s="33" t="s">
        <v>1217</v>
      </c>
      <c r="C372" s="33" t="s">
        <v>1392</v>
      </c>
      <c r="D372" s="33" t="s">
        <v>1218</v>
      </c>
      <c r="E372" s="33" t="s">
        <v>566</v>
      </c>
      <c r="F372" s="15">
        <v>438.25</v>
      </c>
      <c r="G372" s="80">
        <f t="shared" si="30"/>
        <v>10</v>
      </c>
      <c r="H372" s="80">
        <f t="shared" si="31"/>
        <v>0</v>
      </c>
      <c r="I372" s="80">
        <f t="shared" si="32"/>
        <v>0</v>
      </c>
      <c r="J372" s="80">
        <f t="shared" si="33"/>
        <v>1</v>
      </c>
      <c r="K372" s="80">
        <f t="shared" si="34"/>
        <v>0</v>
      </c>
      <c r="L372" s="80">
        <f t="shared" si="35"/>
        <v>436.50739566569746</v>
      </c>
      <c r="M372" t="s">
        <v>1759</v>
      </c>
    </row>
    <row r="373" spans="1:13">
      <c r="A373" s="35" t="s">
        <v>1663</v>
      </c>
      <c r="B373" s="38" t="s">
        <v>1664</v>
      </c>
      <c r="C373" s="33" t="s">
        <v>1394</v>
      </c>
      <c r="D373" s="38" t="s">
        <v>1695</v>
      </c>
      <c r="E373" s="38" t="s">
        <v>324</v>
      </c>
      <c r="F373" s="39">
        <v>438.65</v>
      </c>
      <c r="G373" s="80">
        <f t="shared" si="30"/>
        <v>10</v>
      </c>
      <c r="H373" s="80">
        <f t="shared" si="31"/>
        <v>2</v>
      </c>
      <c r="I373" s="80">
        <f t="shared" si="32"/>
        <v>0</v>
      </c>
      <c r="J373" s="80">
        <f t="shared" si="33"/>
        <v>2</v>
      </c>
      <c r="K373" s="80">
        <f t="shared" si="34"/>
        <v>0</v>
      </c>
      <c r="L373" s="80">
        <f t="shared" si="35"/>
        <v>442.52539566569743</v>
      </c>
      <c r="M373" t="s">
        <v>1759</v>
      </c>
    </row>
    <row r="374" spans="1:13">
      <c r="A374" s="31" t="s">
        <v>1213</v>
      </c>
      <c r="B374" s="33" t="s">
        <v>1214</v>
      </c>
      <c r="C374" s="33" t="s">
        <v>1392</v>
      </c>
      <c r="D374" s="33" t="s">
        <v>1215</v>
      </c>
      <c r="E374" s="33" t="s">
        <v>566</v>
      </c>
      <c r="F374" s="15">
        <v>438.85</v>
      </c>
      <c r="G374" s="80">
        <f t="shared" si="30"/>
        <v>10</v>
      </c>
      <c r="H374" s="80">
        <f t="shared" si="31"/>
        <v>0</v>
      </c>
      <c r="I374" s="80">
        <f t="shared" si="32"/>
        <v>0</v>
      </c>
      <c r="J374" s="80">
        <f t="shared" si="33"/>
        <v>1</v>
      </c>
      <c r="K374" s="80">
        <f t="shared" si="34"/>
        <v>0</v>
      </c>
      <c r="L374" s="80">
        <f t="shared" si="35"/>
        <v>436.50739566569746</v>
      </c>
      <c r="M374" t="s">
        <v>1759</v>
      </c>
    </row>
    <row r="375" spans="1:13">
      <c r="A375" s="35" t="s">
        <v>1659</v>
      </c>
      <c r="B375" s="38" t="s">
        <v>1660</v>
      </c>
      <c r="C375" s="33" t="s">
        <v>1392</v>
      </c>
      <c r="D375" s="38" t="s">
        <v>1694</v>
      </c>
      <c r="E375" s="38" t="s">
        <v>324</v>
      </c>
      <c r="F375" s="39">
        <v>439.15</v>
      </c>
      <c r="G375" s="80">
        <f t="shared" si="30"/>
        <v>10</v>
      </c>
      <c r="H375" s="80">
        <f t="shared" si="31"/>
        <v>0</v>
      </c>
      <c r="I375" s="80">
        <f t="shared" si="32"/>
        <v>0</v>
      </c>
      <c r="J375" s="80">
        <f t="shared" si="33"/>
        <v>2</v>
      </c>
      <c r="K375" s="80">
        <f t="shared" si="34"/>
        <v>2</v>
      </c>
      <c r="L375" s="80">
        <f t="shared" si="35"/>
        <v>446.61139566569744</v>
      </c>
      <c r="M375" t="s">
        <v>1759</v>
      </c>
    </row>
    <row r="376" spans="1:13">
      <c r="A376" s="31" t="s">
        <v>900</v>
      </c>
      <c r="B376" s="33" t="s">
        <v>901</v>
      </c>
      <c r="C376" s="33" t="s">
        <v>1392</v>
      </c>
      <c r="D376" s="33" t="s">
        <v>902</v>
      </c>
      <c r="E376" s="33" t="s">
        <v>566</v>
      </c>
      <c r="F376" s="15">
        <v>439.15</v>
      </c>
      <c r="G376" s="80">
        <f t="shared" si="30"/>
        <v>10</v>
      </c>
      <c r="H376" s="80">
        <f t="shared" si="31"/>
        <v>0</v>
      </c>
      <c r="I376" s="80">
        <f t="shared" si="32"/>
        <v>0</v>
      </c>
      <c r="J376" s="80">
        <f t="shared" si="33"/>
        <v>3</v>
      </c>
      <c r="K376" s="80">
        <f t="shared" si="34"/>
        <v>0</v>
      </c>
      <c r="L376" s="80">
        <f t="shared" si="35"/>
        <v>428.01539566569744</v>
      </c>
      <c r="M376" t="s">
        <v>1759</v>
      </c>
    </row>
    <row r="377" spans="1:13">
      <c r="A377" s="31" t="s">
        <v>694</v>
      </c>
      <c r="B377" s="33" t="s">
        <v>695</v>
      </c>
      <c r="C377" s="33" t="s">
        <v>1394</v>
      </c>
      <c r="D377" s="33" t="s">
        <v>696</v>
      </c>
      <c r="E377" s="33" t="s">
        <v>562</v>
      </c>
      <c r="F377" s="15">
        <v>439.15</v>
      </c>
      <c r="G377" s="80">
        <f t="shared" si="30"/>
        <v>10</v>
      </c>
      <c r="H377" s="80">
        <f t="shared" si="31"/>
        <v>1</v>
      </c>
      <c r="I377" s="80">
        <f t="shared" si="32"/>
        <v>0</v>
      </c>
      <c r="J377" s="80">
        <f t="shared" si="33"/>
        <v>2</v>
      </c>
      <c r="K377" s="80">
        <f t="shared" si="34"/>
        <v>2</v>
      </c>
      <c r="L377" s="80">
        <f t="shared" si="35"/>
        <v>451.74339566569745</v>
      </c>
      <c r="M377" t="s">
        <v>1759</v>
      </c>
    </row>
    <row r="378" spans="1:13">
      <c r="A378" s="35" t="s">
        <v>1683</v>
      </c>
      <c r="B378" s="38" t="s">
        <v>1684</v>
      </c>
      <c r="C378" s="33" t="s">
        <v>1394</v>
      </c>
      <c r="D378" s="83" t="s">
        <v>1705</v>
      </c>
      <c r="E378" s="38" t="s">
        <v>324</v>
      </c>
      <c r="F378" s="39">
        <v>439.15</v>
      </c>
      <c r="G378" s="80">
        <f t="shared" si="30"/>
        <v>10</v>
      </c>
      <c r="H378" s="80">
        <f t="shared" si="31"/>
        <v>2</v>
      </c>
      <c r="I378" s="80">
        <f t="shared" si="32"/>
        <v>0</v>
      </c>
      <c r="J378" s="80">
        <f t="shared" si="33"/>
        <v>2</v>
      </c>
      <c r="K378" s="80">
        <f t="shared" si="34"/>
        <v>0</v>
      </c>
      <c r="L378" s="80">
        <f t="shared" si="35"/>
        <v>442.52539566569743</v>
      </c>
      <c r="M378" t="s">
        <v>1759</v>
      </c>
    </row>
    <row r="379" spans="1:13">
      <c r="A379" s="31" t="s">
        <v>607</v>
      </c>
      <c r="B379" s="33" t="s">
        <v>608</v>
      </c>
      <c r="C379" s="33" t="s">
        <v>1392</v>
      </c>
      <c r="D379" s="33" t="s">
        <v>609</v>
      </c>
      <c r="E379" s="33" t="s">
        <v>566</v>
      </c>
      <c r="F379" s="15">
        <v>439.25</v>
      </c>
      <c r="G379" s="80">
        <f t="shared" si="30"/>
        <v>10</v>
      </c>
      <c r="H379" s="80">
        <f t="shared" si="31"/>
        <v>0</v>
      </c>
      <c r="I379" s="80">
        <f t="shared" si="32"/>
        <v>0</v>
      </c>
      <c r="J379" s="80">
        <f t="shared" si="33"/>
        <v>5</v>
      </c>
      <c r="K379" s="80">
        <f t="shared" si="34"/>
        <v>0</v>
      </c>
      <c r="L379" s="80">
        <f t="shared" si="35"/>
        <v>419.52339566569742</v>
      </c>
      <c r="M379" t="s">
        <v>1759</v>
      </c>
    </row>
    <row r="380" spans="1:13">
      <c r="A380" s="31" t="s">
        <v>943</v>
      </c>
      <c r="B380" s="33" t="s">
        <v>944</v>
      </c>
      <c r="C380" s="33" t="s">
        <v>1392</v>
      </c>
      <c r="D380" s="33" t="s">
        <v>945</v>
      </c>
      <c r="E380" s="33" t="s">
        <v>566</v>
      </c>
      <c r="F380" s="15">
        <v>439.45</v>
      </c>
      <c r="G380" s="80">
        <f t="shared" si="30"/>
        <v>10</v>
      </c>
      <c r="H380" s="80">
        <f t="shared" si="31"/>
        <v>0</v>
      </c>
      <c r="I380" s="80">
        <f t="shared" si="32"/>
        <v>0</v>
      </c>
      <c r="J380" s="80">
        <f t="shared" si="33"/>
        <v>2</v>
      </c>
      <c r="K380" s="80">
        <f t="shared" si="34"/>
        <v>0</v>
      </c>
      <c r="L380" s="80">
        <f t="shared" si="35"/>
        <v>432.26139566569742</v>
      </c>
      <c r="M380" t="s">
        <v>1759</v>
      </c>
    </row>
    <row r="381" spans="1:13">
      <c r="A381" s="31" t="s">
        <v>1201</v>
      </c>
      <c r="B381" s="33" t="s">
        <v>1202</v>
      </c>
      <c r="C381" s="33" t="s">
        <v>1392</v>
      </c>
      <c r="D381" s="33" t="s">
        <v>1203</v>
      </c>
      <c r="E381" s="33" t="s">
        <v>566</v>
      </c>
      <c r="F381" s="15">
        <v>439.65</v>
      </c>
      <c r="G381" s="80">
        <f t="shared" si="30"/>
        <v>10</v>
      </c>
      <c r="H381" s="80">
        <f t="shared" si="31"/>
        <v>0</v>
      </c>
      <c r="I381" s="80">
        <f t="shared" si="32"/>
        <v>0</v>
      </c>
      <c r="J381" s="80">
        <f t="shared" si="33"/>
        <v>1</v>
      </c>
      <c r="K381" s="80">
        <f t="shared" si="34"/>
        <v>0</v>
      </c>
      <c r="L381" s="80">
        <f t="shared" si="35"/>
        <v>436.50739566569746</v>
      </c>
      <c r="M381" t="s">
        <v>1759</v>
      </c>
    </row>
    <row r="382" spans="1:13">
      <c r="A382" s="31" t="s">
        <v>559</v>
      </c>
      <c r="B382" s="33" t="s">
        <v>560</v>
      </c>
      <c r="C382" s="33" t="s">
        <v>1394</v>
      </c>
      <c r="D382" s="33" t="s">
        <v>561</v>
      </c>
      <c r="E382" s="33" t="s">
        <v>562</v>
      </c>
      <c r="F382" s="15">
        <v>440.15</v>
      </c>
      <c r="G382" s="80">
        <f t="shared" si="30"/>
        <v>10</v>
      </c>
      <c r="H382" s="80">
        <f t="shared" si="31"/>
        <v>3</v>
      </c>
      <c r="I382" s="80">
        <f t="shared" si="32"/>
        <v>0</v>
      </c>
      <c r="J382" s="80">
        <f t="shared" si="33"/>
        <v>2</v>
      </c>
      <c r="K382" s="80">
        <f t="shared" si="34"/>
        <v>0</v>
      </c>
      <c r="L382" s="80">
        <f t="shared" si="35"/>
        <v>447.65739566569744</v>
      </c>
      <c r="M382" t="s">
        <v>1759</v>
      </c>
    </row>
    <row r="383" spans="1:13">
      <c r="A383" s="35" t="s">
        <v>1669</v>
      </c>
      <c r="B383" s="38" t="s">
        <v>1670</v>
      </c>
      <c r="C383" s="33" t="s">
        <v>1394</v>
      </c>
      <c r="D383" s="38" t="s">
        <v>1698</v>
      </c>
      <c r="E383" s="38" t="s">
        <v>324</v>
      </c>
      <c r="F383" s="39">
        <v>440.15</v>
      </c>
      <c r="G383" s="80">
        <f t="shared" si="30"/>
        <v>10</v>
      </c>
      <c r="H383" s="80">
        <f t="shared" si="31"/>
        <v>1</v>
      </c>
      <c r="I383" s="80">
        <f t="shared" si="32"/>
        <v>0</v>
      </c>
      <c r="J383" s="80">
        <f t="shared" si="33"/>
        <v>2</v>
      </c>
      <c r="K383" s="80">
        <f t="shared" si="34"/>
        <v>1</v>
      </c>
      <c r="L383" s="80">
        <f t="shared" si="35"/>
        <v>444.56839566569744</v>
      </c>
      <c r="M383" t="s">
        <v>1759</v>
      </c>
    </row>
    <row r="384" spans="1:13">
      <c r="A384" s="35" t="s">
        <v>1671</v>
      </c>
      <c r="B384" s="38" t="s">
        <v>1672</v>
      </c>
      <c r="C384" s="33" t="s">
        <v>1394</v>
      </c>
      <c r="D384" s="38" t="s">
        <v>1699</v>
      </c>
      <c r="E384" s="38" t="s">
        <v>324</v>
      </c>
      <c r="F384" s="39">
        <v>440.15</v>
      </c>
      <c r="G384" s="80">
        <f t="shared" si="30"/>
        <v>10</v>
      </c>
      <c r="H384" s="80">
        <f t="shared" si="31"/>
        <v>2</v>
      </c>
      <c r="I384" s="80">
        <f t="shared" si="32"/>
        <v>0</v>
      </c>
      <c r="J384" s="80">
        <f t="shared" si="33"/>
        <v>0</v>
      </c>
      <c r="K384" s="80">
        <f t="shared" si="34"/>
        <v>0</v>
      </c>
      <c r="L384" s="80">
        <f t="shared" si="35"/>
        <v>451.01739566569745</v>
      </c>
      <c r="M384" t="s">
        <v>1759</v>
      </c>
    </row>
    <row r="385" spans="1:13">
      <c r="A385" s="31" t="s">
        <v>1207</v>
      </c>
      <c r="B385" s="33" t="s">
        <v>1208</v>
      </c>
      <c r="C385" s="33" t="s">
        <v>1392</v>
      </c>
      <c r="D385" s="33" t="s">
        <v>1209</v>
      </c>
      <c r="E385" s="33" t="s">
        <v>566</v>
      </c>
      <c r="F385" s="15">
        <v>440.25</v>
      </c>
      <c r="G385" s="80">
        <f t="shared" si="30"/>
        <v>10</v>
      </c>
      <c r="H385" s="80">
        <f t="shared" si="31"/>
        <v>0</v>
      </c>
      <c r="I385" s="80">
        <f t="shared" si="32"/>
        <v>0</v>
      </c>
      <c r="J385" s="80">
        <f t="shared" si="33"/>
        <v>1</v>
      </c>
      <c r="K385" s="80">
        <f t="shared" si="34"/>
        <v>0</v>
      </c>
      <c r="L385" s="80">
        <f t="shared" si="35"/>
        <v>436.50739566569746</v>
      </c>
      <c r="M385" t="s">
        <v>1759</v>
      </c>
    </row>
    <row r="386" spans="1:13">
      <c r="A386" s="35" t="s">
        <v>1667</v>
      </c>
      <c r="B386" s="38" t="s">
        <v>1668</v>
      </c>
      <c r="C386" s="33" t="s">
        <v>1394</v>
      </c>
      <c r="D386" s="38" t="s">
        <v>1697</v>
      </c>
      <c r="E386" s="38" t="s">
        <v>324</v>
      </c>
      <c r="F386" s="39">
        <v>440.65</v>
      </c>
      <c r="G386" s="80">
        <f t="shared" ref="G386:G449" si="36">LEN(D386)-LEN(SUBSTITUTE(D386,"C",""))</f>
        <v>10</v>
      </c>
      <c r="H386" s="80">
        <f t="shared" ref="H386:H449" si="37">LEN(D386)-LEN(SUBSTITUTE(D386,"=",""))</f>
        <v>1</v>
      </c>
      <c r="I386" s="80">
        <f t="shared" ref="I386:I449" si="38">LEN(D386)-LEN(SUBSTITUTE(D386,"#",""))</f>
        <v>0</v>
      </c>
      <c r="J386" s="80">
        <f t="shared" ref="J386:J449" si="39">LEN(D386)-LEN(SUBSTITUTE(D386,"(",""))</f>
        <v>2</v>
      </c>
      <c r="K386" s="80">
        <f t="shared" ref="K386:K449" si="40">(LEN(D386)-LEN(SUBSTITUTE(D386,"1","")))/2+(LEN(D386)-LEN(SUBSTITUTE(D386,"2","")))/2+(LEN(D386)-LEN(SUBSTITUTE(D386,"3","")))/2</f>
        <v>1</v>
      </c>
      <c r="L386" s="80">
        <f t="shared" ref="L386:L449" si="41">EXP(4.861)*(G386^0.536)+(5.132*H386)+(10.035*I386)-(4.246*J386)+(7.175*K386)-2.963</f>
        <v>444.56839566569744</v>
      </c>
      <c r="M386" t="s">
        <v>1759</v>
      </c>
    </row>
    <row r="387" spans="1:13">
      <c r="A387" s="35" t="s">
        <v>1591</v>
      </c>
      <c r="B387" s="38" t="s">
        <v>1592</v>
      </c>
      <c r="C387" s="33" t="s">
        <v>1394</v>
      </c>
      <c r="D387" s="38" t="s">
        <v>1624</v>
      </c>
      <c r="E387" s="38" t="s">
        <v>915</v>
      </c>
      <c r="F387" s="39">
        <v>441.15</v>
      </c>
      <c r="G387" s="80">
        <f t="shared" si="36"/>
        <v>9</v>
      </c>
      <c r="H387" s="80">
        <f t="shared" si="37"/>
        <v>1</v>
      </c>
      <c r="I387" s="80">
        <f t="shared" si="38"/>
        <v>0</v>
      </c>
      <c r="J387" s="80">
        <f t="shared" si="39"/>
        <v>0</v>
      </c>
      <c r="K387" s="80">
        <f t="shared" si="40"/>
        <v>1</v>
      </c>
      <c r="L387" s="80">
        <f t="shared" si="41"/>
        <v>428.69671740594328</v>
      </c>
      <c r="M387" t="s">
        <v>1759</v>
      </c>
    </row>
    <row r="388" spans="1:13">
      <c r="A388" s="35" t="s">
        <v>1681</v>
      </c>
      <c r="B388" s="38" t="s">
        <v>1682</v>
      </c>
      <c r="C388" s="33" t="s">
        <v>1394</v>
      </c>
      <c r="D388" s="38" t="s">
        <v>1704</v>
      </c>
      <c r="E388" s="38" t="s">
        <v>324</v>
      </c>
      <c r="F388" s="39">
        <v>441.15</v>
      </c>
      <c r="G388" s="80">
        <f t="shared" si="36"/>
        <v>10</v>
      </c>
      <c r="H388" s="80">
        <f t="shared" si="37"/>
        <v>2</v>
      </c>
      <c r="I388" s="80">
        <f t="shared" si="38"/>
        <v>0</v>
      </c>
      <c r="J388" s="80">
        <f t="shared" si="39"/>
        <v>2</v>
      </c>
      <c r="K388" s="80">
        <f t="shared" si="40"/>
        <v>0</v>
      </c>
      <c r="L388" s="80">
        <f t="shared" si="41"/>
        <v>442.52539566569743</v>
      </c>
      <c r="M388" t="s">
        <v>1759</v>
      </c>
    </row>
    <row r="389" spans="1:13">
      <c r="A389" s="35" t="s">
        <v>1717</v>
      </c>
      <c r="B389" s="38" t="s">
        <v>1718</v>
      </c>
      <c r="C389" s="33" t="s">
        <v>1392</v>
      </c>
      <c r="D389" s="83" t="s">
        <v>1724</v>
      </c>
      <c r="E389" s="38" t="s">
        <v>1319</v>
      </c>
      <c r="F389" s="39">
        <v>441.25</v>
      </c>
      <c r="G389" s="80">
        <f t="shared" si="36"/>
        <v>11</v>
      </c>
      <c r="H389" s="80">
        <f t="shared" si="37"/>
        <v>0</v>
      </c>
      <c r="I389" s="80">
        <f t="shared" si="38"/>
        <v>0</v>
      </c>
      <c r="J389" s="80">
        <f t="shared" si="39"/>
        <v>3</v>
      </c>
      <c r="K389" s="80">
        <f t="shared" si="40"/>
        <v>0</v>
      </c>
      <c r="L389" s="80">
        <f t="shared" si="41"/>
        <v>451.27219896241314</v>
      </c>
      <c r="M389" t="s">
        <v>1759</v>
      </c>
    </row>
    <row r="390" spans="1:13">
      <c r="A390" s="35" t="s">
        <v>1665</v>
      </c>
      <c r="B390" s="38" t="s">
        <v>1666</v>
      </c>
      <c r="C390" s="33" t="s">
        <v>1392</v>
      </c>
      <c r="D390" s="38" t="s">
        <v>1696</v>
      </c>
      <c r="E390" s="38" t="s">
        <v>324</v>
      </c>
      <c r="F390" s="39">
        <v>442.15</v>
      </c>
      <c r="G390" s="80">
        <f t="shared" si="36"/>
        <v>10</v>
      </c>
      <c r="H390" s="80">
        <f t="shared" si="37"/>
        <v>0</v>
      </c>
      <c r="I390" s="80">
        <f t="shared" si="38"/>
        <v>0</v>
      </c>
      <c r="J390" s="80">
        <f t="shared" si="39"/>
        <v>2</v>
      </c>
      <c r="K390" s="80">
        <f t="shared" si="40"/>
        <v>2</v>
      </c>
      <c r="L390" s="80">
        <f t="shared" si="41"/>
        <v>446.61139566569744</v>
      </c>
      <c r="M390" t="s">
        <v>1759</v>
      </c>
    </row>
    <row r="391" spans="1:13">
      <c r="A391" s="35" t="s">
        <v>1611</v>
      </c>
      <c r="B391" s="38" t="s">
        <v>1612</v>
      </c>
      <c r="C391" s="33" t="s">
        <v>1392</v>
      </c>
      <c r="D391" s="38" t="s">
        <v>1634</v>
      </c>
      <c r="E391" s="38" t="s">
        <v>915</v>
      </c>
      <c r="F391" s="39">
        <v>442.65</v>
      </c>
      <c r="G391" s="80">
        <f t="shared" si="36"/>
        <v>9</v>
      </c>
      <c r="H391" s="80">
        <f t="shared" si="37"/>
        <v>0</v>
      </c>
      <c r="I391" s="80">
        <f t="shared" si="38"/>
        <v>0</v>
      </c>
      <c r="J391" s="80">
        <f t="shared" si="39"/>
        <v>1</v>
      </c>
      <c r="K391" s="80">
        <f t="shared" si="40"/>
        <v>2</v>
      </c>
      <c r="L391" s="80">
        <f t="shared" si="41"/>
        <v>426.4937174059433</v>
      </c>
      <c r="M391" t="s">
        <v>1759</v>
      </c>
    </row>
    <row r="392" spans="1:13">
      <c r="A392" s="31" t="s">
        <v>751</v>
      </c>
      <c r="B392" s="33" t="s">
        <v>752</v>
      </c>
      <c r="C392" s="33" t="s">
        <v>1392</v>
      </c>
      <c r="D392" s="33" t="s">
        <v>753</v>
      </c>
      <c r="E392" s="33" t="s">
        <v>566</v>
      </c>
      <c r="F392" s="15">
        <v>442.65</v>
      </c>
      <c r="G392" s="80">
        <f t="shared" si="36"/>
        <v>10</v>
      </c>
      <c r="H392" s="80">
        <f t="shared" si="37"/>
        <v>0</v>
      </c>
      <c r="I392" s="80">
        <f t="shared" si="38"/>
        <v>0</v>
      </c>
      <c r="J392" s="80">
        <f t="shared" si="39"/>
        <v>4</v>
      </c>
      <c r="K392" s="80">
        <f t="shared" si="40"/>
        <v>0</v>
      </c>
      <c r="L392" s="80">
        <f t="shared" si="41"/>
        <v>423.76939566569746</v>
      </c>
      <c r="M392" t="s">
        <v>1759</v>
      </c>
    </row>
    <row r="393" spans="1:13">
      <c r="A393" s="31" t="s">
        <v>721</v>
      </c>
      <c r="B393" s="33" t="s">
        <v>722</v>
      </c>
      <c r="C393" s="33" t="s">
        <v>1392</v>
      </c>
      <c r="D393" s="33" t="s">
        <v>723</v>
      </c>
      <c r="E393" s="33" t="s">
        <v>566</v>
      </c>
      <c r="F393" s="15">
        <v>443.15</v>
      </c>
      <c r="G393" s="80">
        <f t="shared" si="36"/>
        <v>10</v>
      </c>
      <c r="H393" s="80">
        <f t="shared" si="37"/>
        <v>0</v>
      </c>
      <c r="I393" s="80">
        <f t="shared" si="38"/>
        <v>0</v>
      </c>
      <c r="J393" s="80">
        <f t="shared" si="39"/>
        <v>4</v>
      </c>
      <c r="K393" s="80">
        <f t="shared" si="40"/>
        <v>0</v>
      </c>
      <c r="L393" s="80">
        <f t="shared" si="41"/>
        <v>423.76939566569746</v>
      </c>
      <c r="M393" t="s">
        <v>1759</v>
      </c>
    </row>
    <row r="394" spans="1:13">
      <c r="A394" s="31" t="s">
        <v>1012</v>
      </c>
      <c r="B394" s="33" t="s">
        <v>1013</v>
      </c>
      <c r="C394" s="33" t="s">
        <v>1394</v>
      </c>
      <c r="D394" s="33" t="s">
        <v>1014</v>
      </c>
      <c r="E394" s="33" t="s">
        <v>328</v>
      </c>
      <c r="F394" s="15">
        <v>443.65</v>
      </c>
      <c r="G394" s="80">
        <f t="shared" si="36"/>
        <v>10</v>
      </c>
      <c r="H394" s="80">
        <f t="shared" si="37"/>
        <v>1</v>
      </c>
      <c r="I394" s="80">
        <f t="shared" si="38"/>
        <v>0</v>
      </c>
      <c r="J394" s="80">
        <f t="shared" si="39"/>
        <v>0</v>
      </c>
      <c r="K394" s="80">
        <f t="shared" si="40"/>
        <v>0</v>
      </c>
      <c r="L394" s="80">
        <f t="shared" si="41"/>
        <v>445.88539566569744</v>
      </c>
      <c r="M394" t="s">
        <v>1759</v>
      </c>
    </row>
    <row r="395" spans="1:13">
      <c r="A395" s="31" t="s">
        <v>718</v>
      </c>
      <c r="B395" s="33" t="s">
        <v>719</v>
      </c>
      <c r="C395" s="33" t="s">
        <v>1392</v>
      </c>
      <c r="D395" s="33" t="s">
        <v>720</v>
      </c>
      <c r="E395" s="33" t="s">
        <v>328</v>
      </c>
      <c r="F395" s="15">
        <v>443.85</v>
      </c>
      <c r="G395" s="80">
        <f t="shared" si="36"/>
        <v>10</v>
      </c>
      <c r="H395" s="80">
        <f t="shared" si="37"/>
        <v>0</v>
      </c>
      <c r="I395" s="80">
        <f t="shared" si="38"/>
        <v>0</v>
      </c>
      <c r="J395" s="80">
        <f t="shared" si="39"/>
        <v>2</v>
      </c>
      <c r="K395" s="80">
        <f t="shared" si="40"/>
        <v>1</v>
      </c>
      <c r="L395" s="80">
        <f t="shared" si="41"/>
        <v>439.43639566569743</v>
      </c>
      <c r="M395" t="s">
        <v>1759</v>
      </c>
    </row>
    <row r="396" spans="1:13">
      <c r="A396" s="31" t="s">
        <v>958</v>
      </c>
      <c r="B396" s="33" t="s">
        <v>959</v>
      </c>
      <c r="C396" s="33" t="s">
        <v>1394</v>
      </c>
      <c r="D396" s="33" t="s">
        <v>960</v>
      </c>
      <c r="E396" s="33" t="s">
        <v>328</v>
      </c>
      <c r="F396" s="15">
        <v>444.15</v>
      </c>
      <c r="G396" s="80">
        <f t="shared" si="36"/>
        <v>10</v>
      </c>
      <c r="H396" s="80">
        <f t="shared" si="37"/>
        <v>1</v>
      </c>
      <c r="I396" s="80">
        <f t="shared" si="38"/>
        <v>0</v>
      </c>
      <c r="J396" s="80">
        <f t="shared" si="39"/>
        <v>0</v>
      </c>
      <c r="K396" s="80">
        <f t="shared" si="40"/>
        <v>0</v>
      </c>
      <c r="L396" s="80">
        <f t="shared" si="41"/>
        <v>445.88539566569744</v>
      </c>
      <c r="M396" t="s">
        <v>1759</v>
      </c>
    </row>
    <row r="397" spans="1:13">
      <c r="A397" s="31" t="s">
        <v>961</v>
      </c>
      <c r="B397" s="33" t="s">
        <v>962</v>
      </c>
      <c r="C397" s="33" t="s">
        <v>1394</v>
      </c>
      <c r="D397" s="33" t="s">
        <v>963</v>
      </c>
      <c r="E397" s="33" t="s">
        <v>328</v>
      </c>
      <c r="F397" s="15">
        <v>444.15</v>
      </c>
      <c r="G397" s="80">
        <f t="shared" si="36"/>
        <v>10</v>
      </c>
      <c r="H397" s="80">
        <f t="shared" si="37"/>
        <v>1</v>
      </c>
      <c r="I397" s="80">
        <f t="shared" si="38"/>
        <v>0</v>
      </c>
      <c r="J397" s="80">
        <f t="shared" si="39"/>
        <v>0</v>
      </c>
      <c r="K397" s="80">
        <f t="shared" si="40"/>
        <v>0</v>
      </c>
      <c r="L397" s="80">
        <f t="shared" si="41"/>
        <v>445.88539566569744</v>
      </c>
      <c r="M397" t="s">
        <v>1759</v>
      </c>
    </row>
    <row r="398" spans="1:13">
      <c r="A398" s="31" t="s">
        <v>682</v>
      </c>
      <c r="B398" s="33" t="s">
        <v>683</v>
      </c>
      <c r="C398" s="33" t="s">
        <v>1392</v>
      </c>
      <c r="D398" s="33" t="s">
        <v>684</v>
      </c>
      <c r="E398" s="33" t="s">
        <v>328</v>
      </c>
      <c r="F398" s="15">
        <v>444.45</v>
      </c>
      <c r="G398" s="80">
        <f t="shared" si="36"/>
        <v>10</v>
      </c>
      <c r="H398" s="80">
        <f t="shared" si="37"/>
        <v>0</v>
      </c>
      <c r="I398" s="80">
        <f t="shared" si="38"/>
        <v>0</v>
      </c>
      <c r="J398" s="80">
        <f t="shared" si="39"/>
        <v>1</v>
      </c>
      <c r="K398" s="80">
        <f t="shared" si="40"/>
        <v>1</v>
      </c>
      <c r="L398" s="80">
        <f t="shared" si="41"/>
        <v>443.68239566569747</v>
      </c>
      <c r="M398" t="s">
        <v>1759</v>
      </c>
    </row>
    <row r="399" spans="1:13">
      <c r="A399" s="31" t="s">
        <v>567</v>
      </c>
      <c r="B399" s="33" t="s">
        <v>568</v>
      </c>
      <c r="C399" s="33" t="s">
        <v>1392</v>
      </c>
      <c r="D399" s="33" t="s">
        <v>569</v>
      </c>
      <c r="E399" s="33" t="s">
        <v>328</v>
      </c>
      <c r="F399" s="15">
        <v>444.65</v>
      </c>
      <c r="G399" s="80">
        <f t="shared" si="36"/>
        <v>10</v>
      </c>
      <c r="H399" s="80">
        <f t="shared" si="37"/>
        <v>0</v>
      </c>
      <c r="I399" s="80">
        <f t="shared" si="38"/>
        <v>0</v>
      </c>
      <c r="J399" s="80">
        <f t="shared" si="39"/>
        <v>2</v>
      </c>
      <c r="K399" s="80">
        <f t="shared" si="40"/>
        <v>1</v>
      </c>
      <c r="L399" s="80">
        <f t="shared" si="41"/>
        <v>439.43639566569743</v>
      </c>
      <c r="M399" t="s">
        <v>1759</v>
      </c>
    </row>
    <row r="400" spans="1:13">
      <c r="A400" s="31" t="s">
        <v>876</v>
      </c>
      <c r="B400" s="33" t="s">
        <v>877</v>
      </c>
      <c r="C400" s="33" t="s">
        <v>1392</v>
      </c>
      <c r="D400" s="33" t="s">
        <v>878</v>
      </c>
      <c r="E400" s="33" t="s">
        <v>566</v>
      </c>
      <c r="F400" s="15">
        <v>445.15</v>
      </c>
      <c r="G400" s="80">
        <f t="shared" si="36"/>
        <v>10</v>
      </c>
      <c r="H400" s="80">
        <f t="shared" si="37"/>
        <v>0</v>
      </c>
      <c r="I400" s="80">
        <f t="shared" si="38"/>
        <v>0</v>
      </c>
      <c r="J400" s="80">
        <f t="shared" si="39"/>
        <v>3</v>
      </c>
      <c r="K400" s="80">
        <f t="shared" si="40"/>
        <v>0</v>
      </c>
      <c r="L400" s="80">
        <f t="shared" si="41"/>
        <v>428.01539566569744</v>
      </c>
      <c r="M400" t="s">
        <v>1759</v>
      </c>
    </row>
    <row r="401" spans="1:13">
      <c r="A401" s="31" t="s">
        <v>1190</v>
      </c>
      <c r="B401" s="33" t="s">
        <v>1191</v>
      </c>
      <c r="C401" s="33" t="s">
        <v>1394</v>
      </c>
      <c r="D401" s="33" t="s">
        <v>1192</v>
      </c>
      <c r="E401" s="33" t="s">
        <v>562</v>
      </c>
      <c r="F401" s="15">
        <v>445.15</v>
      </c>
      <c r="G401" s="80">
        <f t="shared" si="36"/>
        <v>10</v>
      </c>
      <c r="H401" s="80">
        <f t="shared" si="37"/>
        <v>2</v>
      </c>
      <c r="I401" s="80">
        <f t="shared" si="38"/>
        <v>0</v>
      </c>
      <c r="J401" s="80">
        <f t="shared" si="39"/>
        <v>2</v>
      </c>
      <c r="K401" s="80">
        <f t="shared" si="40"/>
        <v>1</v>
      </c>
      <c r="L401" s="80">
        <f t="shared" si="41"/>
        <v>449.70039566569744</v>
      </c>
      <c r="M401" t="s">
        <v>1759</v>
      </c>
    </row>
    <row r="402" spans="1:13">
      <c r="A402" s="35" t="s">
        <v>1653</v>
      </c>
      <c r="B402" s="38" t="s">
        <v>1654</v>
      </c>
      <c r="C402" s="33" t="s">
        <v>1394</v>
      </c>
      <c r="D402" s="38" t="s">
        <v>1692</v>
      </c>
      <c r="E402" s="38" t="s">
        <v>324</v>
      </c>
      <c r="F402" s="79">
        <v>446.15</v>
      </c>
      <c r="G402" s="80">
        <f t="shared" si="36"/>
        <v>10</v>
      </c>
      <c r="H402" s="80">
        <f t="shared" si="37"/>
        <v>1</v>
      </c>
      <c r="I402" s="80">
        <f t="shared" si="38"/>
        <v>0</v>
      </c>
      <c r="J402" s="80">
        <f t="shared" si="39"/>
        <v>2</v>
      </c>
      <c r="K402" s="80">
        <f t="shared" si="40"/>
        <v>1</v>
      </c>
      <c r="L402" s="80">
        <f t="shared" si="41"/>
        <v>444.56839566569744</v>
      </c>
      <c r="M402" t="s">
        <v>1759</v>
      </c>
    </row>
    <row r="403" spans="1:13">
      <c r="A403" s="35" t="s">
        <v>1673</v>
      </c>
      <c r="B403" s="38" t="s">
        <v>1674</v>
      </c>
      <c r="C403" s="33" t="s">
        <v>1394</v>
      </c>
      <c r="D403" s="83" t="s">
        <v>1700</v>
      </c>
      <c r="E403" s="38" t="s">
        <v>324</v>
      </c>
      <c r="F403" s="39">
        <v>447.15</v>
      </c>
      <c r="G403" s="80">
        <f t="shared" si="36"/>
        <v>10</v>
      </c>
      <c r="H403" s="80">
        <f t="shared" si="37"/>
        <v>1</v>
      </c>
      <c r="I403" s="80">
        <f t="shared" si="38"/>
        <v>0</v>
      </c>
      <c r="J403" s="80">
        <f t="shared" si="39"/>
        <v>2</v>
      </c>
      <c r="K403" s="80">
        <f t="shared" si="40"/>
        <v>1</v>
      </c>
      <c r="L403" s="80">
        <f t="shared" si="41"/>
        <v>444.56839566569744</v>
      </c>
      <c r="M403" t="s">
        <v>1759</v>
      </c>
    </row>
    <row r="404" spans="1:13">
      <c r="A404" s="31" t="s">
        <v>1009</v>
      </c>
      <c r="B404" s="33" t="s">
        <v>1010</v>
      </c>
      <c r="C404" s="33" t="s">
        <v>1393</v>
      </c>
      <c r="D404" s="33" t="s">
        <v>1011</v>
      </c>
      <c r="E404" s="33" t="s">
        <v>324</v>
      </c>
      <c r="F404" s="15">
        <v>447.15</v>
      </c>
      <c r="G404" s="80">
        <f t="shared" si="36"/>
        <v>10</v>
      </c>
      <c r="H404" s="80">
        <f t="shared" si="37"/>
        <v>0</v>
      </c>
      <c r="I404" s="80">
        <f t="shared" si="38"/>
        <v>1</v>
      </c>
      <c r="J404" s="80">
        <f t="shared" si="39"/>
        <v>0</v>
      </c>
      <c r="K404" s="80">
        <f t="shared" si="40"/>
        <v>0</v>
      </c>
      <c r="L404" s="80">
        <f t="shared" si="41"/>
        <v>450.78839566569746</v>
      </c>
      <c r="M404" t="s">
        <v>1759</v>
      </c>
    </row>
    <row r="405" spans="1:13">
      <c r="A405" s="31" t="s">
        <v>1198</v>
      </c>
      <c r="B405" s="33" t="s">
        <v>1199</v>
      </c>
      <c r="C405" s="33" t="s">
        <v>1392</v>
      </c>
      <c r="D405" s="33" t="s">
        <v>1200</v>
      </c>
      <c r="E405" s="33" t="s">
        <v>566</v>
      </c>
      <c r="F405" s="15">
        <v>447.25</v>
      </c>
      <c r="G405" s="80">
        <f t="shared" si="36"/>
        <v>10</v>
      </c>
      <c r="H405" s="80">
        <f t="shared" si="37"/>
        <v>0</v>
      </c>
      <c r="I405" s="80">
        <f t="shared" si="38"/>
        <v>0</v>
      </c>
      <c r="J405" s="80">
        <f t="shared" si="39"/>
        <v>0</v>
      </c>
      <c r="K405" s="80">
        <f t="shared" si="40"/>
        <v>0</v>
      </c>
      <c r="L405" s="80">
        <f t="shared" si="41"/>
        <v>440.75339566569744</v>
      </c>
      <c r="M405" t="s">
        <v>1759</v>
      </c>
    </row>
    <row r="406" spans="1:13">
      <c r="A406" s="88" t="s">
        <v>1449</v>
      </c>
      <c r="B406" s="39" t="s">
        <v>1448</v>
      </c>
      <c r="C406" s="33" t="s">
        <v>1392</v>
      </c>
      <c r="D406" s="83" t="s">
        <v>1456</v>
      </c>
      <c r="E406" s="39" t="s">
        <v>328</v>
      </c>
      <c r="F406" s="39">
        <v>449.15</v>
      </c>
      <c r="G406" s="80">
        <f t="shared" si="36"/>
        <v>10</v>
      </c>
      <c r="H406" s="80">
        <f t="shared" si="37"/>
        <v>0</v>
      </c>
      <c r="I406" s="80">
        <f t="shared" si="38"/>
        <v>0</v>
      </c>
      <c r="J406" s="80">
        <f t="shared" si="39"/>
        <v>0</v>
      </c>
      <c r="K406" s="80">
        <f t="shared" si="40"/>
        <v>1</v>
      </c>
      <c r="L406" s="80">
        <f t="shared" si="41"/>
        <v>447.92839566569745</v>
      </c>
      <c r="M406" t="s">
        <v>1759</v>
      </c>
    </row>
    <row r="407" spans="1:13">
      <c r="A407" s="31" t="s">
        <v>964</v>
      </c>
      <c r="B407" s="33" t="s">
        <v>965</v>
      </c>
      <c r="C407" s="33" t="s">
        <v>1393</v>
      </c>
      <c r="D407" s="33" t="s">
        <v>966</v>
      </c>
      <c r="E407" s="33" t="s">
        <v>324</v>
      </c>
      <c r="F407" s="15">
        <v>450.15</v>
      </c>
      <c r="G407" s="80">
        <f t="shared" si="36"/>
        <v>10</v>
      </c>
      <c r="H407" s="80">
        <f t="shared" si="37"/>
        <v>0</v>
      </c>
      <c r="I407" s="80">
        <f t="shared" si="38"/>
        <v>1</v>
      </c>
      <c r="J407" s="80">
        <f t="shared" si="39"/>
        <v>0</v>
      </c>
      <c r="K407" s="80">
        <f t="shared" si="40"/>
        <v>0</v>
      </c>
      <c r="L407" s="80">
        <f t="shared" si="41"/>
        <v>450.78839566569746</v>
      </c>
      <c r="M407" t="s">
        <v>1759</v>
      </c>
    </row>
    <row r="408" spans="1:13">
      <c r="A408" s="31" t="s">
        <v>1003</v>
      </c>
      <c r="B408" s="33" t="s">
        <v>1004</v>
      </c>
      <c r="C408" s="33" t="s">
        <v>1393</v>
      </c>
      <c r="D408" s="33" t="s">
        <v>1005</v>
      </c>
      <c r="E408" s="33" t="s">
        <v>324</v>
      </c>
      <c r="F408" s="15">
        <v>450.15</v>
      </c>
      <c r="G408" s="80">
        <f t="shared" si="36"/>
        <v>10</v>
      </c>
      <c r="H408" s="80">
        <f t="shared" si="37"/>
        <v>0</v>
      </c>
      <c r="I408" s="80">
        <f t="shared" si="38"/>
        <v>1</v>
      </c>
      <c r="J408" s="80">
        <f t="shared" si="39"/>
        <v>0</v>
      </c>
      <c r="K408" s="80">
        <f t="shared" si="40"/>
        <v>0</v>
      </c>
      <c r="L408" s="80">
        <f t="shared" si="41"/>
        <v>450.78839566569746</v>
      </c>
      <c r="M408" t="s">
        <v>1759</v>
      </c>
    </row>
    <row r="409" spans="1:13">
      <c r="A409" s="35" t="s">
        <v>1616</v>
      </c>
      <c r="B409" s="38" t="s">
        <v>1572</v>
      </c>
      <c r="C409" s="33" t="s">
        <v>1393</v>
      </c>
      <c r="D409" s="38" t="s">
        <v>1636</v>
      </c>
      <c r="E409" s="38" t="s">
        <v>1573</v>
      </c>
      <c r="F409" s="79">
        <v>451.15</v>
      </c>
      <c r="G409" s="80">
        <f t="shared" si="36"/>
        <v>9</v>
      </c>
      <c r="H409" s="80">
        <f t="shared" si="37"/>
        <v>0</v>
      </c>
      <c r="I409" s="80">
        <f t="shared" si="38"/>
        <v>1</v>
      </c>
      <c r="J409" s="80">
        <f t="shared" si="39"/>
        <v>0</v>
      </c>
      <c r="K409" s="80">
        <f t="shared" si="40"/>
        <v>1</v>
      </c>
      <c r="L409" s="80">
        <f t="shared" si="41"/>
        <v>433.5997174059433</v>
      </c>
      <c r="M409" t="s">
        <v>1759</v>
      </c>
    </row>
    <row r="410" spans="1:13">
      <c r="A410" s="35" t="s">
        <v>1647</v>
      </c>
      <c r="B410" s="38" t="s">
        <v>1648</v>
      </c>
      <c r="C410" s="33" t="s">
        <v>1394</v>
      </c>
      <c r="D410" s="38" t="s">
        <v>1195</v>
      </c>
      <c r="E410" s="38" t="s">
        <v>562</v>
      </c>
      <c r="F410" s="39">
        <v>451.15</v>
      </c>
      <c r="G410" s="80">
        <f t="shared" si="36"/>
        <v>10</v>
      </c>
      <c r="H410" s="80">
        <f t="shared" si="37"/>
        <v>2</v>
      </c>
      <c r="I410" s="80">
        <f t="shared" si="38"/>
        <v>0</v>
      </c>
      <c r="J410" s="80">
        <f t="shared" si="39"/>
        <v>2</v>
      </c>
      <c r="K410" s="80">
        <f t="shared" si="40"/>
        <v>1</v>
      </c>
      <c r="L410" s="80">
        <f t="shared" si="41"/>
        <v>449.70039566569744</v>
      </c>
      <c r="M410" t="s">
        <v>1759</v>
      </c>
    </row>
    <row r="411" spans="1:13">
      <c r="A411" s="31" t="s">
        <v>857</v>
      </c>
      <c r="B411" s="33" t="s">
        <v>858</v>
      </c>
      <c r="C411" s="33" t="s">
        <v>1394</v>
      </c>
      <c r="D411" s="33" t="s">
        <v>859</v>
      </c>
      <c r="E411" s="33" t="s">
        <v>853</v>
      </c>
      <c r="F411" s="15">
        <v>451.45</v>
      </c>
      <c r="G411" s="80">
        <f t="shared" si="36"/>
        <v>9</v>
      </c>
      <c r="H411" s="80">
        <f t="shared" si="37"/>
        <v>4</v>
      </c>
      <c r="I411" s="80">
        <f t="shared" si="38"/>
        <v>0</v>
      </c>
      <c r="J411" s="80">
        <f t="shared" si="39"/>
        <v>0</v>
      </c>
      <c r="K411" s="80">
        <f t="shared" si="40"/>
        <v>1</v>
      </c>
      <c r="L411" s="80">
        <f t="shared" si="41"/>
        <v>444.09271740594329</v>
      </c>
      <c r="M411" t="s">
        <v>1759</v>
      </c>
    </row>
    <row r="412" spans="1:13">
      <c r="A412" s="35" t="s">
        <v>1677</v>
      </c>
      <c r="B412" s="38" t="s">
        <v>1678</v>
      </c>
      <c r="C412" s="33" t="s">
        <v>1394</v>
      </c>
      <c r="D412" s="83" t="s">
        <v>1702</v>
      </c>
      <c r="E412" s="38" t="s">
        <v>324</v>
      </c>
      <c r="F412" s="39">
        <v>452.15</v>
      </c>
      <c r="G412" s="80">
        <f t="shared" si="36"/>
        <v>10</v>
      </c>
      <c r="H412" s="80">
        <f t="shared" si="37"/>
        <v>1</v>
      </c>
      <c r="I412" s="80">
        <f t="shared" si="38"/>
        <v>0</v>
      </c>
      <c r="J412" s="80">
        <f t="shared" si="39"/>
        <v>0</v>
      </c>
      <c r="K412" s="80">
        <f t="shared" si="40"/>
        <v>1</v>
      </c>
      <c r="L412" s="80">
        <f t="shared" si="41"/>
        <v>453.06039566569746</v>
      </c>
      <c r="M412" t="s">
        <v>1759</v>
      </c>
    </row>
    <row r="413" spans="1:13">
      <c r="A413" s="31" t="s">
        <v>793</v>
      </c>
      <c r="B413" s="33" t="s">
        <v>794</v>
      </c>
      <c r="C413" s="33" t="s">
        <v>1392</v>
      </c>
      <c r="D413" s="33" t="s">
        <v>795</v>
      </c>
      <c r="E413" s="33" t="s">
        <v>328</v>
      </c>
      <c r="F413" s="15">
        <v>452.45</v>
      </c>
      <c r="G413" s="80">
        <f t="shared" si="36"/>
        <v>10</v>
      </c>
      <c r="H413" s="80">
        <f t="shared" si="37"/>
        <v>0</v>
      </c>
      <c r="I413" s="80">
        <f t="shared" si="38"/>
        <v>0</v>
      </c>
      <c r="J413" s="80">
        <f t="shared" si="39"/>
        <v>1</v>
      </c>
      <c r="K413" s="80">
        <f t="shared" si="40"/>
        <v>1</v>
      </c>
      <c r="L413" s="80">
        <f t="shared" si="41"/>
        <v>443.68239566569747</v>
      </c>
      <c r="M413" t="s">
        <v>1759</v>
      </c>
    </row>
    <row r="414" spans="1:13">
      <c r="A414" s="35" t="s">
        <v>1736</v>
      </c>
      <c r="B414" s="38" t="s">
        <v>1737</v>
      </c>
      <c r="C414" s="33" t="s">
        <v>1394</v>
      </c>
      <c r="D414" s="39" t="s">
        <v>1742</v>
      </c>
      <c r="E414" s="38" t="s">
        <v>1375</v>
      </c>
      <c r="F414" s="39">
        <v>453.15</v>
      </c>
      <c r="G414" s="80">
        <f t="shared" si="36"/>
        <v>12</v>
      </c>
      <c r="H414" s="80">
        <f t="shared" si="37"/>
        <v>1</v>
      </c>
      <c r="I414" s="80">
        <f t="shared" si="38"/>
        <v>0</v>
      </c>
      <c r="J414" s="80">
        <f t="shared" si="39"/>
        <v>5</v>
      </c>
      <c r="K414" s="80">
        <f t="shared" si="40"/>
        <v>0</v>
      </c>
      <c r="L414" s="80">
        <f t="shared" si="41"/>
        <v>470.20678847985664</v>
      </c>
      <c r="M414" t="s">
        <v>1759</v>
      </c>
    </row>
    <row r="415" spans="1:13">
      <c r="A415" s="31" t="s">
        <v>849</v>
      </c>
      <c r="B415" s="33" t="s">
        <v>850</v>
      </c>
      <c r="C415" s="33" t="s">
        <v>1394</v>
      </c>
      <c r="D415" s="33" t="s">
        <v>851</v>
      </c>
      <c r="E415" s="33" t="s">
        <v>852</v>
      </c>
      <c r="F415" s="15">
        <v>455.15</v>
      </c>
      <c r="G415" s="80">
        <f t="shared" si="36"/>
        <v>9</v>
      </c>
      <c r="H415" s="80">
        <f t="shared" si="37"/>
        <v>4</v>
      </c>
      <c r="I415" s="80">
        <f t="shared" si="38"/>
        <v>0</v>
      </c>
      <c r="J415" s="80">
        <f t="shared" si="39"/>
        <v>0</v>
      </c>
      <c r="K415" s="80">
        <f t="shared" si="40"/>
        <v>2</v>
      </c>
      <c r="L415" s="80">
        <f t="shared" si="41"/>
        <v>451.2677174059433</v>
      </c>
      <c r="M415" t="s">
        <v>1759</v>
      </c>
    </row>
    <row r="416" spans="1:13">
      <c r="A416" s="31" t="s">
        <v>1169</v>
      </c>
      <c r="B416" s="33" t="s">
        <v>1170</v>
      </c>
      <c r="C416" s="33" t="s">
        <v>1394</v>
      </c>
      <c r="D416" s="33" t="s">
        <v>1171</v>
      </c>
      <c r="E416" s="33" t="s">
        <v>1165</v>
      </c>
      <c r="F416" s="15">
        <v>455.15</v>
      </c>
      <c r="G416" s="80">
        <f t="shared" si="36"/>
        <v>10</v>
      </c>
      <c r="H416" s="80">
        <f t="shared" si="37"/>
        <v>4</v>
      </c>
      <c r="I416" s="80">
        <f t="shared" si="38"/>
        <v>0</v>
      </c>
      <c r="J416" s="80">
        <f t="shared" si="39"/>
        <v>1</v>
      </c>
      <c r="K416" s="80">
        <f t="shared" si="40"/>
        <v>1</v>
      </c>
      <c r="L416" s="80">
        <f t="shared" si="41"/>
        <v>464.21039566569749</v>
      </c>
      <c r="M416" t="s">
        <v>1759</v>
      </c>
    </row>
    <row r="417" spans="1:13">
      <c r="A417" s="31" t="s">
        <v>1187</v>
      </c>
      <c r="B417" s="33" t="s">
        <v>1188</v>
      </c>
      <c r="C417" s="33" t="s">
        <v>1394</v>
      </c>
      <c r="D417" s="33" t="s">
        <v>1189</v>
      </c>
      <c r="E417" s="33" t="s">
        <v>562</v>
      </c>
      <c r="F417" s="15">
        <v>459.15</v>
      </c>
      <c r="G417" s="80">
        <f t="shared" si="36"/>
        <v>10</v>
      </c>
      <c r="H417" s="80">
        <f t="shared" si="37"/>
        <v>2</v>
      </c>
      <c r="I417" s="80">
        <f t="shared" si="38"/>
        <v>0</v>
      </c>
      <c r="J417" s="80">
        <f t="shared" si="39"/>
        <v>2</v>
      </c>
      <c r="K417" s="80">
        <f t="shared" si="40"/>
        <v>1</v>
      </c>
      <c r="L417" s="80">
        <f t="shared" si="41"/>
        <v>449.70039566569744</v>
      </c>
      <c r="M417" t="s">
        <v>1759</v>
      </c>
    </row>
    <row r="418" spans="1:13">
      <c r="A418" s="31" t="s">
        <v>1326</v>
      </c>
      <c r="B418" s="33" t="s">
        <v>1327</v>
      </c>
      <c r="C418" s="33" t="s">
        <v>1392</v>
      </c>
      <c r="D418" s="33" t="s">
        <v>1328</v>
      </c>
      <c r="E418" s="33" t="s">
        <v>1319</v>
      </c>
      <c r="F418" s="15">
        <v>460.15</v>
      </c>
      <c r="G418" s="80">
        <f t="shared" si="36"/>
        <v>11</v>
      </c>
      <c r="H418" s="80">
        <f t="shared" si="37"/>
        <v>0</v>
      </c>
      <c r="I418" s="80">
        <f t="shared" si="38"/>
        <v>0</v>
      </c>
      <c r="J418" s="80">
        <f t="shared" si="39"/>
        <v>1</v>
      </c>
      <c r="K418" s="80">
        <f t="shared" si="40"/>
        <v>0</v>
      </c>
      <c r="L418" s="80">
        <f t="shared" si="41"/>
        <v>459.76419896241316</v>
      </c>
      <c r="M418" t="s">
        <v>1759</v>
      </c>
    </row>
    <row r="419" spans="1:13">
      <c r="A419" s="88" t="s">
        <v>1687</v>
      </c>
      <c r="B419" s="39" t="s">
        <v>1688</v>
      </c>
      <c r="C419" s="33" t="s">
        <v>1392</v>
      </c>
      <c r="D419" s="83" t="s">
        <v>323</v>
      </c>
      <c r="E419" s="39" t="s">
        <v>324</v>
      </c>
      <c r="F419" s="39">
        <v>460.45</v>
      </c>
      <c r="G419" s="80">
        <f t="shared" si="36"/>
        <v>10</v>
      </c>
      <c r="H419" s="80">
        <f t="shared" si="37"/>
        <v>0</v>
      </c>
      <c r="I419" s="80">
        <f t="shared" si="38"/>
        <v>0</v>
      </c>
      <c r="J419" s="80">
        <f t="shared" si="39"/>
        <v>0</v>
      </c>
      <c r="K419" s="80">
        <f t="shared" si="40"/>
        <v>2</v>
      </c>
      <c r="L419" s="80">
        <f t="shared" si="41"/>
        <v>455.10339566569746</v>
      </c>
      <c r="M419" t="s">
        <v>1759</v>
      </c>
    </row>
    <row r="420" spans="1:13">
      <c r="A420" s="31" t="s">
        <v>1323</v>
      </c>
      <c r="B420" s="33" t="s">
        <v>1324</v>
      </c>
      <c r="C420" s="33" t="s">
        <v>1392</v>
      </c>
      <c r="D420" s="33" t="s">
        <v>1325</v>
      </c>
      <c r="E420" s="33" t="s">
        <v>1319</v>
      </c>
      <c r="F420" s="15">
        <v>461.25</v>
      </c>
      <c r="G420" s="80">
        <f t="shared" si="36"/>
        <v>11</v>
      </c>
      <c r="H420" s="80">
        <f t="shared" si="37"/>
        <v>0</v>
      </c>
      <c r="I420" s="80">
        <f t="shared" si="38"/>
        <v>0</v>
      </c>
      <c r="J420" s="80">
        <f t="shared" si="39"/>
        <v>1</v>
      </c>
      <c r="K420" s="80">
        <f t="shared" si="40"/>
        <v>0</v>
      </c>
      <c r="L420" s="80">
        <f t="shared" si="41"/>
        <v>459.76419896241316</v>
      </c>
      <c r="M420" t="s">
        <v>1759</v>
      </c>
    </row>
    <row r="421" spans="1:13">
      <c r="A421" s="31" t="s">
        <v>1259</v>
      </c>
      <c r="B421" s="33" t="s">
        <v>1260</v>
      </c>
      <c r="C421" s="33" t="s">
        <v>1392</v>
      </c>
      <c r="D421" s="33" t="s">
        <v>1261</v>
      </c>
      <c r="E421" s="33" t="s">
        <v>256</v>
      </c>
      <c r="F421" s="15">
        <v>464.15</v>
      </c>
      <c r="G421" s="80">
        <f t="shared" si="36"/>
        <v>11</v>
      </c>
      <c r="H421" s="80">
        <f t="shared" si="37"/>
        <v>3</v>
      </c>
      <c r="I421" s="80">
        <f t="shared" si="38"/>
        <v>0</v>
      </c>
      <c r="J421" s="80">
        <f t="shared" si="39"/>
        <v>1</v>
      </c>
      <c r="K421" s="80">
        <f t="shared" si="40"/>
        <v>2</v>
      </c>
      <c r="L421" s="80">
        <f t="shared" si="41"/>
        <v>489.5101989624132</v>
      </c>
      <c r="M421" t="s">
        <v>1759</v>
      </c>
    </row>
    <row r="422" spans="1:13">
      <c r="A422" s="31" t="s">
        <v>1269</v>
      </c>
      <c r="B422" s="33" t="s">
        <v>1270</v>
      </c>
      <c r="C422" s="33" t="s">
        <v>1394</v>
      </c>
      <c r="D422" s="33" t="s">
        <v>1271</v>
      </c>
      <c r="E422" s="33" t="s">
        <v>1268</v>
      </c>
      <c r="F422" s="15">
        <v>465.15</v>
      </c>
      <c r="G422" s="80">
        <f t="shared" si="36"/>
        <v>11</v>
      </c>
      <c r="H422" s="80">
        <f t="shared" si="37"/>
        <v>3</v>
      </c>
      <c r="I422" s="80">
        <f t="shared" si="38"/>
        <v>0</v>
      </c>
      <c r="J422" s="80">
        <f t="shared" si="39"/>
        <v>2</v>
      </c>
      <c r="K422" s="80">
        <f t="shared" si="40"/>
        <v>1</v>
      </c>
      <c r="L422" s="80">
        <f t="shared" si="41"/>
        <v>478.08919896241315</v>
      </c>
      <c r="M422" t="s">
        <v>1759</v>
      </c>
    </row>
    <row r="423" spans="1:13">
      <c r="A423" s="31" t="s">
        <v>1304</v>
      </c>
      <c r="B423" s="33" t="s">
        <v>1305</v>
      </c>
      <c r="C423" s="33" t="s">
        <v>1394</v>
      </c>
      <c r="D423" s="33" t="s">
        <v>1306</v>
      </c>
      <c r="E423" s="33" t="s">
        <v>1294</v>
      </c>
      <c r="F423" s="15">
        <v>465.65</v>
      </c>
      <c r="G423" s="80">
        <f t="shared" si="36"/>
        <v>11</v>
      </c>
      <c r="H423" s="80">
        <f t="shared" si="37"/>
        <v>1</v>
      </c>
      <c r="I423" s="80">
        <f t="shared" si="38"/>
        <v>0</v>
      </c>
      <c r="J423" s="80">
        <f t="shared" si="39"/>
        <v>0</v>
      </c>
      <c r="K423" s="80">
        <f t="shared" si="40"/>
        <v>0</v>
      </c>
      <c r="L423" s="80">
        <f t="shared" si="41"/>
        <v>469.14219896241315</v>
      </c>
      <c r="M423" t="s">
        <v>1759</v>
      </c>
    </row>
    <row r="424" spans="1:13">
      <c r="A424" s="31" t="s">
        <v>1298</v>
      </c>
      <c r="B424" s="33" t="s">
        <v>1299</v>
      </c>
      <c r="C424" s="33" t="s">
        <v>1394</v>
      </c>
      <c r="D424" s="33" t="s">
        <v>1300</v>
      </c>
      <c r="E424" s="33" t="s">
        <v>1294</v>
      </c>
      <c r="F424" s="15">
        <v>465.85</v>
      </c>
      <c r="G424" s="80">
        <f t="shared" si="36"/>
        <v>11</v>
      </c>
      <c r="H424" s="80">
        <f t="shared" si="37"/>
        <v>1</v>
      </c>
      <c r="I424" s="80">
        <f t="shared" si="38"/>
        <v>0</v>
      </c>
      <c r="J424" s="80">
        <f t="shared" si="39"/>
        <v>0</v>
      </c>
      <c r="K424" s="80">
        <f t="shared" si="40"/>
        <v>0</v>
      </c>
      <c r="L424" s="80">
        <f t="shared" si="41"/>
        <v>469.14219896241315</v>
      </c>
      <c r="M424" t="s">
        <v>1759</v>
      </c>
    </row>
    <row r="425" spans="1:13">
      <c r="A425" s="35" t="s">
        <v>1713</v>
      </c>
      <c r="B425" s="38" t="s">
        <v>1714</v>
      </c>
      <c r="C425" s="33" t="s">
        <v>1394</v>
      </c>
      <c r="D425" s="38" t="s">
        <v>1722</v>
      </c>
      <c r="E425" s="38" t="s">
        <v>1294</v>
      </c>
      <c r="F425" s="39">
        <v>466.65</v>
      </c>
      <c r="G425" s="80">
        <f t="shared" si="36"/>
        <v>11</v>
      </c>
      <c r="H425" s="80">
        <f t="shared" si="37"/>
        <v>1</v>
      </c>
      <c r="I425" s="80">
        <f t="shared" si="38"/>
        <v>0</v>
      </c>
      <c r="J425" s="80">
        <f t="shared" si="39"/>
        <v>0</v>
      </c>
      <c r="K425" s="80">
        <f t="shared" si="40"/>
        <v>0</v>
      </c>
      <c r="L425" s="80">
        <f t="shared" si="41"/>
        <v>469.14219896241315</v>
      </c>
      <c r="M425" t="s">
        <v>1759</v>
      </c>
    </row>
    <row r="426" spans="1:13">
      <c r="A426" s="31" t="s">
        <v>1175</v>
      </c>
      <c r="B426" s="33" t="s">
        <v>1176</v>
      </c>
      <c r="C426" s="33" t="s">
        <v>1394</v>
      </c>
      <c r="D426" s="33" t="s">
        <v>1177</v>
      </c>
      <c r="E426" s="33" t="s">
        <v>1165</v>
      </c>
      <c r="F426" s="15">
        <v>467.85</v>
      </c>
      <c r="G426" s="80">
        <f t="shared" si="36"/>
        <v>10</v>
      </c>
      <c r="H426" s="80">
        <f t="shared" si="37"/>
        <v>4</v>
      </c>
      <c r="I426" s="80">
        <f t="shared" si="38"/>
        <v>0</v>
      </c>
      <c r="J426" s="80">
        <f t="shared" si="39"/>
        <v>1</v>
      </c>
      <c r="K426" s="80">
        <f t="shared" si="40"/>
        <v>1</v>
      </c>
      <c r="L426" s="80">
        <f t="shared" si="41"/>
        <v>464.21039566569749</v>
      </c>
      <c r="M426" t="s">
        <v>1759</v>
      </c>
    </row>
    <row r="427" spans="1:13">
      <c r="A427" s="35" t="s">
        <v>1675</v>
      </c>
      <c r="B427" s="38" t="s">
        <v>1676</v>
      </c>
      <c r="C427" s="33" t="s">
        <v>1394</v>
      </c>
      <c r="D427" s="83" t="s">
        <v>1701</v>
      </c>
      <c r="E427" s="38" t="s">
        <v>324</v>
      </c>
      <c r="F427" s="39">
        <v>468.15</v>
      </c>
      <c r="G427" s="80">
        <f t="shared" si="36"/>
        <v>10</v>
      </c>
      <c r="H427" s="80">
        <f t="shared" si="37"/>
        <v>1</v>
      </c>
      <c r="I427" s="80">
        <f t="shared" si="38"/>
        <v>0</v>
      </c>
      <c r="J427" s="80">
        <f t="shared" si="39"/>
        <v>0</v>
      </c>
      <c r="K427" s="80">
        <f t="shared" si="40"/>
        <v>1</v>
      </c>
      <c r="L427" s="80">
        <f t="shared" si="41"/>
        <v>453.06039566569746</v>
      </c>
      <c r="M427" t="s">
        <v>1759</v>
      </c>
    </row>
    <row r="428" spans="1:13">
      <c r="A428" s="31" t="s">
        <v>1329</v>
      </c>
      <c r="B428" s="33" t="s">
        <v>1330</v>
      </c>
      <c r="C428" s="33" t="s">
        <v>1392</v>
      </c>
      <c r="D428" s="33" t="s">
        <v>1331</v>
      </c>
      <c r="E428" s="33" t="s">
        <v>1319</v>
      </c>
      <c r="F428" s="15">
        <v>469.05</v>
      </c>
      <c r="G428" s="80">
        <f t="shared" si="36"/>
        <v>11</v>
      </c>
      <c r="H428" s="80">
        <f t="shared" si="37"/>
        <v>0</v>
      </c>
      <c r="I428" s="80">
        <f t="shared" si="38"/>
        <v>0</v>
      </c>
      <c r="J428" s="80">
        <f t="shared" si="39"/>
        <v>0</v>
      </c>
      <c r="K428" s="80">
        <f t="shared" si="40"/>
        <v>0</v>
      </c>
      <c r="L428" s="80">
        <f t="shared" si="41"/>
        <v>464.01019896241314</v>
      </c>
      <c r="M428" t="s">
        <v>1759</v>
      </c>
    </row>
    <row r="429" spans="1:13">
      <c r="A429" s="31" t="s">
        <v>1282</v>
      </c>
      <c r="B429" s="33" t="s">
        <v>1283</v>
      </c>
      <c r="C429" s="33" t="s">
        <v>1393</v>
      </c>
      <c r="D429" s="33" t="s">
        <v>1284</v>
      </c>
      <c r="E429" s="33" t="s">
        <v>1278</v>
      </c>
      <c r="F429" s="15">
        <v>469.15</v>
      </c>
      <c r="G429" s="80">
        <f t="shared" si="36"/>
        <v>11</v>
      </c>
      <c r="H429" s="80">
        <f t="shared" si="37"/>
        <v>0</v>
      </c>
      <c r="I429" s="80">
        <f t="shared" si="38"/>
        <v>1</v>
      </c>
      <c r="J429" s="80">
        <f t="shared" si="39"/>
        <v>0</v>
      </c>
      <c r="K429" s="80">
        <f t="shared" si="40"/>
        <v>0</v>
      </c>
      <c r="L429" s="80">
        <f t="shared" si="41"/>
        <v>474.04519896241317</v>
      </c>
      <c r="M429" t="s">
        <v>1759</v>
      </c>
    </row>
    <row r="430" spans="1:13">
      <c r="A430" s="31" t="s">
        <v>1301</v>
      </c>
      <c r="B430" s="33" t="s">
        <v>1302</v>
      </c>
      <c r="C430" s="33" t="s">
        <v>1394</v>
      </c>
      <c r="D430" s="33" t="s">
        <v>1303</v>
      </c>
      <c r="E430" s="33" t="s">
        <v>1294</v>
      </c>
      <c r="F430" s="15">
        <v>469.25</v>
      </c>
      <c r="G430" s="80">
        <f t="shared" si="36"/>
        <v>11</v>
      </c>
      <c r="H430" s="80">
        <f t="shared" si="37"/>
        <v>1</v>
      </c>
      <c r="I430" s="80">
        <f t="shared" si="38"/>
        <v>0</v>
      </c>
      <c r="J430" s="80">
        <f t="shared" si="39"/>
        <v>0</v>
      </c>
      <c r="K430" s="80">
        <f t="shared" si="40"/>
        <v>0</v>
      </c>
      <c r="L430" s="80">
        <f t="shared" si="41"/>
        <v>469.14219896241315</v>
      </c>
      <c r="M430" t="s">
        <v>1759</v>
      </c>
    </row>
    <row r="431" spans="1:13">
      <c r="A431" s="31" t="s">
        <v>1156</v>
      </c>
      <c r="B431" s="33" t="s">
        <v>1157</v>
      </c>
      <c r="C431" s="33" t="s">
        <v>1394</v>
      </c>
      <c r="D431" s="33" t="s">
        <v>1158</v>
      </c>
      <c r="E431" s="33" t="s">
        <v>1149</v>
      </c>
      <c r="F431" s="15">
        <v>471.15</v>
      </c>
      <c r="G431" s="80">
        <f t="shared" si="36"/>
        <v>10</v>
      </c>
      <c r="H431" s="80">
        <f t="shared" si="37"/>
        <v>4</v>
      </c>
      <c r="I431" s="80">
        <f t="shared" si="38"/>
        <v>0</v>
      </c>
      <c r="J431" s="80">
        <f t="shared" si="39"/>
        <v>0</v>
      </c>
      <c r="K431" s="80">
        <f t="shared" si="40"/>
        <v>2</v>
      </c>
      <c r="L431" s="80">
        <f t="shared" si="41"/>
        <v>475.63139566569748</v>
      </c>
      <c r="M431" t="s">
        <v>1759</v>
      </c>
    </row>
    <row r="432" spans="1:13">
      <c r="A432" s="31" t="s">
        <v>1288</v>
      </c>
      <c r="B432" s="33" t="s">
        <v>1289</v>
      </c>
      <c r="C432" s="33" t="s">
        <v>1393</v>
      </c>
      <c r="D432" s="33" t="s">
        <v>1290</v>
      </c>
      <c r="E432" s="33" t="s">
        <v>1278</v>
      </c>
      <c r="F432" s="15">
        <v>471.15</v>
      </c>
      <c r="G432" s="80">
        <f t="shared" si="36"/>
        <v>11</v>
      </c>
      <c r="H432" s="80">
        <f t="shared" si="37"/>
        <v>0</v>
      </c>
      <c r="I432" s="80">
        <f t="shared" si="38"/>
        <v>1</v>
      </c>
      <c r="J432" s="80">
        <f t="shared" si="39"/>
        <v>0</v>
      </c>
      <c r="K432" s="80">
        <f t="shared" si="40"/>
        <v>0</v>
      </c>
      <c r="L432" s="80">
        <f t="shared" si="41"/>
        <v>474.04519896241317</v>
      </c>
      <c r="M432" t="s">
        <v>1759</v>
      </c>
    </row>
    <row r="433" spans="1:13">
      <c r="A433" s="31" t="s">
        <v>1166</v>
      </c>
      <c r="B433" s="33" t="s">
        <v>1167</v>
      </c>
      <c r="C433" s="33" t="s">
        <v>1394</v>
      </c>
      <c r="D433" s="33" t="s">
        <v>1168</v>
      </c>
      <c r="E433" s="33" t="s">
        <v>1165</v>
      </c>
      <c r="F433" s="15">
        <v>471.85</v>
      </c>
      <c r="G433" s="80">
        <f t="shared" si="36"/>
        <v>10</v>
      </c>
      <c r="H433" s="80">
        <f t="shared" si="37"/>
        <v>4</v>
      </c>
      <c r="I433" s="80">
        <f t="shared" si="38"/>
        <v>0</v>
      </c>
      <c r="J433" s="80">
        <f t="shared" si="39"/>
        <v>0</v>
      </c>
      <c r="K433" s="80">
        <f t="shared" si="40"/>
        <v>1</v>
      </c>
      <c r="L433" s="80">
        <f t="shared" si="41"/>
        <v>468.45639566569747</v>
      </c>
      <c r="M433" t="s">
        <v>1759</v>
      </c>
    </row>
    <row r="434" spans="1:13">
      <c r="A434" s="31" t="s">
        <v>1275</v>
      </c>
      <c r="B434" s="33" t="s">
        <v>1276</v>
      </c>
      <c r="C434" s="33" t="s">
        <v>1392</v>
      </c>
      <c r="D434" s="33" t="s">
        <v>1277</v>
      </c>
      <c r="E434" s="33" t="s">
        <v>1268</v>
      </c>
      <c r="F434" s="15">
        <v>472.15</v>
      </c>
      <c r="G434" s="80">
        <f t="shared" si="36"/>
        <v>11</v>
      </c>
      <c r="H434" s="80">
        <f t="shared" si="37"/>
        <v>3</v>
      </c>
      <c r="I434" s="80">
        <f t="shared" si="38"/>
        <v>0</v>
      </c>
      <c r="J434" s="80">
        <f t="shared" si="39"/>
        <v>1</v>
      </c>
      <c r="K434" s="80">
        <f t="shared" si="40"/>
        <v>1</v>
      </c>
      <c r="L434" s="80">
        <f t="shared" si="41"/>
        <v>482.33519896241319</v>
      </c>
      <c r="M434" t="s">
        <v>1759</v>
      </c>
    </row>
    <row r="435" spans="1:13">
      <c r="A435" s="31" t="s">
        <v>325</v>
      </c>
      <c r="B435" s="33" t="s">
        <v>1727</v>
      </c>
      <c r="C435" s="33" t="s">
        <v>1392</v>
      </c>
      <c r="D435" s="33" t="s">
        <v>327</v>
      </c>
      <c r="E435" s="33" t="s">
        <v>328</v>
      </c>
      <c r="F435" s="15">
        <v>475.15</v>
      </c>
      <c r="G435" s="80">
        <f t="shared" si="36"/>
        <v>10</v>
      </c>
      <c r="H435" s="80">
        <f t="shared" si="37"/>
        <v>0</v>
      </c>
      <c r="I435" s="80">
        <f t="shared" si="38"/>
        <v>0</v>
      </c>
      <c r="J435" s="80">
        <f t="shared" si="39"/>
        <v>0</v>
      </c>
      <c r="K435" s="80">
        <f t="shared" si="40"/>
        <v>1</v>
      </c>
      <c r="L435" s="80">
        <f t="shared" si="41"/>
        <v>447.92839566569745</v>
      </c>
      <c r="M435" t="s">
        <v>1759</v>
      </c>
    </row>
    <row r="436" spans="1:13">
      <c r="A436" s="31" t="s">
        <v>1295</v>
      </c>
      <c r="B436" s="33" t="s">
        <v>1296</v>
      </c>
      <c r="C436" s="33" t="s">
        <v>1392</v>
      </c>
      <c r="D436" s="33" t="s">
        <v>1297</v>
      </c>
      <c r="E436" s="33" t="s">
        <v>1294</v>
      </c>
      <c r="F436" s="15">
        <v>476.15</v>
      </c>
      <c r="G436" s="80">
        <f t="shared" si="36"/>
        <v>11</v>
      </c>
      <c r="H436" s="80">
        <f t="shared" si="37"/>
        <v>0</v>
      </c>
      <c r="I436" s="80">
        <f t="shared" si="38"/>
        <v>0</v>
      </c>
      <c r="J436" s="80">
        <f t="shared" si="39"/>
        <v>0</v>
      </c>
      <c r="K436" s="80">
        <f t="shared" si="40"/>
        <v>1</v>
      </c>
      <c r="L436" s="80">
        <f t="shared" si="41"/>
        <v>471.18519896241315</v>
      </c>
      <c r="M436" t="s">
        <v>1759</v>
      </c>
    </row>
    <row r="437" spans="1:13">
      <c r="A437" s="31" t="s">
        <v>1291</v>
      </c>
      <c r="B437" s="33" t="s">
        <v>1292</v>
      </c>
      <c r="C437" s="33" t="s">
        <v>1392</v>
      </c>
      <c r="D437" s="33" t="s">
        <v>1293</v>
      </c>
      <c r="E437" s="33" t="s">
        <v>1294</v>
      </c>
      <c r="F437" s="15">
        <v>476.85</v>
      </c>
      <c r="G437" s="80">
        <f t="shared" si="36"/>
        <v>11</v>
      </c>
      <c r="H437" s="80">
        <f t="shared" si="37"/>
        <v>0</v>
      </c>
      <c r="I437" s="80">
        <f t="shared" si="38"/>
        <v>0</v>
      </c>
      <c r="J437" s="80">
        <f t="shared" si="39"/>
        <v>0</v>
      </c>
      <c r="K437" s="80">
        <f t="shared" si="40"/>
        <v>1</v>
      </c>
      <c r="L437" s="80">
        <f t="shared" si="41"/>
        <v>471.18519896241315</v>
      </c>
      <c r="M437" t="s">
        <v>1759</v>
      </c>
    </row>
    <row r="438" spans="1:13">
      <c r="A438" s="35" t="s">
        <v>1646</v>
      </c>
      <c r="B438" s="38" t="s">
        <v>1725</v>
      </c>
      <c r="C438" s="33" t="s">
        <v>1393</v>
      </c>
      <c r="D438" s="38" t="s">
        <v>1689</v>
      </c>
      <c r="E438" s="38" t="s">
        <v>562</v>
      </c>
      <c r="F438" s="39">
        <v>477.15</v>
      </c>
      <c r="G438" s="80">
        <f t="shared" si="36"/>
        <v>10</v>
      </c>
      <c r="H438" s="80">
        <f t="shared" si="37"/>
        <v>0</v>
      </c>
      <c r="I438" s="80">
        <f t="shared" si="38"/>
        <v>1</v>
      </c>
      <c r="J438" s="80">
        <f t="shared" si="39"/>
        <v>0</v>
      </c>
      <c r="K438" s="80">
        <f t="shared" si="40"/>
        <v>1</v>
      </c>
      <c r="L438" s="80">
        <f t="shared" si="41"/>
        <v>457.96339566569748</v>
      </c>
      <c r="M438" t="s">
        <v>1759</v>
      </c>
    </row>
    <row r="439" spans="1:13">
      <c r="A439" s="31" t="s">
        <v>1285</v>
      </c>
      <c r="B439" s="33" t="s">
        <v>1286</v>
      </c>
      <c r="C439" s="33" t="s">
        <v>1393</v>
      </c>
      <c r="D439" s="33" t="s">
        <v>1287</v>
      </c>
      <c r="E439" s="33" t="s">
        <v>1278</v>
      </c>
      <c r="F439" s="15">
        <v>477.35</v>
      </c>
      <c r="G439" s="80">
        <f t="shared" si="36"/>
        <v>11</v>
      </c>
      <c r="H439" s="80">
        <f t="shared" si="37"/>
        <v>0</v>
      </c>
      <c r="I439" s="80">
        <f t="shared" si="38"/>
        <v>1</v>
      </c>
      <c r="J439" s="80">
        <f t="shared" si="39"/>
        <v>0</v>
      </c>
      <c r="K439" s="80">
        <f t="shared" si="40"/>
        <v>0</v>
      </c>
      <c r="L439" s="80">
        <f t="shared" si="41"/>
        <v>474.04519896241317</v>
      </c>
      <c r="M439" t="s">
        <v>1759</v>
      </c>
    </row>
    <row r="440" spans="1:13">
      <c r="A440" s="31" t="s">
        <v>1162</v>
      </c>
      <c r="B440" s="33" t="s">
        <v>1163</v>
      </c>
      <c r="C440" s="33" t="s">
        <v>1394</v>
      </c>
      <c r="D440" s="33" t="s">
        <v>1164</v>
      </c>
      <c r="E440" s="33" t="s">
        <v>1149</v>
      </c>
      <c r="F440" s="15">
        <v>480.15</v>
      </c>
      <c r="G440" s="80">
        <f t="shared" si="36"/>
        <v>10</v>
      </c>
      <c r="H440" s="80">
        <f t="shared" si="37"/>
        <v>4</v>
      </c>
      <c r="I440" s="80">
        <f t="shared" si="38"/>
        <v>0</v>
      </c>
      <c r="J440" s="80">
        <f t="shared" si="39"/>
        <v>1</v>
      </c>
      <c r="K440" s="80">
        <f t="shared" si="40"/>
        <v>2</v>
      </c>
      <c r="L440" s="80">
        <f t="shared" si="41"/>
        <v>471.3853956656975</v>
      </c>
      <c r="M440" t="s">
        <v>1759</v>
      </c>
    </row>
    <row r="441" spans="1:13">
      <c r="A441" s="31" t="s">
        <v>1279</v>
      </c>
      <c r="B441" s="33" t="s">
        <v>1280</v>
      </c>
      <c r="C441" s="33" t="s">
        <v>1392</v>
      </c>
      <c r="D441" s="33" t="s">
        <v>1281</v>
      </c>
      <c r="E441" s="33" t="s">
        <v>1278</v>
      </c>
      <c r="F441" s="15">
        <v>480.15</v>
      </c>
      <c r="G441" s="80">
        <f t="shared" si="36"/>
        <v>11</v>
      </c>
      <c r="H441" s="80">
        <f t="shared" si="37"/>
        <v>0</v>
      </c>
      <c r="I441" s="80">
        <f t="shared" si="38"/>
        <v>0</v>
      </c>
      <c r="J441" s="80">
        <f t="shared" si="39"/>
        <v>1</v>
      </c>
      <c r="K441" s="80">
        <f t="shared" si="40"/>
        <v>2</v>
      </c>
      <c r="L441" s="80">
        <f t="shared" si="41"/>
        <v>474.11419896241318</v>
      </c>
      <c r="M441" t="s">
        <v>1759</v>
      </c>
    </row>
    <row r="442" spans="1:13">
      <c r="A442" s="31" t="s">
        <v>1178</v>
      </c>
      <c r="B442" s="33" t="s">
        <v>1179</v>
      </c>
      <c r="C442" s="33" t="s">
        <v>1394</v>
      </c>
      <c r="D442" s="33" t="s">
        <v>1180</v>
      </c>
      <c r="E442" s="33" t="s">
        <v>1165</v>
      </c>
      <c r="F442" s="15">
        <v>480.75</v>
      </c>
      <c r="G442" s="80">
        <f t="shared" si="36"/>
        <v>10</v>
      </c>
      <c r="H442" s="80">
        <f t="shared" si="37"/>
        <v>3</v>
      </c>
      <c r="I442" s="80">
        <f t="shared" si="38"/>
        <v>0</v>
      </c>
      <c r="J442" s="80">
        <f t="shared" si="39"/>
        <v>0</v>
      </c>
      <c r="K442" s="80">
        <f t="shared" si="40"/>
        <v>2</v>
      </c>
      <c r="L442" s="80">
        <f t="shared" si="41"/>
        <v>470.49939566569748</v>
      </c>
      <c r="M442" t="s">
        <v>1759</v>
      </c>
    </row>
    <row r="443" spans="1:13">
      <c r="A443" s="88" t="s">
        <v>1728</v>
      </c>
      <c r="B443" s="39" t="s">
        <v>1729</v>
      </c>
      <c r="C443" s="33" t="s">
        <v>1394</v>
      </c>
      <c r="D443" s="39" t="s">
        <v>1738</v>
      </c>
      <c r="E443" s="39" t="s">
        <v>1369</v>
      </c>
      <c r="F443" s="39">
        <v>481.65</v>
      </c>
      <c r="G443" s="80">
        <f t="shared" si="36"/>
        <v>12</v>
      </c>
      <c r="H443" s="80">
        <f t="shared" si="37"/>
        <v>2</v>
      </c>
      <c r="I443" s="80">
        <f t="shared" si="38"/>
        <v>0</v>
      </c>
      <c r="J443" s="80">
        <f t="shared" si="39"/>
        <v>0</v>
      </c>
      <c r="K443" s="80">
        <f t="shared" si="40"/>
        <v>0</v>
      </c>
      <c r="L443" s="80">
        <f t="shared" si="41"/>
        <v>496.56878847985666</v>
      </c>
      <c r="M443" t="s">
        <v>1759</v>
      </c>
    </row>
    <row r="444" spans="1:13">
      <c r="A444" s="31" t="s">
        <v>1159</v>
      </c>
      <c r="B444" s="33" t="s">
        <v>1160</v>
      </c>
      <c r="C444" s="33" t="s">
        <v>1394</v>
      </c>
      <c r="D444" s="33" t="s">
        <v>1161</v>
      </c>
      <c r="E444" s="33" t="s">
        <v>1149</v>
      </c>
      <c r="F444" s="15">
        <v>482.15</v>
      </c>
      <c r="G444" s="80">
        <f t="shared" si="36"/>
        <v>10</v>
      </c>
      <c r="H444" s="80">
        <f t="shared" si="37"/>
        <v>4</v>
      </c>
      <c r="I444" s="80">
        <f t="shared" si="38"/>
        <v>0</v>
      </c>
      <c r="J444" s="80">
        <f t="shared" si="39"/>
        <v>0</v>
      </c>
      <c r="K444" s="80">
        <f t="shared" si="40"/>
        <v>2</v>
      </c>
      <c r="L444" s="80">
        <f t="shared" si="41"/>
        <v>475.63139566569748</v>
      </c>
      <c r="M444" t="s">
        <v>1759</v>
      </c>
    </row>
    <row r="445" spans="1:13">
      <c r="A445" s="88" t="s">
        <v>1730</v>
      </c>
      <c r="B445" s="39" t="s">
        <v>1731</v>
      </c>
      <c r="C445" s="33" t="s">
        <v>1393</v>
      </c>
      <c r="D445" s="39" t="s">
        <v>1739</v>
      </c>
      <c r="E445" s="39" t="s">
        <v>1369</v>
      </c>
      <c r="F445" s="39">
        <v>483.15</v>
      </c>
      <c r="G445" s="80">
        <f t="shared" si="36"/>
        <v>12</v>
      </c>
      <c r="H445" s="80">
        <f t="shared" si="37"/>
        <v>0</v>
      </c>
      <c r="I445" s="80">
        <f t="shared" si="38"/>
        <v>1</v>
      </c>
      <c r="J445" s="80">
        <f t="shared" si="39"/>
        <v>0</v>
      </c>
      <c r="K445" s="80">
        <f t="shared" si="40"/>
        <v>0</v>
      </c>
      <c r="L445" s="80">
        <f t="shared" si="41"/>
        <v>496.33978847985668</v>
      </c>
      <c r="M445" t="s">
        <v>1759</v>
      </c>
    </row>
    <row r="446" spans="1:13">
      <c r="A446" s="31" t="s">
        <v>1376</v>
      </c>
      <c r="B446" s="33" t="s">
        <v>1377</v>
      </c>
      <c r="C446" s="33" t="s">
        <v>1394</v>
      </c>
      <c r="D446" s="33" t="s">
        <v>1378</v>
      </c>
      <c r="E446" s="33" t="s">
        <v>1375</v>
      </c>
      <c r="F446" s="15">
        <v>486.95</v>
      </c>
      <c r="G446" s="80">
        <f t="shared" si="36"/>
        <v>12</v>
      </c>
      <c r="H446" s="80">
        <f t="shared" si="37"/>
        <v>1</v>
      </c>
      <c r="I446" s="80">
        <f t="shared" si="38"/>
        <v>0</v>
      </c>
      <c r="J446" s="80">
        <f t="shared" si="39"/>
        <v>0</v>
      </c>
      <c r="K446" s="80">
        <f t="shared" si="40"/>
        <v>0</v>
      </c>
      <c r="L446" s="80">
        <f t="shared" si="41"/>
        <v>491.43678847985666</v>
      </c>
      <c r="M446" t="s">
        <v>1759</v>
      </c>
    </row>
    <row r="447" spans="1:13">
      <c r="A447" s="31" t="s">
        <v>1383</v>
      </c>
      <c r="B447" s="33" t="s">
        <v>1384</v>
      </c>
      <c r="C447" s="33" t="s">
        <v>1392</v>
      </c>
      <c r="D447" s="33" t="s">
        <v>1385</v>
      </c>
      <c r="E447" s="33" t="s">
        <v>1382</v>
      </c>
      <c r="F447" s="15">
        <v>489.45</v>
      </c>
      <c r="G447" s="80">
        <f t="shared" si="36"/>
        <v>12</v>
      </c>
      <c r="H447" s="80">
        <f t="shared" si="37"/>
        <v>0</v>
      </c>
      <c r="I447" s="80">
        <f t="shared" si="38"/>
        <v>0</v>
      </c>
      <c r="J447" s="80">
        <f t="shared" si="39"/>
        <v>0</v>
      </c>
      <c r="K447" s="80">
        <f t="shared" si="40"/>
        <v>0</v>
      </c>
      <c r="L447" s="80">
        <f t="shared" si="41"/>
        <v>486.30478847985665</v>
      </c>
      <c r="M447" t="s">
        <v>1759</v>
      </c>
    </row>
    <row r="448" spans="1:13">
      <c r="A448" s="31" t="s">
        <v>1142</v>
      </c>
      <c r="B448" s="33" t="s">
        <v>1143</v>
      </c>
      <c r="C448" s="33" t="s">
        <v>1394</v>
      </c>
      <c r="D448" s="33" t="s">
        <v>1144</v>
      </c>
      <c r="E448" s="33" t="s">
        <v>1145</v>
      </c>
      <c r="F448" s="15">
        <v>491.05</v>
      </c>
      <c r="G448" s="80">
        <f t="shared" si="36"/>
        <v>10</v>
      </c>
      <c r="H448" s="80">
        <f t="shared" si="37"/>
        <v>5</v>
      </c>
      <c r="I448" s="80">
        <f t="shared" si="38"/>
        <v>0</v>
      </c>
      <c r="J448" s="80">
        <f t="shared" si="39"/>
        <v>0</v>
      </c>
      <c r="K448" s="80">
        <f t="shared" si="40"/>
        <v>2</v>
      </c>
      <c r="L448" s="80">
        <f t="shared" si="41"/>
        <v>480.76339566569749</v>
      </c>
      <c r="M448" t="s">
        <v>1759</v>
      </c>
    </row>
    <row r="449" spans="1:13">
      <c r="A449" s="31" t="s">
        <v>1379</v>
      </c>
      <c r="B449" s="33" t="s">
        <v>1380</v>
      </c>
      <c r="C449" s="33" t="s">
        <v>1392</v>
      </c>
      <c r="D449" s="33" t="s">
        <v>1381</v>
      </c>
      <c r="E449" s="33" t="s">
        <v>1375</v>
      </c>
      <c r="F449" s="15">
        <v>497.15</v>
      </c>
      <c r="G449" s="80">
        <f t="shared" si="36"/>
        <v>12</v>
      </c>
      <c r="H449" s="80">
        <f t="shared" si="37"/>
        <v>0</v>
      </c>
      <c r="I449" s="80">
        <f t="shared" si="38"/>
        <v>0</v>
      </c>
      <c r="J449" s="80">
        <f t="shared" si="39"/>
        <v>0</v>
      </c>
      <c r="K449" s="80">
        <f t="shared" si="40"/>
        <v>1</v>
      </c>
      <c r="L449" s="80">
        <f t="shared" si="41"/>
        <v>493.47978847985667</v>
      </c>
      <c r="M449" t="s">
        <v>1759</v>
      </c>
    </row>
    <row r="450" spans="1:13">
      <c r="A450" s="35" t="s">
        <v>1734</v>
      </c>
      <c r="B450" s="38" t="s">
        <v>1735</v>
      </c>
      <c r="C450" s="33" t="s">
        <v>1394</v>
      </c>
      <c r="D450" s="39" t="s">
        <v>1741</v>
      </c>
      <c r="E450" s="38" t="s">
        <v>1375</v>
      </c>
      <c r="F450" s="39">
        <v>497.15</v>
      </c>
      <c r="G450" s="80">
        <f t="shared" ref="G450:G517" si="42">LEN(D450)-LEN(SUBSTITUTE(D450,"C",""))</f>
        <v>12</v>
      </c>
      <c r="H450" s="80">
        <f t="shared" ref="H450:H517" si="43">LEN(D450)-LEN(SUBSTITUTE(D450,"=",""))</f>
        <v>0</v>
      </c>
      <c r="I450" s="80">
        <f t="shared" ref="I450:I517" si="44">LEN(D450)-LEN(SUBSTITUTE(D450,"#",""))</f>
        <v>0</v>
      </c>
      <c r="J450" s="80">
        <f t="shared" ref="J450:J517" si="45">LEN(D450)-LEN(SUBSTITUTE(D450,"(",""))</f>
        <v>0</v>
      </c>
      <c r="K450" s="80">
        <f t="shared" ref="K450:K517" si="46">(LEN(D450)-LEN(SUBSTITUTE(D450,"1","")))/2+(LEN(D450)-LEN(SUBSTITUTE(D450,"2","")))/2+(LEN(D450)-LEN(SUBSTITUTE(D450,"3","")))/2</f>
        <v>1</v>
      </c>
      <c r="L450" s="80">
        <f t="shared" ref="L450:L513" si="47">EXP(4.861)*(G450^0.536)+(5.132*H450)+(10.035*I450)-(4.246*J450)+(7.175*K450)-2.963</f>
        <v>493.47978847985667</v>
      </c>
      <c r="M450" t="s">
        <v>1759</v>
      </c>
    </row>
    <row r="451" spans="1:13">
      <c r="A451" s="31" t="s">
        <v>1262</v>
      </c>
      <c r="B451" s="33" t="s">
        <v>1263</v>
      </c>
      <c r="C451" s="33" t="s">
        <v>1394</v>
      </c>
      <c r="D451" s="33" t="s">
        <v>1264</v>
      </c>
      <c r="E451" s="33" t="s">
        <v>256</v>
      </c>
      <c r="F451" s="15">
        <v>507.15</v>
      </c>
      <c r="G451" s="80">
        <f t="shared" si="42"/>
        <v>11</v>
      </c>
      <c r="H451" s="80">
        <f t="shared" si="43"/>
        <v>3</v>
      </c>
      <c r="I451" s="80">
        <f t="shared" si="44"/>
        <v>0</v>
      </c>
      <c r="J451" s="80">
        <f t="shared" si="45"/>
        <v>0</v>
      </c>
      <c r="K451" s="80">
        <f t="shared" si="46"/>
        <v>2</v>
      </c>
      <c r="L451" s="80">
        <f t="shared" si="47"/>
        <v>493.75619896241318</v>
      </c>
      <c r="M451" t="s">
        <v>1759</v>
      </c>
    </row>
    <row r="452" spans="1:13">
      <c r="A452" s="31" t="s">
        <v>1265</v>
      </c>
      <c r="B452" s="33" t="s">
        <v>1266</v>
      </c>
      <c r="C452" s="33" t="s">
        <v>1394</v>
      </c>
      <c r="D452" s="33" t="s">
        <v>1267</v>
      </c>
      <c r="E452" s="33" t="s">
        <v>256</v>
      </c>
      <c r="F452" s="15">
        <v>507.15</v>
      </c>
      <c r="G452" s="80">
        <f t="shared" si="42"/>
        <v>11</v>
      </c>
      <c r="H452" s="80">
        <f t="shared" si="43"/>
        <v>3</v>
      </c>
      <c r="I452" s="80">
        <f t="shared" si="44"/>
        <v>0</v>
      </c>
      <c r="J452" s="80">
        <f t="shared" si="45"/>
        <v>1</v>
      </c>
      <c r="K452" s="80">
        <f t="shared" si="46"/>
        <v>2</v>
      </c>
      <c r="L452" s="80">
        <f t="shared" si="47"/>
        <v>489.5101989624132</v>
      </c>
      <c r="M452" t="s">
        <v>1759</v>
      </c>
    </row>
    <row r="453" spans="1:13">
      <c r="A453" s="31" t="s">
        <v>1366</v>
      </c>
      <c r="B453" s="33" t="s">
        <v>1367</v>
      </c>
      <c r="C453" s="33" t="s">
        <v>1392</v>
      </c>
      <c r="D453" s="33" t="s">
        <v>1368</v>
      </c>
      <c r="E453" s="33" t="s">
        <v>1369</v>
      </c>
      <c r="F453" s="15">
        <v>511.15</v>
      </c>
      <c r="G453" s="80">
        <f t="shared" si="42"/>
        <v>12</v>
      </c>
      <c r="H453" s="80">
        <f t="shared" si="43"/>
        <v>0</v>
      </c>
      <c r="I453" s="80">
        <f t="shared" si="44"/>
        <v>0</v>
      </c>
      <c r="J453" s="80">
        <f t="shared" si="45"/>
        <v>1</v>
      </c>
      <c r="K453" s="80">
        <f t="shared" si="46"/>
        <v>2</v>
      </c>
      <c r="L453" s="80">
        <f t="shared" si="47"/>
        <v>496.4087884798567</v>
      </c>
      <c r="M453" t="s">
        <v>1759</v>
      </c>
    </row>
    <row r="454" spans="1:13">
      <c r="A454" s="31" t="s">
        <v>1362</v>
      </c>
      <c r="B454" s="33" t="s">
        <v>1363</v>
      </c>
      <c r="C454" s="33" t="s">
        <v>1394</v>
      </c>
      <c r="D454" s="33" t="s">
        <v>1364</v>
      </c>
      <c r="E454" s="33" t="s">
        <v>1365</v>
      </c>
      <c r="F454" s="15">
        <v>513.15</v>
      </c>
      <c r="G454" s="80">
        <f t="shared" si="42"/>
        <v>12</v>
      </c>
      <c r="H454" s="80">
        <f t="shared" si="43"/>
        <v>3</v>
      </c>
      <c r="I454" s="80">
        <f t="shared" si="44"/>
        <v>0</v>
      </c>
      <c r="J454" s="80">
        <f t="shared" si="45"/>
        <v>0</v>
      </c>
      <c r="K454" s="80">
        <f t="shared" si="46"/>
        <v>1</v>
      </c>
      <c r="L454" s="80">
        <f t="shared" si="47"/>
        <v>508.87578847985668</v>
      </c>
      <c r="M454" t="s">
        <v>1759</v>
      </c>
    </row>
    <row r="455" spans="1:13">
      <c r="A455" s="31" t="s">
        <v>1256</v>
      </c>
      <c r="B455" s="33" t="s">
        <v>1257</v>
      </c>
      <c r="C455" s="33" t="s">
        <v>1394</v>
      </c>
      <c r="D455" s="33" t="s">
        <v>1258</v>
      </c>
      <c r="E455" s="33" t="s">
        <v>1255</v>
      </c>
      <c r="F455" s="15">
        <v>514.25</v>
      </c>
      <c r="G455" s="80">
        <f t="shared" si="42"/>
        <v>11</v>
      </c>
      <c r="H455" s="80">
        <f t="shared" si="43"/>
        <v>5</v>
      </c>
      <c r="I455" s="80">
        <f t="shared" si="44"/>
        <v>0</v>
      </c>
      <c r="J455" s="80">
        <f t="shared" si="45"/>
        <v>0</v>
      </c>
      <c r="K455" s="80">
        <f t="shared" si="46"/>
        <v>2</v>
      </c>
      <c r="L455" s="80">
        <f t="shared" si="47"/>
        <v>504.02019896241319</v>
      </c>
      <c r="M455" t="s">
        <v>1759</v>
      </c>
    </row>
    <row r="456" spans="1:13">
      <c r="A456" s="31" t="s">
        <v>1350</v>
      </c>
      <c r="B456" s="33" t="s">
        <v>1351</v>
      </c>
      <c r="C456" s="33" t="s">
        <v>1394</v>
      </c>
      <c r="D456" s="33" t="s">
        <v>1352</v>
      </c>
      <c r="E456" s="33" t="s">
        <v>1343</v>
      </c>
      <c r="F456" s="15">
        <v>535.15</v>
      </c>
      <c r="G456" s="80">
        <f t="shared" si="42"/>
        <v>12</v>
      </c>
      <c r="H456" s="80">
        <f t="shared" si="43"/>
        <v>5</v>
      </c>
      <c r="I456" s="80">
        <f t="shared" si="44"/>
        <v>0</v>
      </c>
      <c r="J456" s="80">
        <f t="shared" si="45"/>
        <v>2</v>
      </c>
      <c r="K456" s="80">
        <f t="shared" si="46"/>
        <v>2</v>
      </c>
      <c r="L456" s="80">
        <f t="shared" si="47"/>
        <v>517.82278847985663</v>
      </c>
      <c r="M456" t="s">
        <v>1759</v>
      </c>
    </row>
    <row r="457" spans="1:13">
      <c r="A457" s="31" t="s">
        <v>1340</v>
      </c>
      <c r="B457" s="33" t="s">
        <v>1341</v>
      </c>
      <c r="C457" s="33" t="s">
        <v>1394</v>
      </c>
      <c r="D457" s="33" t="s">
        <v>1342</v>
      </c>
      <c r="E457" s="33" t="s">
        <v>1343</v>
      </c>
      <c r="F457" s="15">
        <v>539.65</v>
      </c>
      <c r="G457" s="80">
        <f t="shared" si="42"/>
        <v>12</v>
      </c>
      <c r="H457" s="80">
        <f t="shared" si="43"/>
        <v>5</v>
      </c>
      <c r="I457" s="80">
        <f t="shared" si="44"/>
        <v>0</v>
      </c>
      <c r="J457" s="80">
        <f t="shared" si="45"/>
        <v>1</v>
      </c>
      <c r="K457" s="80">
        <f t="shared" si="46"/>
        <v>2</v>
      </c>
      <c r="L457" s="80">
        <f t="shared" si="47"/>
        <v>522.06878847985672</v>
      </c>
      <c r="M457" t="s">
        <v>1759</v>
      </c>
    </row>
    <row r="458" spans="1:13">
      <c r="A458" s="31" t="s">
        <v>1347</v>
      </c>
      <c r="B458" s="33" t="s">
        <v>1348</v>
      </c>
      <c r="C458" s="33" t="s">
        <v>1394</v>
      </c>
      <c r="D458" s="33" t="s">
        <v>1349</v>
      </c>
      <c r="E458" s="33" t="s">
        <v>1343</v>
      </c>
      <c r="F458" s="15">
        <v>541.15</v>
      </c>
      <c r="G458" s="80">
        <f t="shared" si="42"/>
        <v>12</v>
      </c>
      <c r="H458" s="80">
        <f t="shared" si="43"/>
        <v>5</v>
      </c>
      <c r="I458" s="80">
        <f t="shared" si="44"/>
        <v>0</v>
      </c>
      <c r="J458" s="80">
        <f t="shared" si="45"/>
        <v>0</v>
      </c>
      <c r="K458" s="80">
        <f t="shared" si="46"/>
        <v>2</v>
      </c>
      <c r="L458" s="80">
        <f t="shared" si="47"/>
        <v>526.3147884798567</v>
      </c>
      <c r="M458" t="s">
        <v>1759</v>
      </c>
    </row>
    <row r="459" spans="1:13">
      <c r="A459" s="31" t="s">
        <v>1344</v>
      </c>
      <c r="B459" s="33" t="s">
        <v>1345</v>
      </c>
      <c r="C459" s="33" t="s">
        <v>1394</v>
      </c>
      <c r="D459" s="33" t="s">
        <v>1346</v>
      </c>
      <c r="E459" s="33" t="s">
        <v>1343</v>
      </c>
      <c r="F459" s="15">
        <v>543.15</v>
      </c>
      <c r="G459" s="80">
        <f t="shared" si="42"/>
        <v>12</v>
      </c>
      <c r="H459" s="80">
        <f t="shared" si="43"/>
        <v>5</v>
      </c>
      <c r="I459" s="80">
        <f t="shared" si="44"/>
        <v>0</v>
      </c>
      <c r="J459" s="80">
        <f t="shared" si="45"/>
        <v>1</v>
      </c>
      <c r="K459" s="80">
        <f t="shared" si="46"/>
        <v>2</v>
      </c>
      <c r="L459" s="80">
        <f t="shared" si="47"/>
        <v>522.06878847985672</v>
      </c>
      <c r="M459" t="s">
        <v>1759</v>
      </c>
    </row>
    <row r="460" spans="1:13">
      <c r="A460" s="31" t="s">
        <v>1336</v>
      </c>
      <c r="B460" s="33" t="s">
        <v>1337</v>
      </c>
      <c r="C460" s="33" t="s">
        <v>1394</v>
      </c>
      <c r="D460" s="33" t="s">
        <v>1338</v>
      </c>
      <c r="E460" s="33" t="s">
        <v>1339</v>
      </c>
      <c r="F460" s="15">
        <v>552.15</v>
      </c>
      <c r="G460" s="80">
        <f t="shared" si="42"/>
        <v>12</v>
      </c>
      <c r="H460" s="80">
        <f t="shared" si="43"/>
        <v>5</v>
      </c>
      <c r="I460" s="80">
        <f t="shared" si="44"/>
        <v>0</v>
      </c>
      <c r="J460" s="80">
        <f t="shared" si="45"/>
        <v>0</v>
      </c>
      <c r="K460" s="80">
        <f t="shared" si="46"/>
        <v>3</v>
      </c>
      <c r="L460" s="80">
        <f t="shared" si="47"/>
        <v>533.48978847985666</v>
      </c>
      <c r="M460" t="s">
        <v>1759</v>
      </c>
    </row>
    <row r="461" spans="1:13">
      <c r="A461" s="31" t="s">
        <v>1332</v>
      </c>
      <c r="B461" s="33" t="s">
        <v>1333</v>
      </c>
      <c r="C461" s="33" t="s">
        <v>1394</v>
      </c>
      <c r="D461" s="33" t="s">
        <v>1334</v>
      </c>
      <c r="E461" s="33" t="s">
        <v>1335</v>
      </c>
      <c r="F461" s="15">
        <v>553.15</v>
      </c>
      <c r="G461" s="80">
        <f t="shared" si="42"/>
        <v>12</v>
      </c>
      <c r="H461" s="80">
        <f t="shared" si="43"/>
        <v>6</v>
      </c>
      <c r="I461" s="80">
        <f t="shared" si="44"/>
        <v>0</v>
      </c>
      <c r="J461" s="80">
        <f t="shared" si="45"/>
        <v>1</v>
      </c>
      <c r="K461" s="80">
        <f t="shared" si="46"/>
        <v>3</v>
      </c>
      <c r="L461" s="80">
        <f t="shared" si="47"/>
        <v>534.37578847985674</v>
      </c>
      <c r="M461" t="s">
        <v>1759</v>
      </c>
    </row>
    <row r="462" spans="1:13">
      <c r="A462" s="31" t="s">
        <v>43</v>
      </c>
      <c r="B462" s="33" t="s">
        <v>44</v>
      </c>
      <c r="C462" s="33" t="s">
        <v>1393</v>
      </c>
      <c r="D462" s="33" t="s">
        <v>45</v>
      </c>
      <c r="E462" s="33" t="s">
        <v>46</v>
      </c>
      <c r="F462" s="15">
        <v>278.25</v>
      </c>
      <c r="G462" s="80">
        <f t="shared" si="42"/>
        <v>4</v>
      </c>
      <c r="H462" s="80">
        <f t="shared" si="43"/>
        <v>1</v>
      </c>
      <c r="I462" s="80">
        <f t="shared" si="44"/>
        <v>1</v>
      </c>
      <c r="J462" s="80">
        <f t="shared" si="45"/>
        <v>0</v>
      </c>
      <c r="K462" s="80">
        <f t="shared" si="46"/>
        <v>0</v>
      </c>
      <c r="L462" s="43">
        <f t="shared" si="47"/>
        <v>283.72888090757579</v>
      </c>
      <c r="M462" t="s">
        <v>1760</v>
      </c>
    </row>
    <row r="463" spans="1:13">
      <c r="A463" s="31" t="s">
        <v>149</v>
      </c>
      <c r="B463" s="33" t="s">
        <v>150</v>
      </c>
      <c r="C463" s="33" t="s">
        <v>1394</v>
      </c>
      <c r="D463" s="33" t="s">
        <v>151</v>
      </c>
      <c r="E463" s="33" t="s">
        <v>136</v>
      </c>
      <c r="F463" s="15">
        <v>293.25</v>
      </c>
      <c r="G463" s="80">
        <f t="shared" si="42"/>
        <v>5</v>
      </c>
      <c r="H463" s="80">
        <f t="shared" si="43"/>
        <v>1</v>
      </c>
      <c r="I463" s="80">
        <f t="shared" si="44"/>
        <v>0</v>
      </c>
      <c r="J463" s="80">
        <f t="shared" si="45"/>
        <v>1</v>
      </c>
      <c r="K463" s="80">
        <f t="shared" si="46"/>
        <v>0</v>
      </c>
      <c r="L463" s="43">
        <f t="shared" si="47"/>
        <v>303.9455282776085</v>
      </c>
      <c r="M463" t="s">
        <v>1760</v>
      </c>
    </row>
    <row r="464" spans="1:13">
      <c r="A464" s="35" t="s">
        <v>1406</v>
      </c>
      <c r="B464" s="38" t="s">
        <v>1407</v>
      </c>
      <c r="C464" s="33" t="s">
        <v>1392</v>
      </c>
      <c r="D464" s="38" t="s">
        <v>1435</v>
      </c>
      <c r="E464" s="38" t="s">
        <v>136</v>
      </c>
      <c r="F464" s="79">
        <v>301.35000000000002</v>
      </c>
      <c r="G464" s="80">
        <f t="shared" si="42"/>
        <v>5</v>
      </c>
      <c r="H464" s="80">
        <f t="shared" si="43"/>
        <v>0</v>
      </c>
      <c r="I464" s="80">
        <f t="shared" si="44"/>
        <v>0</v>
      </c>
      <c r="J464" s="80">
        <f t="shared" si="45"/>
        <v>0</v>
      </c>
      <c r="K464" s="80">
        <f t="shared" si="46"/>
        <v>1</v>
      </c>
      <c r="L464" s="43">
        <f t="shared" si="47"/>
        <v>310.23452827760849</v>
      </c>
      <c r="M464" t="s">
        <v>1760</v>
      </c>
    </row>
    <row r="465" spans="1:13">
      <c r="A465" s="31" t="s">
        <v>140</v>
      </c>
      <c r="B465" s="33" t="s">
        <v>141</v>
      </c>
      <c r="C465" s="33" t="s">
        <v>1392</v>
      </c>
      <c r="D465" s="33" t="s">
        <v>142</v>
      </c>
      <c r="E465" s="33" t="s">
        <v>136</v>
      </c>
      <c r="F465" s="15">
        <v>309.05</v>
      </c>
      <c r="G465" s="80">
        <f t="shared" si="42"/>
        <v>5</v>
      </c>
      <c r="H465" s="80">
        <f t="shared" si="43"/>
        <v>0</v>
      </c>
      <c r="I465" s="80">
        <f t="shared" si="44"/>
        <v>0</v>
      </c>
      <c r="J465" s="80">
        <f t="shared" si="45"/>
        <v>0</v>
      </c>
      <c r="K465" s="80">
        <f t="shared" si="46"/>
        <v>1</v>
      </c>
      <c r="L465" s="43">
        <f t="shared" si="47"/>
        <v>310.23452827760849</v>
      </c>
      <c r="M465" t="s">
        <v>1760</v>
      </c>
    </row>
    <row r="466" spans="1:13">
      <c r="A466" s="31" t="s">
        <v>161</v>
      </c>
      <c r="B466" s="33" t="s">
        <v>162</v>
      </c>
      <c r="C466" s="33" t="s">
        <v>1394</v>
      </c>
      <c r="D466" s="33" t="s">
        <v>163</v>
      </c>
      <c r="E466" s="33" t="s">
        <v>136</v>
      </c>
      <c r="F466" s="15">
        <v>310.05</v>
      </c>
      <c r="G466" s="80">
        <f t="shared" si="42"/>
        <v>5</v>
      </c>
      <c r="H466" s="80">
        <f t="shared" si="43"/>
        <v>1</v>
      </c>
      <c r="I466" s="80">
        <f t="shared" si="44"/>
        <v>0</v>
      </c>
      <c r="J466" s="80">
        <f t="shared" si="45"/>
        <v>0</v>
      </c>
      <c r="K466" s="80">
        <f t="shared" si="46"/>
        <v>0</v>
      </c>
      <c r="L466" s="43">
        <f t="shared" si="47"/>
        <v>308.19152827760848</v>
      </c>
      <c r="M466" t="s">
        <v>1760</v>
      </c>
    </row>
    <row r="467" spans="1:13">
      <c r="A467" s="88" t="s">
        <v>1463</v>
      </c>
      <c r="B467" s="39" t="s">
        <v>1460</v>
      </c>
      <c r="C467" s="33" t="s">
        <v>1394</v>
      </c>
      <c r="D467" s="39" t="s">
        <v>1465</v>
      </c>
      <c r="E467" s="39" t="s">
        <v>96</v>
      </c>
      <c r="F467" s="39">
        <v>310.14999999999998</v>
      </c>
      <c r="G467" s="80">
        <f t="shared" si="42"/>
        <v>5</v>
      </c>
      <c r="H467" s="80">
        <f t="shared" si="43"/>
        <v>1</v>
      </c>
      <c r="I467" s="80">
        <f t="shared" si="44"/>
        <v>0</v>
      </c>
      <c r="J467" s="80">
        <f t="shared" si="45"/>
        <v>0</v>
      </c>
      <c r="K467" s="80">
        <f t="shared" si="46"/>
        <v>1</v>
      </c>
      <c r="L467" s="43">
        <f t="shared" si="47"/>
        <v>315.3665282776085</v>
      </c>
      <c r="M467" t="s">
        <v>1760</v>
      </c>
    </row>
    <row r="468" spans="1:13">
      <c r="A468" s="31" t="s">
        <v>201</v>
      </c>
      <c r="B468" s="33" t="s">
        <v>202</v>
      </c>
      <c r="C468" s="33" t="s">
        <v>1393</v>
      </c>
      <c r="D468" s="33" t="s">
        <v>203</v>
      </c>
      <c r="E468" s="33" t="s">
        <v>191</v>
      </c>
      <c r="F468" s="15">
        <v>310.85000000000002</v>
      </c>
      <c r="G468" s="80">
        <f t="shared" si="42"/>
        <v>6</v>
      </c>
      <c r="H468" s="80">
        <f t="shared" si="43"/>
        <v>0</v>
      </c>
      <c r="I468" s="80">
        <f t="shared" si="44"/>
        <v>1</v>
      </c>
      <c r="J468" s="80">
        <f t="shared" si="45"/>
        <v>2</v>
      </c>
      <c r="K468" s="80">
        <f t="shared" si="46"/>
        <v>0</v>
      </c>
      <c r="L468" s="43">
        <f t="shared" si="47"/>
        <v>336.01843386893114</v>
      </c>
      <c r="M468" t="s">
        <v>1760</v>
      </c>
    </row>
    <row r="469" spans="1:13">
      <c r="A469" s="93" t="s">
        <v>115</v>
      </c>
      <c r="B469" s="80" t="s">
        <v>116</v>
      </c>
      <c r="C469" s="80" t="s">
        <v>1394</v>
      </c>
      <c r="D469" s="80" t="s">
        <v>117</v>
      </c>
      <c r="E469" s="80" t="s">
        <v>96</v>
      </c>
      <c r="F469" s="80">
        <v>315.14999999999998</v>
      </c>
      <c r="G469" s="80">
        <f t="shared" si="42"/>
        <v>5</v>
      </c>
      <c r="H469" s="80">
        <f t="shared" si="43"/>
        <v>2</v>
      </c>
      <c r="I469" s="80">
        <f t="shared" si="44"/>
        <v>0</v>
      </c>
      <c r="J469" s="80">
        <f t="shared" si="45"/>
        <v>0</v>
      </c>
      <c r="K469" s="80">
        <f t="shared" si="46"/>
        <v>0</v>
      </c>
      <c r="L469" s="43">
        <f t="shared" si="47"/>
        <v>313.32352827760849</v>
      </c>
      <c r="M469" t="s">
        <v>1760</v>
      </c>
    </row>
    <row r="470" spans="1:13">
      <c r="A470" s="31" t="s">
        <v>109</v>
      </c>
      <c r="B470" s="33" t="s">
        <v>110</v>
      </c>
      <c r="C470" s="33" t="s">
        <v>1392</v>
      </c>
      <c r="D470" s="33" t="s">
        <v>111</v>
      </c>
      <c r="E470" s="33" t="s">
        <v>96</v>
      </c>
      <c r="F470" s="15">
        <v>315.35000000000002</v>
      </c>
      <c r="G470" s="80">
        <f t="shared" si="42"/>
        <v>5</v>
      </c>
      <c r="H470" s="80">
        <f t="shared" si="43"/>
        <v>1</v>
      </c>
      <c r="I470" s="80">
        <f t="shared" si="44"/>
        <v>0</v>
      </c>
      <c r="J470" s="80">
        <f t="shared" si="45"/>
        <v>0</v>
      </c>
      <c r="K470" s="80">
        <f t="shared" si="46"/>
        <v>1</v>
      </c>
      <c r="L470" s="43">
        <f t="shared" si="47"/>
        <v>315.3665282776085</v>
      </c>
      <c r="M470" t="s">
        <v>1760</v>
      </c>
    </row>
    <row r="471" spans="1:13">
      <c r="A471" s="31" t="s">
        <v>112</v>
      </c>
      <c r="B471" s="33" t="s">
        <v>113</v>
      </c>
      <c r="C471" s="33" t="s">
        <v>1394</v>
      </c>
      <c r="D471" s="33" t="s">
        <v>114</v>
      </c>
      <c r="E471" s="33" t="s">
        <v>96</v>
      </c>
      <c r="F471" s="15">
        <v>318.05</v>
      </c>
      <c r="G471" s="80">
        <f t="shared" si="42"/>
        <v>5</v>
      </c>
      <c r="H471" s="80">
        <f t="shared" si="43"/>
        <v>2</v>
      </c>
      <c r="I471" s="80">
        <f t="shared" si="44"/>
        <v>0</v>
      </c>
      <c r="J471" s="80">
        <f t="shared" si="45"/>
        <v>0</v>
      </c>
      <c r="K471" s="80">
        <f t="shared" si="46"/>
        <v>0</v>
      </c>
      <c r="L471" s="43">
        <f t="shared" si="47"/>
        <v>313.32352827760849</v>
      </c>
      <c r="M471" t="s">
        <v>1760</v>
      </c>
    </row>
    <row r="472" spans="1:13">
      <c r="A472" s="93" t="s">
        <v>1464</v>
      </c>
      <c r="B472" s="80" t="s">
        <v>1461</v>
      </c>
      <c r="C472" s="80" t="s">
        <v>1394</v>
      </c>
      <c r="D472" s="80" t="s">
        <v>1462</v>
      </c>
      <c r="E472" s="80" t="s">
        <v>96</v>
      </c>
      <c r="F472" s="80">
        <v>321.35000000000002</v>
      </c>
      <c r="G472" s="80">
        <f t="shared" si="42"/>
        <v>5</v>
      </c>
      <c r="H472" s="80">
        <f t="shared" si="43"/>
        <v>2</v>
      </c>
      <c r="I472" s="80">
        <f t="shared" si="44"/>
        <v>0</v>
      </c>
      <c r="J472" s="80">
        <f t="shared" si="45"/>
        <v>0</v>
      </c>
      <c r="K472" s="80">
        <f t="shared" si="46"/>
        <v>0</v>
      </c>
      <c r="L472" s="43">
        <f t="shared" si="47"/>
        <v>313.32352827760849</v>
      </c>
      <c r="M472" t="s">
        <v>1760</v>
      </c>
    </row>
    <row r="473" spans="1:13">
      <c r="A473" s="31" t="s">
        <v>133</v>
      </c>
      <c r="B473" s="33" t="s">
        <v>134</v>
      </c>
      <c r="C473" s="33" t="s">
        <v>1392</v>
      </c>
      <c r="D473" s="33" t="s">
        <v>135</v>
      </c>
      <c r="E473" s="33" t="s">
        <v>136</v>
      </c>
      <c r="F473" s="15">
        <v>322.45</v>
      </c>
      <c r="G473" s="80">
        <f t="shared" si="42"/>
        <v>5</v>
      </c>
      <c r="H473" s="80">
        <f t="shared" si="43"/>
        <v>0</v>
      </c>
      <c r="I473" s="80">
        <f t="shared" si="44"/>
        <v>0</v>
      </c>
      <c r="J473" s="80">
        <f t="shared" si="45"/>
        <v>0</v>
      </c>
      <c r="K473" s="80">
        <f t="shared" si="46"/>
        <v>1</v>
      </c>
      <c r="L473" s="43">
        <f t="shared" si="47"/>
        <v>310.23452827760849</v>
      </c>
      <c r="M473" t="s">
        <v>1760</v>
      </c>
    </row>
    <row r="474" spans="1:13">
      <c r="A474" s="31" t="s">
        <v>312</v>
      </c>
      <c r="B474" s="33" t="s">
        <v>313</v>
      </c>
      <c r="C474" s="33" t="s">
        <v>1394</v>
      </c>
      <c r="D474" s="33" t="s">
        <v>314</v>
      </c>
      <c r="E474" s="33" t="s">
        <v>249</v>
      </c>
      <c r="F474" s="15">
        <v>329.45</v>
      </c>
      <c r="G474" s="80">
        <f t="shared" si="42"/>
        <v>6</v>
      </c>
      <c r="H474" s="80">
        <f t="shared" si="43"/>
        <v>1</v>
      </c>
      <c r="I474" s="80">
        <f t="shared" si="44"/>
        <v>0</v>
      </c>
      <c r="J474" s="80">
        <f t="shared" si="45"/>
        <v>1</v>
      </c>
      <c r="K474" s="80">
        <f t="shared" si="46"/>
        <v>0</v>
      </c>
      <c r="L474" s="43">
        <f t="shared" si="47"/>
        <v>335.36143386893116</v>
      </c>
      <c r="M474" t="s">
        <v>1760</v>
      </c>
    </row>
    <row r="475" spans="1:13">
      <c r="A475" s="31" t="s">
        <v>267</v>
      </c>
      <c r="B475" s="33" t="s">
        <v>268</v>
      </c>
      <c r="C475" s="33" t="s">
        <v>1392</v>
      </c>
      <c r="D475" s="33" t="s">
        <v>269</v>
      </c>
      <c r="E475" s="33" t="s">
        <v>249</v>
      </c>
      <c r="F475" s="15">
        <v>329.95</v>
      </c>
      <c r="G475" s="80">
        <f t="shared" si="42"/>
        <v>6</v>
      </c>
      <c r="H475" s="80">
        <f t="shared" si="43"/>
        <v>0</v>
      </c>
      <c r="I475" s="80">
        <f t="shared" si="44"/>
        <v>0</v>
      </c>
      <c r="J475" s="80">
        <f t="shared" si="45"/>
        <v>1</v>
      </c>
      <c r="K475" s="80">
        <f t="shared" si="46"/>
        <v>1</v>
      </c>
      <c r="L475" s="43">
        <f t="shared" si="47"/>
        <v>337.40443386893116</v>
      </c>
      <c r="M475" t="s">
        <v>1760</v>
      </c>
    </row>
    <row r="476" spans="1:13">
      <c r="A476" s="31" t="s">
        <v>261</v>
      </c>
      <c r="B476" s="33" t="s">
        <v>262</v>
      </c>
      <c r="C476" s="33" t="s">
        <v>1394</v>
      </c>
      <c r="D476" s="33" t="s">
        <v>263</v>
      </c>
      <c r="E476" s="33" t="s">
        <v>249</v>
      </c>
      <c r="F476" s="15">
        <v>337.85</v>
      </c>
      <c r="G476" s="80">
        <f t="shared" si="42"/>
        <v>6</v>
      </c>
      <c r="H476" s="80">
        <f t="shared" si="43"/>
        <v>1</v>
      </c>
      <c r="I476" s="80">
        <f t="shared" si="44"/>
        <v>0</v>
      </c>
      <c r="J476" s="80">
        <f t="shared" si="45"/>
        <v>1</v>
      </c>
      <c r="K476" s="80">
        <f t="shared" si="46"/>
        <v>0</v>
      </c>
      <c r="L476" s="43">
        <f t="shared" si="47"/>
        <v>335.36143386893116</v>
      </c>
      <c r="M476" t="s">
        <v>1760</v>
      </c>
    </row>
    <row r="477" spans="1:13">
      <c r="A477" s="31" t="s">
        <v>210</v>
      </c>
      <c r="B477" s="33" t="s">
        <v>211</v>
      </c>
      <c r="C477" s="33" t="s">
        <v>1394</v>
      </c>
      <c r="D477" s="33" t="s">
        <v>212</v>
      </c>
      <c r="E477" s="33" t="s">
        <v>191</v>
      </c>
      <c r="F477" s="15">
        <v>338.15</v>
      </c>
      <c r="G477" s="80">
        <f t="shared" si="42"/>
        <v>6</v>
      </c>
      <c r="H477" s="80">
        <f t="shared" si="43"/>
        <v>2</v>
      </c>
      <c r="I477" s="80">
        <f t="shared" si="44"/>
        <v>0</v>
      </c>
      <c r="J477" s="80">
        <f t="shared" si="45"/>
        <v>0</v>
      </c>
      <c r="K477" s="80">
        <f t="shared" si="46"/>
        <v>0</v>
      </c>
      <c r="L477" s="43">
        <f t="shared" si="47"/>
        <v>344.73943386893114</v>
      </c>
      <c r="M477" t="s">
        <v>1760</v>
      </c>
    </row>
    <row r="478" spans="1:13">
      <c r="A478" s="93" t="s">
        <v>1470</v>
      </c>
      <c r="B478" s="80" t="s">
        <v>1471</v>
      </c>
      <c r="C478" s="80" t="s">
        <v>1394</v>
      </c>
      <c r="D478" s="80" t="s">
        <v>1499</v>
      </c>
      <c r="E478" s="80" t="s">
        <v>191</v>
      </c>
      <c r="F478" s="80">
        <v>339.45</v>
      </c>
      <c r="G478" s="80">
        <f t="shared" si="42"/>
        <v>6</v>
      </c>
      <c r="H478" s="80">
        <f t="shared" si="43"/>
        <v>2</v>
      </c>
      <c r="I478" s="80">
        <f t="shared" si="44"/>
        <v>0</v>
      </c>
      <c r="J478" s="80">
        <f t="shared" si="45"/>
        <v>0</v>
      </c>
      <c r="K478" s="80">
        <f t="shared" si="46"/>
        <v>0</v>
      </c>
      <c r="L478" s="43">
        <f t="shared" si="47"/>
        <v>344.73943386893114</v>
      </c>
      <c r="M478" t="s">
        <v>1760</v>
      </c>
    </row>
    <row r="479" spans="1:13">
      <c r="A479" s="31" t="s">
        <v>273</v>
      </c>
      <c r="B479" s="33" t="s">
        <v>274</v>
      </c>
      <c r="C479" s="33" t="s">
        <v>1394</v>
      </c>
      <c r="D479" s="33" t="s">
        <v>275</v>
      </c>
      <c r="E479" s="33" t="s">
        <v>249</v>
      </c>
      <c r="F479" s="15">
        <v>341.05</v>
      </c>
      <c r="G479" s="80">
        <f t="shared" si="42"/>
        <v>6</v>
      </c>
      <c r="H479" s="80">
        <f t="shared" si="43"/>
        <v>1</v>
      </c>
      <c r="I479" s="80">
        <f t="shared" si="44"/>
        <v>0</v>
      </c>
      <c r="J479" s="80">
        <f t="shared" si="45"/>
        <v>0</v>
      </c>
      <c r="K479" s="80">
        <f t="shared" si="46"/>
        <v>0</v>
      </c>
      <c r="L479" s="43">
        <f t="shared" si="47"/>
        <v>339.60743386893114</v>
      </c>
      <c r="M479" t="s">
        <v>1760</v>
      </c>
    </row>
    <row r="480" spans="1:13">
      <c r="A480" s="31" t="s">
        <v>336</v>
      </c>
      <c r="B480" s="33" t="s">
        <v>337</v>
      </c>
      <c r="C480" s="33" t="s">
        <v>1392</v>
      </c>
      <c r="D480" s="33" t="s">
        <v>338</v>
      </c>
      <c r="E480" s="33" t="s">
        <v>332</v>
      </c>
      <c r="F480" s="15">
        <v>341.85</v>
      </c>
      <c r="G480" s="80">
        <f t="shared" si="42"/>
        <v>6</v>
      </c>
      <c r="H480" s="80">
        <f t="shared" si="43"/>
        <v>0</v>
      </c>
      <c r="I480" s="80">
        <f t="shared" si="44"/>
        <v>0</v>
      </c>
      <c r="J480" s="80">
        <f t="shared" si="45"/>
        <v>0</v>
      </c>
      <c r="K480" s="80">
        <f t="shared" si="46"/>
        <v>0</v>
      </c>
      <c r="L480" s="43">
        <f t="shared" si="47"/>
        <v>334.47543386893113</v>
      </c>
      <c r="M480" t="s">
        <v>1760</v>
      </c>
    </row>
    <row r="481" spans="1:13">
      <c r="A481" s="31" t="s">
        <v>198</v>
      </c>
      <c r="B481" s="33" t="s">
        <v>199</v>
      </c>
      <c r="C481" s="33" t="s">
        <v>1394</v>
      </c>
      <c r="D481" s="33" t="s">
        <v>200</v>
      </c>
      <c r="E481" s="33" t="s">
        <v>191</v>
      </c>
      <c r="F481" s="15">
        <v>341.95</v>
      </c>
      <c r="G481" s="80">
        <f t="shared" si="42"/>
        <v>6</v>
      </c>
      <c r="H481" s="80">
        <f t="shared" si="43"/>
        <v>2</v>
      </c>
      <c r="I481" s="80">
        <f t="shared" si="44"/>
        <v>0</v>
      </c>
      <c r="J481" s="80">
        <f t="shared" si="45"/>
        <v>2</v>
      </c>
      <c r="K481" s="80">
        <f t="shared" si="46"/>
        <v>0</v>
      </c>
      <c r="L481" s="43">
        <f t="shared" si="47"/>
        <v>336.24743386893113</v>
      </c>
      <c r="M481" t="s">
        <v>1760</v>
      </c>
    </row>
    <row r="482" spans="1:13">
      <c r="A482" s="35" t="s">
        <v>1495</v>
      </c>
      <c r="B482" s="38" t="s">
        <v>1496</v>
      </c>
      <c r="C482" s="33" t="s">
        <v>1394</v>
      </c>
      <c r="D482" s="83" t="s">
        <v>1510</v>
      </c>
      <c r="E482" s="38" t="s">
        <v>191</v>
      </c>
      <c r="F482" s="39">
        <v>343.15</v>
      </c>
      <c r="G482" s="80">
        <f t="shared" si="42"/>
        <v>6</v>
      </c>
      <c r="H482" s="80">
        <f t="shared" si="43"/>
        <v>2</v>
      </c>
      <c r="I482" s="80">
        <f t="shared" si="44"/>
        <v>0</v>
      </c>
      <c r="J482" s="80">
        <f t="shared" si="45"/>
        <v>1</v>
      </c>
      <c r="K482" s="80">
        <f t="shared" si="46"/>
        <v>0</v>
      </c>
      <c r="L482" s="43">
        <f t="shared" si="47"/>
        <v>340.49343386893116</v>
      </c>
      <c r="M482" t="s">
        <v>1760</v>
      </c>
    </row>
    <row r="483" spans="1:13">
      <c r="A483" s="31" t="s">
        <v>288</v>
      </c>
      <c r="B483" s="33" t="s">
        <v>289</v>
      </c>
      <c r="C483" s="33" t="s">
        <v>1392</v>
      </c>
      <c r="D483" s="33" t="s">
        <v>290</v>
      </c>
      <c r="E483" s="33" t="s">
        <v>249</v>
      </c>
      <c r="F483" s="15">
        <v>344.95</v>
      </c>
      <c r="G483" s="80">
        <f t="shared" si="42"/>
        <v>6</v>
      </c>
      <c r="H483" s="80">
        <f t="shared" si="43"/>
        <v>0</v>
      </c>
      <c r="I483" s="80">
        <f t="shared" si="44"/>
        <v>0</v>
      </c>
      <c r="J483" s="80">
        <f t="shared" si="45"/>
        <v>0</v>
      </c>
      <c r="K483" s="80">
        <f t="shared" si="46"/>
        <v>1</v>
      </c>
      <c r="L483" s="43">
        <f t="shared" si="47"/>
        <v>341.65043386893115</v>
      </c>
      <c r="M483" t="s">
        <v>1760</v>
      </c>
    </row>
    <row r="484" spans="1:13">
      <c r="A484" s="35" t="s">
        <v>1472</v>
      </c>
      <c r="B484" s="38" t="s">
        <v>1473</v>
      </c>
      <c r="C484" s="33" t="s">
        <v>1393</v>
      </c>
      <c r="D484" s="83" t="s">
        <v>1500</v>
      </c>
      <c r="E484" s="38" t="s">
        <v>191</v>
      </c>
      <c r="F484" s="39">
        <v>346.25</v>
      </c>
      <c r="G484" s="80">
        <f t="shared" si="42"/>
        <v>6</v>
      </c>
      <c r="H484" s="80">
        <f t="shared" si="43"/>
        <v>0</v>
      </c>
      <c r="I484" s="80">
        <f t="shared" si="44"/>
        <v>1</v>
      </c>
      <c r="J484" s="80">
        <f t="shared" si="45"/>
        <v>1</v>
      </c>
      <c r="K484" s="80">
        <f t="shared" si="46"/>
        <v>0</v>
      </c>
      <c r="L484" s="43">
        <f t="shared" si="47"/>
        <v>340.26443386893118</v>
      </c>
      <c r="M484" t="s">
        <v>1760</v>
      </c>
    </row>
    <row r="485" spans="1:13">
      <c r="A485" s="93" t="s">
        <v>1493</v>
      </c>
      <c r="B485" s="80" t="s">
        <v>1494</v>
      </c>
      <c r="C485" s="80" t="s">
        <v>1394</v>
      </c>
      <c r="D485" s="80" t="s">
        <v>1509</v>
      </c>
      <c r="E485" s="80" t="s">
        <v>191</v>
      </c>
      <c r="F485" s="80">
        <v>346.25</v>
      </c>
      <c r="G485" s="80">
        <f t="shared" si="42"/>
        <v>6</v>
      </c>
      <c r="H485" s="80">
        <f t="shared" si="43"/>
        <v>2</v>
      </c>
      <c r="I485" s="80">
        <f t="shared" si="44"/>
        <v>0</v>
      </c>
      <c r="J485" s="80">
        <f t="shared" si="45"/>
        <v>0</v>
      </c>
      <c r="K485" s="80">
        <f t="shared" si="46"/>
        <v>0</v>
      </c>
      <c r="L485" s="43">
        <f t="shared" si="47"/>
        <v>344.73943386893114</v>
      </c>
      <c r="M485" t="s">
        <v>1760</v>
      </c>
    </row>
    <row r="486" spans="1:13">
      <c r="A486" s="31" t="s">
        <v>204</v>
      </c>
      <c r="B486" s="15" t="s">
        <v>205</v>
      </c>
      <c r="C486" s="33" t="s">
        <v>1394</v>
      </c>
      <c r="D486" s="15" t="s">
        <v>206</v>
      </c>
      <c r="E486" s="33" t="s">
        <v>191</v>
      </c>
      <c r="F486" s="15">
        <v>346.65</v>
      </c>
      <c r="G486" s="80">
        <f t="shared" si="42"/>
        <v>6</v>
      </c>
      <c r="H486" s="80">
        <f t="shared" si="43"/>
        <v>2</v>
      </c>
      <c r="I486" s="80">
        <f t="shared" si="44"/>
        <v>0</v>
      </c>
      <c r="J486" s="80">
        <f t="shared" si="45"/>
        <v>0</v>
      </c>
      <c r="K486" s="80">
        <f t="shared" si="46"/>
        <v>0</v>
      </c>
      <c r="L486" s="43">
        <f t="shared" si="47"/>
        <v>344.73943386893114</v>
      </c>
      <c r="M486" t="s">
        <v>1760</v>
      </c>
    </row>
    <row r="487" spans="1:13">
      <c r="A487" s="35" t="s">
        <v>1474</v>
      </c>
      <c r="B487" s="38" t="s">
        <v>1475</v>
      </c>
      <c r="C487" s="33" t="s">
        <v>1394</v>
      </c>
      <c r="D487" s="83" t="s">
        <v>1501</v>
      </c>
      <c r="E487" s="38" t="s">
        <v>191</v>
      </c>
      <c r="F487" s="39">
        <v>348.15</v>
      </c>
      <c r="G487" s="80">
        <f t="shared" si="42"/>
        <v>6</v>
      </c>
      <c r="H487" s="80">
        <f t="shared" si="43"/>
        <v>2</v>
      </c>
      <c r="I487" s="80">
        <f t="shared" si="44"/>
        <v>0</v>
      </c>
      <c r="J487" s="80">
        <f t="shared" si="45"/>
        <v>1</v>
      </c>
      <c r="K487" s="80">
        <f t="shared" si="46"/>
        <v>0</v>
      </c>
      <c r="L487" s="43">
        <f t="shared" si="47"/>
        <v>340.49343386893116</v>
      </c>
      <c r="M487" t="s">
        <v>1760</v>
      </c>
    </row>
    <row r="488" spans="1:13">
      <c r="A488" s="35" t="s">
        <v>1476</v>
      </c>
      <c r="B488" s="38" t="s">
        <v>1477</v>
      </c>
      <c r="C488" s="33" t="s">
        <v>1394</v>
      </c>
      <c r="D488" s="83" t="s">
        <v>1502</v>
      </c>
      <c r="E488" s="38" t="s">
        <v>191</v>
      </c>
      <c r="F488" s="39">
        <v>351.15</v>
      </c>
      <c r="G488" s="80">
        <f t="shared" si="42"/>
        <v>6</v>
      </c>
      <c r="H488" s="80">
        <f t="shared" si="43"/>
        <v>2</v>
      </c>
      <c r="I488" s="80">
        <f t="shared" si="44"/>
        <v>0</v>
      </c>
      <c r="J488" s="80">
        <f t="shared" si="45"/>
        <v>0</v>
      </c>
      <c r="K488" s="80">
        <f t="shared" si="46"/>
        <v>0</v>
      </c>
      <c r="L488" s="43">
        <f t="shared" si="47"/>
        <v>344.73943386893114</v>
      </c>
      <c r="M488" t="s">
        <v>1760</v>
      </c>
    </row>
    <row r="489" spans="1:13">
      <c r="A489" s="31" t="s">
        <v>527</v>
      </c>
      <c r="B489" s="33" t="s">
        <v>528</v>
      </c>
      <c r="C489" s="33" t="s">
        <v>1392</v>
      </c>
      <c r="D489" s="33" t="s">
        <v>529</v>
      </c>
      <c r="E489" s="33" t="s">
        <v>523</v>
      </c>
      <c r="F489" s="15">
        <v>353.55</v>
      </c>
      <c r="G489" s="80">
        <f t="shared" si="42"/>
        <v>7</v>
      </c>
      <c r="H489" s="80">
        <f t="shared" si="43"/>
        <v>0</v>
      </c>
      <c r="I489" s="80">
        <f t="shared" si="44"/>
        <v>0</v>
      </c>
      <c r="J489" s="80">
        <f t="shared" si="45"/>
        <v>2</v>
      </c>
      <c r="K489" s="80">
        <f t="shared" si="46"/>
        <v>0</v>
      </c>
      <c r="L489" s="43">
        <f t="shared" si="47"/>
        <v>355.04841527069669</v>
      </c>
      <c r="M489" t="s">
        <v>1760</v>
      </c>
    </row>
    <row r="490" spans="1:13">
      <c r="A490" s="31" t="s">
        <v>442</v>
      </c>
      <c r="B490" s="33" t="s">
        <v>443</v>
      </c>
      <c r="C490" s="33" t="s">
        <v>1394</v>
      </c>
      <c r="D490" s="33" t="s">
        <v>444</v>
      </c>
      <c r="E490" s="33" t="s">
        <v>423</v>
      </c>
      <c r="F490" s="15">
        <v>353.95</v>
      </c>
      <c r="G490" s="80">
        <f t="shared" si="42"/>
        <v>7</v>
      </c>
      <c r="H490" s="80">
        <f t="shared" si="43"/>
        <v>1</v>
      </c>
      <c r="I490" s="80">
        <f t="shared" si="44"/>
        <v>0</v>
      </c>
      <c r="J490" s="80">
        <f t="shared" si="45"/>
        <v>2</v>
      </c>
      <c r="K490" s="80">
        <f t="shared" si="46"/>
        <v>0</v>
      </c>
      <c r="L490" s="43">
        <f t="shared" si="47"/>
        <v>360.1804152706967</v>
      </c>
      <c r="M490" t="s">
        <v>1760</v>
      </c>
    </row>
    <row r="491" spans="1:13">
      <c r="A491" s="35" t="s">
        <v>1515</v>
      </c>
      <c r="B491" s="38" t="s">
        <v>1516</v>
      </c>
      <c r="C491" s="33" t="s">
        <v>1394</v>
      </c>
      <c r="D491" s="38" t="s">
        <v>1530</v>
      </c>
      <c r="E491" s="38" t="s">
        <v>423</v>
      </c>
      <c r="F491" s="79">
        <v>359.45</v>
      </c>
      <c r="G491" s="80">
        <f t="shared" si="42"/>
        <v>7</v>
      </c>
      <c r="H491" s="80">
        <f t="shared" si="43"/>
        <v>1</v>
      </c>
      <c r="I491" s="80">
        <f t="shared" si="44"/>
        <v>0</v>
      </c>
      <c r="J491" s="80">
        <f t="shared" si="45"/>
        <v>1</v>
      </c>
      <c r="K491" s="80">
        <f t="shared" si="46"/>
        <v>0</v>
      </c>
      <c r="L491" s="43">
        <f t="shared" si="47"/>
        <v>364.42641527069674</v>
      </c>
      <c r="M491" t="s">
        <v>1760</v>
      </c>
    </row>
    <row r="492" spans="1:13">
      <c r="A492" s="31" t="s">
        <v>542</v>
      </c>
      <c r="B492" s="33" t="s">
        <v>543</v>
      </c>
      <c r="C492" s="33" t="s">
        <v>1392</v>
      </c>
      <c r="D492" s="33" t="s">
        <v>544</v>
      </c>
      <c r="E492" s="33" t="s">
        <v>523</v>
      </c>
      <c r="F492" s="15">
        <v>364.15</v>
      </c>
      <c r="G492" s="80">
        <f t="shared" si="42"/>
        <v>7</v>
      </c>
      <c r="H492" s="80">
        <f t="shared" si="43"/>
        <v>0</v>
      </c>
      <c r="I492" s="80">
        <f t="shared" si="44"/>
        <v>0</v>
      </c>
      <c r="J492" s="80">
        <f t="shared" si="45"/>
        <v>1</v>
      </c>
      <c r="K492" s="80">
        <f t="shared" si="46"/>
        <v>0</v>
      </c>
      <c r="L492" s="43">
        <f t="shared" si="47"/>
        <v>359.29441527069673</v>
      </c>
      <c r="M492" t="s">
        <v>1760</v>
      </c>
    </row>
    <row r="493" spans="1:13">
      <c r="A493" s="35" t="s">
        <v>1526</v>
      </c>
      <c r="B493" s="38" t="s">
        <v>1527</v>
      </c>
      <c r="C493" s="33" t="s">
        <v>1392</v>
      </c>
      <c r="D493" s="83" t="s">
        <v>1525</v>
      </c>
      <c r="E493" s="38" t="s">
        <v>423</v>
      </c>
      <c r="F493" s="39">
        <v>365.05</v>
      </c>
      <c r="G493" s="80">
        <f t="shared" si="42"/>
        <v>7</v>
      </c>
      <c r="H493" s="80">
        <f t="shared" si="43"/>
        <v>0</v>
      </c>
      <c r="I493" s="80">
        <f t="shared" si="44"/>
        <v>0</v>
      </c>
      <c r="J493" s="80">
        <f t="shared" si="45"/>
        <v>0</v>
      </c>
      <c r="K493" s="80">
        <f t="shared" si="46"/>
        <v>1</v>
      </c>
      <c r="L493" s="43">
        <f t="shared" si="47"/>
        <v>370.71541527069672</v>
      </c>
      <c r="M493" t="s">
        <v>1760</v>
      </c>
    </row>
    <row r="494" spans="1:13">
      <c r="A494" s="31" t="s">
        <v>475</v>
      </c>
      <c r="B494" s="33" t="s">
        <v>476</v>
      </c>
      <c r="C494" s="33" t="s">
        <v>1394</v>
      </c>
      <c r="D494" s="33" t="s">
        <v>477</v>
      </c>
      <c r="E494" s="33" t="s">
        <v>423</v>
      </c>
      <c r="F494" s="15">
        <v>366.75</v>
      </c>
      <c r="G494" s="80">
        <f t="shared" si="42"/>
        <v>7</v>
      </c>
      <c r="H494" s="80">
        <f t="shared" si="43"/>
        <v>1</v>
      </c>
      <c r="I494" s="80">
        <f t="shared" si="44"/>
        <v>0</v>
      </c>
      <c r="J494" s="80">
        <f t="shared" si="45"/>
        <v>0</v>
      </c>
      <c r="K494" s="80">
        <f t="shared" si="46"/>
        <v>0</v>
      </c>
      <c r="L494" s="43">
        <f t="shared" si="47"/>
        <v>368.67241527069672</v>
      </c>
      <c r="M494" t="s">
        <v>1760</v>
      </c>
    </row>
    <row r="495" spans="1:13">
      <c r="A495" s="31" t="s">
        <v>430</v>
      </c>
      <c r="B495" s="33" t="s">
        <v>431</v>
      </c>
      <c r="C495" s="33" t="s">
        <v>1394</v>
      </c>
      <c r="D495" s="33" t="s">
        <v>432</v>
      </c>
      <c r="E495" s="33" t="s">
        <v>423</v>
      </c>
      <c r="F495" s="15">
        <v>370.65</v>
      </c>
      <c r="G495" s="80">
        <f t="shared" si="42"/>
        <v>7</v>
      </c>
      <c r="H495" s="80">
        <f t="shared" si="43"/>
        <v>1</v>
      </c>
      <c r="I495" s="80">
        <f t="shared" si="44"/>
        <v>0</v>
      </c>
      <c r="J495" s="80">
        <f t="shared" si="45"/>
        <v>2</v>
      </c>
      <c r="K495" s="80">
        <f t="shared" si="46"/>
        <v>0</v>
      </c>
      <c r="L495" s="43">
        <f t="shared" si="47"/>
        <v>360.1804152706967</v>
      </c>
      <c r="M495" t="s">
        <v>1760</v>
      </c>
    </row>
    <row r="496" spans="1:13">
      <c r="A496" s="31" t="s">
        <v>387</v>
      </c>
      <c r="B496" s="33" t="s">
        <v>388</v>
      </c>
      <c r="C496" s="33" t="s">
        <v>1394</v>
      </c>
      <c r="D496" s="33" t="s">
        <v>389</v>
      </c>
      <c r="E496" s="33" t="s">
        <v>365</v>
      </c>
      <c r="F496" s="15">
        <v>370.95</v>
      </c>
      <c r="G496" s="80">
        <f t="shared" si="42"/>
        <v>7</v>
      </c>
      <c r="H496" s="80">
        <f t="shared" si="43"/>
        <v>1</v>
      </c>
      <c r="I496" s="80">
        <f t="shared" si="44"/>
        <v>0</v>
      </c>
      <c r="J496" s="80">
        <f t="shared" si="45"/>
        <v>0</v>
      </c>
      <c r="K496" s="80">
        <f t="shared" si="46"/>
        <v>1</v>
      </c>
      <c r="L496" s="43">
        <f t="shared" si="47"/>
        <v>375.84741527069673</v>
      </c>
      <c r="M496" t="s">
        <v>1760</v>
      </c>
    </row>
    <row r="497" spans="1:13">
      <c r="A497" s="31" t="s">
        <v>390</v>
      </c>
      <c r="B497" s="33" t="s">
        <v>391</v>
      </c>
      <c r="C497" s="33" t="s">
        <v>1393</v>
      </c>
      <c r="D497" s="33" t="s">
        <v>392</v>
      </c>
      <c r="E497" s="33" t="s">
        <v>365</v>
      </c>
      <c r="F497" s="15">
        <v>372.85</v>
      </c>
      <c r="G497" s="80">
        <f t="shared" si="42"/>
        <v>7</v>
      </c>
      <c r="H497" s="80">
        <f t="shared" si="43"/>
        <v>0</v>
      </c>
      <c r="I497" s="80">
        <f t="shared" si="44"/>
        <v>1</v>
      </c>
      <c r="J497" s="80">
        <f t="shared" si="45"/>
        <v>0</v>
      </c>
      <c r="K497" s="80">
        <f t="shared" si="46"/>
        <v>0</v>
      </c>
      <c r="L497" s="43">
        <f t="shared" si="47"/>
        <v>373.57541527069674</v>
      </c>
      <c r="M497" t="s">
        <v>1760</v>
      </c>
    </row>
    <row r="498" spans="1:13">
      <c r="A498" s="31" t="s">
        <v>362</v>
      </c>
      <c r="B498" s="33" t="s">
        <v>363</v>
      </c>
      <c r="C498" s="33" t="s">
        <v>1392</v>
      </c>
      <c r="D498" s="33" t="s">
        <v>364</v>
      </c>
      <c r="E498" s="33" t="s">
        <v>365</v>
      </c>
      <c r="F498" s="15">
        <v>378.45</v>
      </c>
      <c r="G498" s="80">
        <f t="shared" si="42"/>
        <v>7</v>
      </c>
      <c r="H498" s="80">
        <f t="shared" si="43"/>
        <v>0</v>
      </c>
      <c r="I498" s="80">
        <f t="shared" si="44"/>
        <v>0</v>
      </c>
      <c r="J498" s="80">
        <f t="shared" si="45"/>
        <v>0</v>
      </c>
      <c r="K498" s="80">
        <f t="shared" si="46"/>
        <v>2</v>
      </c>
      <c r="L498" s="43">
        <f t="shared" si="47"/>
        <v>377.89041527069674</v>
      </c>
      <c r="M498" t="s">
        <v>1760</v>
      </c>
    </row>
    <row r="499" spans="1:13">
      <c r="A499" s="35" t="s">
        <v>1554</v>
      </c>
      <c r="B499" s="38" t="s">
        <v>1555</v>
      </c>
      <c r="C499" s="33" t="s">
        <v>1394</v>
      </c>
      <c r="D499" s="83" t="s">
        <v>1568</v>
      </c>
      <c r="E499" s="38" t="s">
        <v>365</v>
      </c>
      <c r="F499" s="39">
        <v>381.15</v>
      </c>
      <c r="G499" s="80">
        <f t="shared" si="42"/>
        <v>7</v>
      </c>
      <c r="H499" s="80">
        <f t="shared" si="43"/>
        <v>2</v>
      </c>
      <c r="I499" s="80">
        <f t="shared" si="44"/>
        <v>0</v>
      </c>
      <c r="J499" s="80">
        <f t="shared" si="45"/>
        <v>0</v>
      </c>
      <c r="K499" s="80">
        <f t="shared" si="46"/>
        <v>0</v>
      </c>
      <c r="L499" s="43">
        <f t="shared" si="47"/>
        <v>373.80441527069672</v>
      </c>
      <c r="M499" t="s">
        <v>1760</v>
      </c>
    </row>
    <row r="500" spans="1:13">
      <c r="A500" s="31" t="s">
        <v>837</v>
      </c>
      <c r="B500" s="33" t="s">
        <v>838</v>
      </c>
      <c r="C500" s="33" t="s">
        <v>1392</v>
      </c>
      <c r="D500" s="33" t="s">
        <v>839</v>
      </c>
      <c r="E500" s="33" t="s">
        <v>798</v>
      </c>
      <c r="F500" s="15">
        <v>383.15</v>
      </c>
      <c r="G500" s="80">
        <f t="shared" si="42"/>
        <v>8</v>
      </c>
      <c r="H500" s="80">
        <f t="shared" si="43"/>
        <v>0</v>
      </c>
      <c r="I500" s="80">
        <f t="shared" si="44"/>
        <v>0</v>
      </c>
      <c r="J500" s="80">
        <f t="shared" si="45"/>
        <v>3</v>
      </c>
      <c r="K500" s="80">
        <f t="shared" si="46"/>
        <v>0</v>
      </c>
      <c r="L500" s="43">
        <f t="shared" si="47"/>
        <v>377.99564111974689</v>
      </c>
      <c r="M500" t="s">
        <v>1760</v>
      </c>
    </row>
    <row r="501" spans="1:13">
      <c r="A501" s="31" t="s">
        <v>760</v>
      </c>
      <c r="B501" s="33" t="s">
        <v>761</v>
      </c>
      <c r="C501" s="33" t="s">
        <v>1392</v>
      </c>
      <c r="D501" s="33" t="s">
        <v>762</v>
      </c>
      <c r="E501" s="33" t="s">
        <v>600</v>
      </c>
      <c r="F501" s="15">
        <v>387.15</v>
      </c>
      <c r="G501" s="80">
        <f t="shared" si="42"/>
        <v>8</v>
      </c>
      <c r="H501" s="80">
        <f t="shared" si="43"/>
        <v>0</v>
      </c>
      <c r="I501" s="80">
        <f t="shared" si="44"/>
        <v>0</v>
      </c>
      <c r="J501" s="80">
        <f t="shared" si="45"/>
        <v>1</v>
      </c>
      <c r="K501" s="80">
        <f t="shared" si="46"/>
        <v>1</v>
      </c>
      <c r="L501" s="43">
        <f t="shared" si="47"/>
        <v>393.66264111974692</v>
      </c>
      <c r="M501" t="s">
        <v>1760</v>
      </c>
    </row>
    <row r="502" spans="1:13">
      <c r="A502" s="31" t="s">
        <v>816</v>
      </c>
      <c r="B502" s="33" t="s">
        <v>817</v>
      </c>
      <c r="C502" s="33" t="s">
        <v>1392</v>
      </c>
      <c r="D502" s="33" t="s">
        <v>818</v>
      </c>
      <c r="E502" s="33" t="s">
        <v>798</v>
      </c>
      <c r="F502" s="15">
        <v>388.75</v>
      </c>
      <c r="G502" s="80">
        <f t="shared" si="42"/>
        <v>8</v>
      </c>
      <c r="H502" s="80">
        <f t="shared" si="43"/>
        <v>0</v>
      </c>
      <c r="I502" s="80">
        <f t="shared" si="44"/>
        <v>0</v>
      </c>
      <c r="J502" s="80">
        <f t="shared" si="45"/>
        <v>2</v>
      </c>
      <c r="K502" s="80">
        <f t="shared" si="46"/>
        <v>0</v>
      </c>
      <c r="L502" s="43">
        <f t="shared" si="47"/>
        <v>382.24164111974687</v>
      </c>
      <c r="M502" t="s">
        <v>1760</v>
      </c>
    </row>
    <row r="503" spans="1:13">
      <c r="A503" s="31" t="s">
        <v>825</v>
      </c>
      <c r="B503" s="33" t="s">
        <v>826</v>
      </c>
      <c r="C503" s="33" t="s">
        <v>1392</v>
      </c>
      <c r="D503" s="33" t="s">
        <v>827</v>
      </c>
      <c r="E503" s="33" t="s">
        <v>798</v>
      </c>
      <c r="F503" s="15">
        <v>391.15</v>
      </c>
      <c r="G503" s="80">
        <f t="shared" si="42"/>
        <v>8</v>
      </c>
      <c r="H503" s="80">
        <f t="shared" si="43"/>
        <v>0</v>
      </c>
      <c r="I503" s="80">
        <f t="shared" si="44"/>
        <v>0</v>
      </c>
      <c r="J503" s="80">
        <f t="shared" si="45"/>
        <v>1</v>
      </c>
      <c r="K503" s="80">
        <f t="shared" si="46"/>
        <v>0</v>
      </c>
      <c r="L503" s="43">
        <f t="shared" si="47"/>
        <v>386.48764111974691</v>
      </c>
      <c r="M503" t="s">
        <v>1760</v>
      </c>
    </row>
    <row r="504" spans="1:13">
      <c r="A504" s="31" t="s">
        <v>819</v>
      </c>
      <c r="B504" s="33" t="s">
        <v>820</v>
      </c>
      <c r="C504" s="33" t="s">
        <v>1392</v>
      </c>
      <c r="D504" s="33" t="s">
        <v>821</v>
      </c>
      <c r="E504" s="33" t="s">
        <v>798</v>
      </c>
      <c r="F504" s="15">
        <v>391.35</v>
      </c>
      <c r="G504" s="80">
        <f t="shared" si="42"/>
        <v>8</v>
      </c>
      <c r="H504" s="80">
        <f t="shared" si="43"/>
        <v>0</v>
      </c>
      <c r="I504" s="80">
        <f t="shared" si="44"/>
        <v>0</v>
      </c>
      <c r="J504" s="80">
        <f t="shared" si="45"/>
        <v>2</v>
      </c>
      <c r="K504" s="80">
        <f t="shared" si="46"/>
        <v>0</v>
      </c>
      <c r="L504" s="43">
        <f t="shared" si="47"/>
        <v>382.24164111974687</v>
      </c>
      <c r="M504" t="s">
        <v>1760</v>
      </c>
    </row>
    <row r="505" spans="1:13">
      <c r="A505" s="31" t="s">
        <v>420</v>
      </c>
      <c r="B505" s="33" t="s">
        <v>421</v>
      </c>
      <c r="C505" s="33" t="s">
        <v>1392</v>
      </c>
      <c r="D505" s="33" t="s">
        <v>422</v>
      </c>
      <c r="E505" s="33" t="s">
        <v>423</v>
      </c>
      <c r="F505" s="15">
        <v>391.55</v>
      </c>
      <c r="G505" s="80">
        <f t="shared" si="42"/>
        <v>7</v>
      </c>
      <c r="H505" s="80">
        <f t="shared" si="43"/>
        <v>0</v>
      </c>
      <c r="I505" s="80">
        <f t="shared" si="44"/>
        <v>0</v>
      </c>
      <c r="J505" s="80">
        <f t="shared" si="45"/>
        <v>0</v>
      </c>
      <c r="K505" s="80">
        <f t="shared" si="46"/>
        <v>1</v>
      </c>
      <c r="L505" s="43">
        <f t="shared" si="47"/>
        <v>370.71541527069672</v>
      </c>
      <c r="M505" t="s">
        <v>1760</v>
      </c>
    </row>
    <row r="506" spans="1:13">
      <c r="A506" s="31" t="s">
        <v>670</v>
      </c>
      <c r="B506" s="33" t="s">
        <v>671</v>
      </c>
      <c r="C506" s="33" t="s">
        <v>1394</v>
      </c>
      <c r="D506" s="33" t="s">
        <v>672</v>
      </c>
      <c r="E506" s="33" t="s">
        <v>600</v>
      </c>
      <c r="F506" s="15">
        <v>392.45</v>
      </c>
      <c r="G506" s="80">
        <f t="shared" si="42"/>
        <v>8</v>
      </c>
      <c r="H506" s="80">
        <f t="shared" si="43"/>
        <v>1</v>
      </c>
      <c r="I506" s="80">
        <f t="shared" si="44"/>
        <v>0</v>
      </c>
      <c r="J506" s="80">
        <f t="shared" si="45"/>
        <v>1</v>
      </c>
      <c r="K506" s="80">
        <f t="shared" si="46"/>
        <v>0</v>
      </c>
      <c r="L506" s="43">
        <f t="shared" si="47"/>
        <v>391.61964111974692</v>
      </c>
      <c r="M506" t="s">
        <v>1760</v>
      </c>
    </row>
    <row r="507" spans="1:13">
      <c r="A507" s="35" t="s">
        <v>1411</v>
      </c>
      <c r="B507" s="38" t="s">
        <v>1412</v>
      </c>
      <c r="C507" s="33" t="s">
        <v>1392</v>
      </c>
      <c r="D507" s="83" t="s">
        <v>1437</v>
      </c>
      <c r="E507" s="38" t="s">
        <v>600</v>
      </c>
      <c r="F507" s="79">
        <v>394.15</v>
      </c>
      <c r="G507" s="80">
        <f t="shared" si="42"/>
        <v>8</v>
      </c>
      <c r="H507" s="80">
        <f t="shared" si="43"/>
        <v>0</v>
      </c>
      <c r="I507" s="80">
        <f t="shared" si="44"/>
        <v>0</v>
      </c>
      <c r="J507" s="80">
        <f t="shared" si="45"/>
        <v>1</v>
      </c>
      <c r="K507" s="80">
        <f t="shared" si="46"/>
        <v>1</v>
      </c>
      <c r="L507" s="43">
        <f t="shared" si="47"/>
        <v>393.66264111974692</v>
      </c>
      <c r="M507" t="s">
        <v>1760</v>
      </c>
    </row>
    <row r="508" spans="1:13">
      <c r="A508" s="31" t="s">
        <v>661</v>
      </c>
      <c r="B508" s="33" t="s">
        <v>662</v>
      </c>
      <c r="C508" s="33" t="s">
        <v>1392</v>
      </c>
      <c r="D508" s="33" t="s">
        <v>663</v>
      </c>
      <c r="E508" s="33" t="s">
        <v>600</v>
      </c>
      <c r="F508" s="15">
        <v>394.75</v>
      </c>
      <c r="G508" s="80">
        <f t="shared" si="42"/>
        <v>8</v>
      </c>
      <c r="H508" s="80">
        <f t="shared" si="43"/>
        <v>0</v>
      </c>
      <c r="I508" s="80">
        <f t="shared" si="44"/>
        <v>0</v>
      </c>
      <c r="J508" s="80">
        <f t="shared" si="45"/>
        <v>1</v>
      </c>
      <c r="K508" s="80">
        <f t="shared" si="46"/>
        <v>1</v>
      </c>
      <c r="L508" s="43">
        <f t="shared" si="47"/>
        <v>393.66264111974692</v>
      </c>
      <c r="M508" t="s">
        <v>1760</v>
      </c>
    </row>
    <row r="509" spans="1:13">
      <c r="A509" s="35" t="s">
        <v>1404</v>
      </c>
      <c r="B509" s="38" t="s">
        <v>1405</v>
      </c>
      <c r="C509" s="33" t="s">
        <v>1392</v>
      </c>
      <c r="D509" s="83" t="s">
        <v>1434</v>
      </c>
      <c r="E509" s="38" t="s">
        <v>600</v>
      </c>
      <c r="F509" s="39">
        <v>397.65</v>
      </c>
      <c r="G509" s="80">
        <f t="shared" si="42"/>
        <v>8</v>
      </c>
      <c r="H509" s="80">
        <f t="shared" si="43"/>
        <v>0</v>
      </c>
      <c r="I509" s="80">
        <f t="shared" si="44"/>
        <v>0</v>
      </c>
      <c r="J509" s="80">
        <f t="shared" si="45"/>
        <v>1</v>
      </c>
      <c r="K509" s="80">
        <f t="shared" si="46"/>
        <v>1</v>
      </c>
      <c r="L509" s="43">
        <f t="shared" si="47"/>
        <v>393.66264111974692</v>
      </c>
      <c r="M509" t="s">
        <v>1760</v>
      </c>
    </row>
    <row r="510" spans="1:13">
      <c r="A510" s="93" t="s">
        <v>1133</v>
      </c>
      <c r="B510" s="80" t="s">
        <v>1134</v>
      </c>
      <c r="C510" s="80" t="s">
        <v>1392</v>
      </c>
      <c r="D510" s="80" t="s">
        <v>1135</v>
      </c>
      <c r="E510" s="80" t="s">
        <v>1039</v>
      </c>
      <c r="F510" s="80">
        <v>404.55</v>
      </c>
      <c r="G510" s="80">
        <f t="shared" si="42"/>
        <v>9</v>
      </c>
      <c r="H510" s="80">
        <f t="shared" si="43"/>
        <v>0</v>
      </c>
      <c r="I510" s="80">
        <f t="shared" si="44"/>
        <v>0</v>
      </c>
      <c r="J510" s="80">
        <f t="shared" si="45"/>
        <v>3</v>
      </c>
      <c r="K510" s="80">
        <f t="shared" si="46"/>
        <v>0</v>
      </c>
      <c r="L510" s="43">
        <f t="shared" si="47"/>
        <v>403.65171740594326</v>
      </c>
      <c r="M510" t="s">
        <v>1760</v>
      </c>
    </row>
    <row r="511" spans="1:13">
      <c r="A511" s="31" t="s">
        <v>652</v>
      </c>
      <c r="B511" s="33" t="s">
        <v>653</v>
      </c>
      <c r="C511" s="33" t="s">
        <v>1392</v>
      </c>
      <c r="D511" s="33" t="s">
        <v>654</v>
      </c>
      <c r="E511" s="33" t="s">
        <v>600</v>
      </c>
      <c r="F511" s="15">
        <v>405.05</v>
      </c>
      <c r="G511" s="80">
        <f t="shared" si="42"/>
        <v>8</v>
      </c>
      <c r="H511" s="80">
        <f t="shared" si="43"/>
        <v>0</v>
      </c>
      <c r="I511" s="80">
        <f t="shared" si="44"/>
        <v>0</v>
      </c>
      <c r="J511" s="80">
        <f t="shared" si="45"/>
        <v>0</v>
      </c>
      <c r="K511" s="80">
        <f t="shared" si="46"/>
        <v>1</v>
      </c>
      <c r="L511" s="43">
        <f t="shared" si="47"/>
        <v>397.9086411197469</v>
      </c>
      <c r="M511" t="s">
        <v>1760</v>
      </c>
    </row>
    <row r="512" spans="1:13">
      <c r="A512" s="31" t="s">
        <v>591</v>
      </c>
      <c r="B512" s="33" t="s">
        <v>592</v>
      </c>
      <c r="C512" s="33" t="s">
        <v>1393</v>
      </c>
      <c r="D512" s="33" t="s">
        <v>593</v>
      </c>
      <c r="E512" s="33" t="s">
        <v>260</v>
      </c>
      <c r="F512" s="15">
        <v>406.25</v>
      </c>
      <c r="G512" s="80">
        <f t="shared" si="42"/>
        <v>8</v>
      </c>
      <c r="H512" s="80">
        <f t="shared" si="43"/>
        <v>0</v>
      </c>
      <c r="I512" s="80">
        <f t="shared" si="44"/>
        <v>1</v>
      </c>
      <c r="J512" s="80">
        <f t="shared" si="45"/>
        <v>0</v>
      </c>
      <c r="K512" s="80">
        <f t="shared" si="46"/>
        <v>0</v>
      </c>
      <c r="L512" s="43">
        <f t="shared" si="47"/>
        <v>400.76864111974692</v>
      </c>
      <c r="M512" t="s">
        <v>1760</v>
      </c>
    </row>
    <row r="513" spans="1:13">
      <c r="A513" s="93" t="s">
        <v>1091</v>
      </c>
      <c r="B513" s="80" t="s">
        <v>1092</v>
      </c>
      <c r="C513" s="80" t="s">
        <v>1392</v>
      </c>
      <c r="D513" s="80" t="s">
        <v>1093</v>
      </c>
      <c r="E513" s="80" t="s">
        <v>1039</v>
      </c>
      <c r="F513" s="80">
        <v>406.95</v>
      </c>
      <c r="G513" s="80">
        <f t="shared" si="42"/>
        <v>9</v>
      </c>
      <c r="H513" s="80">
        <f t="shared" si="43"/>
        <v>0</v>
      </c>
      <c r="I513" s="80">
        <f t="shared" si="44"/>
        <v>0</v>
      </c>
      <c r="J513" s="80">
        <f t="shared" si="45"/>
        <v>2</v>
      </c>
      <c r="K513" s="80">
        <f t="shared" si="46"/>
        <v>0</v>
      </c>
      <c r="L513" s="43">
        <f t="shared" si="47"/>
        <v>407.89771740594324</v>
      </c>
      <c r="M513" t="s">
        <v>1760</v>
      </c>
    </row>
    <row r="514" spans="1:13">
      <c r="A514" s="93" t="s">
        <v>1061</v>
      </c>
      <c r="B514" s="80" t="s">
        <v>1062</v>
      </c>
      <c r="C514" s="80" t="s">
        <v>1392</v>
      </c>
      <c r="D514" s="80" t="s">
        <v>1063</v>
      </c>
      <c r="E514" s="80" t="s">
        <v>1039</v>
      </c>
      <c r="F514" s="80">
        <v>409.15</v>
      </c>
      <c r="G514" s="80">
        <f t="shared" si="42"/>
        <v>9</v>
      </c>
      <c r="H514" s="80">
        <f t="shared" si="43"/>
        <v>0</v>
      </c>
      <c r="I514" s="80">
        <f t="shared" si="44"/>
        <v>0</v>
      </c>
      <c r="J514" s="80">
        <f t="shared" si="45"/>
        <v>2</v>
      </c>
      <c r="K514" s="80">
        <f t="shared" si="46"/>
        <v>0</v>
      </c>
      <c r="L514" s="43">
        <f t="shared" ref="L514:L561" si="48">EXP(4.861)*(G514^0.536)+(5.132*H514)+(10.035*I514)-(4.246*J514)+(7.175*K514)-2.963</f>
        <v>407.89771740594324</v>
      </c>
      <c r="M514" t="s">
        <v>1760</v>
      </c>
    </row>
    <row r="515" spans="1:13">
      <c r="A515" s="35" t="s">
        <v>1580</v>
      </c>
      <c r="B515" s="38" t="s">
        <v>1581</v>
      </c>
      <c r="C515" s="33" t="s">
        <v>1394</v>
      </c>
      <c r="D515" s="38" t="s">
        <v>1620</v>
      </c>
      <c r="E515" s="38" t="s">
        <v>915</v>
      </c>
      <c r="F515" s="39">
        <v>413.15</v>
      </c>
      <c r="G515" s="80">
        <f t="shared" si="42"/>
        <v>9</v>
      </c>
      <c r="H515" s="80">
        <f t="shared" si="43"/>
        <v>1</v>
      </c>
      <c r="I515" s="80">
        <f t="shared" si="44"/>
        <v>0</v>
      </c>
      <c r="J515" s="80">
        <f t="shared" si="45"/>
        <v>2</v>
      </c>
      <c r="K515" s="80">
        <f t="shared" si="46"/>
        <v>1</v>
      </c>
      <c r="L515" s="43">
        <f t="shared" si="48"/>
        <v>420.20471740594326</v>
      </c>
      <c r="M515" t="s">
        <v>1760</v>
      </c>
    </row>
    <row r="516" spans="1:13">
      <c r="A516" s="93" t="s">
        <v>1106</v>
      </c>
      <c r="B516" s="80" t="s">
        <v>1107</v>
      </c>
      <c r="C516" s="80" t="s">
        <v>1392</v>
      </c>
      <c r="D516" s="80" t="s">
        <v>1108</v>
      </c>
      <c r="E516" s="80" t="s">
        <v>1039</v>
      </c>
      <c r="F516" s="80">
        <v>413.35</v>
      </c>
      <c r="G516" s="80">
        <f t="shared" si="42"/>
        <v>9</v>
      </c>
      <c r="H516" s="80">
        <f t="shared" si="43"/>
        <v>0</v>
      </c>
      <c r="I516" s="80">
        <f t="shared" si="44"/>
        <v>0</v>
      </c>
      <c r="J516" s="80">
        <f t="shared" si="45"/>
        <v>4</v>
      </c>
      <c r="K516" s="80">
        <f t="shared" si="46"/>
        <v>0</v>
      </c>
      <c r="L516" s="43">
        <f t="shared" si="48"/>
        <v>399.40571740594328</v>
      </c>
      <c r="M516" t="s">
        <v>1760</v>
      </c>
    </row>
    <row r="517" spans="1:13">
      <c r="A517" s="35" t="s">
        <v>1607</v>
      </c>
      <c r="B517" s="38" t="s">
        <v>1608</v>
      </c>
      <c r="C517" s="33" t="s">
        <v>1394</v>
      </c>
      <c r="D517" s="38" t="s">
        <v>1632</v>
      </c>
      <c r="E517" s="38" t="s">
        <v>915</v>
      </c>
      <c r="F517" s="39">
        <v>415.65</v>
      </c>
      <c r="G517" s="80">
        <f t="shared" si="42"/>
        <v>9</v>
      </c>
      <c r="H517" s="80">
        <f t="shared" si="43"/>
        <v>2</v>
      </c>
      <c r="I517" s="80">
        <f t="shared" si="44"/>
        <v>0</v>
      </c>
      <c r="J517" s="80">
        <f t="shared" si="45"/>
        <v>0</v>
      </c>
      <c r="K517" s="80">
        <f t="shared" si="46"/>
        <v>0</v>
      </c>
      <c r="L517" s="43">
        <f t="shared" si="48"/>
        <v>426.65371740594327</v>
      </c>
      <c r="M517" t="s">
        <v>1760</v>
      </c>
    </row>
    <row r="518" spans="1:13">
      <c r="A518" s="31" t="s">
        <v>1094</v>
      </c>
      <c r="B518" s="33" t="s">
        <v>1095</v>
      </c>
      <c r="C518" s="33" t="s">
        <v>1392</v>
      </c>
      <c r="D518" s="33" t="s">
        <v>1096</v>
      </c>
      <c r="E518" s="33" t="s">
        <v>1039</v>
      </c>
      <c r="F518" s="15">
        <v>416.35</v>
      </c>
      <c r="G518" s="80">
        <v>9</v>
      </c>
      <c r="H518" s="80">
        <v>0</v>
      </c>
      <c r="I518" s="80">
        <v>0</v>
      </c>
      <c r="J518" s="80">
        <v>1</v>
      </c>
      <c r="K518" s="80">
        <v>0</v>
      </c>
      <c r="L518" s="43">
        <f t="shared" si="48"/>
        <v>412.14371740594328</v>
      </c>
      <c r="M518" t="s">
        <v>1760</v>
      </c>
    </row>
    <row r="519" spans="1:13">
      <c r="A519" s="93" t="s">
        <v>1097</v>
      </c>
      <c r="B519" s="80" t="s">
        <v>1098</v>
      </c>
      <c r="C519" s="80" t="s">
        <v>1392</v>
      </c>
      <c r="D519" s="80" t="s">
        <v>1099</v>
      </c>
      <c r="E519" s="80" t="s">
        <v>1039</v>
      </c>
      <c r="F519" s="80">
        <v>417.35</v>
      </c>
      <c r="G519" s="80">
        <f>LEN(D519)-LEN(SUBSTITUTE(D519,"C",""))</f>
        <v>9</v>
      </c>
      <c r="H519" s="80">
        <f>LEN(D519)-LEN(SUBSTITUTE(D519,"=",""))</f>
        <v>0</v>
      </c>
      <c r="I519" s="80">
        <f>LEN(D519)-LEN(SUBSTITUTE(D519,"#",""))</f>
        <v>0</v>
      </c>
      <c r="J519" s="80">
        <f>LEN(D519)-LEN(SUBSTITUTE(D519,"(",""))</f>
        <v>1</v>
      </c>
      <c r="K519" s="80">
        <f>(LEN(D519)-LEN(SUBSTITUTE(D519,"1","")))/2+(LEN(D519)-LEN(SUBSTITUTE(D519,"2","")))/2+(LEN(D519)-LEN(SUBSTITUTE(D519,"3","")))/2</f>
        <v>0</v>
      </c>
      <c r="L519" s="43">
        <f t="shared" si="48"/>
        <v>412.14371740594328</v>
      </c>
      <c r="M519" t="s">
        <v>1760</v>
      </c>
    </row>
    <row r="520" spans="1:13">
      <c r="A520" s="93" t="s">
        <v>1027</v>
      </c>
      <c r="B520" s="80" t="s">
        <v>1028</v>
      </c>
      <c r="C520" s="80" t="s">
        <v>1392</v>
      </c>
      <c r="D520" s="80" t="s">
        <v>1029</v>
      </c>
      <c r="E520" s="80" t="s">
        <v>711</v>
      </c>
      <c r="F520" s="80">
        <v>418.35</v>
      </c>
      <c r="G520" s="80">
        <f>LEN(D520)-LEN(SUBSTITUTE(D520,"C",""))</f>
        <v>9</v>
      </c>
      <c r="H520" s="80">
        <f>LEN(D520)-LEN(SUBSTITUTE(D520,"=",""))</f>
        <v>0</v>
      </c>
      <c r="I520" s="80">
        <f>LEN(D520)-LEN(SUBSTITUTE(D520,"#",""))</f>
        <v>0</v>
      </c>
      <c r="J520" s="80">
        <f>LEN(D520)-LEN(SUBSTITUTE(D520,"(",""))</f>
        <v>1</v>
      </c>
      <c r="K520" s="80">
        <f>(LEN(D520)-LEN(SUBSTITUTE(D520,"1","")))/2+(LEN(D520)-LEN(SUBSTITUTE(D520,"2","")))/2+(LEN(D520)-LEN(SUBSTITUTE(D520,"3","")))/2</f>
        <v>1</v>
      </c>
      <c r="L520" s="43">
        <f t="shared" si="48"/>
        <v>419.31871740594329</v>
      </c>
      <c r="M520" t="s">
        <v>1760</v>
      </c>
    </row>
    <row r="521" spans="1:13">
      <c r="A521" s="31" t="s">
        <v>934</v>
      </c>
      <c r="B521" s="33" t="s">
        <v>935</v>
      </c>
      <c r="C521" s="33" t="s">
        <v>1392</v>
      </c>
      <c r="D521" s="33" t="s">
        <v>936</v>
      </c>
      <c r="E521" s="33" t="s">
        <v>566</v>
      </c>
      <c r="F521" s="15">
        <v>421.45</v>
      </c>
      <c r="G521" s="80">
        <f>LEN(D521)-LEN(SUBSTITUTE(D521,"C",""))</f>
        <v>10</v>
      </c>
      <c r="H521" s="80">
        <f>LEN(D521)-LEN(SUBSTITUTE(D521,"=",""))</f>
        <v>0</v>
      </c>
      <c r="I521" s="80">
        <f>LEN(D521)-LEN(SUBSTITUTE(D521,"#",""))</f>
        <v>0</v>
      </c>
      <c r="J521" s="80">
        <f>LEN(D521)-LEN(SUBSTITUTE(D521,"(",""))</f>
        <v>3</v>
      </c>
      <c r="K521" s="80">
        <f>(LEN(D521)-LEN(SUBSTITUTE(D521,"1","")))/2+(LEN(D521)-LEN(SUBSTITUTE(D521,"2","")))/2+(LEN(D521)-LEN(SUBSTITUTE(D521,"3","")))/2</f>
        <v>0</v>
      </c>
      <c r="L521" s="43">
        <f t="shared" si="48"/>
        <v>428.01539566569744</v>
      </c>
      <c r="M521" t="s">
        <v>1760</v>
      </c>
    </row>
    <row r="522" spans="1:13">
      <c r="A522" s="35" t="s">
        <v>1578</v>
      </c>
      <c r="B522" s="38" t="s">
        <v>1579</v>
      </c>
      <c r="C522" s="33" t="s">
        <v>1394</v>
      </c>
      <c r="D522" s="83" t="s">
        <v>1619</v>
      </c>
      <c r="E522" s="38" t="s">
        <v>915</v>
      </c>
      <c r="F522" s="39">
        <v>422.15</v>
      </c>
      <c r="G522" s="80">
        <v>9</v>
      </c>
      <c r="H522" s="80">
        <v>2</v>
      </c>
      <c r="I522" s="80">
        <v>0</v>
      </c>
      <c r="J522" s="80">
        <v>1</v>
      </c>
      <c r="K522" s="80">
        <v>0</v>
      </c>
      <c r="L522" s="43">
        <f t="shared" si="48"/>
        <v>422.40771740594329</v>
      </c>
      <c r="M522" t="s">
        <v>1760</v>
      </c>
    </row>
    <row r="523" spans="1:13">
      <c r="A523" s="31" t="s">
        <v>912</v>
      </c>
      <c r="B523" s="33" t="s">
        <v>913</v>
      </c>
      <c r="C523" s="33" t="s">
        <v>1393</v>
      </c>
      <c r="D523" s="33" t="s">
        <v>914</v>
      </c>
      <c r="E523" s="33" t="s">
        <v>915</v>
      </c>
      <c r="F523" s="15">
        <v>423.95</v>
      </c>
      <c r="G523" s="80">
        <f t="shared" ref="G523:G561" si="49">LEN(D523)-LEN(SUBSTITUTE(D523,"C",""))</f>
        <v>9</v>
      </c>
      <c r="H523" s="80">
        <f t="shared" ref="H523:H561" si="50">LEN(D523)-LEN(SUBSTITUTE(D523,"=",""))</f>
        <v>0</v>
      </c>
      <c r="I523" s="80">
        <f t="shared" ref="I523:I561" si="51">LEN(D523)-LEN(SUBSTITUTE(D523,"#",""))</f>
        <v>1</v>
      </c>
      <c r="J523" s="80">
        <f t="shared" ref="J523:J561" si="52">LEN(D523)-LEN(SUBSTITUTE(D523,"(",""))</f>
        <v>0</v>
      </c>
      <c r="K523" s="80">
        <f t="shared" ref="K523:K561" si="53">(LEN(D523)-LEN(SUBSTITUTE(D523,"1","")))/2+(LEN(D523)-LEN(SUBSTITUTE(D523,"2","")))/2+(LEN(D523)-LEN(SUBSTITUTE(D523,"3","")))/2</f>
        <v>0</v>
      </c>
      <c r="L523" s="43">
        <f t="shared" si="48"/>
        <v>426.42471740594328</v>
      </c>
      <c r="M523" t="s">
        <v>1760</v>
      </c>
    </row>
    <row r="524" spans="1:13">
      <c r="A524" s="93" t="s">
        <v>1196</v>
      </c>
      <c r="B524" s="80" t="s">
        <v>1197</v>
      </c>
      <c r="C524" s="80" t="s">
        <v>1392</v>
      </c>
      <c r="D524" s="80" t="s">
        <v>1386</v>
      </c>
      <c r="E524" s="80" t="s">
        <v>711</v>
      </c>
      <c r="F524" s="80">
        <v>425.75</v>
      </c>
      <c r="G524" s="80">
        <f t="shared" si="49"/>
        <v>9</v>
      </c>
      <c r="H524" s="80">
        <f t="shared" si="50"/>
        <v>0</v>
      </c>
      <c r="I524" s="80">
        <f t="shared" si="51"/>
        <v>0</v>
      </c>
      <c r="J524" s="80">
        <f t="shared" si="52"/>
        <v>1</v>
      </c>
      <c r="K524" s="80">
        <f t="shared" si="53"/>
        <v>1</v>
      </c>
      <c r="L524" s="43">
        <f t="shared" si="48"/>
        <v>419.31871740594329</v>
      </c>
      <c r="M524" t="s">
        <v>1760</v>
      </c>
    </row>
    <row r="525" spans="1:13">
      <c r="A525" s="31" t="s">
        <v>727</v>
      </c>
      <c r="B525" s="33" t="s">
        <v>728</v>
      </c>
      <c r="C525" s="33" t="s">
        <v>1392</v>
      </c>
      <c r="D525" s="33" t="s">
        <v>729</v>
      </c>
      <c r="E525" s="33" t="s">
        <v>566</v>
      </c>
      <c r="F525" s="15">
        <v>426.95</v>
      </c>
      <c r="G525" s="80">
        <f t="shared" si="49"/>
        <v>10</v>
      </c>
      <c r="H525" s="80">
        <f t="shared" si="50"/>
        <v>0</v>
      </c>
      <c r="I525" s="80">
        <f t="shared" si="51"/>
        <v>0</v>
      </c>
      <c r="J525" s="80">
        <f t="shared" si="52"/>
        <v>4</v>
      </c>
      <c r="K525" s="80">
        <f t="shared" si="53"/>
        <v>0</v>
      </c>
      <c r="L525" s="43">
        <f t="shared" si="48"/>
        <v>423.76939566569746</v>
      </c>
      <c r="M525" t="s">
        <v>1760</v>
      </c>
    </row>
    <row r="526" spans="1:13">
      <c r="A526" s="31" t="s">
        <v>703</v>
      </c>
      <c r="B526" s="33" t="s">
        <v>704</v>
      </c>
      <c r="C526" s="33" t="s">
        <v>1394</v>
      </c>
      <c r="D526" s="33" t="s">
        <v>699</v>
      </c>
      <c r="E526" s="33" t="s">
        <v>562</v>
      </c>
      <c r="F526" s="15">
        <v>429.05</v>
      </c>
      <c r="G526" s="80">
        <f t="shared" si="49"/>
        <v>10</v>
      </c>
      <c r="H526" s="80">
        <f t="shared" si="50"/>
        <v>1</v>
      </c>
      <c r="I526" s="80">
        <f t="shared" si="51"/>
        <v>0</v>
      </c>
      <c r="J526" s="80">
        <f t="shared" si="52"/>
        <v>1</v>
      </c>
      <c r="K526" s="80">
        <f t="shared" si="53"/>
        <v>2</v>
      </c>
      <c r="L526" s="43">
        <f t="shared" si="48"/>
        <v>455.98939566569749</v>
      </c>
      <c r="M526" t="s">
        <v>1760</v>
      </c>
    </row>
    <row r="527" spans="1:13">
      <c r="A527" s="93" t="s">
        <v>1414</v>
      </c>
      <c r="B527" s="80" t="s">
        <v>1415</v>
      </c>
      <c r="C527" s="80" t="s">
        <v>1392</v>
      </c>
      <c r="D527" s="80" t="s">
        <v>1440</v>
      </c>
      <c r="E527" s="80" t="s">
        <v>711</v>
      </c>
      <c r="F527" s="80">
        <v>429.15</v>
      </c>
      <c r="G527" s="80">
        <f t="shared" si="49"/>
        <v>9</v>
      </c>
      <c r="H527" s="80">
        <f t="shared" si="50"/>
        <v>0</v>
      </c>
      <c r="I527" s="80">
        <f t="shared" si="51"/>
        <v>0</v>
      </c>
      <c r="J527" s="80">
        <f t="shared" si="52"/>
        <v>0</v>
      </c>
      <c r="K527" s="80">
        <f t="shared" si="53"/>
        <v>1</v>
      </c>
      <c r="L527" s="43">
        <f t="shared" si="48"/>
        <v>423.56471740594327</v>
      </c>
      <c r="M527" t="s">
        <v>1760</v>
      </c>
    </row>
    <row r="528" spans="1:13">
      <c r="A528" s="31" t="s">
        <v>1222</v>
      </c>
      <c r="B528" s="33" t="s">
        <v>1223</v>
      </c>
      <c r="C528" s="33" t="s">
        <v>1392</v>
      </c>
      <c r="D528" s="33" t="s">
        <v>1224</v>
      </c>
      <c r="E528" s="33" t="s">
        <v>566</v>
      </c>
      <c r="F528" s="15">
        <v>429.15</v>
      </c>
      <c r="G528" s="80">
        <f t="shared" si="49"/>
        <v>10</v>
      </c>
      <c r="H528" s="80">
        <f t="shared" si="50"/>
        <v>0</v>
      </c>
      <c r="I528" s="80">
        <f t="shared" si="51"/>
        <v>0</v>
      </c>
      <c r="J528" s="80">
        <f t="shared" si="52"/>
        <v>3</v>
      </c>
      <c r="K528" s="80">
        <f t="shared" si="53"/>
        <v>0</v>
      </c>
      <c r="L528" s="43">
        <f t="shared" si="48"/>
        <v>428.01539566569744</v>
      </c>
      <c r="M528" t="s">
        <v>1760</v>
      </c>
    </row>
    <row r="529" spans="1:13">
      <c r="A529" s="31" t="s">
        <v>946</v>
      </c>
      <c r="B529" s="33" t="s">
        <v>947</v>
      </c>
      <c r="C529" s="33" t="s">
        <v>1392</v>
      </c>
      <c r="D529" s="33" t="s">
        <v>948</v>
      </c>
      <c r="E529" s="33" t="s">
        <v>566</v>
      </c>
      <c r="F529" s="15">
        <v>429.25</v>
      </c>
      <c r="G529" s="80">
        <f t="shared" si="49"/>
        <v>10</v>
      </c>
      <c r="H529" s="80">
        <f t="shared" si="50"/>
        <v>0</v>
      </c>
      <c r="I529" s="80">
        <f t="shared" si="51"/>
        <v>0</v>
      </c>
      <c r="J529" s="80">
        <f t="shared" si="52"/>
        <v>3</v>
      </c>
      <c r="K529" s="80">
        <f t="shared" si="53"/>
        <v>0</v>
      </c>
      <c r="L529" s="43">
        <f t="shared" si="48"/>
        <v>428.01539566569744</v>
      </c>
      <c r="M529" t="s">
        <v>1760</v>
      </c>
    </row>
    <row r="530" spans="1:13">
      <c r="A530" s="31" t="s">
        <v>573</v>
      </c>
      <c r="B530" s="33" t="s">
        <v>574</v>
      </c>
      <c r="C530" s="33" t="s">
        <v>1392</v>
      </c>
      <c r="D530" s="33" t="s">
        <v>575</v>
      </c>
      <c r="E530" s="33" t="s">
        <v>566</v>
      </c>
      <c r="F530" s="15">
        <v>430.25</v>
      </c>
      <c r="G530" s="80">
        <f t="shared" si="49"/>
        <v>10</v>
      </c>
      <c r="H530" s="80">
        <f t="shared" si="50"/>
        <v>0</v>
      </c>
      <c r="I530" s="80">
        <f t="shared" si="51"/>
        <v>0</v>
      </c>
      <c r="J530" s="80">
        <f t="shared" si="52"/>
        <v>4</v>
      </c>
      <c r="K530" s="80">
        <f t="shared" si="53"/>
        <v>0</v>
      </c>
      <c r="L530" s="43">
        <f t="shared" si="48"/>
        <v>423.76939566569746</v>
      </c>
      <c r="M530" t="s">
        <v>1760</v>
      </c>
    </row>
    <row r="531" spans="1:13">
      <c r="A531" s="31" t="s">
        <v>970</v>
      </c>
      <c r="B531" s="33" t="s">
        <v>971</v>
      </c>
      <c r="C531" s="33" t="s">
        <v>1392</v>
      </c>
      <c r="D531" s="33" t="s">
        <v>972</v>
      </c>
      <c r="E531" s="33" t="s">
        <v>566</v>
      </c>
      <c r="F531" s="15">
        <v>430.65</v>
      </c>
      <c r="G531" s="80">
        <f t="shared" si="49"/>
        <v>10</v>
      </c>
      <c r="H531" s="80">
        <f t="shared" si="50"/>
        <v>0</v>
      </c>
      <c r="I531" s="80">
        <f t="shared" si="51"/>
        <v>0</v>
      </c>
      <c r="J531" s="80">
        <f t="shared" si="52"/>
        <v>2</v>
      </c>
      <c r="K531" s="80">
        <f t="shared" si="53"/>
        <v>0</v>
      </c>
      <c r="L531" s="43">
        <f t="shared" si="48"/>
        <v>432.26139566569742</v>
      </c>
      <c r="M531" t="s">
        <v>1760</v>
      </c>
    </row>
    <row r="532" spans="1:13">
      <c r="A532" s="31" t="s">
        <v>940</v>
      </c>
      <c r="B532" s="33" t="s">
        <v>941</v>
      </c>
      <c r="C532" s="33" t="s">
        <v>1392</v>
      </c>
      <c r="D532" s="33" t="s">
        <v>942</v>
      </c>
      <c r="E532" s="33" t="s">
        <v>566</v>
      </c>
      <c r="F532" s="15">
        <v>431.65</v>
      </c>
      <c r="G532" s="80">
        <f t="shared" si="49"/>
        <v>10</v>
      </c>
      <c r="H532" s="80">
        <f t="shared" si="50"/>
        <v>0</v>
      </c>
      <c r="I532" s="80">
        <f t="shared" si="51"/>
        <v>0</v>
      </c>
      <c r="J532" s="80">
        <f t="shared" si="52"/>
        <v>2</v>
      </c>
      <c r="K532" s="80">
        <f t="shared" si="53"/>
        <v>0</v>
      </c>
      <c r="L532" s="43">
        <f t="shared" si="48"/>
        <v>432.26139566569742</v>
      </c>
      <c r="M532" t="s">
        <v>1760</v>
      </c>
    </row>
    <row r="533" spans="1:13">
      <c r="A533" s="35" t="s">
        <v>1582</v>
      </c>
      <c r="B533" s="38" t="s">
        <v>1583</v>
      </c>
      <c r="C533" s="33" t="s">
        <v>1392</v>
      </c>
      <c r="D533" s="38" t="s">
        <v>1584</v>
      </c>
      <c r="E533" s="38" t="s">
        <v>915</v>
      </c>
      <c r="F533" s="39">
        <v>440.15</v>
      </c>
      <c r="G533" s="80">
        <f t="shared" si="49"/>
        <v>9</v>
      </c>
      <c r="H533" s="80">
        <f t="shared" si="50"/>
        <v>0</v>
      </c>
      <c r="I533" s="80">
        <f t="shared" si="51"/>
        <v>0</v>
      </c>
      <c r="J533" s="80">
        <f t="shared" si="52"/>
        <v>0</v>
      </c>
      <c r="K533" s="80">
        <f t="shared" si="53"/>
        <v>2</v>
      </c>
      <c r="L533" s="43">
        <f t="shared" si="48"/>
        <v>430.73971740594328</v>
      </c>
      <c r="M533" t="s">
        <v>1760</v>
      </c>
    </row>
    <row r="534" spans="1:13">
      <c r="A534" s="31" t="s">
        <v>1210</v>
      </c>
      <c r="B534" s="33" t="s">
        <v>1211</v>
      </c>
      <c r="C534" s="33" t="s">
        <v>1392</v>
      </c>
      <c r="D534" s="33" t="s">
        <v>1212</v>
      </c>
      <c r="E534" s="33" t="s">
        <v>566</v>
      </c>
      <c r="F534" s="15">
        <v>441.05</v>
      </c>
      <c r="G534" s="80">
        <f t="shared" si="49"/>
        <v>10</v>
      </c>
      <c r="H534" s="80">
        <f t="shared" si="50"/>
        <v>0</v>
      </c>
      <c r="I534" s="80">
        <f t="shared" si="51"/>
        <v>0</v>
      </c>
      <c r="J534" s="80">
        <f t="shared" si="52"/>
        <v>1</v>
      </c>
      <c r="K534" s="80">
        <f t="shared" si="53"/>
        <v>0</v>
      </c>
      <c r="L534" s="43">
        <f t="shared" si="48"/>
        <v>436.50739566569746</v>
      </c>
      <c r="M534" t="s">
        <v>1760</v>
      </c>
    </row>
    <row r="535" spans="1:13">
      <c r="A535" s="35" t="s">
        <v>1715</v>
      </c>
      <c r="B535" s="38" t="s">
        <v>1716</v>
      </c>
      <c r="C535" s="33" t="s">
        <v>1392</v>
      </c>
      <c r="D535" s="83" t="s">
        <v>1723</v>
      </c>
      <c r="E535" s="38" t="s">
        <v>1319</v>
      </c>
      <c r="F535" s="39">
        <v>441.65</v>
      </c>
      <c r="G535" s="80">
        <f t="shared" si="49"/>
        <v>11</v>
      </c>
      <c r="H535" s="80">
        <f t="shared" si="50"/>
        <v>0</v>
      </c>
      <c r="I535" s="80">
        <f t="shared" si="51"/>
        <v>0</v>
      </c>
      <c r="J535" s="80">
        <f t="shared" si="52"/>
        <v>3</v>
      </c>
      <c r="K535" s="80">
        <f t="shared" si="53"/>
        <v>0</v>
      </c>
      <c r="L535" s="43">
        <f t="shared" si="48"/>
        <v>451.27219896241314</v>
      </c>
      <c r="M535" t="s">
        <v>1760</v>
      </c>
    </row>
    <row r="536" spans="1:13">
      <c r="A536" s="31" t="s">
        <v>1184</v>
      </c>
      <c r="B536" s="33" t="s">
        <v>1185</v>
      </c>
      <c r="C536" s="33" t="s">
        <v>1394</v>
      </c>
      <c r="D536" s="33" t="s">
        <v>1186</v>
      </c>
      <c r="E536" s="33" t="s">
        <v>562</v>
      </c>
      <c r="F536" s="15">
        <v>444.65</v>
      </c>
      <c r="G536" s="80">
        <f t="shared" si="49"/>
        <v>10</v>
      </c>
      <c r="H536" s="80">
        <f t="shared" si="50"/>
        <v>2</v>
      </c>
      <c r="I536" s="80">
        <f t="shared" si="51"/>
        <v>0</v>
      </c>
      <c r="J536" s="80">
        <f t="shared" si="52"/>
        <v>2</v>
      </c>
      <c r="K536" s="80">
        <f t="shared" si="53"/>
        <v>1</v>
      </c>
      <c r="L536" s="43">
        <f t="shared" si="48"/>
        <v>449.70039566569744</v>
      </c>
      <c r="M536" t="s">
        <v>1760</v>
      </c>
    </row>
    <row r="537" spans="1:13">
      <c r="A537" s="35" t="s">
        <v>1685</v>
      </c>
      <c r="B537" s="38" t="s">
        <v>1686</v>
      </c>
      <c r="C537" s="33" t="s">
        <v>1394</v>
      </c>
      <c r="D537" s="83" t="s">
        <v>1706</v>
      </c>
      <c r="E537" s="38" t="s">
        <v>324</v>
      </c>
      <c r="F537" s="39">
        <v>446.15</v>
      </c>
      <c r="G537" s="80">
        <f t="shared" si="49"/>
        <v>10</v>
      </c>
      <c r="H537" s="80">
        <f t="shared" si="50"/>
        <v>1</v>
      </c>
      <c r="I537" s="80">
        <f t="shared" si="51"/>
        <v>0</v>
      </c>
      <c r="J537" s="80">
        <f t="shared" si="52"/>
        <v>2</v>
      </c>
      <c r="K537" s="80">
        <f t="shared" si="53"/>
        <v>1</v>
      </c>
      <c r="L537" s="43">
        <f t="shared" si="48"/>
        <v>444.56839566569744</v>
      </c>
      <c r="M537" t="s">
        <v>1760</v>
      </c>
    </row>
    <row r="538" spans="1:13" s="41" customFormat="1">
      <c r="A538" s="94" t="s">
        <v>1661</v>
      </c>
      <c r="B538" s="39" t="s">
        <v>1662</v>
      </c>
      <c r="C538" s="80" t="s">
        <v>1394</v>
      </c>
      <c r="D538" s="95" t="s">
        <v>1692</v>
      </c>
      <c r="E538" s="39" t="s">
        <v>324</v>
      </c>
      <c r="F538" s="39">
        <v>447.65</v>
      </c>
      <c r="G538" s="80">
        <f t="shared" si="49"/>
        <v>10</v>
      </c>
      <c r="H538" s="80">
        <f t="shared" si="50"/>
        <v>1</v>
      </c>
      <c r="I538" s="80">
        <f t="shared" si="51"/>
        <v>0</v>
      </c>
      <c r="J538" s="80">
        <f t="shared" si="52"/>
        <v>2</v>
      </c>
      <c r="K538" s="80">
        <f t="shared" si="53"/>
        <v>1</v>
      </c>
      <c r="L538" s="43">
        <f t="shared" si="48"/>
        <v>444.56839566569744</v>
      </c>
      <c r="M538" s="41" t="s">
        <v>1760</v>
      </c>
    </row>
    <row r="539" spans="1:13">
      <c r="A539" s="31" t="s">
        <v>1193</v>
      </c>
      <c r="B539" s="33" t="s">
        <v>1194</v>
      </c>
      <c r="C539" s="33" t="s">
        <v>1394</v>
      </c>
      <c r="D539" s="33" t="s">
        <v>1195</v>
      </c>
      <c r="E539" s="33" t="s">
        <v>562</v>
      </c>
      <c r="F539" s="15">
        <v>451.15</v>
      </c>
      <c r="G539" s="80">
        <f t="shared" si="49"/>
        <v>10</v>
      </c>
      <c r="H539" s="80">
        <f t="shared" si="50"/>
        <v>2</v>
      </c>
      <c r="I539" s="80">
        <f t="shared" si="51"/>
        <v>0</v>
      </c>
      <c r="J539" s="80">
        <f t="shared" si="52"/>
        <v>2</v>
      </c>
      <c r="K539" s="80">
        <f t="shared" si="53"/>
        <v>1</v>
      </c>
      <c r="L539" s="43">
        <f t="shared" si="48"/>
        <v>449.70039566569744</v>
      </c>
      <c r="M539" t="s">
        <v>1760</v>
      </c>
    </row>
    <row r="540" spans="1:13">
      <c r="A540" s="31" t="s">
        <v>997</v>
      </c>
      <c r="B540" s="33" t="s">
        <v>998</v>
      </c>
      <c r="C540" s="33" t="s">
        <v>1392</v>
      </c>
      <c r="D540" s="33" t="s">
        <v>999</v>
      </c>
      <c r="E540" s="33" t="s">
        <v>328</v>
      </c>
      <c r="F540" s="15">
        <v>454.05</v>
      </c>
      <c r="G540" s="80">
        <f t="shared" si="49"/>
        <v>10</v>
      </c>
      <c r="H540" s="80">
        <f t="shared" si="50"/>
        <v>0</v>
      </c>
      <c r="I540" s="80">
        <f t="shared" si="51"/>
        <v>0</v>
      </c>
      <c r="J540" s="80">
        <f t="shared" si="52"/>
        <v>0</v>
      </c>
      <c r="K540" s="80">
        <f t="shared" si="53"/>
        <v>1</v>
      </c>
      <c r="L540" s="43">
        <f t="shared" si="48"/>
        <v>447.92839566569745</v>
      </c>
      <c r="M540" t="s">
        <v>1760</v>
      </c>
    </row>
    <row r="541" spans="1:13">
      <c r="A541" s="31" t="s">
        <v>1320</v>
      </c>
      <c r="B541" s="33" t="s">
        <v>1321</v>
      </c>
      <c r="C541" s="33" t="s">
        <v>1392</v>
      </c>
      <c r="D541" s="33" t="s">
        <v>1322</v>
      </c>
      <c r="E541" s="33" t="s">
        <v>1319</v>
      </c>
      <c r="F541" s="15">
        <v>462.45</v>
      </c>
      <c r="G541" s="80">
        <f t="shared" si="49"/>
        <v>11</v>
      </c>
      <c r="H541" s="80">
        <f t="shared" si="50"/>
        <v>0</v>
      </c>
      <c r="I541" s="80">
        <f t="shared" si="51"/>
        <v>0</v>
      </c>
      <c r="J541" s="80">
        <f t="shared" si="52"/>
        <v>1</v>
      </c>
      <c r="K541" s="80">
        <f t="shared" si="53"/>
        <v>0</v>
      </c>
      <c r="L541" s="43">
        <f t="shared" si="48"/>
        <v>459.76419896241316</v>
      </c>
      <c r="M541" t="s">
        <v>1760</v>
      </c>
    </row>
    <row r="542" spans="1:13">
      <c r="A542" s="31" t="s">
        <v>1316</v>
      </c>
      <c r="B542" s="33" t="s">
        <v>1317</v>
      </c>
      <c r="C542" s="33" t="s">
        <v>1394</v>
      </c>
      <c r="D542" s="33" t="s">
        <v>1318</v>
      </c>
      <c r="E542" s="33" t="s">
        <v>1294</v>
      </c>
      <c r="F542" s="15">
        <v>465.15</v>
      </c>
      <c r="G542" s="80">
        <f t="shared" si="49"/>
        <v>11</v>
      </c>
      <c r="H542" s="80">
        <f t="shared" si="50"/>
        <v>1</v>
      </c>
      <c r="I542" s="80">
        <f t="shared" si="51"/>
        <v>0</v>
      </c>
      <c r="J542" s="80">
        <f t="shared" si="52"/>
        <v>0</v>
      </c>
      <c r="K542" s="80">
        <f t="shared" si="53"/>
        <v>0</v>
      </c>
      <c r="L542" s="43">
        <f t="shared" si="48"/>
        <v>469.14219896241315</v>
      </c>
      <c r="M542" t="s">
        <v>1760</v>
      </c>
    </row>
    <row r="543" spans="1:13">
      <c r="A543" s="31" t="s">
        <v>1313</v>
      </c>
      <c r="B543" s="33" t="s">
        <v>1314</v>
      </c>
      <c r="C543" s="33" t="s">
        <v>1394</v>
      </c>
      <c r="D543" s="33" t="s">
        <v>1315</v>
      </c>
      <c r="E543" s="33" t="s">
        <v>1294</v>
      </c>
      <c r="F543" s="15">
        <v>465.45</v>
      </c>
      <c r="G543" s="80">
        <f t="shared" si="49"/>
        <v>11</v>
      </c>
      <c r="H543" s="80">
        <f t="shared" si="50"/>
        <v>1</v>
      </c>
      <c r="I543" s="80">
        <f t="shared" si="51"/>
        <v>0</v>
      </c>
      <c r="J543" s="80">
        <f t="shared" si="52"/>
        <v>0</v>
      </c>
      <c r="K543" s="80">
        <f t="shared" si="53"/>
        <v>0</v>
      </c>
      <c r="L543" s="43">
        <f t="shared" si="48"/>
        <v>469.14219896241315</v>
      </c>
      <c r="M543" t="s">
        <v>1760</v>
      </c>
    </row>
    <row r="544" spans="1:13">
      <c r="A544" s="31" t="s">
        <v>1307</v>
      </c>
      <c r="B544" s="33" t="s">
        <v>1308</v>
      </c>
      <c r="C544" s="33" t="s">
        <v>1394</v>
      </c>
      <c r="D544" s="33" t="s">
        <v>1309</v>
      </c>
      <c r="E544" s="33" t="s">
        <v>1294</v>
      </c>
      <c r="F544" s="15">
        <v>465.75</v>
      </c>
      <c r="G544" s="80">
        <f t="shared" si="49"/>
        <v>11</v>
      </c>
      <c r="H544" s="80">
        <f t="shared" si="50"/>
        <v>1</v>
      </c>
      <c r="I544" s="80">
        <f t="shared" si="51"/>
        <v>0</v>
      </c>
      <c r="J544" s="80">
        <f t="shared" si="52"/>
        <v>0</v>
      </c>
      <c r="K544" s="80">
        <f t="shared" si="53"/>
        <v>0</v>
      </c>
      <c r="L544" s="43">
        <f t="shared" si="48"/>
        <v>469.14219896241315</v>
      </c>
      <c r="M544" t="s">
        <v>1760</v>
      </c>
    </row>
    <row r="545" spans="1:13">
      <c r="A545" s="31" t="s">
        <v>1310</v>
      </c>
      <c r="B545" s="33" t="s">
        <v>1311</v>
      </c>
      <c r="C545" s="33" t="s">
        <v>1394</v>
      </c>
      <c r="D545" s="33" t="s">
        <v>1312</v>
      </c>
      <c r="E545" s="33" t="s">
        <v>1294</v>
      </c>
      <c r="F545" s="15">
        <v>466.15</v>
      </c>
      <c r="G545" s="80">
        <f t="shared" si="49"/>
        <v>11</v>
      </c>
      <c r="H545" s="80">
        <f t="shared" si="50"/>
        <v>1</v>
      </c>
      <c r="I545" s="80">
        <f t="shared" si="51"/>
        <v>0</v>
      </c>
      <c r="J545" s="80">
        <f t="shared" si="52"/>
        <v>0</v>
      </c>
      <c r="K545" s="80">
        <f t="shared" si="53"/>
        <v>0</v>
      </c>
      <c r="L545" s="43">
        <f t="shared" si="48"/>
        <v>469.14219896241315</v>
      </c>
      <c r="M545" t="s">
        <v>1760</v>
      </c>
    </row>
    <row r="546" spans="1:13">
      <c r="A546" s="31" t="s">
        <v>1172</v>
      </c>
      <c r="B546" s="33" t="s">
        <v>1173</v>
      </c>
      <c r="C546" s="33" t="s">
        <v>1394</v>
      </c>
      <c r="D546" s="33" t="s">
        <v>1174</v>
      </c>
      <c r="E546" s="33" t="s">
        <v>1165</v>
      </c>
      <c r="F546" s="15">
        <v>467.85</v>
      </c>
      <c r="G546" s="80">
        <f t="shared" si="49"/>
        <v>10</v>
      </c>
      <c r="H546" s="80">
        <f t="shared" si="50"/>
        <v>4</v>
      </c>
      <c r="I546" s="80">
        <f t="shared" si="51"/>
        <v>0</v>
      </c>
      <c r="J546" s="80">
        <f t="shared" si="52"/>
        <v>1</v>
      </c>
      <c r="K546" s="80">
        <f t="shared" si="53"/>
        <v>1</v>
      </c>
      <c r="L546" s="43">
        <f t="shared" si="48"/>
        <v>464.21039566569749</v>
      </c>
      <c r="M546" t="s">
        <v>1760</v>
      </c>
    </row>
    <row r="547" spans="1:13">
      <c r="A547" s="31" t="s">
        <v>321</v>
      </c>
      <c r="B547" s="33" t="s">
        <v>322</v>
      </c>
      <c r="C547" s="33" t="s">
        <v>1392</v>
      </c>
      <c r="D547" s="33" t="s">
        <v>323</v>
      </c>
      <c r="E547" s="33" t="s">
        <v>324</v>
      </c>
      <c r="F547" s="15">
        <v>468.95</v>
      </c>
      <c r="G547" s="80">
        <f t="shared" si="49"/>
        <v>10</v>
      </c>
      <c r="H547" s="80">
        <f t="shared" si="50"/>
        <v>0</v>
      </c>
      <c r="I547" s="80">
        <f t="shared" si="51"/>
        <v>0</v>
      </c>
      <c r="J547" s="80">
        <f t="shared" si="52"/>
        <v>0</v>
      </c>
      <c r="K547" s="80">
        <f t="shared" si="53"/>
        <v>2</v>
      </c>
      <c r="L547" s="43">
        <f t="shared" si="48"/>
        <v>455.10339566569746</v>
      </c>
      <c r="M547" t="s">
        <v>1760</v>
      </c>
    </row>
    <row r="548" spans="1:13">
      <c r="A548" s="35" t="s">
        <v>1711</v>
      </c>
      <c r="B548" s="38" t="s">
        <v>1712</v>
      </c>
      <c r="C548" s="33" t="s">
        <v>1392</v>
      </c>
      <c r="D548" s="38" t="s">
        <v>1721</v>
      </c>
      <c r="E548" s="38" t="s">
        <v>1294</v>
      </c>
      <c r="F548" s="39">
        <v>469.65</v>
      </c>
      <c r="G548" s="80">
        <f t="shared" si="49"/>
        <v>11</v>
      </c>
      <c r="H548" s="80">
        <f t="shared" si="50"/>
        <v>0</v>
      </c>
      <c r="I548" s="80">
        <f t="shared" si="51"/>
        <v>0</v>
      </c>
      <c r="J548" s="80">
        <f t="shared" si="52"/>
        <v>1</v>
      </c>
      <c r="K548" s="80">
        <f t="shared" si="53"/>
        <v>1</v>
      </c>
      <c r="L548" s="43">
        <f t="shared" si="48"/>
        <v>466.93919896241317</v>
      </c>
      <c r="M548" t="s">
        <v>1760</v>
      </c>
    </row>
    <row r="549" spans="1:13">
      <c r="A549" s="31" t="s">
        <v>1272</v>
      </c>
      <c r="B549" s="33" t="s">
        <v>1273</v>
      </c>
      <c r="C549" s="33" t="s">
        <v>1394</v>
      </c>
      <c r="D549" s="33" t="s">
        <v>1274</v>
      </c>
      <c r="E549" s="33" t="s">
        <v>1268</v>
      </c>
      <c r="F549" s="15">
        <v>469.75</v>
      </c>
      <c r="G549" s="80">
        <f t="shared" si="49"/>
        <v>11</v>
      </c>
      <c r="H549" s="80">
        <f t="shared" si="50"/>
        <v>3</v>
      </c>
      <c r="I549" s="80">
        <f t="shared" si="51"/>
        <v>0</v>
      </c>
      <c r="J549" s="80">
        <f t="shared" si="52"/>
        <v>2</v>
      </c>
      <c r="K549" s="80">
        <f t="shared" si="53"/>
        <v>1</v>
      </c>
      <c r="L549" s="43">
        <f t="shared" si="48"/>
        <v>478.08919896241315</v>
      </c>
      <c r="M549" t="s">
        <v>1760</v>
      </c>
    </row>
    <row r="550" spans="1:13">
      <c r="A550" s="35" t="s">
        <v>1709</v>
      </c>
      <c r="B550" s="38" t="s">
        <v>1710</v>
      </c>
      <c r="C550" s="33" t="s">
        <v>1393</v>
      </c>
      <c r="D550" s="38" t="s">
        <v>1720</v>
      </c>
      <c r="E550" s="38" t="s">
        <v>1278</v>
      </c>
      <c r="F550" s="39">
        <v>471.65</v>
      </c>
      <c r="G550" s="80">
        <f t="shared" si="49"/>
        <v>11</v>
      </c>
      <c r="H550" s="80">
        <f t="shared" si="50"/>
        <v>0</v>
      </c>
      <c r="I550" s="80">
        <f t="shared" si="51"/>
        <v>1</v>
      </c>
      <c r="J550" s="80">
        <f t="shared" si="52"/>
        <v>0</v>
      </c>
      <c r="K550" s="80">
        <f t="shared" si="53"/>
        <v>0</v>
      </c>
      <c r="L550" s="43">
        <f t="shared" si="48"/>
        <v>474.04519896241317</v>
      </c>
      <c r="M550" t="s">
        <v>1760</v>
      </c>
    </row>
    <row r="551" spans="1:13">
      <c r="A551" s="31" t="s">
        <v>1146</v>
      </c>
      <c r="B551" s="33" t="s">
        <v>1147</v>
      </c>
      <c r="C551" s="33" t="s">
        <v>1394</v>
      </c>
      <c r="D551" s="33" t="s">
        <v>1148</v>
      </c>
      <c r="E551" s="33" t="s">
        <v>1149</v>
      </c>
      <c r="F551" s="15">
        <v>472.15</v>
      </c>
      <c r="G551" s="80">
        <f t="shared" si="49"/>
        <v>10</v>
      </c>
      <c r="H551" s="80">
        <f t="shared" si="50"/>
        <v>4</v>
      </c>
      <c r="I551" s="80">
        <f t="shared" si="51"/>
        <v>0</v>
      </c>
      <c r="J551" s="80">
        <f t="shared" si="52"/>
        <v>0</v>
      </c>
      <c r="K551" s="80">
        <f t="shared" si="53"/>
        <v>2</v>
      </c>
      <c r="L551" s="43">
        <f t="shared" si="48"/>
        <v>475.63139566569748</v>
      </c>
      <c r="M551" t="s">
        <v>1760</v>
      </c>
    </row>
    <row r="552" spans="1:13">
      <c r="A552" s="31" t="s">
        <v>1150</v>
      </c>
      <c r="B552" s="33" t="s">
        <v>1151</v>
      </c>
      <c r="C552" s="33" t="s">
        <v>1394</v>
      </c>
      <c r="D552" s="33" t="s">
        <v>1152</v>
      </c>
      <c r="E552" s="33" t="s">
        <v>1149</v>
      </c>
      <c r="F552" s="15">
        <v>481.15</v>
      </c>
      <c r="G552" s="80">
        <f t="shared" si="49"/>
        <v>10</v>
      </c>
      <c r="H552" s="80">
        <f t="shared" si="50"/>
        <v>4</v>
      </c>
      <c r="I552" s="80">
        <f t="shared" si="51"/>
        <v>0</v>
      </c>
      <c r="J552" s="80">
        <f t="shared" si="52"/>
        <v>0</v>
      </c>
      <c r="K552" s="80">
        <f t="shared" si="53"/>
        <v>2</v>
      </c>
      <c r="L552" s="43">
        <f t="shared" si="48"/>
        <v>475.63139566569748</v>
      </c>
      <c r="M552" t="s">
        <v>1760</v>
      </c>
    </row>
    <row r="553" spans="1:13">
      <c r="A553" s="31" t="s">
        <v>1153</v>
      </c>
      <c r="B553" s="33" t="s">
        <v>1154</v>
      </c>
      <c r="C553" s="33" t="s">
        <v>1394</v>
      </c>
      <c r="D553" s="33" t="s">
        <v>1155</v>
      </c>
      <c r="E553" s="33" t="s">
        <v>1149</v>
      </c>
      <c r="F553" s="15">
        <v>482.15</v>
      </c>
      <c r="G553" s="80">
        <f t="shared" si="49"/>
        <v>10</v>
      </c>
      <c r="H553" s="80">
        <f t="shared" si="50"/>
        <v>4</v>
      </c>
      <c r="I553" s="80">
        <f t="shared" si="51"/>
        <v>0</v>
      </c>
      <c r="J553" s="80">
        <f t="shared" si="52"/>
        <v>0</v>
      </c>
      <c r="K553" s="80">
        <f t="shared" si="53"/>
        <v>2</v>
      </c>
      <c r="L553" s="43">
        <f t="shared" si="48"/>
        <v>475.63139566569748</v>
      </c>
      <c r="M553" t="s">
        <v>1760</v>
      </c>
    </row>
    <row r="554" spans="1:13">
      <c r="A554" s="31" t="s">
        <v>1370</v>
      </c>
      <c r="B554" s="33" t="s">
        <v>1371</v>
      </c>
      <c r="C554" s="33" t="s">
        <v>1393</v>
      </c>
      <c r="D554" s="33" t="s">
        <v>1372</v>
      </c>
      <c r="E554" s="33" t="s">
        <v>1369</v>
      </c>
      <c r="F554" s="15">
        <v>488.15</v>
      </c>
      <c r="G554" s="80">
        <f t="shared" si="49"/>
        <v>12</v>
      </c>
      <c r="H554" s="80">
        <f t="shared" si="50"/>
        <v>0</v>
      </c>
      <c r="I554" s="80">
        <f t="shared" si="51"/>
        <v>1</v>
      </c>
      <c r="J554" s="80">
        <f t="shared" si="52"/>
        <v>0</v>
      </c>
      <c r="K554" s="80">
        <f t="shared" si="53"/>
        <v>0</v>
      </c>
      <c r="L554" s="43">
        <f t="shared" si="48"/>
        <v>496.33978847985668</v>
      </c>
      <c r="M554" t="s">
        <v>1760</v>
      </c>
    </row>
    <row r="555" spans="1:13">
      <c r="A555" s="88" t="s">
        <v>1707</v>
      </c>
      <c r="B555" s="39" t="s">
        <v>1708</v>
      </c>
      <c r="C555" s="33" t="s">
        <v>1392</v>
      </c>
      <c r="D555" s="83" t="s">
        <v>1719</v>
      </c>
      <c r="E555" s="39" t="s">
        <v>1278</v>
      </c>
      <c r="F555" s="39">
        <v>488.25</v>
      </c>
      <c r="G555" s="80">
        <f t="shared" si="49"/>
        <v>11</v>
      </c>
      <c r="H555" s="80">
        <f t="shared" si="50"/>
        <v>0</v>
      </c>
      <c r="I555" s="80">
        <f t="shared" si="51"/>
        <v>0</v>
      </c>
      <c r="J555" s="80">
        <f t="shared" si="52"/>
        <v>1</v>
      </c>
      <c r="K555" s="80">
        <f t="shared" si="53"/>
        <v>2</v>
      </c>
      <c r="L555" s="43">
        <f t="shared" si="48"/>
        <v>474.11419896241318</v>
      </c>
      <c r="M555" t="s">
        <v>1760</v>
      </c>
    </row>
    <row r="556" spans="1:13">
      <c r="A556" s="35" t="s">
        <v>1732</v>
      </c>
      <c r="B556" s="38" t="s">
        <v>1733</v>
      </c>
      <c r="C556" s="33" t="s">
        <v>1394</v>
      </c>
      <c r="D556" s="39" t="s">
        <v>1740</v>
      </c>
      <c r="E556" s="38" t="s">
        <v>1375</v>
      </c>
      <c r="F556" s="39">
        <v>490.65</v>
      </c>
      <c r="G556" s="80">
        <f t="shared" si="49"/>
        <v>12</v>
      </c>
      <c r="H556" s="80">
        <f t="shared" si="50"/>
        <v>0</v>
      </c>
      <c r="I556" s="80">
        <f t="shared" si="51"/>
        <v>0</v>
      </c>
      <c r="J556" s="80">
        <f t="shared" si="52"/>
        <v>0</v>
      </c>
      <c r="K556" s="80">
        <f t="shared" si="53"/>
        <v>1</v>
      </c>
      <c r="L556" s="43">
        <f t="shared" si="48"/>
        <v>493.47978847985667</v>
      </c>
      <c r="M556" t="s">
        <v>1760</v>
      </c>
    </row>
    <row r="557" spans="1:13">
      <c r="A557" s="31" t="s">
        <v>1252</v>
      </c>
      <c r="B557" s="33" t="s">
        <v>1253</v>
      </c>
      <c r="C557" s="33" t="s">
        <v>1394</v>
      </c>
      <c r="D557" s="33" t="s">
        <v>1254</v>
      </c>
      <c r="E557" s="33" t="s">
        <v>1255</v>
      </c>
      <c r="F557" s="15">
        <v>517.85</v>
      </c>
      <c r="G557" s="80">
        <f t="shared" si="49"/>
        <v>11</v>
      </c>
      <c r="H557" s="80">
        <f t="shared" si="50"/>
        <v>5</v>
      </c>
      <c r="I557" s="80">
        <f t="shared" si="51"/>
        <v>0</v>
      </c>
      <c r="J557" s="80">
        <f t="shared" si="52"/>
        <v>0</v>
      </c>
      <c r="K557" s="80">
        <f t="shared" si="53"/>
        <v>2</v>
      </c>
      <c r="L557" s="43">
        <f t="shared" si="48"/>
        <v>504.02019896241319</v>
      </c>
      <c r="M557" t="s">
        <v>1760</v>
      </c>
    </row>
    <row r="558" spans="1:13">
      <c r="A558" s="31" t="s">
        <v>1373</v>
      </c>
      <c r="B558" s="33" t="s">
        <v>326</v>
      </c>
      <c r="C558" s="33" t="s">
        <v>1392</v>
      </c>
      <c r="D558" s="33" t="s">
        <v>1374</v>
      </c>
      <c r="E558" s="33" t="s">
        <v>1375</v>
      </c>
      <c r="F558" s="15">
        <v>520.15</v>
      </c>
      <c r="G558" s="80">
        <f t="shared" si="49"/>
        <v>12</v>
      </c>
      <c r="H558" s="80">
        <f t="shared" si="50"/>
        <v>0</v>
      </c>
      <c r="I558" s="80">
        <f t="shared" si="51"/>
        <v>0</v>
      </c>
      <c r="J558" s="80">
        <f t="shared" si="52"/>
        <v>0</v>
      </c>
      <c r="K558" s="80">
        <f t="shared" si="53"/>
        <v>1</v>
      </c>
      <c r="L558" s="43">
        <f t="shared" si="48"/>
        <v>493.47978847985667</v>
      </c>
      <c r="M558" t="s">
        <v>1760</v>
      </c>
    </row>
    <row r="559" spans="1:13">
      <c r="A559" s="31" t="s">
        <v>1359</v>
      </c>
      <c r="B559" s="33" t="s">
        <v>1360</v>
      </c>
      <c r="C559" s="33" t="s">
        <v>1394</v>
      </c>
      <c r="D559" s="33" t="s">
        <v>1361</v>
      </c>
      <c r="E559" s="33" t="s">
        <v>1343</v>
      </c>
      <c r="F559" s="15">
        <v>531.15</v>
      </c>
      <c r="G559" s="80">
        <f t="shared" si="49"/>
        <v>12</v>
      </c>
      <c r="H559" s="80">
        <f t="shared" si="50"/>
        <v>5</v>
      </c>
      <c r="I559" s="80">
        <f t="shared" si="51"/>
        <v>0</v>
      </c>
      <c r="J559" s="80">
        <f t="shared" si="52"/>
        <v>0</v>
      </c>
      <c r="K559" s="80">
        <f t="shared" si="53"/>
        <v>2</v>
      </c>
      <c r="L559" s="43">
        <f t="shared" si="48"/>
        <v>526.3147884798567</v>
      </c>
      <c r="M559" t="s">
        <v>1760</v>
      </c>
    </row>
    <row r="560" spans="1:13">
      <c r="A560" s="31" t="s">
        <v>1356</v>
      </c>
      <c r="B560" s="33" t="s">
        <v>1357</v>
      </c>
      <c r="C560" s="33" t="s">
        <v>1394</v>
      </c>
      <c r="D560" s="33" t="s">
        <v>1358</v>
      </c>
      <c r="E560" s="33" t="s">
        <v>1343</v>
      </c>
      <c r="F560" s="15">
        <v>531.75</v>
      </c>
      <c r="G560" s="80">
        <f t="shared" si="49"/>
        <v>12</v>
      </c>
      <c r="H560" s="80">
        <f t="shared" si="50"/>
        <v>5</v>
      </c>
      <c r="I560" s="80">
        <f t="shared" si="51"/>
        <v>0</v>
      </c>
      <c r="J560" s="80">
        <f t="shared" si="52"/>
        <v>0</v>
      </c>
      <c r="K560" s="80">
        <f t="shared" si="53"/>
        <v>2</v>
      </c>
      <c r="L560" s="43">
        <f t="shared" si="48"/>
        <v>526.3147884798567</v>
      </c>
      <c r="M560" t="s">
        <v>1760</v>
      </c>
    </row>
    <row r="561" spans="1:13">
      <c r="A561" s="31" t="s">
        <v>1353</v>
      </c>
      <c r="B561" s="33" t="s">
        <v>1354</v>
      </c>
      <c r="C561" s="33" t="s">
        <v>1394</v>
      </c>
      <c r="D561" s="33" t="s">
        <v>1355</v>
      </c>
      <c r="E561" s="33" t="s">
        <v>1343</v>
      </c>
      <c r="F561" s="15">
        <v>538.15</v>
      </c>
      <c r="G561" s="80">
        <f t="shared" si="49"/>
        <v>12</v>
      </c>
      <c r="H561" s="80">
        <f t="shared" si="50"/>
        <v>5</v>
      </c>
      <c r="I561" s="80">
        <f t="shared" si="51"/>
        <v>0</v>
      </c>
      <c r="J561" s="80">
        <f t="shared" si="52"/>
        <v>2</v>
      </c>
      <c r="K561" s="80">
        <f t="shared" si="53"/>
        <v>2</v>
      </c>
      <c r="L561" s="43">
        <f t="shared" si="48"/>
        <v>517.82278847985663</v>
      </c>
      <c r="M561" t="s">
        <v>1760</v>
      </c>
    </row>
  </sheetData>
  <autoFilter ref="A1:M561" xr:uid="{6B90682D-14BF-4B92-89B8-C3F6F517C52E}">
    <sortState xmlns:xlrd2="http://schemas.microsoft.com/office/spreadsheetml/2017/richdata2" ref="A2:M561">
      <sortCondition descending="1" ref="M1:M561"/>
    </sortState>
  </autoFilter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ABD8F-C19B-4194-BBBE-B5837814EC43}">
  <dimension ref="C3:R8"/>
  <sheetViews>
    <sheetView zoomScale="70" zoomScaleNormal="70" workbookViewId="0">
      <selection activeCell="J22" sqref="J22"/>
    </sheetView>
  </sheetViews>
  <sheetFormatPr defaultRowHeight="14.25"/>
  <cols>
    <col min="5" max="5" width="8.75" style="7"/>
    <col min="10" max="10" width="10.5" bestFit="1" customWidth="1"/>
  </cols>
  <sheetData>
    <row r="3" spans="3:18">
      <c r="D3" t="s">
        <v>1763</v>
      </c>
      <c r="E3" t="s">
        <v>1765</v>
      </c>
      <c r="G3" t="s">
        <v>1764</v>
      </c>
      <c r="H3" s="7"/>
      <c r="L3" s="3" t="s">
        <v>1770</v>
      </c>
      <c r="M3" s="3"/>
      <c r="N3" s="3"/>
      <c r="O3" t="s">
        <v>1771</v>
      </c>
    </row>
    <row r="4" spans="3:18">
      <c r="E4"/>
      <c r="H4" s="7"/>
      <c r="K4" s="3" t="s">
        <v>1767</v>
      </c>
      <c r="L4" s="3" t="s">
        <v>1768</v>
      </c>
      <c r="M4" s="3" t="s">
        <v>1769</v>
      </c>
      <c r="N4" s="3" t="s">
        <v>1766</v>
      </c>
      <c r="O4" s="3" t="s">
        <v>1767</v>
      </c>
      <c r="P4" s="3" t="s">
        <v>1768</v>
      </c>
      <c r="Q4" s="3" t="s">
        <v>1769</v>
      </c>
      <c r="R4" s="3"/>
    </row>
    <row r="5" spans="3:18">
      <c r="C5" t="s">
        <v>1392</v>
      </c>
      <c r="D5">
        <f>E5+G5</f>
        <v>244</v>
      </c>
      <c r="E5">
        <v>198</v>
      </c>
      <c r="F5" s="100">
        <f>E5/D5</f>
        <v>0.81147540983606559</v>
      </c>
      <c r="G5">
        <v>46</v>
      </c>
      <c r="H5" s="100">
        <f>G5/D5</f>
        <v>0.18852459016393441</v>
      </c>
      <c r="J5" t="s">
        <v>1763</v>
      </c>
      <c r="K5" s="3">
        <f>K6+K7</f>
        <v>244</v>
      </c>
      <c r="L5" s="3">
        <f>L6+L7</f>
        <v>266</v>
      </c>
      <c r="M5" s="3">
        <f>M6+M7</f>
        <v>50</v>
      </c>
      <c r="N5" s="3">
        <f>SUM(K5:M5)</f>
        <v>560</v>
      </c>
      <c r="O5" s="47">
        <f>K5/$K$5*100</f>
        <v>100</v>
      </c>
      <c r="P5" s="47">
        <f>L5/$L$5*100</f>
        <v>100</v>
      </c>
      <c r="Q5" s="47">
        <f>M5/$M$5*100</f>
        <v>100</v>
      </c>
    </row>
    <row r="6" spans="3:18">
      <c r="C6" t="s">
        <v>1394</v>
      </c>
      <c r="D6">
        <f>E6+G6</f>
        <v>266</v>
      </c>
      <c r="E6">
        <v>220</v>
      </c>
      <c r="F6" s="100">
        <f>E6/D6</f>
        <v>0.82706766917293228</v>
      </c>
      <c r="G6">
        <v>46</v>
      </c>
      <c r="H6" s="100">
        <f>G6/D6</f>
        <v>0.17293233082706766</v>
      </c>
      <c r="J6" t="s">
        <v>1765</v>
      </c>
      <c r="K6" s="3">
        <v>198</v>
      </c>
      <c r="L6" s="3">
        <v>220</v>
      </c>
      <c r="M6" s="3">
        <v>42</v>
      </c>
      <c r="N6" s="3">
        <v>460</v>
      </c>
      <c r="O6" s="47">
        <f t="shared" ref="O6:O7" si="0">K6/$K$5*100</f>
        <v>81.147540983606561</v>
      </c>
      <c r="P6" s="47">
        <f t="shared" ref="P6:P7" si="1">L6/$L$5*100</f>
        <v>82.706766917293223</v>
      </c>
      <c r="Q6" s="47">
        <f t="shared" ref="Q6:Q7" si="2">M6/$M$5*100</f>
        <v>84</v>
      </c>
    </row>
    <row r="7" spans="3:18">
      <c r="C7" t="s">
        <v>1393</v>
      </c>
      <c r="D7">
        <f>E7+G7</f>
        <v>50</v>
      </c>
      <c r="E7">
        <v>42</v>
      </c>
      <c r="F7" s="100">
        <f>E7/D7</f>
        <v>0.84</v>
      </c>
      <c r="G7">
        <v>8</v>
      </c>
      <c r="H7" s="100">
        <f>G7/D7</f>
        <v>0.16</v>
      </c>
      <c r="J7" t="s">
        <v>1764</v>
      </c>
      <c r="K7" s="3">
        <v>46</v>
      </c>
      <c r="L7" s="3">
        <v>46</v>
      </c>
      <c r="M7" s="3">
        <v>8</v>
      </c>
      <c r="N7" s="3">
        <v>100</v>
      </c>
      <c r="O7" s="47">
        <f t="shared" si="0"/>
        <v>18.852459016393443</v>
      </c>
      <c r="P7" s="47">
        <f t="shared" si="1"/>
        <v>17.293233082706767</v>
      </c>
      <c r="Q7" s="47">
        <f t="shared" si="2"/>
        <v>16</v>
      </c>
    </row>
    <row r="8" spans="3:18">
      <c r="D8">
        <f>SUM(D5:D7)</f>
        <v>560</v>
      </c>
      <c r="E8">
        <v>460</v>
      </c>
      <c r="G8">
        <v>100</v>
      </c>
      <c r="H8" s="7"/>
      <c r="K8" s="3"/>
      <c r="L8" s="3"/>
      <c r="M8" s="3"/>
      <c r="N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AllDataSet</vt:lpstr>
      <vt:lpstr>Test-set</vt:lpstr>
      <vt:lpstr>Train-set</vt:lpstr>
      <vt:lpstr>Result</vt:lpstr>
      <vt:lpstr>Other-methhod</vt:lpstr>
      <vt:lpstr>Test100</vt:lpstr>
      <vt:lpstr>Testall</vt:lpstr>
      <vt:lpstr>graph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2020-11-12T13:16:25Z</dcterms:created>
  <dcterms:modified xsi:type="dcterms:W3CDTF">2022-03-15T16:47:40Z</dcterms:modified>
</cp:coreProperties>
</file>