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4A66C8BA-ED8A-7747-A949-D4AD34F22B2D}" xr6:coauthVersionLast="47" xr6:coauthVersionMax="47" xr10:uidLastSave="{00000000-0000-0000-0000-000000000000}"/>
  <bookViews>
    <workbookView xWindow="67200" yWindow="4880" windowWidth="38400" windowHeight="21600" activeTab="3" xr2:uid="{2DDB8916-A173-954A-83DE-6DB921889B7C}"/>
  </bookViews>
  <sheets>
    <sheet name="heuristics" sheetId="10" r:id="rId1"/>
    <sheet name="llm (hint)" sheetId="15" r:id="rId2"/>
    <sheet name="llm (values)" sheetId="14" r:id="rId3"/>
    <sheet name="llm-correction" sheetId="9" r:id="rId4"/>
    <sheet name="weak-f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6" i="10" l="1"/>
  <c r="AS6" i="10"/>
  <c r="AR6" i="10"/>
  <c r="AQ6" i="10"/>
  <c r="AT5" i="10"/>
  <c r="AS5" i="10"/>
  <c r="AR5" i="10"/>
  <c r="AQ5" i="10"/>
  <c r="AT4" i="10"/>
  <c r="AS4" i="10"/>
  <c r="AR4" i="10"/>
  <c r="AQ4" i="10"/>
</calcChain>
</file>

<file path=xl/sharedStrings.xml><?xml version="1.0" encoding="utf-8"?>
<sst xmlns="http://schemas.openxmlformats.org/spreadsheetml/2006/main" count="143" uniqueCount="56">
  <si>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</si>
  <si>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</si>
  <si>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</si>
  <si>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</si>
  <si>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</si>
  <si>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</si>
  <si>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</si>
  <si>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</si>
  <si>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</si>
  <si>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</si>
  <si>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</si>
  <si>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</si>
  <si>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</si>
  <si>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</si>
  <si>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min_dist</t>
  </si>
  <si>
    <t>llama3</t>
  </si>
  <si>
    <t>xgboost</t>
  </si>
  <si>
    <t>noisy label</t>
  </si>
  <si>
    <t>worst</t>
  </si>
  <si>
    <t>best</t>
  </si>
  <si>
    <t>avg</t>
  </si>
  <si>
    <t>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</si>
  <si>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</si>
  <si>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</si>
  <si>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</si>
  <si>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</si>
  <si>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</si>
  <si>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</si>
  <si>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</si>
  <si>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</si>
  <si>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</si>
  <si>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</si>
  <si>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</si>
  <si>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</si>
  <si>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</si>
  <si>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</si>
  <si>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</si>
  <si>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</si>
  <si>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</si>
  <si>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</si>
  <si>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</si>
  <si>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</si>
  <si>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</si>
  <si>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</si>
  <si>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</si>
  <si>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</si>
  <si>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</si>
  <si>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</si>
  <si>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single</t>
  </si>
  <si>
    <t>qwen-plus
($0.4/M)</t>
  </si>
  <si>
    <t>4o-mini
($0.15/M)</t>
  </si>
  <si>
    <t>4o
($2.5/M)</t>
  </si>
  <si>
    <t>No Fine-Tuning</t>
  </si>
  <si>
    <t>mistral (7b)</t>
  </si>
  <si>
    <t>llama3 (8b)</t>
  </si>
  <si>
    <t>claude
($0.8/M)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</si>
</sst>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90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164" fontId="2" fillId="0" borderId="0" xfId="0" applyNumberFormat="1" applyFont="1"/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1"/>
  <sheetViews>
    <sheetView workbookViewId="0">
      <selection activeCell="N29" sqref="N29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17" width="6.5" style="1" bestFit="1" customWidth="1"/>
    <col min="18" max="18" width="8.83203125" style="1" bestFit="1" customWidth="1"/>
    <col min="19" max="20" width="6.5" style="1" bestFit="1" customWidth="1"/>
    <col min="21" max="40" width="6.33203125" style="1" bestFit="1" customWidth="1"/>
    <col min="41" max="41" width="10.83203125" style="1"/>
    <col min="42" max="46" width="6.5" style="1" bestFit="1" customWidth="1"/>
    <col min="47" max="16384" width="10.83203125" style="1"/>
  </cols>
  <sheetData>
    <row r="2" spans="2:46" ht="20" thickBot="1" x14ac:dyDescent="0.25"/>
    <row r="3" spans="2:46" ht="20" thickBot="1" x14ac:dyDescent="0.25">
      <c r="B3" s="35" t="s">
        <v>3</v>
      </c>
      <c r="C3" s="36" t="s">
        <v>28</v>
      </c>
      <c r="D3" s="37" t="s">
        <v>29</v>
      </c>
      <c r="F3" s="83" t="s">
        <v>13</v>
      </c>
      <c r="G3" s="79"/>
      <c r="H3" s="79"/>
      <c r="I3" s="79"/>
      <c r="J3" s="79"/>
      <c r="K3" s="79"/>
      <c r="L3" s="80"/>
      <c r="N3" s="83" t="s">
        <v>23</v>
      </c>
      <c r="O3" s="79"/>
      <c r="P3" s="79"/>
      <c r="Q3" s="79"/>
      <c r="R3" s="79"/>
      <c r="S3" s="79"/>
      <c r="T3" s="80"/>
      <c r="U3" s="79" t="s">
        <v>24</v>
      </c>
      <c r="V3" s="79"/>
      <c r="W3" s="79"/>
      <c r="X3" s="79"/>
      <c r="Y3" s="80"/>
      <c r="Z3" s="90" t="s">
        <v>25</v>
      </c>
      <c r="AA3" s="88"/>
      <c r="AB3" s="88"/>
      <c r="AC3" s="88"/>
      <c r="AD3" s="89"/>
      <c r="AE3" s="87" t="s">
        <v>26</v>
      </c>
      <c r="AF3" s="88"/>
      <c r="AG3" s="88"/>
      <c r="AH3" s="88"/>
      <c r="AI3" s="89"/>
      <c r="AJ3" s="87" t="s">
        <v>27</v>
      </c>
      <c r="AK3" s="88"/>
      <c r="AL3" s="88"/>
      <c r="AM3" s="88"/>
      <c r="AN3" s="89"/>
      <c r="AP3" s="18"/>
      <c r="AQ3" s="21" t="s">
        <v>18</v>
      </c>
      <c r="AR3" s="21" t="s">
        <v>19</v>
      </c>
      <c r="AS3" s="21" t="s">
        <v>20</v>
      </c>
      <c r="AT3" s="22" t="s">
        <v>30</v>
      </c>
    </row>
    <row r="4" spans="2:46" ht="19" customHeight="1" x14ac:dyDescent="0.2">
      <c r="B4" s="93" t="s">
        <v>4</v>
      </c>
      <c r="C4" s="21">
        <v>1</v>
      </c>
      <c r="D4" s="42">
        <v>0.86699999999999999</v>
      </c>
      <c r="F4" s="84"/>
      <c r="G4" s="81"/>
      <c r="H4" s="81" t="s">
        <v>14</v>
      </c>
      <c r="I4" s="81"/>
      <c r="J4" s="81"/>
      <c r="K4" s="81"/>
      <c r="L4" s="82"/>
      <c r="N4" s="84"/>
      <c r="O4" s="81"/>
      <c r="P4" s="81" t="s">
        <v>14</v>
      </c>
      <c r="Q4" s="81"/>
      <c r="R4" s="81"/>
      <c r="S4" s="81"/>
      <c r="T4" s="82"/>
      <c r="U4" s="81" t="s">
        <v>14</v>
      </c>
      <c r="V4" s="81"/>
      <c r="W4" s="81"/>
      <c r="X4" s="81"/>
      <c r="Y4" s="82"/>
      <c r="Z4" s="81" t="s">
        <v>14</v>
      </c>
      <c r="AA4" s="81"/>
      <c r="AB4" s="81"/>
      <c r="AC4" s="81"/>
      <c r="AD4" s="82"/>
      <c r="AE4" s="81" t="s">
        <v>14</v>
      </c>
      <c r="AF4" s="81"/>
      <c r="AG4" s="81"/>
      <c r="AH4" s="81"/>
      <c r="AI4" s="82"/>
      <c r="AJ4" s="81" t="s">
        <v>14</v>
      </c>
      <c r="AK4" s="81"/>
      <c r="AL4" s="81"/>
      <c r="AM4" s="81"/>
      <c r="AN4" s="82"/>
      <c r="AP4" s="29" t="s">
        <v>48</v>
      </c>
      <c r="AQ4" s="24">
        <f>MIN($D$14:$D$18)</f>
        <v>0.65400000000000003</v>
      </c>
      <c r="AR4" s="24">
        <f>MAX($D$4:$D$8)</f>
        <v>0.94799999999999995</v>
      </c>
      <c r="AS4" s="24">
        <f>AVERAGE($D$4:$D$18)</f>
        <v>0.8216</v>
      </c>
      <c r="AT4" s="25">
        <f>STDEV($D$4:$D$18)</f>
        <v>9.9674326827781684E-2</v>
      </c>
    </row>
    <row r="5" spans="2:46" ht="20" customHeight="1" x14ac:dyDescent="0.2">
      <c r="B5" s="77"/>
      <c r="C5" s="1">
        <v>2</v>
      </c>
      <c r="D5" s="25">
        <v>0.90800000000000003</v>
      </c>
      <c r="F5" s="85"/>
      <c r="G5" s="86"/>
      <c r="H5" s="1">
        <v>1</v>
      </c>
      <c r="I5" s="1">
        <v>2</v>
      </c>
      <c r="J5" s="1">
        <v>3</v>
      </c>
      <c r="K5" s="1">
        <v>4</v>
      </c>
      <c r="L5" s="23">
        <v>5</v>
      </c>
      <c r="M5" s="24"/>
      <c r="N5" s="85"/>
      <c r="O5" s="86"/>
      <c r="P5" s="1">
        <v>1</v>
      </c>
      <c r="Q5" s="1">
        <v>2</v>
      </c>
      <c r="R5" s="1">
        <v>3</v>
      </c>
      <c r="S5" s="1">
        <v>4</v>
      </c>
      <c r="T5" s="23">
        <v>5</v>
      </c>
      <c r="U5" s="1">
        <v>1</v>
      </c>
      <c r="V5" s="1">
        <v>2</v>
      </c>
      <c r="W5" s="1">
        <v>3</v>
      </c>
      <c r="X5" s="1">
        <v>4</v>
      </c>
      <c r="Y5" s="23">
        <v>5</v>
      </c>
      <c r="Z5" s="1">
        <v>1</v>
      </c>
      <c r="AA5" s="1">
        <v>2</v>
      </c>
      <c r="AB5" s="1">
        <v>3</v>
      </c>
      <c r="AC5" s="1">
        <v>4</v>
      </c>
      <c r="AD5" s="23">
        <v>5</v>
      </c>
      <c r="AE5" s="1">
        <v>1</v>
      </c>
      <c r="AF5" s="1">
        <v>2</v>
      </c>
      <c r="AG5" s="1">
        <v>3</v>
      </c>
      <c r="AH5" s="1">
        <v>4</v>
      </c>
      <c r="AI5" s="23">
        <v>5</v>
      </c>
      <c r="AJ5" s="1">
        <v>1</v>
      </c>
      <c r="AK5" s="1">
        <v>2</v>
      </c>
      <c r="AL5" s="1">
        <v>3</v>
      </c>
      <c r="AM5" s="1">
        <v>4</v>
      </c>
      <c r="AN5" s="23">
        <v>5</v>
      </c>
      <c r="AP5" s="29" t="s">
        <v>13</v>
      </c>
      <c r="AQ5" s="24">
        <f>MIN($H$6:$L$10,$H$13:$L$17,$H$20:$L$24)</f>
        <v>0.73499999999999999</v>
      </c>
      <c r="AR5" s="24">
        <f>MAX($H$6:$L$10,$H$13:$L$17,$H$20:$L$24)</f>
        <v>0.98699999999999999</v>
      </c>
      <c r="AS5" s="24">
        <f>AVERAGE($H$6:$L$10,$H$13:$L$17,$H$20:$L$24)</f>
        <v>0.90839581820354054</v>
      </c>
      <c r="AT5" s="25">
        <f>STDEV($H$6:$L$10,$H$13:$L$17,$H$20:$L$24)</f>
        <v>6.1842067504213186E-2</v>
      </c>
    </row>
    <row r="6" spans="2:46" ht="21" customHeight="1" thickBot="1" x14ac:dyDescent="0.25">
      <c r="B6" s="77"/>
      <c r="C6" s="1">
        <v>5</v>
      </c>
      <c r="D6" s="25">
        <v>0.94599999999999995</v>
      </c>
      <c r="F6" s="77" t="s">
        <v>4</v>
      </c>
      <c r="G6" s="1">
        <v>1</v>
      </c>
      <c r="H6" s="24">
        <v>0.85923753665689095</v>
      </c>
      <c r="I6" s="24">
        <v>0.85988921472792401</v>
      </c>
      <c r="J6" s="24">
        <v>0.85858585858585801</v>
      </c>
      <c r="K6" s="24">
        <v>0.85337243401759499</v>
      </c>
      <c r="L6" s="25">
        <v>0.83740632127728898</v>
      </c>
      <c r="M6" s="24"/>
      <c r="N6" s="77" t="s">
        <v>4</v>
      </c>
      <c r="O6" s="1">
        <v>1</v>
      </c>
      <c r="P6" s="24">
        <v>0.88400000000000001</v>
      </c>
      <c r="Q6" s="24">
        <v>0.88400000000000001</v>
      </c>
      <c r="R6" s="24">
        <v>0.88200000000000001</v>
      </c>
      <c r="S6" s="24">
        <v>0.88100000000000001</v>
      </c>
      <c r="T6" s="25">
        <v>0.86299999999999999</v>
      </c>
      <c r="U6" s="38">
        <v>0.88800000000000001</v>
      </c>
      <c r="V6" s="38">
        <v>0.88800000000000001</v>
      </c>
      <c r="W6" s="38">
        <v>0.88600000000000001</v>
      </c>
      <c r="X6" s="38">
        <v>0.88500000000000001</v>
      </c>
      <c r="Y6" s="39">
        <v>0.86699999999999999</v>
      </c>
      <c r="Z6" s="48">
        <v>0.88700000000000001</v>
      </c>
      <c r="AA6" s="48">
        <v>0.88700000000000001</v>
      </c>
      <c r="AB6" s="48">
        <v>0.88500000000000001</v>
      </c>
      <c r="AC6" s="48">
        <v>0.88400000000000001</v>
      </c>
      <c r="AD6" s="49">
        <v>0.86599999999999999</v>
      </c>
      <c r="AE6" s="48">
        <v>0.86199999999999999</v>
      </c>
      <c r="AF6" s="48">
        <v>0.86199999999999999</v>
      </c>
      <c r="AG6" s="48">
        <v>0.86</v>
      </c>
      <c r="AH6" s="48">
        <v>0.85899999999999999</v>
      </c>
      <c r="AI6" s="49">
        <v>0.84199999999999997</v>
      </c>
      <c r="AJ6" s="48">
        <v>0.73299999999999998</v>
      </c>
      <c r="AK6" s="48">
        <v>0.73299999999999998</v>
      </c>
      <c r="AL6" s="48">
        <v>0.73099999999999998</v>
      </c>
      <c r="AM6" s="48">
        <v>0.73</v>
      </c>
      <c r="AN6" s="49">
        <v>0.71499999999999997</v>
      </c>
      <c r="AP6" s="30" t="s">
        <v>21</v>
      </c>
      <c r="AQ6" s="26">
        <f>MIN($P$6:$AN$10)</f>
        <v>0.71499999999999997</v>
      </c>
      <c r="AR6" s="26">
        <f>MAX($P$6:$AN$10)</f>
        <v>0.99</v>
      </c>
      <c r="AS6" s="26">
        <f>AVERAGE($P$6:$AN$10)</f>
        <v>0.90371999999999941</v>
      </c>
      <c r="AT6" s="27">
        <f>STDEV($P$6:$AN$10)</f>
        <v>8.0260020980198674E-2</v>
      </c>
    </row>
    <row r="7" spans="2:46" ht="19" customHeight="1" x14ac:dyDescent="0.2">
      <c r="B7" s="77"/>
      <c r="C7" s="1">
        <v>10</v>
      </c>
      <c r="D7" s="25">
        <v>0.94799999999999995</v>
      </c>
      <c r="F7" s="77"/>
      <c r="G7" s="1">
        <v>2</v>
      </c>
      <c r="H7" s="24">
        <v>0.90648399999999996</v>
      </c>
      <c r="I7" s="24">
        <v>0.90713600000000005</v>
      </c>
      <c r="J7" s="24">
        <v>0.90550699999999995</v>
      </c>
      <c r="K7" s="24">
        <v>0.89996699999999996</v>
      </c>
      <c r="L7" s="25">
        <v>0.88302400000000003</v>
      </c>
      <c r="M7" s="24"/>
      <c r="N7" s="77"/>
      <c r="O7" s="1">
        <v>2</v>
      </c>
      <c r="P7" s="38">
        <v>0.93200000000000005</v>
      </c>
      <c r="Q7" s="38">
        <v>0.93200000000000005</v>
      </c>
      <c r="R7" s="38">
        <v>0.93</v>
      </c>
      <c r="S7" s="38">
        <v>0.92900000000000005</v>
      </c>
      <c r="T7" s="39">
        <v>0.90700000000000003</v>
      </c>
      <c r="U7" s="38">
        <v>0.93700000000000006</v>
      </c>
      <c r="V7" s="38">
        <v>0.93700000000000006</v>
      </c>
      <c r="W7" s="38">
        <v>0.93500000000000005</v>
      </c>
      <c r="X7" s="38">
        <v>0.93400000000000005</v>
      </c>
      <c r="Y7" s="39">
        <v>0.91200000000000003</v>
      </c>
      <c r="Z7" s="48">
        <v>0.93600000000000005</v>
      </c>
      <c r="AA7" s="48">
        <v>0.93600000000000005</v>
      </c>
      <c r="AB7" s="48">
        <v>0.93400000000000005</v>
      </c>
      <c r="AC7" s="48">
        <v>0.93300000000000005</v>
      </c>
      <c r="AD7" s="49">
        <v>0.91100000000000003</v>
      </c>
      <c r="AE7" s="48">
        <v>0.90400000000000003</v>
      </c>
      <c r="AF7" s="48">
        <v>0.90400000000000003</v>
      </c>
      <c r="AG7" s="48">
        <v>0.90200000000000002</v>
      </c>
      <c r="AH7" s="48">
        <v>0.90100000000000002</v>
      </c>
      <c r="AI7" s="49">
        <v>0.88</v>
      </c>
      <c r="AJ7" s="48">
        <v>0.76300000000000001</v>
      </c>
      <c r="AK7" s="48">
        <v>0.76300000000000001</v>
      </c>
      <c r="AL7" s="48">
        <v>0.76100000000000001</v>
      </c>
      <c r="AM7" s="48">
        <v>0.76</v>
      </c>
      <c r="AN7" s="49">
        <v>0.74099999999999999</v>
      </c>
    </row>
    <row r="8" spans="2:46" ht="19" customHeight="1" thickBot="1" x14ac:dyDescent="0.25">
      <c r="B8" s="78"/>
      <c r="C8" s="15">
        <v>20</v>
      </c>
      <c r="D8" s="27">
        <v>0.93400000000000005</v>
      </c>
      <c r="F8" s="77"/>
      <c r="G8" s="1">
        <v>5</v>
      </c>
      <c r="H8" s="24">
        <v>0.942326</v>
      </c>
      <c r="I8" s="24">
        <v>0.94330400000000003</v>
      </c>
      <c r="J8" s="24">
        <v>0.94167500000000004</v>
      </c>
      <c r="K8" s="24">
        <v>0.93548399999999998</v>
      </c>
      <c r="L8" s="25">
        <v>0.91756300000000002</v>
      </c>
      <c r="M8" s="24"/>
      <c r="N8" s="77"/>
      <c r="O8" s="1">
        <v>5</v>
      </c>
      <c r="P8" s="38">
        <v>0.97199999999999998</v>
      </c>
      <c r="Q8" s="38">
        <v>0.97199999999999998</v>
      </c>
      <c r="R8" s="38">
        <v>0.97</v>
      </c>
      <c r="S8" s="38">
        <v>0.96899999999999997</v>
      </c>
      <c r="T8" s="39">
        <v>0.94599999999999995</v>
      </c>
      <c r="U8" s="38">
        <v>0.98</v>
      </c>
      <c r="V8" s="38">
        <v>0.98</v>
      </c>
      <c r="W8" s="38">
        <v>0.97799999999999998</v>
      </c>
      <c r="X8" s="38">
        <v>0.97699999999999998</v>
      </c>
      <c r="Y8" s="39">
        <v>0.95399999999999996</v>
      </c>
      <c r="Z8" s="48">
        <v>0.97799999999999998</v>
      </c>
      <c r="AA8" s="48">
        <v>0.97799999999999998</v>
      </c>
      <c r="AB8" s="48">
        <v>0.97599999999999998</v>
      </c>
      <c r="AC8" s="48">
        <v>0.97499999999999998</v>
      </c>
      <c r="AD8" s="49">
        <v>0.95199999999999996</v>
      </c>
      <c r="AE8" s="48">
        <v>0.94199999999999995</v>
      </c>
      <c r="AF8" s="48">
        <v>0.94199999999999995</v>
      </c>
      <c r="AG8" s="48">
        <v>0.94</v>
      </c>
      <c r="AH8" s="48">
        <v>0.93899999999999995</v>
      </c>
      <c r="AI8" s="49">
        <v>0.91700000000000004</v>
      </c>
      <c r="AJ8" s="48">
        <v>0.77900000000000003</v>
      </c>
      <c r="AK8" s="48">
        <v>0.77900000000000003</v>
      </c>
      <c r="AL8" s="48">
        <v>0.77700000000000002</v>
      </c>
      <c r="AM8" s="48">
        <v>0.77600000000000002</v>
      </c>
      <c r="AN8" s="49">
        <v>0.75600000000000001</v>
      </c>
    </row>
    <row r="9" spans="2:46" x14ac:dyDescent="0.2">
      <c r="B9" s="93" t="s">
        <v>14</v>
      </c>
      <c r="C9" s="21">
        <v>1</v>
      </c>
      <c r="D9" s="42">
        <v>0.83799999999999997</v>
      </c>
      <c r="F9" s="77"/>
      <c r="G9" s="1">
        <v>10</v>
      </c>
      <c r="H9" s="24">
        <v>0.95047199999999998</v>
      </c>
      <c r="I9" s="24">
        <v>0.95145000000000002</v>
      </c>
      <c r="J9" s="24">
        <v>0.94982100000000003</v>
      </c>
      <c r="K9" s="24">
        <v>0.94362999999999997</v>
      </c>
      <c r="L9" s="25">
        <v>0.92538299999999996</v>
      </c>
      <c r="M9" s="24"/>
      <c r="N9" s="77"/>
      <c r="O9" s="1">
        <v>10</v>
      </c>
      <c r="P9" s="38">
        <v>0.97699999999999998</v>
      </c>
      <c r="Q9" s="38">
        <v>0.97699999999999998</v>
      </c>
      <c r="R9" s="38">
        <v>0.97499999999999998</v>
      </c>
      <c r="S9" s="38">
        <v>0.97399999999999998</v>
      </c>
      <c r="T9" s="39">
        <v>0.95099999999999996</v>
      </c>
      <c r="U9" s="38">
        <v>0.98699999999999999</v>
      </c>
      <c r="V9" s="38">
        <v>0.98699999999999999</v>
      </c>
      <c r="W9" s="38">
        <v>0.98499999999999999</v>
      </c>
      <c r="X9" s="38">
        <v>0.98399999999999999</v>
      </c>
      <c r="Y9" s="39">
        <v>0.96099999999999997</v>
      </c>
      <c r="Z9" s="48">
        <v>0.98699999999999999</v>
      </c>
      <c r="AA9" s="48">
        <v>0.98699999999999999</v>
      </c>
      <c r="AB9" s="48">
        <v>0.98499999999999999</v>
      </c>
      <c r="AC9" s="48">
        <v>0.98399999999999999</v>
      </c>
      <c r="AD9" s="49">
        <v>0.96099999999999997</v>
      </c>
      <c r="AE9" s="48">
        <v>0.95099999999999996</v>
      </c>
      <c r="AF9" s="48">
        <v>0.95099999999999996</v>
      </c>
      <c r="AG9" s="48">
        <v>0.94899999999999995</v>
      </c>
      <c r="AH9" s="48">
        <v>0.94799999999999995</v>
      </c>
      <c r="AI9" s="49">
        <v>0.92600000000000005</v>
      </c>
      <c r="AJ9" s="48">
        <v>0.78100000000000003</v>
      </c>
      <c r="AK9" s="48">
        <v>0.78100000000000003</v>
      </c>
      <c r="AL9" s="48">
        <v>0.77900000000000003</v>
      </c>
      <c r="AM9" s="48">
        <v>0.77800000000000002</v>
      </c>
      <c r="AN9" s="49">
        <v>0.75800000000000001</v>
      </c>
    </row>
    <row r="10" spans="2:46" ht="20" customHeight="1" thickBot="1" x14ac:dyDescent="0.25">
      <c r="B10" s="77"/>
      <c r="C10" s="1">
        <v>2</v>
      </c>
      <c r="D10" s="25">
        <v>0.84699999999999998</v>
      </c>
      <c r="F10" s="78"/>
      <c r="G10" s="15">
        <v>20</v>
      </c>
      <c r="H10" s="26">
        <v>0.94525899999999996</v>
      </c>
      <c r="I10" s="26">
        <v>0.94688799999999995</v>
      </c>
      <c r="J10" s="26">
        <v>0.94525899999999996</v>
      </c>
      <c r="K10" s="26">
        <v>0.93906800000000001</v>
      </c>
      <c r="L10" s="27">
        <v>0.92049499999999995</v>
      </c>
      <c r="M10" s="24"/>
      <c r="N10" s="78"/>
      <c r="O10" s="15">
        <v>20</v>
      </c>
      <c r="P10" s="40">
        <v>0.96899999999999997</v>
      </c>
      <c r="Q10" s="40">
        <v>0.96899999999999997</v>
      </c>
      <c r="R10" s="40">
        <v>0.96699999999999997</v>
      </c>
      <c r="S10" s="40">
        <v>0.96599999999999997</v>
      </c>
      <c r="T10" s="41">
        <v>0.94299999999999995</v>
      </c>
      <c r="U10" s="40">
        <v>0.98499999999999999</v>
      </c>
      <c r="V10" s="40">
        <v>0.98499999999999999</v>
      </c>
      <c r="W10" s="40">
        <v>0.98299999999999998</v>
      </c>
      <c r="X10" s="40">
        <v>0.98199999999999998</v>
      </c>
      <c r="Y10" s="41">
        <v>0.95899999999999996</v>
      </c>
      <c r="Z10" s="50">
        <v>0.99</v>
      </c>
      <c r="AA10" s="50">
        <v>0.99</v>
      </c>
      <c r="AB10" s="50">
        <v>0.98799999999999999</v>
      </c>
      <c r="AC10" s="50">
        <v>0.98699999999999999</v>
      </c>
      <c r="AD10" s="51">
        <v>0.96399999999999997</v>
      </c>
      <c r="AE10" s="50">
        <v>0.95299999999999996</v>
      </c>
      <c r="AF10" s="50">
        <v>0.95299999999999996</v>
      </c>
      <c r="AG10" s="50">
        <v>0.95099999999999996</v>
      </c>
      <c r="AH10" s="50">
        <v>0.95</v>
      </c>
      <c r="AI10" s="51">
        <v>0.92800000000000005</v>
      </c>
      <c r="AJ10" s="50">
        <v>0.78100000000000003</v>
      </c>
      <c r="AK10" s="50">
        <v>0.78100000000000003</v>
      </c>
      <c r="AL10" s="50">
        <v>0.77900000000000003</v>
      </c>
      <c r="AM10" s="50">
        <v>0.77800000000000002</v>
      </c>
      <c r="AN10" s="51">
        <v>0.75800000000000001</v>
      </c>
    </row>
    <row r="11" spans="2:46" ht="19" customHeight="1" x14ac:dyDescent="0.2">
      <c r="B11" s="77"/>
      <c r="C11" s="1">
        <v>3</v>
      </c>
      <c r="D11" s="25">
        <v>0.85099999999999998</v>
      </c>
      <c r="F11" s="84"/>
      <c r="G11" s="81"/>
      <c r="H11" s="81" t="s">
        <v>5</v>
      </c>
      <c r="I11" s="81"/>
      <c r="J11" s="81"/>
      <c r="K11" s="81"/>
      <c r="L11" s="82"/>
      <c r="M11" s="24"/>
      <c r="N11" s="43"/>
      <c r="P11" s="24"/>
      <c r="Q11" s="24"/>
      <c r="R11" s="24"/>
      <c r="S11" s="24"/>
      <c r="T11" s="24"/>
    </row>
    <row r="12" spans="2:46" ht="19" customHeight="1" x14ac:dyDescent="0.2">
      <c r="B12" s="77"/>
      <c r="C12" s="1">
        <v>4</v>
      </c>
      <c r="D12" s="25">
        <v>0.85199999999999998</v>
      </c>
      <c r="F12" s="85"/>
      <c r="G12" s="86"/>
      <c r="H12" s="1">
        <v>0.1</v>
      </c>
      <c r="I12" s="1">
        <v>0.2</v>
      </c>
      <c r="J12" s="1">
        <v>0.3</v>
      </c>
      <c r="K12" s="1">
        <v>0.4</v>
      </c>
      <c r="L12" s="23">
        <v>0.5</v>
      </c>
      <c r="M12" s="5"/>
      <c r="N12" s="5"/>
      <c r="O12" s="5"/>
    </row>
    <row r="13" spans="2:46" ht="19" customHeight="1" thickBot="1" x14ac:dyDescent="0.25">
      <c r="B13" s="78"/>
      <c r="C13" s="15">
        <v>5</v>
      </c>
      <c r="D13" s="27">
        <v>0.83499999999999996</v>
      </c>
      <c r="F13" s="77" t="s">
        <v>4</v>
      </c>
      <c r="G13" s="1">
        <v>1</v>
      </c>
      <c r="H13" s="38">
        <v>0.88300000000000001</v>
      </c>
      <c r="I13" s="38">
        <v>0.88900000000000001</v>
      </c>
      <c r="J13" s="38">
        <v>0.88800000000000001</v>
      </c>
      <c r="K13" s="38">
        <v>0.86399999999999999</v>
      </c>
      <c r="L13" s="39">
        <v>0.73499999999999999</v>
      </c>
    </row>
    <row r="14" spans="2:46" ht="19" customHeight="1" x14ac:dyDescent="0.2">
      <c r="B14" s="93" t="s">
        <v>5</v>
      </c>
      <c r="C14" s="21">
        <v>0.1</v>
      </c>
      <c r="D14" s="42">
        <v>0.65500000000000003</v>
      </c>
      <c r="F14" s="77"/>
      <c r="G14" s="1">
        <v>2</v>
      </c>
      <c r="H14" s="38">
        <v>0.93</v>
      </c>
      <c r="I14" s="38">
        <v>0.93799999999999994</v>
      </c>
      <c r="J14" s="38">
        <v>0.93700000000000006</v>
      </c>
      <c r="K14" s="38">
        <v>0.90600000000000003</v>
      </c>
      <c r="L14" s="39">
        <v>0.76500000000000001</v>
      </c>
      <c r="M14" s="24"/>
      <c r="N14" s="24"/>
      <c r="O14" s="24"/>
    </row>
    <row r="15" spans="2:46" x14ac:dyDescent="0.2">
      <c r="B15" s="77"/>
      <c r="C15" s="1">
        <v>0.2</v>
      </c>
      <c r="D15" s="25">
        <v>0.70099999999999996</v>
      </c>
      <c r="F15" s="77"/>
      <c r="G15" s="1">
        <v>5</v>
      </c>
      <c r="H15" s="38">
        <v>0.97</v>
      </c>
      <c r="I15" s="38">
        <v>0.98099999999999998</v>
      </c>
      <c r="J15" s="38">
        <v>0.97899999999999998</v>
      </c>
      <c r="K15" s="38">
        <v>0.94399999999999995</v>
      </c>
      <c r="L15" s="39">
        <v>0.78100000000000003</v>
      </c>
      <c r="M15" s="24"/>
      <c r="P15" s="5"/>
    </row>
    <row r="16" spans="2:46" x14ac:dyDescent="0.2">
      <c r="B16" s="77"/>
      <c r="C16" s="1">
        <v>0.3</v>
      </c>
      <c r="D16" s="25">
        <v>0.73499999999999999</v>
      </c>
      <c r="F16" s="77"/>
      <c r="G16" s="1">
        <v>10</v>
      </c>
      <c r="H16" s="38">
        <v>0.97399999999999998</v>
      </c>
      <c r="I16" s="38">
        <v>0.98699999999999999</v>
      </c>
      <c r="J16" s="38">
        <v>0.98699999999999999</v>
      </c>
      <c r="K16" s="38">
        <v>0.95199999999999996</v>
      </c>
      <c r="L16" s="39">
        <v>0.78200000000000003</v>
      </c>
      <c r="M16" s="24"/>
    </row>
    <row r="17" spans="2:40" ht="19" customHeight="1" thickBot="1" x14ac:dyDescent="0.25">
      <c r="B17" s="77"/>
      <c r="C17" s="1">
        <v>0.4</v>
      </c>
      <c r="D17" s="25">
        <v>0.753</v>
      </c>
      <c r="F17" s="78"/>
      <c r="G17" s="15">
        <v>20</v>
      </c>
      <c r="H17" s="40">
        <v>0.96199999999999997</v>
      </c>
      <c r="I17" s="40">
        <v>0.98099999999999998</v>
      </c>
      <c r="J17" s="40">
        <v>0.98599999999999999</v>
      </c>
      <c r="K17" s="40">
        <v>0.95</v>
      </c>
      <c r="L17" s="41">
        <v>0.78100000000000003</v>
      </c>
      <c r="N17" s="43"/>
      <c r="P17" s="24"/>
      <c r="Q17" s="24"/>
      <c r="R17" s="24"/>
      <c r="S17" s="24"/>
      <c r="T17" s="24"/>
    </row>
    <row r="18" spans="2:40" ht="19" customHeight="1" thickBot="1" x14ac:dyDescent="0.25">
      <c r="B18" s="78"/>
      <c r="C18" s="15">
        <v>0.5</v>
      </c>
      <c r="D18" s="27">
        <v>0.65400000000000003</v>
      </c>
      <c r="F18" s="94"/>
      <c r="G18" s="95"/>
      <c r="H18" s="95" t="s">
        <v>5</v>
      </c>
      <c r="I18" s="95"/>
      <c r="J18" s="95"/>
      <c r="K18" s="95"/>
      <c r="L18" s="98"/>
      <c r="N18" s="43"/>
      <c r="P18" s="24"/>
      <c r="Q18" s="24"/>
      <c r="R18" s="24"/>
      <c r="S18" s="24"/>
      <c r="T18" s="24"/>
    </row>
    <row r="19" spans="2:40" x14ac:dyDescent="0.2">
      <c r="F19" s="96"/>
      <c r="G19" s="97"/>
      <c r="H19" s="1">
        <v>0.1</v>
      </c>
      <c r="I19" s="1">
        <v>0.2</v>
      </c>
      <c r="J19" s="1">
        <v>0.3</v>
      </c>
      <c r="K19" s="1">
        <v>0.4</v>
      </c>
      <c r="L19" s="23">
        <v>0.5</v>
      </c>
      <c r="N19" s="43"/>
      <c r="P19" s="24"/>
      <c r="Q19" s="24"/>
      <c r="R19" s="24"/>
      <c r="S19" s="24"/>
      <c r="T19" s="24"/>
    </row>
    <row r="20" spans="2:40" ht="19" customHeight="1" x14ac:dyDescent="0.2">
      <c r="F20" s="91" t="s">
        <v>14</v>
      </c>
      <c r="G20" s="45">
        <v>1</v>
      </c>
      <c r="H20" s="38">
        <v>0.89</v>
      </c>
      <c r="I20" s="38">
        <v>0.93</v>
      </c>
      <c r="J20" s="38">
        <v>0.95799999999999996</v>
      </c>
      <c r="K20" s="38">
        <v>0.93799999999999994</v>
      </c>
      <c r="L20" s="39">
        <v>0.77500000000000002</v>
      </c>
      <c r="P20" s="24"/>
    </row>
    <row r="21" spans="2:40" ht="19" customHeight="1" x14ac:dyDescent="0.2">
      <c r="F21" s="91"/>
      <c r="G21" s="45">
        <v>2</v>
      </c>
      <c r="H21" s="46">
        <v>0.90600000000000003</v>
      </c>
      <c r="I21" s="46">
        <v>0.90700000000000003</v>
      </c>
      <c r="J21" s="46">
        <v>0.90600000000000003</v>
      </c>
      <c r="K21" s="46">
        <v>0.9</v>
      </c>
      <c r="L21" s="47">
        <v>0.88300000000000001</v>
      </c>
    </row>
    <row r="22" spans="2:40" x14ac:dyDescent="0.2">
      <c r="F22" s="91"/>
      <c r="G22" s="45">
        <v>3</v>
      </c>
      <c r="H22" s="38">
        <v>0.90300000000000002</v>
      </c>
      <c r="I22" s="38">
        <v>0.94299999999999995</v>
      </c>
      <c r="J22" s="38">
        <v>0.97099999999999997</v>
      </c>
      <c r="K22" s="38">
        <v>0.94599999999999995</v>
      </c>
      <c r="L22" s="39">
        <v>0.77800000000000002</v>
      </c>
    </row>
    <row r="23" spans="2:40" x14ac:dyDescent="0.2">
      <c r="D23" s="43"/>
      <c r="F23" s="91"/>
      <c r="G23" s="45">
        <v>4</v>
      </c>
      <c r="H23" s="38">
        <v>0.90400000000000003</v>
      </c>
      <c r="I23" s="38">
        <v>0.94399999999999995</v>
      </c>
      <c r="J23" s="38">
        <v>0.97199999999999998</v>
      </c>
      <c r="K23" s="38">
        <v>0.94699999999999995</v>
      </c>
      <c r="L23" s="39">
        <v>0.77700000000000002</v>
      </c>
      <c r="Q23" s="5"/>
    </row>
    <row r="24" spans="2:40" ht="19" customHeight="1" thickBot="1" x14ac:dyDescent="0.25">
      <c r="D24" s="43"/>
      <c r="F24" s="92"/>
      <c r="G24" s="44">
        <v>5</v>
      </c>
      <c r="H24" s="40">
        <v>0.88700000000000001</v>
      </c>
      <c r="I24" s="40">
        <v>0.92600000000000005</v>
      </c>
      <c r="J24" s="40">
        <v>0.95399999999999996</v>
      </c>
      <c r="K24" s="40">
        <v>0.92600000000000005</v>
      </c>
      <c r="L24" s="41">
        <v>0.75800000000000001</v>
      </c>
      <c r="M24" s="24"/>
      <c r="N24" s="24"/>
      <c r="O24" s="24"/>
      <c r="P24" s="24"/>
      <c r="Q24" s="24"/>
    </row>
    <row r="25" spans="2:40" x14ac:dyDescent="0.2">
      <c r="D25" s="43"/>
      <c r="F25" s="52"/>
      <c r="G25" s="45"/>
      <c r="H25" s="38"/>
      <c r="I25" s="38"/>
      <c r="J25" s="38"/>
      <c r="K25" s="38"/>
      <c r="L25" s="38"/>
      <c r="M25" s="24"/>
      <c r="N25" s="24"/>
      <c r="O25" s="24"/>
      <c r="P25" s="24"/>
      <c r="Q25" s="24"/>
      <c r="W25" s="43"/>
      <c r="Y25" s="38"/>
      <c r="Z25" s="38"/>
      <c r="AA25" s="38"/>
      <c r="AB25" s="38"/>
      <c r="AC25" s="38"/>
    </row>
    <row r="26" spans="2:40" x14ac:dyDescent="0.2">
      <c r="D26" s="43"/>
      <c r="F26" s="24"/>
      <c r="K26" s="43"/>
      <c r="M26" s="24"/>
      <c r="N26" s="24"/>
      <c r="O26" s="24"/>
      <c r="P26" s="24"/>
      <c r="Q26" s="24"/>
      <c r="W26" s="43"/>
      <c r="Y26" s="38"/>
      <c r="Z26" s="38"/>
      <c r="AA26" s="38"/>
      <c r="AB26" s="38"/>
      <c r="AC26" s="38"/>
    </row>
    <row r="27" spans="2:40" x14ac:dyDescent="0.2">
      <c r="D27" s="43"/>
      <c r="F27" s="24"/>
      <c r="K27" s="43"/>
      <c r="M27" s="24"/>
      <c r="N27" s="24"/>
      <c r="O27" s="24"/>
      <c r="P27" s="24"/>
      <c r="Q27" s="24"/>
      <c r="W27" s="43"/>
      <c r="Y27" s="38"/>
      <c r="Z27" s="38"/>
      <c r="AA27" s="38"/>
      <c r="AB27" s="38"/>
      <c r="AC27" s="38"/>
    </row>
    <row r="28" spans="2:40" x14ac:dyDescent="0.2">
      <c r="D28" s="43"/>
      <c r="F28" s="24"/>
      <c r="K28" s="43"/>
      <c r="M28" s="24"/>
      <c r="N28" s="24"/>
      <c r="O28" s="24"/>
      <c r="P28" s="24"/>
      <c r="Q28" s="24"/>
      <c r="W28" s="43"/>
      <c r="Y28" s="38"/>
      <c r="Z28" s="38"/>
      <c r="AA28" s="38"/>
      <c r="AB28" s="38"/>
      <c r="AC28" s="38"/>
    </row>
    <row r="30" spans="2:40" x14ac:dyDescent="0.2">
      <c r="F30" s="10"/>
      <c r="G30" s="10"/>
      <c r="H30" s="10"/>
      <c r="I30" s="10"/>
      <c r="J30" s="10"/>
      <c r="K30" s="10"/>
      <c r="L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</row>
    <row r="31" spans="2:40" x14ac:dyDescent="0.2">
      <c r="B31" s="57"/>
      <c r="D31" s="24"/>
      <c r="F31" s="10"/>
      <c r="G31" s="10"/>
      <c r="H31" s="10"/>
      <c r="I31" s="10"/>
      <c r="J31" s="10"/>
      <c r="K31" s="10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2:40" x14ac:dyDescent="0.2">
      <c r="B32" s="57"/>
      <c r="D32" s="24"/>
      <c r="F32" s="10"/>
      <c r="G32" s="10"/>
      <c r="M32" s="24"/>
      <c r="N32" s="10"/>
      <c r="O32" s="10"/>
    </row>
    <row r="33" spans="2:40" x14ac:dyDescent="0.2">
      <c r="B33" s="57"/>
      <c r="D33" s="24"/>
      <c r="F33" s="57"/>
      <c r="H33" s="24"/>
      <c r="I33" s="24"/>
      <c r="J33" s="24"/>
      <c r="K33" s="24"/>
      <c r="L33" s="24"/>
      <c r="M33" s="24"/>
      <c r="N33" s="57"/>
      <c r="P33" s="24"/>
      <c r="Q33" s="24"/>
      <c r="R33" s="24"/>
      <c r="S33" s="24"/>
      <c r="T33" s="24"/>
      <c r="U33" s="38"/>
      <c r="V33" s="38"/>
      <c r="W33" s="38"/>
      <c r="X33" s="38"/>
      <c r="Y33" s="38"/>
      <c r="Z33" s="48"/>
      <c r="AA33" s="48"/>
      <c r="AB33" s="48"/>
      <c r="AC33" s="48"/>
      <c r="AD33" s="63"/>
      <c r="AE33" s="63"/>
      <c r="AF33" s="63"/>
      <c r="AG33" s="63"/>
      <c r="AH33" s="63"/>
      <c r="AI33" s="63"/>
      <c r="AJ33" s="48"/>
      <c r="AK33" s="48"/>
      <c r="AL33" s="48"/>
      <c r="AM33" s="48"/>
      <c r="AN33" s="48"/>
    </row>
    <row r="34" spans="2:40" x14ac:dyDescent="0.2">
      <c r="B34" s="57"/>
      <c r="D34" s="24"/>
      <c r="F34" s="57"/>
      <c r="H34" s="24"/>
      <c r="I34" s="24"/>
      <c r="J34" s="24"/>
      <c r="K34" s="24"/>
      <c r="L34" s="24"/>
      <c r="M34" s="24"/>
      <c r="N34" s="57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48"/>
      <c r="AA34" s="48"/>
      <c r="AB34" s="48"/>
      <c r="AC34" s="48"/>
      <c r="AD34" s="63"/>
      <c r="AE34" s="63"/>
      <c r="AF34" s="63"/>
      <c r="AG34" s="63"/>
      <c r="AH34" s="63"/>
      <c r="AI34" s="63"/>
      <c r="AJ34" s="48"/>
      <c r="AK34" s="48"/>
      <c r="AL34" s="48"/>
      <c r="AM34" s="48"/>
      <c r="AN34" s="48"/>
    </row>
    <row r="35" spans="2:40" x14ac:dyDescent="0.2">
      <c r="B35" s="57"/>
      <c r="D35" s="24"/>
      <c r="F35" s="57"/>
      <c r="H35" s="24"/>
      <c r="I35" s="24"/>
      <c r="J35" s="24"/>
      <c r="K35" s="24"/>
      <c r="L35" s="24"/>
      <c r="M35" s="24"/>
      <c r="N35" s="57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48"/>
      <c r="AA35" s="48"/>
      <c r="AB35" s="48"/>
      <c r="AC35" s="48"/>
      <c r="AD35" s="63"/>
      <c r="AE35" s="63"/>
      <c r="AF35" s="63"/>
      <c r="AG35" s="63"/>
      <c r="AH35" s="63"/>
      <c r="AI35" s="63"/>
      <c r="AJ35" s="48"/>
      <c r="AK35" s="48"/>
      <c r="AL35" s="48"/>
      <c r="AM35" s="48"/>
      <c r="AN35" s="48"/>
    </row>
    <row r="36" spans="2:40" x14ac:dyDescent="0.2">
      <c r="B36" s="57"/>
      <c r="D36" s="24"/>
      <c r="F36" s="10"/>
      <c r="G36" s="10"/>
      <c r="H36" s="10"/>
      <c r="I36" s="10"/>
      <c r="J36" s="10"/>
      <c r="K36" s="10"/>
      <c r="L36" s="10"/>
      <c r="M36" s="24"/>
      <c r="N36" s="43"/>
      <c r="P36" s="24"/>
      <c r="Q36" s="24"/>
      <c r="R36" s="24"/>
      <c r="S36" s="24"/>
      <c r="T36" s="24"/>
      <c r="AD36" s="63"/>
      <c r="AE36" s="63"/>
      <c r="AF36" s="63"/>
      <c r="AG36" s="63"/>
      <c r="AH36" s="63"/>
      <c r="AI36" s="63"/>
    </row>
    <row r="37" spans="2:40" x14ac:dyDescent="0.2">
      <c r="B37" s="57"/>
      <c r="D37" s="24"/>
      <c r="F37" s="10"/>
      <c r="G37" s="10"/>
      <c r="M37" s="5"/>
      <c r="N37" s="5"/>
      <c r="O37" s="5"/>
      <c r="AD37" s="63"/>
      <c r="AE37" s="63"/>
      <c r="AF37" s="63"/>
      <c r="AG37" s="63"/>
      <c r="AH37" s="63"/>
      <c r="AI37" s="63"/>
    </row>
    <row r="38" spans="2:40" x14ac:dyDescent="0.2">
      <c r="B38" s="57"/>
      <c r="D38" s="24"/>
      <c r="F38" s="57"/>
      <c r="H38" s="38"/>
      <c r="I38" s="38"/>
      <c r="J38" s="38"/>
      <c r="K38" s="38"/>
      <c r="L38" s="38"/>
    </row>
    <row r="39" spans="2:40" x14ac:dyDescent="0.2">
      <c r="B39" s="57"/>
      <c r="D39" s="24"/>
      <c r="F39" s="57"/>
      <c r="H39" s="38"/>
      <c r="I39" s="38"/>
      <c r="J39" s="38"/>
      <c r="K39" s="38"/>
      <c r="L39" s="38"/>
      <c r="M39" s="24"/>
      <c r="N39" s="24"/>
      <c r="O39" s="24"/>
    </row>
    <row r="40" spans="2:40" x14ac:dyDescent="0.2">
      <c r="B40" s="57"/>
      <c r="D40" s="24"/>
      <c r="F40" s="57"/>
      <c r="H40" s="38"/>
      <c r="I40" s="38"/>
      <c r="J40" s="38"/>
      <c r="K40" s="38"/>
      <c r="L40" s="38"/>
      <c r="M40" s="24"/>
    </row>
    <row r="41" spans="2:40" x14ac:dyDescent="0.2">
      <c r="B41" s="57"/>
      <c r="D41" s="24"/>
      <c r="F41" s="57"/>
      <c r="H41" s="38"/>
      <c r="I41" s="38"/>
      <c r="J41" s="38"/>
      <c r="K41" s="38"/>
      <c r="L41" s="38"/>
      <c r="M41" s="24"/>
    </row>
    <row r="42" spans="2:40" x14ac:dyDescent="0.2">
      <c r="B42" s="57"/>
      <c r="D42" s="24"/>
      <c r="F42" s="57"/>
      <c r="H42" s="38"/>
      <c r="I42" s="38"/>
      <c r="J42" s="38"/>
      <c r="K42" s="38"/>
      <c r="L42" s="38"/>
      <c r="N42" s="43"/>
      <c r="P42" s="24"/>
      <c r="Q42" s="24"/>
      <c r="R42" s="24"/>
      <c r="S42" s="24"/>
      <c r="T42" s="24"/>
    </row>
    <row r="43" spans="2:40" x14ac:dyDescent="0.2">
      <c r="B43" s="57"/>
      <c r="D43" s="24"/>
      <c r="F43" s="58"/>
      <c r="G43" s="58"/>
      <c r="H43" s="58"/>
      <c r="I43" s="58"/>
      <c r="J43" s="58"/>
      <c r="K43" s="58"/>
      <c r="L43" s="58"/>
      <c r="N43" s="43"/>
      <c r="P43" s="24"/>
      <c r="Q43" s="24"/>
      <c r="R43" s="24"/>
      <c r="S43" s="24"/>
      <c r="T43" s="24"/>
    </row>
    <row r="44" spans="2:40" x14ac:dyDescent="0.2">
      <c r="F44" s="58"/>
      <c r="G44" s="58"/>
      <c r="N44" s="43"/>
      <c r="P44" s="24"/>
      <c r="Q44" s="24"/>
      <c r="R44" s="24"/>
      <c r="S44" s="24"/>
      <c r="T44" s="24"/>
    </row>
    <row r="45" spans="2:40" x14ac:dyDescent="0.2">
      <c r="F45" s="59"/>
      <c r="G45" s="45"/>
      <c r="H45" s="38"/>
      <c r="I45" s="38"/>
      <c r="J45" s="38"/>
      <c r="K45" s="38"/>
      <c r="L45" s="38"/>
    </row>
    <row r="46" spans="2:40" x14ac:dyDescent="0.2">
      <c r="F46" s="59"/>
      <c r="G46" s="45"/>
      <c r="H46" s="46"/>
      <c r="I46" s="46"/>
      <c r="J46" s="46"/>
      <c r="K46" s="46"/>
      <c r="L46" s="46"/>
    </row>
    <row r="47" spans="2:40" x14ac:dyDescent="0.2">
      <c r="F47" s="59"/>
      <c r="G47" s="45"/>
      <c r="H47" s="38"/>
      <c r="I47" s="38"/>
      <c r="J47" s="38"/>
      <c r="K47" s="38"/>
      <c r="L47" s="38"/>
    </row>
    <row r="48" spans="2:40" x14ac:dyDescent="0.2">
      <c r="D48" s="43"/>
      <c r="F48" s="59"/>
      <c r="G48" s="45"/>
      <c r="H48" s="38"/>
      <c r="I48" s="38"/>
      <c r="J48" s="38"/>
      <c r="K48" s="38"/>
      <c r="L48" s="38"/>
      <c r="Q48" s="5"/>
      <c r="S48" s="5"/>
    </row>
    <row r="49" spans="4:29" x14ac:dyDescent="0.2">
      <c r="D49" s="43"/>
      <c r="F49" s="59"/>
      <c r="G49" s="45"/>
      <c r="H49" s="38"/>
      <c r="I49" s="38"/>
      <c r="J49" s="38"/>
      <c r="K49" s="38"/>
      <c r="L49" s="38"/>
      <c r="M49" s="24"/>
      <c r="N49" s="24"/>
      <c r="O49" s="24"/>
      <c r="P49" s="24"/>
      <c r="Q49" s="24"/>
    </row>
    <row r="50" spans="4:29" x14ac:dyDescent="0.2">
      <c r="D50" s="43"/>
      <c r="F50" s="52"/>
      <c r="G50" s="45"/>
      <c r="H50" s="38"/>
      <c r="I50" s="38"/>
      <c r="J50" s="38"/>
      <c r="K50" s="38"/>
      <c r="L50" s="38"/>
      <c r="M50" s="24"/>
      <c r="N50" s="24"/>
      <c r="O50" s="24"/>
      <c r="P50" s="24"/>
      <c r="Q50" s="24"/>
      <c r="W50" s="43"/>
      <c r="Y50" s="38"/>
      <c r="Z50" s="38"/>
      <c r="AA50" s="38"/>
      <c r="AB50" s="38"/>
      <c r="AC50" s="38"/>
    </row>
    <row r="51" spans="4:29" x14ac:dyDescent="0.2">
      <c r="D51" s="43"/>
      <c r="F51" s="24"/>
      <c r="K51" s="43"/>
      <c r="M51" s="24"/>
      <c r="N51" s="24"/>
      <c r="O51" s="24"/>
      <c r="P51" s="24"/>
      <c r="Q51" s="24"/>
      <c r="W51" s="43"/>
      <c r="Y51" s="38"/>
      <c r="Z51" s="38"/>
      <c r="AA51" s="38"/>
      <c r="AB51" s="38"/>
      <c r="AC51" s="38"/>
    </row>
  </sheetData>
  <mergeCells count="25"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  <mergeCell ref="AJ3:AN3"/>
    <mergeCell ref="AJ4:AN4"/>
    <mergeCell ref="Z3:AD3"/>
    <mergeCell ref="Z4:AD4"/>
    <mergeCell ref="AE3:AI3"/>
    <mergeCell ref="AE4:AI4"/>
    <mergeCell ref="N6:N10"/>
    <mergeCell ref="U3:Y3"/>
    <mergeCell ref="U4:Y4"/>
    <mergeCell ref="N3:T3"/>
    <mergeCell ref="N4:O5"/>
    <mergeCell ref="P4:T4"/>
  </mergeCells>
  <conditionalFormatting sqref="D31:D43 P33:AD33 H33:L35 AJ33:AN35 P34:AC35 H38:L38 H39:H42 K39:L42 H45:L49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2524-B4A7-CE4F-AF64-880336732F93}">
  <dimension ref="B1:P29"/>
  <sheetViews>
    <sheetView workbookViewId="0">
      <selection activeCell="P6" sqref="P6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3" width="9.6640625" style="1" bestFit="1" customWidth="1"/>
    <col min="14" max="16384" width="10.83203125" style="1"/>
  </cols>
  <sheetData>
    <row r="1" spans="2:16" ht="19" customHeight="1" thickBot="1" x14ac:dyDescent="0.25"/>
    <row r="2" spans="2:16" x14ac:dyDescent="0.2">
      <c r="B2" s="54"/>
      <c r="D2" s="99" t="s">
        <v>7</v>
      </c>
      <c r="E2" s="100"/>
      <c r="F2" s="100"/>
      <c r="G2" s="101"/>
      <c r="H2" s="100" t="s">
        <v>8</v>
      </c>
      <c r="I2" s="100"/>
      <c r="J2" s="100"/>
      <c r="K2" s="100"/>
      <c r="L2" s="100"/>
      <c r="M2" s="101"/>
    </row>
    <row r="3" spans="2:16" ht="41" thickBot="1" x14ac:dyDescent="0.3">
      <c r="B3" s="54"/>
      <c r="D3" s="102"/>
      <c r="E3" s="103"/>
      <c r="F3" s="103"/>
      <c r="G3" s="104"/>
      <c r="H3" s="60" t="s">
        <v>54</v>
      </c>
      <c r="I3" s="60" t="s">
        <v>53</v>
      </c>
      <c r="J3" s="61" t="s">
        <v>50</v>
      </c>
      <c r="K3" s="61" t="s">
        <v>49</v>
      </c>
      <c r="L3" s="61" t="s">
        <v>55</v>
      </c>
      <c r="M3" s="62" t="s">
        <v>51</v>
      </c>
    </row>
    <row r="4" spans="2:16" ht="19" customHeight="1" x14ac:dyDescent="0.25">
      <c r="B4" s="53" t="s">
        <v>32</v>
      </c>
      <c r="D4" s="105" t="s">
        <v>31</v>
      </c>
      <c r="E4" s="106"/>
      <c r="F4" s="107" t="s">
        <v>11</v>
      </c>
      <c r="G4" s="64" t="s">
        <v>35</v>
      </c>
      <c r="H4" s="110">
        <v>0.86699999999999999</v>
      </c>
      <c r="I4" s="110"/>
      <c r="J4" s="110"/>
      <c r="K4" s="110"/>
      <c r="L4" s="110"/>
      <c r="M4" s="111"/>
    </row>
    <row r="5" spans="2:16" ht="19" customHeight="1" thickBot="1" x14ac:dyDescent="0.25">
      <c r="B5" s="54" t="s">
        <v>33</v>
      </c>
      <c r="D5" s="107"/>
      <c r="E5" s="106"/>
      <c r="F5" s="108"/>
      <c r="G5" s="65" t="s">
        <v>36</v>
      </c>
      <c r="H5" s="112">
        <v>0.94799999999999995</v>
      </c>
      <c r="I5" s="112"/>
      <c r="J5" s="112"/>
      <c r="K5" s="112"/>
      <c r="L5" s="112"/>
      <c r="M5" s="113"/>
    </row>
    <row r="6" spans="2:16" ht="19" customHeight="1" x14ac:dyDescent="0.2">
      <c r="B6" s="54" t="s">
        <v>34</v>
      </c>
      <c r="D6" s="107"/>
      <c r="E6" s="106"/>
      <c r="F6" s="114" t="s">
        <v>12</v>
      </c>
      <c r="G6" s="22" t="s">
        <v>37</v>
      </c>
      <c r="H6" s="115">
        <v>0.83499999999999996</v>
      </c>
      <c r="I6" s="115"/>
      <c r="J6" s="115"/>
      <c r="K6" s="115"/>
      <c r="L6" s="115"/>
      <c r="M6" s="116"/>
    </row>
    <row r="7" spans="2:16" ht="19" customHeight="1" thickBot="1" x14ac:dyDescent="0.3">
      <c r="B7" s="53"/>
      <c r="D7" s="107"/>
      <c r="E7" s="106"/>
      <c r="F7" s="108"/>
      <c r="G7" s="65" t="s">
        <v>38</v>
      </c>
      <c r="H7" s="112">
        <v>0.85199999999999998</v>
      </c>
      <c r="I7" s="112"/>
      <c r="J7" s="112"/>
      <c r="K7" s="112"/>
      <c r="L7" s="112"/>
      <c r="M7" s="113"/>
    </row>
    <row r="8" spans="2:16" ht="19" customHeight="1" x14ac:dyDescent="0.2">
      <c r="B8" s="54"/>
      <c r="D8" s="107"/>
      <c r="E8" s="106"/>
      <c r="F8" s="114" t="s">
        <v>22</v>
      </c>
      <c r="G8" s="22" t="s">
        <v>39</v>
      </c>
      <c r="H8" s="115">
        <v>0.65400000000000003</v>
      </c>
      <c r="I8" s="115"/>
      <c r="J8" s="115"/>
      <c r="K8" s="115"/>
      <c r="L8" s="115"/>
      <c r="M8" s="116"/>
    </row>
    <row r="9" spans="2:16" ht="19" customHeight="1" thickBot="1" x14ac:dyDescent="0.25">
      <c r="B9" s="54"/>
      <c r="D9" s="107"/>
      <c r="E9" s="106"/>
      <c r="F9" s="108"/>
      <c r="G9" s="65" t="s">
        <v>40</v>
      </c>
      <c r="H9" s="112">
        <v>0.753</v>
      </c>
      <c r="I9" s="112"/>
      <c r="J9" s="112"/>
      <c r="K9" s="112"/>
      <c r="L9" s="112"/>
      <c r="M9" s="113"/>
    </row>
    <row r="10" spans="2:16" ht="19" customHeight="1" x14ac:dyDescent="0.2">
      <c r="D10" s="107"/>
      <c r="E10" s="106"/>
      <c r="F10" s="114" t="s">
        <v>13</v>
      </c>
      <c r="G10" s="66" t="s">
        <v>41</v>
      </c>
      <c r="H10" s="115">
        <v>0.73499999999999999</v>
      </c>
      <c r="I10" s="115"/>
      <c r="J10" s="115"/>
      <c r="K10" s="115"/>
      <c r="L10" s="115"/>
      <c r="M10" s="116"/>
    </row>
    <row r="11" spans="2:16" ht="19" customHeight="1" thickBot="1" x14ac:dyDescent="0.25">
      <c r="D11" s="107"/>
      <c r="E11" s="106"/>
      <c r="F11" s="108"/>
      <c r="G11" s="67" t="s">
        <v>42</v>
      </c>
      <c r="H11" s="112">
        <v>0.98699999999999999</v>
      </c>
      <c r="I11" s="112"/>
      <c r="J11" s="112"/>
      <c r="K11" s="112"/>
      <c r="L11" s="112"/>
      <c r="M11" s="113"/>
    </row>
    <row r="12" spans="2:16" ht="19" customHeight="1" x14ac:dyDescent="0.2">
      <c r="D12" s="107"/>
      <c r="E12" s="106"/>
      <c r="F12" s="114" t="s">
        <v>21</v>
      </c>
      <c r="G12" s="66" t="s">
        <v>43</v>
      </c>
      <c r="H12" s="115">
        <v>0.71499999999999997</v>
      </c>
      <c r="I12" s="115"/>
      <c r="J12" s="115"/>
      <c r="K12" s="115"/>
      <c r="L12" s="115"/>
      <c r="M12" s="116"/>
    </row>
    <row r="13" spans="2:16" ht="20" thickBot="1" x14ac:dyDescent="0.25">
      <c r="D13" s="108"/>
      <c r="E13" s="109"/>
      <c r="F13" s="107"/>
      <c r="G13" s="23" t="s">
        <v>44</v>
      </c>
      <c r="H13" s="110">
        <v>0.99</v>
      </c>
      <c r="I13" s="110"/>
      <c r="J13" s="110"/>
      <c r="K13" s="110"/>
      <c r="L13" s="110"/>
      <c r="M13" s="111"/>
    </row>
    <row r="14" spans="2:16" ht="19" customHeight="1" x14ac:dyDescent="0.25">
      <c r="D14" s="114" t="s">
        <v>52</v>
      </c>
      <c r="E14" s="117" t="s">
        <v>1</v>
      </c>
      <c r="F14" s="34"/>
      <c r="G14" s="21" t="s">
        <v>6</v>
      </c>
      <c r="H14" s="68">
        <v>0.52</v>
      </c>
      <c r="I14" s="55">
        <v>0.59799999999999998</v>
      </c>
      <c r="J14" s="55">
        <v>0.40500000000000003</v>
      </c>
      <c r="K14" s="55">
        <v>0.60299999999999998</v>
      </c>
      <c r="L14" s="55"/>
      <c r="M14" s="56">
        <v>0.57999999999999996</v>
      </c>
      <c r="P14" s="31"/>
    </row>
    <row r="15" spans="2:16" ht="19" customHeight="1" x14ac:dyDescent="0.25">
      <c r="D15" s="107"/>
      <c r="E15" s="118"/>
      <c r="F15" s="107" t="s">
        <v>9</v>
      </c>
      <c r="G15" s="1" t="s">
        <v>11</v>
      </c>
      <c r="H15" s="69">
        <v>0.52</v>
      </c>
      <c r="I15" s="6">
        <v>0.6</v>
      </c>
      <c r="J15" s="6">
        <v>0.60799999999999998</v>
      </c>
      <c r="K15" s="6">
        <v>0.64500000000000002</v>
      </c>
      <c r="L15" s="6"/>
      <c r="M15" s="14">
        <v>0.54600000000000004</v>
      </c>
      <c r="P15" s="31"/>
    </row>
    <row r="16" spans="2:16" x14ac:dyDescent="0.25">
      <c r="D16" s="107"/>
      <c r="E16" s="118"/>
      <c r="F16" s="107"/>
      <c r="G16" s="1" t="s">
        <v>12</v>
      </c>
      <c r="H16" s="69">
        <v>0.51800000000000002</v>
      </c>
      <c r="I16" s="6">
        <v>0.59899999999999998</v>
      </c>
      <c r="J16" s="6">
        <v>0.51600000000000001</v>
      </c>
      <c r="K16" s="6">
        <v>0.60899999999999999</v>
      </c>
      <c r="L16" s="6"/>
      <c r="M16" s="14">
        <v>0.39400000000000002</v>
      </c>
      <c r="P16" s="31"/>
    </row>
    <row r="17" spans="4:16" x14ac:dyDescent="0.25">
      <c r="D17" s="107"/>
      <c r="E17" s="118"/>
      <c r="F17" s="107"/>
      <c r="G17" s="1" t="s">
        <v>22</v>
      </c>
      <c r="H17" s="69">
        <v>0.52800000000000002</v>
      </c>
      <c r="I17" s="6">
        <v>0.59899999999999998</v>
      </c>
      <c r="J17" s="6">
        <v>0.59599999999999997</v>
      </c>
      <c r="K17" s="6">
        <v>0.60299999999999998</v>
      </c>
      <c r="L17" s="6"/>
      <c r="M17" s="14">
        <v>0.54900000000000004</v>
      </c>
      <c r="P17" s="31"/>
    </row>
    <row r="18" spans="4:16" x14ac:dyDescent="0.25">
      <c r="D18" s="107"/>
      <c r="E18" s="118"/>
      <c r="F18" s="107"/>
      <c r="G18" s="1" t="s">
        <v>45</v>
      </c>
      <c r="H18" s="69">
        <v>0.49299999999999999</v>
      </c>
      <c r="I18" s="6">
        <v>0.59899999999999998</v>
      </c>
      <c r="J18" s="6">
        <v>0.47899999999999998</v>
      </c>
      <c r="K18" s="6">
        <v>0.67600000000000005</v>
      </c>
      <c r="L18" s="6"/>
      <c r="M18" s="14">
        <v>0.39900000000000002</v>
      </c>
    </row>
    <row r="19" spans="4:16" x14ac:dyDescent="0.25">
      <c r="D19" s="107"/>
      <c r="E19" s="118"/>
      <c r="F19" s="107"/>
      <c r="G19" s="1" t="s">
        <v>46</v>
      </c>
      <c r="H19" s="69">
        <v>0.505</v>
      </c>
      <c r="I19" s="6">
        <v>0.6</v>
      </c>
      <c r="J19" s="6">
        <v>0.45800000000000002</v>
      </c>
      <c r="K19" s="6">
        <v>0.66900000000000004</v>
      </c>
      <c r="L19" s="6"/>
      <c r="M19" s="14">
        <v>0.41299999999999998</v>
      </c>
    </row>
    <row r="20" spans="4:16" x14ac:dyDescent="0.25">
      <c r="D20" s="107"/>
      <c r="E20" s="118"/>
      <c r="F20" s="107"/>
      <c r="G20" s="1" t="s">
        <v>47</v>
      </c>
      <c r="H20" s="69">
        <v>0.53600000000000003</v>
      </c>
      <c r="I20" s="6">
        <v>0.59899999999999998</v>
      </c>
      <c r="J20" s="6">
        <v>0.40200000000000002</v>
      </c>
      <c r="K20" s="6">
        <v>0.63300000000000001</v>
      </c>
      <c r="L20" s="6"/>
      <c r="M20" s="14">
        <v>0.41</v>
      </c>
    </row>
    <row r="21" spans="4:16" ht="20" thickBot="1" x14ac:dyDescent="0.3">
      <c r="D21" s="107"/>
      <c r="E21" s="118"/>
      <c r="F21" s="108"/>
      <c r="G21" s="15" t="s">
        <v>21</v>
      </c>
      <c r="H21" s="70">
        <v>0.55600000000000005</v>
      </c>
      <c r="I21" s="16">
        <v>0.59899999999999998</v>
      </c>
      <c r="J21" s="16">
        <v>0.4</v>
      </c>
      <c r="K21" s="16">
        <v>0.70499999999999996</v>
      </c>
      <c r="L21" s="16"/>
      <c r="M21" s="17">
        <v>0.40600000000000003</v>
      </c>
    </row>
    <row r="22" spans="4:16" ht="19" customHeight="1" x14ac:dyDescent="0.25">
      <c r="D22" s="107"/>
      <c r="E22" s="117" t="s">
        <v>2</v>
      </c>
      <c r="F22" s="34"/>
      <c r="G22" s="21" t="s">
        <v>6</v>
      </c>
      <c r="H22" s="69">
        <v>0.495</v>
      </c>
      <c r="I22" s="6">
        <v>0.45</v>
      </c>
      <c r="J22" s="6">
        <v>0.495</v>
      </c>
      <c r="K22" s="6">
        <v>0.63300000000000001</v>
      </c>
      <c r="L22" s="6"/>
      <c r="M22" s="14">
        <v>0.629</v>
      </c>
    </row>
    <row r="23" spans="4:16" ht="19" customHeight="1" x14ac:dyDescent="0.25">
      <c r="D23" s="107"/>
      <c r="E23" s="118"/>
      <c r="F23" s="107" t="s">
        <v>9</v>
      </c>
      <c r="G23" s="1" t="s">
        <v>11</v>
      </c>
      <c r="H23" s="69">
        <v>0.47199999999999998</v>
      </c>
      <c r="I23" s="6">
        <v>0.52200000000000002</v>
      </c>
      <c r="J23" s="6">
        <v>0.58899999999999997</v>
      </c>
      <c r="K23" s="6">
        <v>0.68200000000000005</v>
      </c>
      <c r="L23" s="6"/>
      <c r="M23" s="14">
        <v>0.628</v>
      </c>
    </row>
    <row r="24" spans="4:16" x14ac:dyDescent="0.25">
      <c r="D24" s="107"/>
      <c r="E24" s="118"/>
      <c r="F24" s="107"/>
      <c r="G24" s="1" t="s">
        <v>12</v>
      </c>
      <c r="H24" s="69">
        <v>0.52600000000000002</v>
      </c>
      <c r="I24" s="6">
        <v>0.66800000000000004</v>
      </c>
      <c r="J24" s="6">
        <v>0.51200000000000001</v>
      </c>
      <c r="K24" s="6">
        <v>0.67900000000000005</v>
      </c>
      <c r="L24" s="6"/>
      <c r="M24" s="14">
        <v>0.58899999999999997</v>
      </c>
    </row>
    <row r="25" spans="4:16" x14ac:dyDescent="0.25">
      <c r="D25" s="107"/>
      <c r="E25" s="118"/>
      <c r="F25" s="107"/>
      <c r="G25" s="1" t="s">
        <v>22</v>
      </c>
      <c r="H25" s="69">
        <v>0.48599999999999999</v>
      </c>
      <c r="I25" s="6">
        <v>0.61799999999999999</v>
      </c>
      <c r="J25" s="6">
        <v>0.60699999999999998</v>
      </c>
      <c r="K25" s="6">
        <v>0.64400000000000002</v>
      </c>
      <c r="L25" s="6"/>
      <c r="M25" s="14">
        <v>0.63600000000000001</v>
      </c>
    </row>
    <row r="26" spans="4:16" x14ac:dyDescent="0.25">
      <c r="D26" s="107"/>
      <c r="E26" s="118"/>
      <c r="F26" s="107"/>
      <c r="G26" s="1" t="s">
        <v>45</v>
      </c>
      <c r="H26" s="69">
        <v>0.51600000000000001</v>
      </c>
      <c r="I26" s="6">
        <v>0.57899999999999996</v>
      </c>
      <c r="J26" s="6">
        <v>0.54800000000000004</v>
      </c>
      <c r="K26" s="6">
        <v>0.66300000000000003</v>
      </c>
      <c r="L26" s="6"/>
      <c r="M26" s="14">
        <v>0.60599999999999998</v>
      </c>
    </row>
    <row r="27" spans="4:16" x14ac:dyDescent="0.25">
      <c r="D27" s="107"/>
      <c r="E27" s="118"/>
      <c r="F27" s="107"/>
      <c r="G27" s="1" t="s">
        <v>46</v>
      </c>
      <c r="H27" s="69">
        <v>0.45900000000000002</v>
      </c>
      <c r="I27" s="6">
        <v>0.55900000000000005</v>
      </c>
      <c r="J27" s="6">
        <v>0.57499999999999996</v>
      </c>
      <c r="K27" s="6">
        <v>0.65500000000000003</v>
      </c>
      <c r="L27" s="6"/>
      <c r="M27" s="14">
        <v>0.59099999999999997</v>
      </c>
    </row>
    <row r="28" spans="4:16" x14ac:dyDescent="0.25">
      <c r="D28" s="107"/>
      <c r="E28" s="118"/>
      <c r="F28" s="107"/>
      <c r="G28" s="1" t="s">
        <v>47</v>
      </c>
      <c r="H28" s="69">
        <v>0.47399999999999998</v>
      </c>
      <c r="I28" s="6">
        <v>0.65200000000000002</v>
      </c>
      <c r="J28" s="6">
        <v>0.59</v>
      </c>
      <c r="K28" s="6">
        <v>0.65400000000000003</v>
      </c>
      <c r="L28" s="6"/>
      <c r="M28" s="14">
        <v>0.48299999999999998</v>
      </c>
    </row>
    <row r="29" spans="4:16" ht="20" thickBot="1" x14ac:dyDescent="0.3">
      <c r="D29" s="108"/>
      <c r="E29" s="119"/>
      <c r="F29" s="108"/>
      <c r="G29" s="15" t="s">
        <v>21</v>
      </c>
      <c r="H29" s="70">
        <v>0.50800000000000001</v>
      </c>
      <c r="I29" s="16">
        <v>0.61099999999999999</v>
      </c>
      <c r="J29" s="16">
        <v>0.51400000000000001</v>
      </c>
      <c r="K29" s="16">
        <v>0.65300000000000002</v>
      </c>
      <c r="L29" s="16"/>
      <c r="M29" s="17">
        <v>0.56499999999999995</v>
      </c>
    </row>
  </sheetData>
  <mergeCells count="23">
    <mergeCell ref="H12:M12"/>
    <mergeCell ref="H13:M13"/>
    <mergeCell ref="D14:D29"/>
    <mergeCell ref="E14:E21"/>
    <mergeCell ref="F15:F21"/>
    <mergeCell ref="E22:E29"/>
    <mergeCell ref="F23:F29"/>
    <mergeCell ref="D2:G3"/>
    <mergeCell ref="H2:M2"/>
    <mergeCell ref="D4:E13"/>
    <mergeCell ref="F4:F5"/>
    <mergeCell ref="H4:M4"/>
    <mergeCell ref="H5:M5"/>
    <mergeCell ref="F6:F7"/>
    <mergeCell ref="H6:M6"/>
    <mergeCell ref="H7:M7"/>
    <mergeCell ref="F8:F9"/>
    <mergeCell ref="H8:M8"/>
    <mergeCell ref="H9:M9"/>
    <mergeCell ref="F10:F11"/>
    <mergeCell ref="H10:M10"/>
    <mergeCell ref="H11:M11"/>
    <mergeCell ref="F12:F13"/>
  </mergeCells>
  <conditionalFormatting sqref="H4:M29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2F2B-277F-994F-8FBA-31A55EB8F243}">
  <dimension ref="B1:R27"/>
  <sheetViews>
    <sheetView workbookViewId="0">
      <selection activeCell="O4" sqref="O4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3" width="9.6640625" style="1" bestFit="1" customWidth="1"/>
    <col min="14" max="16384" width="10.83203125" style="1"/>
  </cols>
  <sheetData>
    <row r="1" spans="2:13" ht="19" customHeight="1" thickBot="1" x14ac:dyDescent="0.25"/>
    <row r="2" spans="2:13" x14ac:dyDescent="0.2">
      <c r="B2" s="54"/>
      <c r="D2" s="99" t="s">
        <v>7</v>
      </c>
      <c r="E2" s="100"/>
      <c r="F2" s="100"/>
      <c r="G2" s="101"/>
      <c r="H2" s="100" t="s">
        <v>8</v>
      </c>
      <c r="I2" s="100"/>
      <c r="J2" s="100"/>
      <c r="K2" s="100"/>
      <c r="L2" s="100"/>
      <c r="M2" s="101"/>
    </row>
    <row r="3" spans="2:13" ht="41" thickBot="1" x14ac:dyDescent="0.3">
      <c r="B3" s="54"/>
      <c r="D3" s="102"/>
      <c r="E3" s="103"/>
      <c r="F3" s="103"/>
      <c r="G3" s="104"/>
      <c r="H3" s="60" t="s">
        <v>54</v>
      </c>
      <c r="I3" s="60" t="s">
        <v>53</v>
      </c>
      <c r="J3" s="61" t="s">
        <v>50</v>
      </c>
      <c r="K3" s="61" t="s">
        <v>49</v>
      </c>
      <c r="L3" s="61" t="s">
        <v>55</v>
      </c>
      <c r="M3" s="62" t="s">
        <v>51</v>
      </c>
    </row>
    <row r="4" spans="2:13" ht="19" customHeight="1" x14ac:dyDescent="0.25">
      <c r="B4" s="53" t="s">
        <v>32</v>
      </c>
      <c r="D4" s="105" t="s">
        <v>31</v>
      </c>
      <c r="E4" s="106"/>
      <c r="F4" s="107" t="s">
        <v>11</v>
      </c>
      <c r="G4" s="64" t="s">
        <v>35</v>
      </c>
      <c r="H4" s="110">
        <v>0.86699999999999999</v>
      </c>
      <c r="I4" s="110"/>
      <c r="J4" s="110"/>
      <c r="K4" s="110"/>
      <c r="L4" s="110"/>
      <c r="M4" s="111"/>
    </row>
    <row r="5" spans="2:13" ht="19" customHeight="1" thickBot="1" x14ac:dyDescent="0.25">
      <c r="B5" s="54" t="s">
        <v>33</v>
      </c>
      <c r="D5" s="107"/>
      <c r="E5" s="106"/>
      <c r="F5" s="108"/>
      <c r="G5" s="65" t="s">
        <v>36</v>
      </c>
      <c r="H5" s="112">
        <v>0.94799999999999995</v>
      </c>
      <c r="I5" s="112"/>
      <c r="J5" s="112"/>
      <c r="K5" s="112"/>
      <c r="L5" s="112"/>
      <c r="M5" s="113"/>
    </row>
    <row r="6" spans="2:13" ht="19" customHeight="1" x14ac:dyDescent="0.2">
      <c r="B6" s="54" t="s">
        <v>34</v>
      </c>
      <c r="D6" s="107"/>
      <c r="E6" s="106"/>
      <c r="F6" s="114" t="s">
        <v>12</v>
      </c>
      <c r="G6" s="22" t="s">
        <v>37</v>
      </c>
      <c r="H6" s="115">
        <v>0.83499999999999996</v>
      </c>
      <c r="I6" s="115"/>
      <c r="J6" s="115"/>
      <c r="K6" s="115"/>
      <c r="L6" s="115"/>
      <c r="M6" s="116"/>
    </row>
    <row r="7" spans="2:13" ht="19" customHeight="1" thickBot="1" x14ac:dyDescent="0.3">
      <c r="B7" s="53"/>
      <c r="D7" s="107"/>
      <c r="E7" s="106"/>
      <c r="F7" s="108"/>
      <c r="G7" s="65" t="s">
        <v>38</v>
      </c>
      <c r="H7" s="112">
        <v>0.85199999999999998</v>
      </c>
      <c r="I7" s="112"/>
      <c r="J7" s="112"/>
      <c r="K7" s="112"/>
      <c r="L7" s="112"/>
      <c r="M7" s="113"/>
    </row>
    <row r="8" spans="2:13" ht="19" customHeight="1" x14ac:dyDescent="0.2">
      <c r="B8" s="54"/>
      <c r="D8" s="107"/>
      <c r="E8" s="106"/>
      <c r="F8" s="114" t="s">
        <v>22</v>
      </c>
      <c r="G8" s="22" t="s">
        <v>39</v>
      </c>
      <c r="H8" s="115">
        <v>0.65400000000000003</v>
      </c>
      <c r="I8" s="115"/>
      <c r="J8" s="115"/>
      <c r="K8" s="115"/>
      <c r="L8" s="115"/>
      <c r="M8" s="116"/>
    </row>
    <row r="9" spans="2:13" ht="19" customHeight="1" thickBot="1" x14ac:dyDescent="0.25">
      <c r="B9" s="54"/>
      <c r="D9" s="107"/>
      <c r="E9" s="106"/>
      <c r="F9" s="108"/>
      <c r="G9" s="65" t="s">
        <v>40</v>
      </c>
      <c r="H9" s="112">
        <v>0.753</v>
      </c>
      <c r="I9" s="112"/>
      <c r="J9" s="112"/>
      <c r="K9" s="112"/>
      <c r="L9" s="112"/>
      <c r="M9" s="113"/>
    </row>
    <row r="10" spans="2:13" ht="19" customHeight="1" x14ac:dyDescent="0.2">
      <c r="D10" s="107"/>
      <c r="E10" s="106"/>
      <c r="F10" s="114" t="s">
        <v>13</v>
      </c>
      <c r="G10" s="66" t="s">
        <v>41</v>
      </c>
      <c r="H10" s="115">
        <v>0.73499999999999999</v>
      </c>
      <c r="I10" s="115"/>
      <c r="J10" s="115"/>
      <c r="K10" s="115"/>
      <c r="L10" s="115"/>
      <c r="M10" s="116"/>
    </row>
    <row r="11" spans="2:13" ht="19" customHeight="1" thickBot="1" x14ac:dyDescent="0.25">
      <c r="D11" s="107"/>
      <c r="E11" s="106"/>
      <c r="F11" s="108"/>
      <c r="G11" s="67" t="s">
        <v>42</v>
      </c>
      <c r="H11" s="112">
        <v>0.98699999999999999</v>
      </c>
      <c r="I11" s="112"/>
      <c r="J11" s="112"/>
      <c r="K11" s="112"/>
      <c r="L11" s="112"/>
      <c r="M11" s="113"/>
    </row>
    <row r="12" spans="2:13" ht="19" customHeight="1" x14ac:dyDescent="0.2">
      <c r="D12" s="107"/>
      <c r="E12" s="106"/>
      <c r="F12" s="114" t="s">
        <v>21</v>
      </c>
      <c r="G12" s="66" t="s">
        <v>43</v>
      </c>
      <c r="H12" s="115">
        <v>0.71499999999999997</v>
      </c>
      <c r="I12" s="115"/>
      <c r="J12" s="115"/>
      <c r="K12" s="115"/>
      <c r="L12" s="115"/>
      <c r="M12" s="116"/>
    </row>
    <row r="13" spans="2:13" ht="20" thickBot="1" x14ac:dyDescent="0.25">
      <c r="D13" s="108"/>
      <c r="E13" s="109"/>
      <c r="F13" s="107"/>
      <c r="G13" s="23" t="s">
        <v>44</v>
      </c>
      <c r="H13" s="110">
        <v>0.99</v>
      </c>
      <c r="I13" s="110"/>
      <c r="J13" s="110"/>
      <c r="K13" s="110"/>
      <c r="L13" s="110"/>
      <c r="M13" s="111"/>
    </row>
    <row r="14" spans="2:13" ht="19" customHeight="1" x14ac:dyDescent="0.25">
      <c r="D14" s="107" t="s">
        <v>52</v>
      </c>
      <c r="E14" s="107" t="s">
        <v>1</v>
      </c>
      <c r="F14" s="114" t="s">
        <v>10</v>
      </c>
      <c r="G14" s="21" t="s">
        <v>11</v>
      </c>
      <c r="H14" s="68">
        <v>0.57499999999999996</v>
      </c>
      <c r="I14" s="55">
        <v>0.67500000000000004</v>
      </c>
      <c r="J14" s="55">
        <v>0.93799999999999994</v>
      </c>
      <c r="K14" s="55">
        <v>0.94599999999999995</v>
      </c>
      <c r="L14" s="55"/>
      <c r="M14" s="56">
        <v>0.94799999999999995</v>
      </c>
    </row>
    <row r="15" spans="2:13" ht="19" customHeight="1" x14ac:dyDescent="0.25">
      <c r="D15" s="107"/>
      <c r="E15" s="107"/>
      <c r="F15" s="107"/>
      <c r="G15" s="1" t="s">
        <v>12</v>
      </c>
      <c r="H15" s="69">
        <v>0.59599999999999997</v>
      </c>
      <c r="I15" s="6">
        <v>0.59899999999999998</v>
      </c>
      <c r="J15" s="6">
        <v>0.74199999999999999</v>
      </c>
      <c r="K15" s="6">
        <v>0.73199999999999998</v>
      </c>
      <c r="L15" s="6"/>
      <c r="M15" s="14">
        <v>0.67</v>
      </c>
    </row>
    <row r="16" spans="2:13" x14ac:dyDescent="0.25">
      <c r="D16" s="107"/>
      <c r="E16" s="107"/>
      <c r="F16" s="107"/>
      <c r="G16" s="1" t="s">
        <v>22</v>
      </c>
      <c r="H16" s="69">
        <v>0.56999999999999995</v>
      </c>
      <c r="I16" s="6">
        <v>0.59899999999999998</v>
      </c>
      <c r="J16" s="6">
        <v>0.60099999999999998</v>
      </c>
      <c r="K16" s="6">
        <v>0.60099999999999998</v>
      </c>
      <c r="L16" s="6"/>
      <c r="M16" s="14">
        <v>0.69599999999999995</v>
      </c>
    </row>
    <row r="17" spans="4:18" x14ac:dyDescent="0.25">
      <c r="D17" s="107"/>
      <c r="E17" s="107"/>
      <c r="F17" s="107"/>
      <c r="G17" s="1" t="s">
        <v>45</v>
      </c>
      <c r="H17" s="69">
        <v>0.52300000000000002</v>
      </c>
      <c r="I17" s="6">
        <v>0.59899999999999998</v>
      </c>
      <c r="J17" s="6">
        <v>0.877</v>
      </c>
      <c r="K17" s="6">
        <v>0.95</v>
      </c>
      <c r="L17" s="6"/>
      <c r="M17" s="14">
        <v>0.94799999999999995</v>
      </c>
    </row>
    <row r="18" spans="4:18" x14ac:dyDescent="0.25">
      <c r="D18" s="107"/>
      <c r="E18" s="107"/>
      <c r="F18" s="107"/>
      <c r="G18" s="1" t="s">
        <v>46</v>
      </c>
      <c r="H18" s="69">
        <v>0.56100000000000005</v>
      </c>
      <c r="I18" s="6">
        <v>0.59899999999999998</v>
      </c>
      <c r="J18" s="6">
        <v>0.66400000000000003</v>
      </c>
      <c r="K18" s="6">
        <v>0.94899999999999995</v>
      </c>
      <c r="L18" s="6"/>
      <c r="M18" s="14">
        <v>0.97399999999999998</v>
      </c>
    </row>
    <row r="19" spans="4:18" x14ac:dyDescent="0.25">
      <c r="D19" s="107"/>
      <c r="E19" s="107"/>
      <c r="F19" s="107"/>
      <c r="G19" s="1" t="s">
        <v>47</v>
      </c>
      <c r="H19" s="69">
        <v>0.55100000000000005</v>
      </c>
      <c r="I19" s="6">
        <v>0.60399999999999998</v>
      </c>
      <c r="J19" s="6">
        <v>0.73399999999999999</v>
      </c>
      <c r="K19" s="6">
        <v>0.73299999999999998</v>
      </c>
      <c r="L19" s="6"/>
      <c r="M19" s="14">
        <v>0.52900000000000003</v>
      </c>
      <c r="P19" s="5"/>
      <c r="Q19" s="5"/>
      <c r="R19" s="5"/>
    </row>
    <row r="20" spans="4:18" ht="20" thickBot="1" x14ac:dyDescent="0.3">
      <c r="D20" s="107"/>
      <c r="E20" s="108"/>
      <c r="F20" s="108"/>
      <c r="G20" s="15" t="s">
        <v>21</v>
      </c>
      <c r="H20" s="70">
        <v>0.56299999999999994</v>
      </c>
      <c r="I20" s="16">
        <v>0.59899999999999998</v>
      </c>
      <c r="J20" s="16">
        <v>0.67900000000000005</v>
      </c>
      <c r="K20" s="16">
        <v>0.94899999999999995</v>
      </c>
      <c r="L20" s="16"/>
      <c r="M20" s="17">
        <v>0.86099999999999999</v>
      </c>
    </row>
    <row r="21" spans="4:18" x14ac:dyDescent="0.25">
      <c r="D21" s="107"/>
      <c r="E21" s="107" t="s">
        <v>2</v>
      </c>
      <c r="F21" s="114" t="s">
        <v>10</v>
      </c>
      <c r="G21" s="1" t="s">
        <v>11</v>
      </c>
      <c r="H21" s="69">
        <v>0.60599999999999998</v>
      </c>
      <c r="I21" s="6">
        <v>0.86699999999999999</v>
      </c>
      <c r="J21" s="6">
        <v>0.92900000000000005</v>
      </c>
      <c r="K21" s="6">
        <v>0.93600000000000005</v>
      </c>
      <c r="L21" s="6"/>
      <c r="M21" s="14">
        <v>0.93100000000000005</v>
      </c>
      <c r="P21" s="5"/>
      <c r="Q21" s="5"/>
      <c r="R21" s="5"/>
    </row>
    <row r="22" spans="4:18" x14ac:dyDescent="0.25">
      <c r="D22" s="107"/>
      <c r="E22" s="107"/>
      <c r="F22" s="107"/>
      <c r="G22" s="1" t="s">
        <v>12</v>
      </c>
      <c r="H22" s="69">
        <v>0.48499999999999999</v>
      </c>
      <c r="I22" s="6">
        <v>0.59699999999999998</v>
      </c>
      <c r="J22" s="6">
        <v>0.82199999999999995</v>
      </c>
      <c r="K22" s="6">
        <v>0.84499999999999997</v>
      </c>
      <c r="L22" s="6"/>
      <c r="M22" s="14">
        <v>0.83699999999999997</v>
      </c>
    </row>
    <row r="23" spans="4:18" x14ac:dyDescent="0.25">
      <c r="D23" s="107"/>
      <c r="E23" s="107"/>
      <c r="F23" s="107"/>
      <c r="G23" s="1" t="s">
        <v>22</v>
      </c>
      <c r="H23" s="69">
        <v>0.505</v>
      </c>
      <c r="I23" s="6">
        <v>0.65700000000000003</v>
      </c>
      <c r="J23" s="6">
        <v>0.76</v>
      </c>
      <c r="K23" s="6">
        <v>0.68700000000000006</v>
      </c>
      <c r="L23" s="6"/>
      <c r="M23" s="14">
        <v>0.72699999999999998</v>
      </c>
    </row>
    <row r="24" spans="4:18" x14ac:dyDescent="0.25">
      <c r="D24" s="107"/>
      <c r="E24" s="107"/>
      <c r="F24" s="107"/>
      <c r="G24" s="1" t="s">
        <v>45</v>
      </c>
      <c r="H24" s="69">
        <v>0.51700000000000002</v>
      </c>
      <c r="I24" s="6">
        <v>0.67600000000000005</v>
      </c>
      <c r="J24" s="6">
        <v>0.91600000000000004</v>
      </c>
      <c r="K24" s="6">
        <v>0.94099999999999995</v>
      </c>
      <c r="L24" s="6"/>
      <c r="M24" s="14">
        <v>0.94</v>
      </c>
    </row>
    <row r="25" spans="4:18" x14ac:dyDescent="0.25">
      <c r="D25" s="107"/>
      <c r="E25" s="107"/>
      <c r="F25" s="107"/>
      <c r="G25" s="1" t="s">
        <v>46</v>
      </c>
      <c r="H25" s="69">
        <v>0.47899999999999998</v>
      </c>
      <c r="I25" s="6">
        <v>0.61799999999999999</v>
      </c>
      <c r="J25" s="6">
        <v>0.85799999999999998</v>
      </c>
      <c r="K25" s="6">
        <v>0.96799999999999997</v>
      </c>
      <c r="L25" s="6"/>
      <c r="M25" s="14">
        <v>0.95899999999999996</v>
      </c>
    </row>
    <row r="26" spans="4:18" x14ac:dyDescent="0.25">
      <c r="D26" s="107"/>
      <c r="E26" s="107"/>
      <c r="F26" s="107"/>
      <c r="G26" s="1" t="s">
        <v>47</v>
      </c>
      <c r="H26" s="69">
        <v>0.49</v>
      </c>
      <c r="I26" s="6">
        <v>0.45700000000000002</v>
      </c>
      <c r="J26" s="6">
        <v>0.90600000000000003</v>
      </c>
      <c r="K26" s="6">
        <v>0.94799999999999995</v>
      </c>
      <c r="L26" s="6"/>
      <c r="M26" s="14">
        <v>0.93899999999999995</v>
      </c>
    </row>
    <row r="27" spans="4:18" ht="20" thickBot="1" x14ac:dyDescent="0.3">
      <c r="D27" s="108"/>
      <c r="E27" s="108"/>
      <c r="F27" s="108"/>
      <c r="G27" s="15" t="s">
        <v>21</v>
      </c>
      <c r="H27" s="70">
        <v>0.53900000000000003</v>
      </c>
      <c r="I27" s="16">
        <v>0.625</v>
      </c>
      <c r="J27" s="16">
        <v>0.872</v>
      </c>
      <c r="K27" s="16">
        <v>0.98399999999999999</v>
      </c>
      <c r="L27" s="16"/>
      <c r="M27" s="17">
        <v>0.96699999999999997</v>
      </c>
    </row>
  </sheetData>
  <mergeCells count="23">
    <mergeCell ref="D2:G3"/>
    <mergeCell ref="H2:M2"/>
    <mergeCell ref="D4:E13"/>
    <mergeCell ref="F4:F5"/>
    <mergeCell ref="H4:M4"/>
    <mergeCell ref="F8:F9"/>
    <mergeCell ref="H8:M8"/>
    <mergeCell ref="H9:M9"/>
    <mergeCell ref="H5:M5"/>
    <mergeCell ref="F6:F7"/>
    <mergeCell ref="H6:M6"/>
    <mergeCell ref="H7:M7"/>
    <mergeCell ref="F12:F13"/>
    <mergeCell ref="H12:M12"/>
    <mergeCell ref="H13:M13"/>
    <mergeCell ref="F10:F11"/>
    <mergeCell ref="H10:M10"/>
    <mergeCell ref="H11:M11"/>
    <mergeCell ref="F21:F27"/>
    <mergeCell ref="D14:D27"/>
    <mergeCell ref="E14:E20"/>
    <mergeCell ref="F14:F20"/>
    <mergeCell ref="E21:E27"/>
  </mergeCells>
  <conditionalFormatting sqref="H4:M27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H20"/>
  <sheetViews>
    <sheetView tabSelected="1" workbookViewId="0">
      <selection activeCell="J32" sqref="J32"/>
    </sheetView>
  </sheetViews>
  <sheetFormatPr baseColWidth="10" defaultRowHeight="19" x14ac:dyDescent="0.2"/>
  <cols>
    <col min="1" max="1" width="10.83203125" style="1"/>
    <col min="2" max="2" width="4.1640625" style="1" bestFit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16384" width="10.83203125" style="1"/>
  </cols>
  <sheetData>
    <row r="1" spans="2:8" ht="20" thickBot="1" x14ac:dyDescent="0.3">
      <c r="B1" s="3"/>
      <c r="C1" s="6"/>
      <c r="D1" s="6"/>
      <c r="E1" s="3"/>
      <c r="F1" s="3"/>
      <c r="G1" s="3"/>
    </row>
    <row r="2" spans="2:8" ht="41" thickBot="1" x14ac:dyDescent="0.25">
      <c r="C2" s="121"/>
      <c r="D2" s="122"/>
      <c r="E2" s="71" t="s">
        <v>3</v>
      </c>
      <c r="F2" s="71" t="s">
        <v>50</v>
      </c>
      <c r="G2" s="71" t="s">
        <v>49</v>
      </c>
      <c r="H2" s="72" t="s">
        <v>51</v>
      </c>
    </row>
    <row r="3" spans="2:8" ht="19" customHeight="1" x14ac:dyDescent="0.2">
      <c r="C3" s="85" t="s">
        <v>48</v>
      </c>
      <c r="D3" s="1" t="s">
        <v>18</v>
      </c>
      <c r="E3" s="73">
        <v>0.65400000000000003</v>
      </c>
      <c r="F3" s="21">
        <v>0.94499999999999995</v>
      </c>
      <c r="G3" s="21">
        <v>0.95699999999999996</v>
      </c>
      <c r="H3" s="22">
        <v>0.99199999999999999</v>
      </c>
    </row>
    <row r="4" spans="2:8" ht="20" customHeight="1" x14ac:dyDescent="0.2">
      <c r="C4" s="85"/>
      <c r="D4" s="1" t="s">
        <v>19</v>
      </c>
      <c r="E4" s="74">
        <v>0.94799999999999995</v>
      </c>
      <c r="F4" s="1">
        <v>0.96599999999999997</v>
      </c>
      <c r="G4" s="1">
        <v>0.97399999999999998</v>
      </c>
      <c r="H4" s="23">
        <v>0.97599999999999998</v>
      </c>
    </row>
    <row r="5" spans="2:8" ht="19" customHeight="1" x14ac:dyDescent="0.2">
      <c r="C5" s="85" t="s">
        <v>13</v>
      </c>
      <c r="D5" s="1" t="s">
        <v>18</v>
      </c>
      <c r="E5" s="74">
        <v>0.73499999999999999</v>
      </c>
      <c r="F5" s="1">
        <v>0.95699999999999996</v>
      </c>
      <c r="G5" s="5">
        <v>0.95</v>
      </c>
      <c r="H5" s="23">
        <v>0.995</v>
      </c>
    </row>
    <row r="6" spans="2:8" x14ac:dyDescent="0.2">
      <c r="C6" s="85"/>
      <c r="D6" s="1" t="s">
        <v>19</v>
      </c>
      <c r="E6" s="74">
        <v>0.98699999999999999</v>
      </c>
      <c r="F6" s="1">
        <v>0.95199999999999996</v>
      </c>
      <c r="G6" s="1">
        <v>0.98799999999999999</v>
      </c>
      <c r="H6" s="13">
        <v>0.99</v>
      </c>
    </row>
    <row r="7" spans="2:8" ht="19" customHeight="1" x14ac:dyDescent="0.2">
      <c r="C7" s="85" t="s">
        <v>21</v>
      </c>
      <c r="D7" s="45" t="s">
        <v>18</v>
      </c>
      <c r="E7" s="75">
        <v>0.71499999999999997</v>
      </c>
      <c r="F7" s="1">
        <v>0.96099999999999997</v>
      </c>
      <c r="G7" s="1">
        <v>0.94399999999999995</v>
      </c>
      <c r="H7" s="23">
        <v>0.98899999999999999</v>
      </c>
    </row>
    <row r="8" spans="2:8" ht="20" thickBot="1" x14ac:dyDescent="0.25">
      <c r="C8" s="120"/>
      <c r="D8" s="44" t="s">
        <v>19</v>
      </c>
      <c r="E8" s="76">
        <v>0.99</v>
      </c>
      <c r="F8" s="15">
        <v>0.95499999999999996</v>
      </c>
      <c r="G8" s="15">
        <v>0.98899999999999999</v>
      </c>
      <c r="H8" s="67"/>
    </row>
    <row r="15" spans="2:8" x14ac:dyDescent="0.2">
      <c r="C15" s="43"/>
      <c r="D15" s="43"/>
      <c r="E15" s="43"/>
      <c r="F15" s="43"/>
      <c r="G15" s="43"/>
    </row>
    <row r="16" spans="2:8" x14ac:dyDescent="0.2">
      <c r="C16" s="43"/>
      <c r="D16" s="43"/>
      <c r="E16" s="43"/>
      <c r="F16" s="43"/>
      <c r="G16" s="43"/>
    </row>
    <row r="17" spans="3:7" x14ac:dyDescent="0.2">
      <c r="C17" s="43"/>
      <c r="D17" s="43"/>
      <c r="E17" s="43"/>
      <c r="F17" s="43"/>
      <c r="G17" s="43"/>
    </row>
    <row r="18" spans="3:7" x14ac:dyDescent="0.2">
      <c r="C18" s="43"/>
      <c r="D18" s="43"/>
      <c r="E18" s="43"/>
      <c r="F18" s="43"/>
      <c r="G18" s="43"/>
    </row>
    <row r="19" spans="3:7" x14ac:dyDescent="0.2">
      <c r="C19" s="43"/>
      <c r="D19" s="43"/>
      <c r="E19" s="43"/>
      <c r="F19" s="43"/>
      <c r="G19" s="43"/>
    </row>
    <row r="20" spans="3:7" x14ac:dyDescent="0.2">
      <c r="C20" s="43"/>
      <c r="D20" s="43"/>
      <c r="E20" s="43"/>
      <c r="F20" s="43"/>
      <c r="G20" s="43"/>
    </row>
  </sheetData>
  <mergeCells count="4">
    <mergeCell ref="C3:C4"/>
    <mergeCell ref="C5:C6"/>
    <mergeCell ref="C7:C8"/>
    <mergeCell ref="C2:D2"/>
  </mergeCells>
  <conditionalFormatting sqref="E3:H8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2"/>
  <sheetViews>
    <sheetView workbookViewId="0">
      <selection activeCell="I12" sqref="I12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19" customHeight="1" x14ac:dyDescent="0.2">
      <c r="A2" s="8"/>
      <c r="B2" s="18" t="s">
        <v>17</v>
      </c>
      <c r="C2" s="21" t="s">
        <v>3</v>
      </c>
      <c r="D2" s="21" t="s">
        <v>16</v>
      </c>
      <c r="E2" s="21" t="s">
        <v>15</v>
      </c>
      <c r="F2" s="22" t="s">
        <v>0</v>
      </c>
    </row>
    <row r="3" spans="1:6" ht="20" customHeight="1" x14ac:dyDescent="0.2">
      <c r="A3" s="5"/>
      <c r="B3" s="12">
        <v>1</v>
      </c>
      <c r="C3" s="5">
        <v>0.86699999999999999</v>
      </c>
      <c r="D3" s="5">
        <v>0.86299999999999999</v>
      </c>
      <c r="E3" s="1">
        <v>0.85099999999999998</v>
      </c>
      <c r="F3" s="13">
        <v>0.87</v>
      </c>
    </row>
    <row r="4" spans="1:6" ht="21" customHeight="1" thickBot="1" x14ac:dyDescent="0.25">
      <c r="A4" s="5"/>
      <c r="B4" s="28">
        <v>10</v>
      </c>
      <c r="C4" s="19">
        <v>0.94799999999999995</v>
      </c>
      <c r="D4" s="19">
        <v>0.94699999999999995</v>
      </c>
      <c r="E4" s="19">
        <v>0.92</v>
      </c>
      <c r="F4" s="20">
        <v>0.93600000000000005</v>
      </c>
    </row>
    <row r="5" spans="1:6" ht="19" customHeight="1" x14ac:dyDescent="0.25">
      <c r="A5" s="31"/>
    </row>
    <row r="6" spans="1:6" ht="19" customHeight="1" x14ac:dyDescent="0.2">
      <c r="A6" s="5"/>
    </row>
    <row r="7" spans="1:6" x14ac:dyDescent="0.2">
      <c r="A7" s="5"/>
    </row>
    <row r="8" spans="1:6" ht="20" customHeight="1" x14ac:dyDescent="0.25">
      <c r="A8" s="31"/>
    </row>
    <row r="9" spans="1:6" ht="19" customHeight="1" x14ac:dyDescent="0.2">
      <c r="A9" s="5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5">
      <c r="A12" s="31"/>
    </row>
    <row r="13" spans="1:6" x14ac:dyDescent="0.2">
      <c r="A13" s="5"/>
    </row>
    <row r="14" spans="1:6" x14ac:dyDescent="0.2">
      <c r="A14" s="5"/>
    </row>
    <row r="15" spans="1:6" ht="19" customHeight="1" x14ac:dyDescent="0.25">
      <c r="A15" s="31"/>
    </row>
    <row r="16" spans="1:6" ht="19" customHeight="1" x14ac:dyDescent="0.2">
      <c r="A16" s="10"/>
    </row>
    <row r="17" spans="1:8" x14ac:dyDescent="0.2">
      <c r="A17" s="10"/>
    </row>
    <row r="18" spans="1:8" ht="19" customHeight="1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x14ac:dyDescent="0.2">
      <c r="A22" s="10"/>
      <c r="C22" s="10"/>
      <c r="D22" s="10"/>
      <c r="E22" s="10"/>
      <c r="F22" s="10"/>
      <c r="G22" s="10"/>
      <c r="H22" s="10"/>
    </row>
    <row r="23" spans="1:8" x14ac:dyDescent="0.2">
      <c r="D23" s="2"/>
      <c r="E23" s="8"/>
      <c r="F23" s="8"/>
      <c r="G23" s="8"/>
      <c r="H23" s="8"/>
    </row>
    <row r="24" spans="1:8" x14ac:dyDescent="0.2">
      <c r="A24" s="10"/>
      <c r="B24" s="10"/>
      <c r="C24" s="10"/>
      <c r="D24" s="10"/>
      <c r="E24" s="10"/>
      <c r="F24" s="10"/>
      <c r="G24" s="10"/>
      <c r="H24" s="10"/>
    </row>
    <row r="25" spans="1:8" x14ac:dyDescent="0.2">
      <c r="A25" s="33"/>
      <c r="B25" s="33"/>
      <c r="C25" s="33"/>
      <c r="D25" s="33"/>
      <c r="E25" s="33"/>
      <c r="F25" s="33"/>
      <c r="G25" s="33"/>
      <c r="H25" s="33"/>
    </row>
    <row r="26" spans="1:8" x14ac:dyDescent="0.25">
      <c r="A26" s="9"/>
      <c r="B26" s="33"/>
      <c r="C26" s="33"/>
      <c r="D26" s="33"/>
      <c r="E26" s="33"/>
      <c r="F26" s="4"/>
      <c r="G26" s="9"/>
      <c r="H26" s="9"/>
    </row>
    <row r="27" spans="1:8" x14ac:dyDescent="0.2">
      <c r="A27" s="11"/>
      <c r="B27" s="32"/>
      <c r="C27" s="7"/>
      <c r="D27" s="7"/>
      <c r="E27" s="2"/>
      <c r="F27" s="11"/>
      <c r="G27" s="11"/>
      <c r="H27" s="11"/>
    </row>
    <row r="28" spans="1:8" x14ac:dyDescent="0.2">
      <c r="A28" s="11"/>
      <c r="B28" s="7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F29" s="11"/>
      <c r="G29" s="11"/>
      <c r="H29" s="11"/>
    </row>
    <row r="30" spans="1:8" x14ac:dyDescent="0.2">
      <c r="A30" s="11"/>
      <c r="B30" s="7"/>
      <c r="C30" s="7"/>
      <c r="D30" s="7"/>
      <c r="E30" s="2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F32" s="11"/>
      <c r="G32" s="11"/>
      <c r="H32" s="11"/>
    </row>
    <row r="33" spans="1:8" x14ac:dyDescent="0.25">
      <c r="A33" s="6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3"/>
      <c r="F35" s="6"/>
      <c r="G35" s="6"/>
      <c r="H35" s="6"/>
    </row>
    <row r="36" spans="1:8" x14ac:dyDescent="0.25">
      <c r="A36" s="6"/>
      <c r="B36" s="7"/>
      <c r="C36" s="7"/>
      <c r="D36" s="7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3"/>
      <c r="F44" s="6"/>
      <c r="G44" s="6"/>
      <c r="H44" s="6"/>
    </row>
    <row r="45" spans="1:8" x14ac:dyDescent="0.25">
      <c r="A45" s="6"/>
      <c r="B45" s="7"/>
      <c r="C45" s="7"/>
      <c r="D45" s="7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</sheetData>
  <conditionalFormatting sqref="A33:A50 A27:A29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5:G52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7:H29 H35:H52 F27:F52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heuristics</vt:lpstr>
      <vt:lpstr>llm (hint)</vt:lpstr>
      <vt:lpstr>llm (values)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2025-03-10T17:37:11Z</dcterms:modified>
</cp:coreProperties>
</file>