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visualizations/"/>
    </mc:Choice>
  </mc:AlternateContent>
  <xr:revisionPtr revIDLastSave="0" documentId="13_ncr:1_{F66F197C-F2D9-F64B-95CE-3D7DB3816693}" xr6:coauthVersionLast="47" xr6:coauthVersionMax="47" xr10:uidLastSave="{00000000-0000-0000-0000-000000000000}"/>
  <bookViews>
    <workbookView xWindow="67200" yWindow="5380" windowWidth="38400" windowHeight="21100" activeTab="2" xr2:uid="{2DDB8916-A173-954A-83DE-6DB921889B7C}"/>
  </bookViews>
  <sheets>
    <sheet name="heuristics" sheetId="10" r:id="rId1"/>
    <sheet name="llm (hint)" sheetId="14" r:id="rId2"/>
    <sheet name="llm (values)" sheetId="12" r:id="rId3"/>
    <sheet name="llm-correctio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0" l="1"/>
  <c r="R4" i="10"/>
  <c r="M20" i="10"/>
  <c r="M21" i="10"/>
  <c r="R11" i="12"/>
  <c r="S11" i="12"/>
  <c r="T11" i="12"/>
  <c r="U11" i="12"/>
  <c r="Q11" i="12"/>
  <c r="R10" i="12"/>
  <c r="S10" i="12"/>
  <c r="T10" i="12"/>
  <c r="U10" i="12"/>
  <c r="Q10" i="12"/>
  <c r="R11" i="14"/>
  <c r="S11" i="14"/>
  <c r="T11" i="14"/>
  <c r="U11" i="14"/>
  <c r="Q11" i="14"/>
  <c r="R10" i="14"/>
  <c r="S10" i="14"/>
  <c r="T10" i="14"/>
  <c r="U10" i="14"/>
  <c r="Q10" i="14"/>
  <c r="G12" i="9"/>
  <c r="H12" i="9"/>
  <c r="F12" i="9"/>
  <c r="G8" i="9"/>
  <c r="H8" i="9"/>
  <c r="G9" i="9"/>
  <c r="H9" i="9"/>
  <c r="G10" i="9"/>
  <c r="H10" i="9"/>
  <c r="G11" i="9"/>
  <c r="H11" i="9"/>
  <c r="F9" i="9"/>
  <c r="F10" i="9"/>
  <c r="F11" i="9"/>
  <c r="F8" i="9"/>
  <c r="Q4" i="10"/>
  <c r="P4" i="10"/>
  <c r="O4" i="10"/>
  <c r="Q5" i="10"/>
  <c r="P5" i="10"/>
  <c r="O5" i="10"/>
</calcChain>
</file>

<file path=xl/sharedStrings.xml><?xml version="1.0" encoding="utf-8"?>
<sst xmlns="http://schemas.openxmlformats.org/spreadsheetml/2006/main" count="97" uniqueCount="39">
  <si>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</si>
  <si>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</si>
  <si>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</si>
  <si>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</si>
  <si>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</si>
  <si>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</si>
  <si>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</si>
  <si>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</si>
  <si>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</si>
  <si>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comb</t>
  </si>
  <si>
    <t>Without Fine-Tuning</t>
  </si>
  <si>
    <t>worst</t>
  </si>
  <si>
    <t>best</t>
  </si>
  <si>
    <t>avg</t>
  </si>
  <si>
    <t>area</t>
  </si>
  <si>
    <t>threshold</t>
  </si>
  <si>
    <t>acc</t>
  </si>
  <si>
    <t>std</t>
  </si>
  <si>
    <t>Heuristics</t>
  </si>
  <si>
    <t>a=min_angle</t>
  </si>
  <si>
    <t>m=max_area</t>
  </si>
  <si>
    <t>worst (m=0.5)</t>
  </si>
  <si>
    <t>comb (a, m)</t>
  </si>
  <si>
    <t>best (a=2)</t>
  </si>
  <si>
    <t>worst (a=4)</t>
  </si>
  <si>
    <t>best (m=0.8)</t>
  </si>
  <si>
    <t>worst (a=1,m=0.9)</t>
  </si>
  <si>
    <t>best (a=5, m=0.5)</t>
  </si>
  <si>
    <t>4o-mini
($0.15/M)</t>
  </si>
  <si>
    <t>qwen-plus
($0.4/M)</t>
  </si>
  <si>
    <t>No Fine-Tuning</t>
  </si>
  <si>
    <t>ZS</t>
  </si>
  <si>
    <t>FS</t>
  </si>
  <si>
    <t>single</t>
  </si>
  <si>
    <t>mistral (7b)</t>
  </si>
  <si>
    <t>llama3 (8b)</t>
  </si>
  <si>
    <t>4o
($2.5/M)</t>
  </si>
  <si>
    <t>ZS (CoT)</t>
  </si>
  <si>
    <t>FS (CoT)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</si>
</sst>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T34"/>
  <sheetViews>
    <sheetView workbookViewId="0">
      <selection activeCell="S13" sqref="S13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4" width="10.6640625" style="1" bestFit="1" customWidth="1"/>
    <col min="15" max="16" width="6.5" style="1" bestFit="1" customWidth="1"/>
    <col min="17" max="17" width="6.5" style="1" customWidth="1"/>
    <col min="18" max="18" width="6.5" style="1" bestFit="1" customWidth="1"/>
    <col min="19" max="16384" width="10.83203125" style="1"/>
  </cols>
  <sheetData>
    <row r="2" spans="2:18" ht="20" thickBot="1" x14ac:dyDescent="0.25"/>
    <row r="3" spans="2:18" ht="20" thickBot="1" x14ac:dyDescent="0.25">
      <c r="B3" s="22" t="s">
        <v>0</v>
      </c>
      <c r="C3" s="23" t="s">
        <v>15</v>
      </c>
      <c r="D3" s="24" t="s">
        <v>16</v>
      </c>
      <c r="F3" s="56" t="s">
        <v>9</v>
      </c>
      <c r="G3" s="57"/>
      <c r="H3" s="57"/>
      <c r="I3" s="57"/>
      <c r="J3" s="57"/>
      <c r="K3" s="57"/>
      <c r="L3" s="58"/>
      <c r="N3" s="10"/>
      <c r="O3" s="12" t="s">
        <v>11</v>
      </c>
      <c r="P3" s="12" t="s">
        <v>12</v>
      </c>
      <c r="Q3" s="12" t="s">
        <v>13</v>
      </c>
      <c r="R3" s="13" t="s">
        <v>17</v>
      </c>
    </row>
    <row r="4" spans="2:18" ht="19" customHeight="1" x14ac:dyDescent="0.2">
      <c r="B4" s="53" t="s">
        <v>1</v>
      </c>
      <c r="C4" s="12">
        <v>1</v>
      </c>
      <c r="D4" s="28">
        <v>0.85699999999999998</v>
      </c>
      <c r="F4" s="56"/>
      <c r="G4" s="57"/>
      <c r="H4" s="57" t="s">
        <v>2</v>
      </c>
      <c r="I4" s="57"/>
      <c r="J4" s="57"/>
      <c r="K4" s="57"/>
      <c r="L4" s="58"/>
      <c r="N4" s="19" t="s">
        <v>33</v>
      </c>
      <c r="O4" s="15">
        <f>MIN($D$4:$D$13)</f>
        <v>0.84199999999999997</v>
      </c>
      <c r="P4" s="15">
        <f>MAX($D$4:$D$13)</f>
        <v>0.92700000000000005</v>
      </c>
      <c r="Q4" s="15">
        <f>AVERAGE($D$4:$D$13)</f>
        <v>0.88029999999999986</v>
      </c>
      <c r="R4" s="16">
        <f>STDEV($D$4:$D$13)</f>
        <v>3.1763186238159442E-2</v>
      </c>
    </row>
    <row r="5" spans="2:18" ht="20" customHeight="1" thickBot="1" x14ac:dyDescent="0.25">
      <c r="B5" s="54"/>
      <c r="C5" s="1">
        <v>2</v>
      </c>
      <c r="D5" s="16">
        <v>0.86699999999999999</v>
      </c>
      <c r="F5" s="59"/>
      <c r="G5" s="60"/>
      <c r="H5" s="1">
        <v>0.5</v>
      </c>
      <c r="I5" s="1">
        <v>0.6</v>
      </c>
      <c r="J5" s="1">
        <v>0.7</v>
      </c>
      <c r="K5" s="1">
        <v>0.8</v>
      </c>
      <c r="L5" s="14">
        <v>0.9</v>
      </c>
      <c r="M5" s="15"/>
      <c r="N5" s="20" t="s">
        <v>9</v>
      </c>
      <c r="O5" s="17">
        <f>MIN($H$6:$L$10)</f>
        <v>0.86967399999999995</v>
      </c>
      <c r="P5" s="17">
        <f>MAX($H$6:$L$10)</f>
        <v>0.96240599999999998</v>
      </c>
      <c r="Q5" s="17">
        <f>AVERAGE($H$6:$L$10)</f>
        <v>0.93323307999999994</v>
      </c>
      <c r="R5" s="18">
        <f>STDEV($H$6:$L$10)</f>
        <v>2.3341873105572904E-2</v>
      </c>
    </row>
    <row r="6" spans="2:18" ht="21" customHeight="1" x14ac:dyDescent="0.2">
      <c r="B6" s="54"/>
      <c r="C6" s="1">
        <v>3</v>
      </c>
      <c r="D6" s="16">
        <v>0.85699999999999998</v>
      </c>
      <c r="F6" s="54" t="s">
        <v>1</v>
      </c>
      <c r="G6" s="1">
        <v>1</v>
      </c>
      <c r="H6" s="33">
        <v>0.92230599999999996</v>
      </c>
      <c r="I6" s="33">
        <v>0.90977399999999997</v>
      </c>
      <c r="J6" s="33">
        <v>0.90476199999999996</v>
      </c>
      <c r="K6" s="33">
        <v>0.90225599999999995</v>
      </c>
      <c r="L6" s="25">
        <v>0.86967399999999995</v>
      </c>
      <c r="M6" s="15"/>
      <c r="N6" s="7"/>
      <c r="O6" s="7"/>
      <c r="P6" s="7"/>
      <c r="Q6" s="7"/>
      <c r="R6" s="7"/>
    </row>
    <row r="7" spans="2:18" ht="19" customHeight="1" x14ac:dyDescent="0.2">
      <c r="B7" s="54"/>
      <c r="C7" s="1">
        <v>4</v>
      </c>
      <c r="D7" s="16">
        <v>0.84199999999999997</v>
      </c>
      <c r="F7" s="54"/>
      <c r="G7" s="1">
        <v>2</v>
      </c>
      <c r="H7" s="33">
        <v>0.95488700000000004</v>
      </c>
      <c r="I7" s="33">
        <v>0.94486199999999998</v>
      </c>
      <c r="J7" s="33">
        <v>0.93984999999999996</v>
      </c>
      <c r="K7" s="33">
        <v>0.93734300000000004</v>
      </c>
      <c r="L7" s="25">
        <v>0.90225599999999995</v>
      </c>
      <c r="M7" s="15"/>
      <c r="N7" s="15"/>
      <c r="O7" s="15"/>
      <c r="P7" s="15"/>
      <c r="Q7" s="15"/>
      <c r="R7" s="15"/>
    </row>
    <row r="8" spans="2:18" ht="19" customHeight="1" thickBot="1" x14ac:dyDescent="0.25">
      <c r="B8" s="55"/>
      <c r="C8" s="9">
        <v>5</v>
      </c>
      <c r="D8" s="18">
        <v>0.84199999999999997</v>
      </c>
      <c r="F8" s="54"/>
      <c r="G8" s="1">
        <v>3</v>
      </c>
      <c r="H8" s="33">
        <v>0.96240599999999998</v>
      </c>
      <c r="I8" s="33">
        <v>0.95238100000000003</v>
      </c>
      <c r="J8" s="33">
        <v>0.94987500000000002</v>
      </c>
      <c r="K8" s="33">
        <v>0.94486199999999998</v>
      </c>
      <c r="L8" s="25">
        <v>0.91228100000000001</v>
      </c>
      <c r="M8" s="15"/>
      <c r="N8" s="15"/>
      <c r="O8" s="15"/>
      <c r="P8" s="15"/>
      <c r="Q8" s="15"/>
      <c r="R8" s="15"/>
    </row>
    <row r="9" spans="2:18" ht="19" customHeight="1" x14ac:dyDescent="0.2">
      <c r="B9" s="53" t="s">
        <v>2</v>
      </c>
      <c r="C9" s="12">
        <v>0.5</v>
      </c>
      <c r="D9" s="28">
        <v>0.88200000000000001</v>
      </c>
      <c r="F9" s="54"/>
      <c r="G9" s="1">
        <v>4</v>
      </c>
      <c r="H9" s="33">
        <v>0.95238100000000003</v>
      </c>
      <c r="I9" s="33">
        <v>0.94736799999999999</v>
      </c>
      <c r="J9" s="33">
        <v>0.94736799999999999</v>
      </c>
      <c r="K9" s="33">
        <v>0.94486199999999998</v>
      </c>
      <c r="L9" s="25">
        <v>0.91228100000000001</v>
      </c>
      <c r="M9" s="15"/>
    </row>
    <row r="10" spans="2:18" ht="20" customHeight="1" thickBot="1" x14ac:dyDescent="0.25">
      <c r="B10" s="54"/>
      <c r="C10" s="1">
        <v>0.6</v>
      </c>
      <c r="D10" s="16">
        <v>0.90200000000000002</v>
      </c>
      <c r="F10" s="55"/>
      <c r="G10" s="9">
        <v>5</v>
      </c>
      <c r="H10" s="26">
        <v>0.95488700000000004</v>
      </c>
      <c r="I10" s="26">
        <v>0.94987500000000002</v>
      </c>
      <c r="J10" s="26">
        <v>0.94987500000000002</v>
      </c>
      <c r="K10" s="26">
        <v>0.94736799999999999</v>
      </c>
      <c r="L10" s="27">
        <v>0.91478700000000002</v>
      </c>
      <c r="M10" s="15"/>
    </row>
    <row r="11" spans="2:18" ht="19" customHeight="1" x14ac:dyDescent="0.2">
      <c r="B11" s="54"/>
      <c r="C11" s="1">
        <v>0.7</v>
      </c>
      <c r="D11" s="16">
        <v>0.91</v>
      </c>
      <c r="M11" s="15"/>
    </row>
    <row r="12" spans="2:18" ht="19" customHeight="1" x14ac:dyDescent="0.2">
      <c r="B12" s="54"/>
      <c r="C12" s="1">
        <v>0.8</v>
      </c>
      <c r="D12" s="16">
        <v>0.92700000000000005</v>
      </c>
      <c r="M12" s="2"/>
    </row>
    <row r="13" spans="2:18" ht="19" customHeight="1" thickBot="1" x14ac:dyDescent="0.25">
      <c r="B13" s="55"/>
      <c r="C13" s="9">
        <v>0.9</v>
      </c>
      <c r="D13" s="18">
        <v>0.91700000000000004</v>
      </c>
      <c r="F13" s="29"/>
      <c r="H13" s="33"/>
      <c r="I13" s="33"/>
      <c r="J13" s="33"/>
      <c r="K13" s="33"/>
      <c r="L13" s="33"/>
    </row>
    <row r="14" spans="2:18" ht="19" customHeight="1" x14ac:dyDescent="0.2">
      <c r="B14" s="29"/>
      <c r="D14" s="15"/>
      <c r="F14" s="29"/>
      <c r="H14" s="33"/>
      <c r="I14" s="33"/>
      <c r="J14" s="33"/>
      <c r="K14" s="33"/>
      <c r="L14" s="33"/>
      <c r="M14" s="15"/>
    </row>
    <row r="15" spans="2:18" x14ac:dyDescent="0.2">
      <c r="B15" s="29"/>
      <c r="D15" s="15"/>
      <c r="F15" s="29"/>
      <c r="H15" s="33"/>
      <c r="I15" s="33"/>
      <c r="J15" s="33"/>
      <c r="K15" s="33"/>
      <c r="L15" s="33"/>
      <c r="M15" s="15"/>
    </row>
    <row r="16" spans="2:18" x14ac:dyDescent="0.2">
      <c r="B16" s="29"/>
      <c r="D16" s="15"/>
      <c r="F16" s="29"/>
      <c r="H16" s="33"/>
      <c r="I16" s="33"/>
      <c r="J16" s="33"/>
      <c r="K16" s="33"/>
      <c r="L16" s="33"/>
      <c r="M16" s="15"/>
    </row>
    <row r="17" spans="2:20" ht="19" customHeight="1" x14ac:dyDescent="0.2">
      <c r="B17" s="29"/>
      <c r="D17" s="15"/>
      <c r="F17" s="29"/>
      <c r="H17" s="33"/>
      <c r="I17" s="33"/>
      <c r="J17" s="33"/>
      <c r="K17" s="33"/>
      <c r="L17" s="33"/>
      <c r="M17" s="33"/>
    </row>
    <row r="18" spans="2:20" ht="19" customHeight="1" x14ac:dyDescent="0.2">
      <c r="B18" s="29"/>
      <c r="D18" s="15"/>
      <c r="F18" s="34"/>
      <c r="G18" s="34"/>
      <c r="H18" s="34"/>
      <c r="I18" s="34"/>
      <c r="J18" s="34"/>
      <c r="K18" s="34"/>
      <c r="L18" s="34"/>
    </row>
    <row r="19" spans="2:20" x14ac:dyDescent="0.2">
      <c r="F19" s="34"/>
      <c r="G19" s="34"/>
      <c r="L19" s="7"/>
      <c r="M19" s="7"/>
      <c r="N19" s="7"/>
      <c r="O19" s="7"/>
      <c r="P19" s="7"/>
      <c r="Q19" s="7"/>
      <c r="R19" s="7"/>
      <c r="S19" s="7"/>
      <c r="T19" s="7"/>
    </row>
    <row r="20" spans="2:20" ht="19" customHeight="1" x14ac:dyDescent="0.2">
      <c r="F20" s="36"/>
      <c r="G20" s="34"/>
      <c r="H20" s="33"/>
      <c r="I20" s="33"/>
      <c r="J20" s="33"/>
      <c r="K20" s="33"/>
      <c r="L20" s="7"/>
      <c r="M20" s="8">
        <f>AVERAGE(D4:D13,H6:L10)</f>
        <v>0.91810934285714274</v>
      </c>
      <c r="N20" s="7"/>
      <c r="O20" s="7"/>
      <c r="P20" s="7"/>
      <c r="Q20" s="7"/>
      <c r="R20" s="7"/>
      <c r="S20" s="7"/>
      <c r="T20" s="7"/>
    </row>
    <row r="21" spans="2:20" ht="19" customHeight="1" x14ac:dyDescent="0.2">
      <c r="F21" s="36"/>
      <c r="G21" s="34"/>
      <c r="H21" s="35"/>
      <c r="I21" s="35"/>
      <c r="J21" s="35"/>
      <c r="K21" s="35"/>
      <c r="L21" s="7"/>
      <c r="M21" s="8">
        <f>STDEV(D5:D14,H7:L11)</f>
        <v>3.5289154328828044E-2</v>
      </c>
      <c r="N21" s="7"/>
      <c r="O21" s="7"/>
      <c r="P21" s="7"/>
      <c r="Q21" s="7"/>
      <c r="R21" s="7"/>
      <c r="S21" s="7"/>
      <c r="T21" s="7"/>
    </row>
    <row r="22" spans="2:20" x14ac:dyDescent="0.2">
      <c r="F22" s="36"/>
      <c r="G22" s="34"/>
      <c r="H22" s="33"/>
      <c r="I22" s="33"/>
      <c r="J22" s="33"/>
      <c r="K22" s="33"/>
      <c r="L22" s="7"/>
      <c r="M22" s="7"/>
      <c r="N22" s="7"/>
      <c r="O22" s="7"/>
      <c r="P22" s="7"/>
      <c r="Q22" s="7"/>
      <c r="R22" s="7"/>
      <c r="S22" s="7"/>
      <c r="T22" s="7"/>
    </row>
    <row r="23" spans="2:20" x14ac:dyDescent="0.2">
      <c r="D23" s="29"/>
      <c r="F23" s="36"/>
      <c r="G23" s="34"/>
      <c r="H23" s="33"/>
      <c r="I23" s="33"/>
      <c r="J23" s="33"/>
      <c r="K23" s="33"/>
      <c r="L23" s="7"/>
      <c r="M23" s="7"/>
      <c r="N23" s="7"/>
      <c r="O23" s="7"/>
      <c r="P23" s="7"/>
      <c r="Q23" s="7"/>
      <c r="R23" s="7"/>
      <c r="S23" s="7"/>
      <c r="T23" s="7"/>
    </row>
    <row r="24" spans="2:20" x14ac:dyDescent="0.2">
      <c r="D24" s="29"/>
      <c r="F24" s="15"/>
      <c r="K24" s="29"/>
      <c r="L24" s="7"/>
      <c r="M24" s="7"/>
      <c r="N24" s="7"/>
      <c r="O24" s="7"/>
      <c r="P24" s="7"/>
      <c r="Q24" s="7"/>
      <c r="R24" s="7"/>
      <c r="S24" s="7"/>
      <c r="T24" s="7"/>
    </row>
    <row r="25" spans="2:20" x14ac:dyDescent="0.2">
      <c r="D25" s="29"/>
      <c r="F25" s="15"/>
      <c r="K25" s="29"/>
      <c r="L25" s="7"/>
      <c r="M25" s="7"/>
      <c r="N25" s="7"/>
      <c r="O25" s="7"/>
      <c r="P25" s="7"/>
      <c r="Q25" s="7"/>
      <c r="R25" s="7"/>
      <c r="S25" s="7"/>
      <c r="T25" s="7"/>
    </row>
    <row r="26" spans="2:20" x14ac:dyDescent="0.2">
      <c r="D26" s="29"/>
      <c r="F26" s="15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2">
      <c r="D27" s="29"/>
      <c r="F27" s="15"/>
      <c r="L27" s="7"/>
      <c r="M27" s="7"/>
      <c r="N27" s="7"/>
      <c r="O27" s="7"/>
      <c r="P27" s="7"/>
      <c r="Q27" s="7"/>
      <c r="R27" s="7"/>
      <c r="S27" s="7"/>
      <c r="T27" s="7"/>
    </row>
    <row r="28" spans="2:20" x14ac:dyDescent="0.2">
      <c r="D28" s="29"/>
      <c r="F28" s="15"/>
      <c r="L28" s="7"/>
      <c r="M28" s="7"/>
      <c r="N28" s="7"/>
      <c r="O28" s="7"/>
      <c r="P28" s="7"/>
      <c r="Q28" s="7"/>
      <c r="R28" s="7"/>
      <c r="S28" s="7"/>
      <c r="T28" s="7"/>
    </row>
    <row r="29" spans="2:20" x14ac:dyDescent="0.2">
      <c r="D29" s="29"/>
      <c r="F29" s="15"/>
    </row>
    <row r="30" spans="2:20" x14ac:dyDescent="0.2">
      <c r="D30" s="29"/>
      <c r="F30" s="15"/>
    </row>
    <row r="31" spans="2:20" x14ac:dyDescent="0.2">
      <c r="D31" s="29"/>
      <c r="F31" s="15"/>
    </row>
    <row r="32" spans="2:20" x14ac:dyDescent="0.2">
      <c r="D32" s="29"/>
      <c r="F32" s="15"/>
    </row>
    <row r="33" spans="4:6" x14ac:dyDescent="0.2">
      <c r="D33" s="29"/>
      <c r="F33" s="15"/>
    </row>
    <row r="34" spans="4:6" x14ac:dyDescent="0.2">
      <c r="D34" s="29"/>
      <c r="F34" s="15"/>
    </row>
  </sheetData>
  <mergeCells count="6">
    <mergeCell ref="B9:B13"/>
    <mergeCell ref="F3:L3"/>
    <mergeCell ref="H4:L4"/>
    <mergeCell ref="F6:F10"/>
    <mergeCell ref="B4:B8"/>
    <mergeCell ref="F4:G5"/>
  </mergeCells>
  <conditionalFormatting sqref="D4:D13 H6:L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853E-51FD-9145-8DA3-30D891509AAC}">
  <dimension ref="B1:U29"/>
  <sheetViews>
    <sheetView workbookViewId="0">
      <selection activeCell="S16" sqref="S16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21" ht="19" customHeight="1" thickBot="1" x14ac:dyDescent="0.3">
      <c r="D1" s="4"/>
      <c r="E1" s="4"/>
      <c r="F1" s="4"/>
      <c r="H1" s="3"/>
      <c r="I1" s="3"/>
      <c r="J1" s="3"/>
      <c r="K1" s="3"/>
      <c r="L1" s="3"/>
      <c r="N1" s="7"/>
    </row>
    <row r="2" spans="2:21" x14ac:dyDescent="0.2">
      <c r="B2" s="32"/>
      <c r="D2" s="66" t="s">
        <v>4</v>
      </c>
      <c r="E2" s="67"/>
      <c r="F2" s="67"/>
      <c r="G2" s="67"/>
      <c r="H2" s="67" t="s">
        <v>5</v>
      </c>
      <c r="I2" s="67"/>
      <c r="J2" s="67"/>
      <c r="K2" s="67"/>
      <c r="L2" s="70"/>
      <c r="N2" s="7"/>
    </row>
    <row r="3" spans="2:21" ht="41" thickBot="1" x14ac:dyDescent="0.25">
      <c r="B3" s="32"/>
      <c r="D3" s="68"/>
      <c r="E3" s="69"/>
      <c r="F3" s="69"/>
      <c r="G3" s="69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21" ht="19" customHeight="1" x14ac:dyDescent="0.25">
      <c r="B4" s="31" t="s">
        <v>19</v>
      </c>
      <c r="D4" s="71" t="s">
        <v>18</v>
      </c>
      <c r="E4" s="72"/>
      <c r="F4" s="63" t="s">
        <v>8</v>
      </c>
      <c r="G4" s="49" t="s">
        <v>24</v>
      </c>
      <c r="H4" s="74">
        <v>0.84199999999999997</v>
      </c>
      <c r="I4" s="75"/>
      <c r="J4" s="75"/>
      <c r="K4" s="75"/>
      <c r="L4" s="76"/>
      <c r="N4" s="7"/>
    </row>
    <row r="5" spans="2:21" ht="19" customHeight="1" thickBot="1" x14ac:dyDescent="0.25">
      <c r="B5" s="32" t="s">
        <v>20</v>
      </c>
      <c r="D5" s="73"/>
      <c r="E5" s="72"/>
      <c r="F5" s="65"/>
      <c r="G5" s="30" t="s">
        <v>23</v>
      </c>
      <c r="H5" s="77">
        <v>0.86699999999999999</v>
      </c>
      <c r="I5" s="78"/>
      <c r="J5" s="78"/>
      <c r="K5" s="78"/>
      <c r="L5" s="79"/>
      <c r="N5" s="7"/>
    </row>
    <row r="6" spans="2:21" ht="19" customHeight="1" x14ac:dyDescent="0.2">
      <c r="B6" s="32"/>
      <c r="D6" s="73"/>
      <c r="E6" s="72"/>
      <c r="F6" s="63" t="s">
        <v>14</v>
      </c>
      <c r="G6" s="12" t="s">
        <v>21</v>
      </c>
      <c r="H6" s="74">
        <v>0.88200000000000001</v>
      </c>
      <c r="I6" s="75"/>
      <c r="J6" s="75"/>
      <c r="K6" s="75"/>
      <c r="L6" s="76"/>
      <c r="N6" s="7"/>
    </row>
    <row r="7" spans="2:21" ht="19" customHeight="1" thickBot="1" x14ac:dyDescent="0.25">
      <c r="D7" s="73"/>
      <c r="E7" s="72"/>
      <c r="F7" s="65"/>
      <c r="G7" s="30" t="s">
        <v>25</v>
      </c>
      <c r="H7" s="77">
        <v>0.92700000000000005</v>
      </c>
      <c r="I7" s="78"/>
      <c r="J7" s="78"/>
      <c r="K7" s="78"/>
      <c r="L7" s="79"/>
      <c r="N7" s="7"/>
    </row>
    <row r="8" spans="2:21" ht="19" customHeight="1" x14ac:dyDescent="0.2">
      <c r="D8" s="73"/>
      <c r="E8" s="72"/>
      <c r="F8" s="63" t="s">
        <v>9</v>
      </c>
      <c r="G8" s="11" t="s">
        <v>26</v>
      </c>
      <c r="H8" s="74">
        <v>0.87</v>
      </c>
      <c r="I8" s="75"/>
      <c r="J8" s="75"/>
      <c r="K8" s="75"/>
      <c r="L8" s="76"/>
      <c r="N8" s="7"/>
    </row>
    <row r="9" spans="2:21" ht="19" customHeight="1" thickBot="1" x14ac:dyDescent="0.25">
      <c r="D9" s="73"/>
      <c r="E9" s="72"/>
      <c r="F9" s="64"/>
      <c r="G9" s="1" t="s">
        <v>27</v>
      </c>
      <c r="H9" s="80">
        <v>0.96199999999999997</v>
      </c>
      <c r="I9" s="81"/>
      <c r="J9" s="81"/>
      <c r="K9" s="81"/>
      <c r="L9" s="82"/>
      <c r="N9" s="7"/>
    </row>
    <row r="10" spans="2:21" ht="19" customHeight="1" thickBot="1" x14ac:dyDescent="0.25">
      <c r="D10" s="63" t="s">
        <v>10</v>
      </c>
      <c r="E10" s="63" t="s">
        <v>31</v>
      </c>
      <c r="F10" s="61" t="s">
        <v>3</v>
      </c>
      <c r="G10" s="62"/>
      <c r="H10" s="47">
        <v>0.436</v>
      </c>
      <c r="I10" s="37">
        <v>0.36599999999999999</v>
      </c>
      <c r="J10" s="37">
        <v>0.45400000000000001</v>
      </c>
      <c r="K10" s="37">
        <v>0.79900000000000004</v>
      </c>
      <c r="L10" s="38">
        <v>0.81699999999999995</v>
      </c>
      <c r="O10" s="5"/>
      <c r="P10" s="5"/>
      <c r="Q10" s="2">
        <f>AVERAGE(H11:H13)</f>
        <v>0.50866666666666671</v>
      </c>
      <c r="R10" s="2">
        <f t="shared" ref="R10:U10" si="0">AVERAGE(I11:I13)</f>
        <v>0.55799999999999994</v>
      </c>
      <c r="S10" s="2">
        <f t="shared" si="0"/>
        <v>0.49366666666666664</v>
      </c>
      <c r="T10" s="2">
        <f t="shared" si="0"/>
        <v>0.79200000000000015</v>
      </c>
      <c r="U10" s="2">
        <f t="shared" si="0"/>
        <v>0.69499999999999995</v>
      </c>
    </row>
    <row r="11" spans="2:21" ht="19" customHeight="1" x14ac:dyDescent="0.2">
      <c r="D11" s="64"/>
      <c r="E11" s="64"/>
      <c r="F11" s="64" t="s">
        <v>6</v>
      </c>
      <c r="G11" s="1" t="s">
        <v>8</v>
      </c>
      <c r="H11" s="48">
        <v>0.54400000000000004</v>
      </c>
      <c r="I11" s="2">
        <v>0.43099999999999999</v>
      </c>
      <c r="J11" s="2">
        <v>0.58599999999999997</v>
      </c>
      <c r="K11" s="2">
        <v>0.77200000000000002</v>
      </c>
      <c r="L11" s="42">
        <v>0.78400000000000003</v>
      </c>
      <c r="O11" s="7"/>
      <c r="P11" s="7"/>
      <c r="Q11" s="2">
        <f>AVERAGE(H15:H17)</f>
        <v>0.38233333333333336</v>
      </c>
      <c r="R11" s="2">
        <f t="shared" ref="R11:U11" si="1">AVERAGE(I15:I17)</f>
        <v>0.40266666666666667</v>
      </c>
      <c r="S11" s="2">
        <f t="shared" si="1"/>
        <v>0.61333333333333329</v>
      </c>
      <c r="T11" s="2">
        <f t="shared" si="1"/>
        <v>0.80366666666666664</v>
      </c>
      <c r="U11" s="2">
        <f t="shared" si="1"/>
        <v>0.79033333333333333</v>
      </c>
    </row>
    <row r="12" spans="2:21" x14ac:dyDescent="0.2">
      <c r="D12" s="64"/>
      <c r="E12" s="64"/>
      <c r="F12" s="64"/>
      <c r="G12" s="1" t="s">
        <v>14</v>
      </c>
      <c r="H12" s="48">
        <v>0.50600000000000001</v>
      </c>
      <c r="I12" s="2">
        <v>0.61899999999999999</v>
      </c>
      <c r="J12" s="2">
        <v>0.48099999999999998</v>
      </c>
      <c r="K12" s="2">
        <v>0.85199999999999998</v>
      </c>
      <c r="L12" s="42">
        <v>0.77700000000000002</v>
      </c>
      <c r="O12" s="21"/>
      <c r="P12" s="21"/>
    </row>
    <row r="13" spans="2:21" ht="20" thickBot="1" x14ac:dyDescent="0.3">
      <c r="D13" s="64"/>
      <c r="E13" s="65"/>
      <c r="F13" s="65"/>
      <c r="G13" s="9" t="s">
        <v>22</v>
      </c>
      <c r="H13" s="51">
        <v>0.47599999999999998</v>
      </c>
      <c r="I13" s="39">
        <v>0.624</v>
      </c>
      <c r="J13" s="39">
        <v>0.41399999999999998</v>
      </c>
      <c r="K13" s="39">
        <v>0.752</v>
      </c>
      <c r="L13" s="40">
        <v>0.52400000000000002</v>
      </c>
      <c r="O13" s="6"/>
      <c r="P13" s="6"/>
    </row>
    <row r="14" spans="2:21" ht="19" customHeight="1" thickBot="1" x14ac:dyDescent="0.3">
      <c r="D14" s="64"/>
      <c r="E14" s="63" t="s">
        <v>32</v>
      </c>
      <c r="F14" s="61" t="s">
        <v>3</v>
      </c>
      <c r="G14" s="62"/>
      <c r="H14" s="48">
        <v>0.41399999999999998</v>
      </c>
      <c r="I14" s="2">
        <v>0.36099999999999999</v>
      </c>
      <c r="J14" s="2">
        <v>0.52100000000000002</v>
      </c>
      <c r="K14" s="2">
        <v>0.83499999999999996</v>
      </c>
      <c r="L14" s="42">
        <v>0.80200000000000005</v>
      </c>
      <c r="O14" s="6"/>
      <c r="P14" s="6"/>
    </row>
    <row r="15" spans="2:21" ht="19" customHeight="1" x14ac:dyDescent="0.25">
      <c r="D15" s="64"/>
      <c r="E15" s="64"/>
      <c r="F15" s="64" t="s">
        <v>6</v>
      </c>
      <c r="G15" s="1" t="s">
        <v>8</v>
      </c>
      <c r="H15" s="48">
        <v>0.38300000000000001</v>
      </c>
      <c r="I15" s="2">
        <v>0.36299999999999999</v>
      </c>
      <c r="J15" s="2">
        <v>0.629</v>
      </c>
      <c r="K15" s="2">
        <v>0.82199999999999995</v>
      </c>
      <c r="L15" s="42">
        <v>0.77700000000000002</v>
      </c>
      <c r="O15" s="6"/>
      <c r="P15" s="6"/>
    </row>
    <row r="16" spans="2:21" x14ac:dyDescent="0.25">
      <c r="D16" s="64"/>
      <c r="E16" s="64"/>
      <c r="F16" s="64"/>
      <c r="G16" s="1" t="s">
        <v>14</v>
      </c>
      <c r="H16" s="48">
        <v>0.39100000000000001</v>
      </c>
      <c r="I16" s="2">
        <v>0.42099999999999999</v>
      </c>
      <c r="J16" s="2">
        <v>0.64700000000000002</v>
      </c>
      <c r="K16" s="2">
        <v>0.82699999999999996</v>
      </c>
      <c r="L16" s="42">
        <v>0.77900000000000003</v>
      </c>
      <c r="O16" s="6"/>
      <c r="P16" s="6"/>
    </row>
    <row r="17" spans="4:16" ht="20" thickBot="1" x14ac:dyDescent="0.3">
      <c r="D17" s="65"/>
      <c r="E17" s="65"/>
      <c r="F17" s="65"/>
      <c r="G17" s="9" t="s">
        <v>22</v>
      </c>
      <c r="H17" s="51">
        <v>0.373</v>
      </c>
      <c r="I17" s="39">
        <v>0.42399999999999999</v>
      </c>
      <c r="J17" s="39">
        <v>0.56399999999999995</v>
      </c>
      <c r="K17" s="39">
        <v>0.76200000000000001</v>
      </c>
      <c r="L17" s="40">
        <v>0.81499999999999995</v>
      </c>
      <c r="O17" s="6"/>
      <c r="P17" s="6"/>
    </row>
    <row r="18" spans="4:16" x14ac:dyDescent="0.25">
      <c r="N18" s="4"/>
      <c r="O18" s="3"/>
      <c r="P18" s="3"/>
    </row>
    <row r="19" spans="4:16" x14ac:dyDescent="0.25">
      <c r="N19" s="4"/>
      <c r="O19" s="3"/>
      <c r="P19" s="3"/>
    </row>
    <row r="20" spans="4:16" x14ac:dyDescent="0.25">
      <c r="N20" s="4"/>
      <c r="O20" s="3"/>
      <c r="P20" s="3"/>
    </row>
    <row r="21" spans="4:16" x14ac:dyDescent="0.25">
      <c r="O21" s="3"/>
      <c r="P21" s="3"/>
    </row>
    <row r="22" spans="4:16" x14ac:dyDescent="0.25">
      <c r="O22" s="3"/>
      <c r="P22" s="3"/>
    </row>
    <row r="23" spans="4:16" x14ac:dyDescent="0.25">
      <c r="O23" s="3"/>
      <c r="P23" s="3"/>
    </row>
    <row r="24" spans="4:16" x14ac:dyDescent="0.25">
      <c r="O24" s="3"/>
      <c r="P24" s="3"/>
    </row>
    <row r="25" spans="4:16" x14ac:dyDescent="0.25">
      <c r="O25" s="3"/>
      <c r="P25" s="3"/>
    </row>
    <row r="26" spans="4:16" x14ac:dyDescent="0.25">
      <c r="O26" s="3"/>
      <c r="P26" s="3"/>
    </row>
    <row r="27" spans="4:16" x14ac:dyDescent="0.25">
      <c r="O27" s="3"/>
      <c r="P27" s="3"/>
    </row>
    <row r="28" spans="4:16" x14ac:dyDescent="0.25">
      <c r="O28" s="3"/>
      <c r="P28" s="3"/>
    </row>
    <row r="29" spans="4:16" x14ac:dyDescent="0.25">
      <c r="O29" s="3"/>
      <c r="P29" s="3"/>
    </row>
  </sheetData>
  <mergeCells count="19"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4:G14"/>
    <mergeCell ref="D10:D17"/>
    <mergeCell ref="E10:E13"/>
    <mergeCell ref="F11:F13"/>
    <mergeCell ref="F15:F17"/>
    <mergeCell ref="E14:E17"/>
    <mergeCell ref="F10:G10"/>
  </mergeCells>
  <conditionalFormatting sqref="H4:L17">
    <cfRule type="colorScale" priority="157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C0B-9DE5-2F4B-9C2D-1DAFD1F29915}">
  <dimension ref="B1:V33"/>
  <sheetViews>
    <sheetView tabSelected="1" workbookViewId="0">
      <selection activeCell="H33" sqref="H33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22" ht="19" customHeight="1" thickBot="1" x14ac:dyDescent="0.25">
      <c r="D1" s="4"/>
      <c r="E1" s="4"/>
      <c r="F1" s="4"/>
      <c r="H1" s="2"/>
      <c r="I1" s="2"/>
      <c r="J1" s="2"/>
      <c r="K1" s="2"/>
      <c r="L1" s="2"/>
      <c r="N1" s="7"/>
    </row>
    <row r="2" spans="2:22" x14ac:dyDescent="0.2">
      <c r="B2" s="32"/>
      <c r="D2" s="66" t="s">
        <v>4</v>
      </c>
      <c r="E2" s="67"/>
      <c r="F2" s="67"/>
      <c r="G2" s="67"/>
      <c r="H2" s="67" t="s">
        <v>5</v>
      </c>
      <c r="I2" s="67"/>
      <c r="J2" s="67"/>
      <c r="K2" s="67"/>
      <c r="L2" s="70"/>
      <c r="N2" s="7"/>
    </row>
    <row r="3" spans="2:22" ht="41" thickBot="1" x14ac:dyDescent="0.25">
      <c r="B3" s="32"/>
      <c r="D3" s="68"/>
      <c r="E3" s="69"/>
      <c r="F3" s="69"/>
      <c r="G3" s="69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22" ht="19" customHeight="1" x14ac:dyDescent="0.2">
      <c r="B4" s="50" t="s">
        <v>19</v>
      </c>
      <c r="D4" s="71" t="s">
        <v>18</v>
      </c>
      <c r="E4" s="72"/>
      <c r="F4" s="63" t="s">
        <v>8</v>
      </c>
      <c r="G4" s="49" t="s">
        <v>24</v>
      </c>
      <c r="H4" s="81">
        <v>0.84199999999999997</v>
      </c>
      <c r="I4" s="81"/>
      <c r="J4" s="81"/>
      <c r="K4" s="81"/>
      <c r="L4" s="82"/>
      <c r="N4" s="7"/>
    </row>
    <row r="5" spans="2:22" ht="19" customHeight="1" thickBot="1" x14ac:dyDescent="0.25">
      <c r="B5" s="32" t="s">
        <v>20</v>
      </c>
      <c r="D5" s="73"/>
      <c r="E5" s="72"/>
      <c r="F5" s="65"/>
      <c r="G5" s="30" t="s">
        <v>23</v>
      </c>
      <c r="H5" s="78">
        <v>0.86699999999999999</v>
      </c>
      <c r="I5" s="78"/>
      <c r="J5" s="78"/>
      <c r="K5" s="78"/>
      <c r="L5" s="79"/>
      <c r="N5" s="7"/>
    </row>
    <row r="6" spans="2:22" ht="19" customHeight="1" x14ac:dyDescent="0.2">
      <c r="B6" s="32"/>
      <c r="D6" s="73"/>
      <c r="E6" s="72"/>
      <c r="F6" s="63" t="s">
        <v>14</v>
      </c>
      <c r="G6" s="12" t="s">
        <v>21</v>
      </c>
      <c r="H6" s="75">
        <v>0.88200000000000001</v>
      </c>
      <c r="I6" s="75"/>
      <c r="J6" s="75"/>
      <c r="K6" s="75"/>
      <c r="L6" s="76"/>
      <c r="N6" s="7"/>
    </row>
    <row r="7" spans="2:22" ht="19" customHeight="1" thickBot="1" x14ac:dyDescent="0.25">
      <c r="D7" s="73"/>
      <c r="E7" s="72"/>
      <c r="F7" s="65"/>
      <c r="G7" s="30" t="s">
        <v>25</v>
      </c>
      <c r="H7" s="78">
        <v>0.92700000000000005</v>
      </c>
      <c r="I7" s="78"/>
      <c r="J7" s="78"/>
      <c r="K7" s="78"/>
      <c r="L7" s="79"/>
      <c r="N7" s="7"/>
    </row>
    <row r="8" spans="2:22" ht="19" customHeight="1" x14ac:dyDescent="0.2">
      <c r="D8" s="73"/>
      <c r="E8" s="72"/>
      <c r="F8" s="63" t="s">
        <v>9</v>
      </c>
      <c r="G8" s="11" t="s">
        <v>26</v>
      </c>
      <c r="H8" s="75">
        <v>0.87</v>
      </c>
      <c r="I8" s="75"/>
      <c r="J8" s="75"/>
      <c r="K8" s="75"/>
      <c r="L8" s="76"/>
      <c r="N8" s="7"/>
    </row>
    <row r="9" spans="2:22" ht="19" customHeight="1" thickBot="1" x14ac:dyDescent="0.25">
      <c r="D9" s="73"/>
      <c r="E9" s="72"/>
      <c r="F9" s="64"/>
      <c r="G9" s="1" t="s">
        <v>27</v>
      </c>
      <c r="H9" s="81">
        <v>0.96199999999999997</v>
      </c>
      <c r="I9" s="81"/>
      <c r="J9" s="81"/>
      <c r="K9" s="81"/>
      <c r="L9" s="82"/>
      <c r="N9" s="7"/>
    </row>
    <row r="10" spans="2:22" ht="19" customHeight="1" x14ac:dyDescent="0.2">
      <c r="D10" s="63" t="s">
        <v>30</v>
      </c>
      <c r="E10" s="63" t="s">
        <v>31</v>
      </c>
      <c r="F10" s="63" t="s">
        <v>7</v>
      </c>
      <c r="G10" s="12" t="s">
        <v>8</v>
      </c>
      <c r="H10" s="37">
        <v>0.622</v>
      </c>
      <c r="I10" s="37">
        <v>0.63900000000000001</v>
      </c>
      <c r="J10" s="37">
        <v>0.77700000000000002</v>
      </c>
      <c r="K10" s="37">
        <v>0.81699999999999995</v>
      </c>
      <c r="L10" s="38">
        <v>0.83699999999999997</v>
      </c>
      <c r="O10" s="8"/>
      <c r="P10" s="8"/>
      <c r="Q10" s="2">
        <f>AVERAGE(H10:H12)</f>
        <v>0.57900000000000007</v>
      </c>
      <c r="R10" s="2">
        <f t="shared" ref="R10:U10" si="0">AVERAGE(I10:I12)</f>
        <v>0.6166666666666667</v>
      </c>
      <c r="S10" s="2">
        <f t="shared" si="0"/>
        <v>0.77266666666666672</v>
      </c>
      <c r="T10" s="2">
        <f t="shared" si="0"/>
        <v>0.8696666666666667</v>
      </c>
      <c r="U10" s="2">
        <f t="shared" si="0"/>
        <v>0.8846666666666666</v>
      </c>
      <c r="V10" s="2"/>
    </row>
    <row r="11" spans="2:22" x14ac:dyDescent="0.2">
      <c r="D11" s="64"/>
      <c r="E11" s="64"/>
      <c r="F11" s="64"/>
      <c r="G11" s="1" t="s">
        <v>14</v>
      </c>
      <c r="H11" s="2">
        <v>0.54900000000000004</v>
      </c>
      <c r="I11" s="2">
        <v>0.57899999999999996</v>
      </c>
      <c r="J11" s="2">
        <v>0.74399999999999999</v>
      </c>
      <c r="K11" s="2">
        <v>0.86499999999999999</v>
      </c>
      <c r="L11" s="42">
        <v>0.86199999999999999</v>
      </c>
      <c r="N11" s="4"/>
      <c r="O11" s="8"/>
      <c r="P11" s="8"/>
      <c r="Q11" s="2">
        <f>AVERAGE(H16:H18)</f>
        <v>0.47100000000000003</v>
      </c>
      <c r="R11" s="2">
        <f t="shared" ref="R11:U11" si="1">AVERAGE(I16:I18)</f>
        <v>0.68066666666666664</v>
      </c>
      <c r="S11" s="2">
        <f t="shared" si="1"/>
        <v>0.81866666666666665</v>
      </c>
      <c r="T11" s="2">
        <f t="shared" si="1"/>
        <v>0.90166666666666673</v>
      </c>
      <c r="U11" s="2">
        <f t="shared" si="1"/>
        <v>0.86399999999999999</v>
      </c>
    </row>
    <row r="12" spans="2:22" ht="20" thickBot="1" x14ac:dyDescent="0.25">
      <c r="D12" s="64"/>
      <c r="E12" s="65"/>
      <c r="F12" s="65"/>
      <c r="G12" s="9" t="s">
        <v>22</v>
      </c>
      <c r="H12" s="39">
        <v>0.56599999999999995</v>
      </c>
      <c r="I12" s="39">
        <v>0.63200000000000001</v>
      </c>
      <c r="J12" s="39">
        <v>0.79700000000000004</v>
      </c>
      <c r="K12" s="39">
        <v>0.92700000000000005</v>
      </c>
      <c r="L12" s="40">
        <v>0.95499999999999996</v>
      </c>
      <c r="N12" s="4"/>
      <c r="O12" s="8"/>
      <c r="P12" s="8"/>
    </row>
    <row r="13" spans="2:22" x14ac:dyDescent="0.2">
      <c r="D13" s="64"/>
      <c r="E13" s="63" t="s">
        <v>37</v>
      </c>
      <c r="F13" s="63" t="s">
        <v>7</v>
      </c>
      <c r="G13" s="12" t="s">
        <v>8</v>
      </c>
      <c r="H13" s="37">
        <v>0.55600000000000005</v>
      </c>
      <c r="I13" s="37">
        <v>0.63900000000000001</v>
      </c>
      <c r="J13" s="37">
        <v>0.81</v>
      </c>
      <c r="K13" s="37">
        <v>0.80700000000000005</v>
      </c>
      <c r="L13" s="38">
        <v>0.82699999999999996</v>
      </c>
      <c r="N13" s="4"/>
      <c r="O13" s="8"/>
      <c r="P13" s="8"/>
    </row>
    <row r="14" spans="2:22" x14ac:dyDescent="0.2">
      <c r="D14" s="64"/>
      <c r="E14" s="64"/>
      <c r="F14" s="64"/>
      <c r="G14" s="1" t="s">
        <v>14</v>
      </c>
      <c r="H14" s="2">
        <v>0.58099999999999996</v>
      </c>
      <c r="I14" s="2">
        <v>0.627</v>
      </c>
      <c r="J14" s="2">
        <v>0.63900000000000001</v>
      </c>
      <c r="K14" s="2">
        <v>0.69199999999999995</v>
      </c>
      <c r="L14" s="42">
        <v>0.64200000000000002</v>
      </c>
      <c r="N14" s="4"/>
      <c r="O14" s="8"/>
      <c r="P14" s="8"/>
    </row>
    <row r="15" spans="2:22" ht="20" thickBot="1" x14ac:dyDescent="0.25">
      <c r="D15" s="64"/>
      <c r="E15" s="65"/>
      <c r="F15" s="65"/>
      <c r="G15" s="9" t="s">
        <v>22</v>
      </c>
      <c r="H15" s="39">
        <v>0.60899999999999999</v>
      </c>
      <c r="I15" s="39">
        <v>0.63200000000000001</v>
      </c>
      <c r="J15" s="39">
        <v>0.79400000000000004</v>
      </c>
      <c r="K15" s="39">
        <v>0.85199999999999998</v>
      </c>
      <c r="L15" s="40">
        <v>0.85</v>
      </c>
      <c r="N15" s="4"/>
      <c r="O15" s="8"/>
      <c r="P15" s="8"/>
    </row>
    <row r="16" spans="2:22" x14ac:dyDescent="0.2">
      <c r="D16" s="64"/>
      <c r="E16" s="63" t="s">
        <v>32</v>
      </c>
      <c r="F16" s="64" t="s">
        <v>7</v>
      </c>
      <c r="G16" s="1" t="s">
        <v>8</v>
      </c>
      <c r="H16" s="2">
        <v>0.49099999999999999</v>
      </c>
      <c r="I16" s="2">
        <v>0.79200000000000004</v>
      </c>
      <c r="J16" s="2">
        <v>0.76900000000000002</v>
      </c>
      <c r="K16" s="2">
        <v>0.83499999999999996</v>
      </c>
      <c r="L16" s="42">
        <v>0.82</v>
      </c>
      <c r="N16" s="4"/>
      <c r="O16" s="8"/>
      <c r="P16" s="8"/>
    </row>
    <row r="17" spans="4:20" x14ac:dyDescent="0.2">
      <c r="D17" s="64"/>
      <c r="E17" s="64"/>
      <c r="F17" s="64"/>
      <c r="G17" s="1" t="s">
        <v>14</v>
      </c>
      <c r="H17" s="2">
        <v>0.45600000000000002</v>
      </c>
      <c r="I17" s="2">
        <v>0.47099999999999997</v>
      </c>
      <c r="J17" s="2">
        <v>0.88200000000000001</v>
      </c>
      <c r="K17" s="2">
        <v>0.91</v>
      </c>
      <c r="L17" s="42">
        <v>0.89</v>
      </c>
      <c r="N17" s="4"/>
      <c r="O17" s="8"/>
      <c r="P17" s="8"/>
    </row>
    <row r="18" spans="4:20" ht="20" thickBot="1" x14ac:dyDescent="0.25">
      <c r="D18" s="64"/>
      <c r="E18" s="65"/>
      <c r="F18" s="65"/>
      <c r="G18" s="9" t="s">
        <v>22</v>
      </c>
      <c r="H18" s="39">
        <v>0.46600000000000003</v>
      </c>
      <c r="I18" s="39">
        <v>0.77900000000000003</v>
      </c>
      <c r="J18" s="39">
        <v>0.80500000000000005</v>
      </c>
      <c r="K18" s="39">
        <v>0.96</v>
      </c>
      <c r="L18" s="40">
        <v>0.88200000000000001</v>
      </c>
      <c r="N18" s="4"/>
      <c r="O18" s="8"/>
      <c r="P18" s="8"/>
      <c r="T18" s="2"/>
    </row>
    <row r="19" spans="4:20" ht="19" customHeight="1" x14ac:dyDescent="0.2">
      <c r="D19" s="64"/>
      <c r="E19" s="73" t="s">
        <v>38</v>
      </c>
      <c r="F19" s="64" t="s">
        <v>7</v>
      </c>
      <c r="G19" s="1" t="s">
        <v>8</v>
      </c>
      <c r="H19" s="2">
        <v>0.58599999999999997</v>
      </c>
      <c r="I19" s="2">
        <v>0.79700000000000004</v>
      </c>
      <c r="J19" s="2">
        <v>0.79200000000000004</v>
      </c>
      <c r="K19" s="2">
        <v>0.81200000000000006</v>
      </c>
      <c r="L19" s="42">
        <v>0.82499999999999996</v>
      </c>
      <c r="N19" s="4"/>
      <c r="O19" s="2"/>
      <c r="P19" s="2"/>
      <c r="T19" s="2"/>
    </row>
    <row r="20" spans="4:20" x14ac:dyDescent="0.2">
      <c r="D20" s="64"/>
      <c r="E20" s="73"/>
      <c r="F20" s="64"/>
      <c r="G20" s="1" t="s">
        <v>14</v>
      </c>
      <c r="H20" s="2">
        <v>0.499</v>
      </c>
      <c r="I20" s="2">
        <v>0.49399999999999999</v>
      </c>
      <c r="J20" s="2">
        <v>0.875</v>
      </c>
      <c r="K20" s="2">
        <v>0.90500000000000003</v>
      </c>
      <c r="L20" s="42">
        <v>0.86199999999999999</v>
      </c>
      <c r="N20" s="4"/>
      <c r="O20" s="2"/>
      <c r="P20" s="2"/>
    </row>
    <row r="21" spans="4:20" ht="20" thickBot="1" x14ac:dyDescent="0.25">
      <c r="D21" s="65"/>
      <c r="E21" s="83"/>
      <c r="F21" s="65"/>
      <c r="G21" s="9" t="s">
        <v>22</v>
      </c>
      <c r="H21" s="39">
        <v>0.51900000000000002</v>
      </c>
      <c r="I21" s="39">
        <v>0.75700000000000001</v>
      </c>
      <c r="J21" s="39">
        <v>0.79700000000000004</v>
      </c>
      <c r="K21" s="39">
        <v>0.94699999999999995</v>
      </c>
      <c r="L21" s="40">
        <v>0.91</v>
      </c>
      <c r="N21" s="4"/>
      <c r="O21" s="2"/>
      <c r="P21" s="2"/>
    </row>
    <row r="22" spans="4:20" x14ac:dyDescent="0.2">
      <c r="N22" s="4"/>
      <c r="O22" s="2"/>
      <c r="P22" s="2"/>
    </row>
    <row r="23" spans="4:20" x14ac:dyDescent="0.2">
      <c r="N23" s="4"/>
      <c r="O23" s="2"/>
      <c r="P23" s="2"/>
    </row>
    <row r="24" spans="4:20" x14ac:dyDescent="0.2">
      <c r="N24" s="4"/>
      <c r="O24" s="2"/>
      <c r="P24" s="2"/>
    </row>
    <row r="25" spans="4:20" x14ac:dyDescent="0.2">
      <c r="O25" s="2"/>
      <c r="P25" s="2"/>
    </row>
    <row r="26" spans="4:20" x14ac:dyDescent="0.2">
      <c r="O26" s="2"/>
      <c r="P26" s="2"/>
    </row>
    <row r="27" spans="4:20" x14ac:dyDescent="0.2">
      <c r="O27" s="2"/>
      <c r="P27" s="2"/>
    </row>
    <row r="28" spans="4:20" x14ac:dyDescent="0.2">
      <c r="O28" s="2"/>
      <c r="P28" s="2"/>
    </row>
    <row r="29" spans="4:20" x14ac:dyDescent="0.2">
      <c r="O29" s="2"/>
      <c r="P29" s="2"/>
    </row>
    <row r="30" spans="4:20" x14ac:dyDescent="0.2">
      <c r="O30" s="2"/>
      <c r="P30" s="2"/>
    </row>
    <row r="31" spans="4:20" x14ac:dyDescent="0.2">
      <c r="O31" s="2"/>
      <c r="P31" s="2"/>
    </row>
    <row r="32" spans="4:20" x14ac:dyDescent="0.2">
      <c r="O32" s="2"/>
      <c r="P32" s="2"/>
    </row>
    <row r="33" spans="15:16" x14ac:dyDescent="0.2">
      <c r="O33" s="2"/>
      <c r="P33" s="2"/>
    </row>
  </sheetData>
  <mergeCells count="21"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D10:D21"/>
    <mergeCell ref="E10:E12"/>
    <mergeCell ref="F10:F12"/>
    <mergeCell ref="E19:E21"/>
    <mergeCell ref="F19:F21"/>
    <mergeCell ref="E13:E15"/>
    <mergeCell ref="F13:F15"/>
    <mergeCell ref="F16:F18"/>
    <mergeCell ref="E16:E18"/>
  </mergeCells>
  <conditionalFormatting sqref="H4:L21">
    <cfRule type="colorScale" priority="154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C1:H12"/>
  <sheetViews>
    <sheetView workbookViewId="0">
      <selection activeCell="H29" sqref="H29"/>
    </sheetView>
  </sheetViews>
  <sheetFormatPr baseColWidth="10" defaultRowHeight="19" x14ac:dyDescent="0.2"/>
  <cols>
    <col min="1" max="1" width="10.83203125" style="1"/>
    <col min="2" max="2" width="4.1640625" style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8" width="9.6640625" style="1" bestFit="1" customWidth="1"/>
    <col min="9" max="9" width="8" style="1" customWidth="1"/>
    <col min="10" max="10" width="9.1640625" style="1" bestFit="1" customWidth="1"/>
    <col min="11" max="11" width="8.83203125" style="1" bestFit="1" customWidth="1"/>
    <col min="12" max="12" width="9.1640625" style="1" bestFit="1" customWidth="1"/>
    <col min="13" max="13" width="8.83203125" style="1" bestFit="1" customWidth="1"/>
    <col min="14" max="17" width="9" style="1" customWidth="1"/>
    <col min="18" max="18" width="11" style="1" bestFit="1" customWidth="1"/>
    <col min="19" max="19" width="9.1640625" style="1" bestFit="1" customWidth="1"/>
    <col min="20" max="20" width="8.33203125" style="1" bestFit="1" customWidth="1"/>
    <col min="21" max="21" width="7.5" style="1" bestFit="1" customWidth="1"/>
    <col min="22" max="22" width="8.1640625" style="1" bestFit="1" customWidth="1"/>
    <col min="23" max="16384" width="10.83203125" style="1"/>
  </cols>
  <sheetData>
    <row r="1" spans="3:8" ht="20" thickBot="1" x14ac:dyDescent="0.25"/>
    <row r="2" spans="3:8" ht="41" thickBot="1" x14ac:dyDescent="0.25">
      <c r="C2" s="84"/>
      <c r="D2" s="85"/>
      <c r="E2" s="45" t="s">
        <v>0</v>
      </c>
      <c r="F2" s="45" t="s">
        <v>28</v>
      </c>
      <c r="G2" s="45" t="s">
        <v>29</v>
      </c>
      <c r="H2" s="46" t="s">
        <v>36</v>
      </c>
    </row>
    <row r="3" spans="3:8" x14ac:dyDescent="0.2">
      <c r="C3" s="59" t="s">
        <v>33</v>
      </c>
      <c r="D3" s="1" t="s">
        <v>11</v>
      </c>
      <c r="E3" s="47">
        <v>0.84199999999999997</v>
      </c>
      <c r="F3" s="12">
        <v>0.877</v>
      </c>
      <c r="G3" s="37">
        <v>0.92</v>
      </c>
      <c r="H3" s="13">
        <v>0.89700000000000002</v>
      </c>
    </row>
    <row r="4" spans="3:8" x14ac:dyDescent="0.2">
      <c r="C4" s="59"/>
      <c r="D4" s="1" t="s">
        <v>12</v>
      </c>
      <c r="E4" s="48">
        <v>0.92700000000000005</v>
      </c>
      <c r="F4" s="1">
        <v>0.94499999999999995</v>
      </c>
      <c r="G4" s="1">
        <v>0.95499999999999996</v>
      </c>
      <c r="H4" s="14">
        <v>0.93500000000000005</v>
      </c>
    </row>
    <row r="5" spans="3:8" x14ac:dyDescent="0.2">
      <c r="C5" s="59" t="s">
        <v>9</v>
      </c>
      <c r="D5" s="1" t="s">
        <v>11</v>
      </c>
      <c r="E5" s="48">
        <v>0.87</v>
      </c>
      <c r="F5" s="1">
        <v>0.92500000000000004</v>
      </c>
      <c r="G5" s="2">
        <v>0.95</v>
      </c>
      <c r="H5" s="14">
        <v>0.94699999999999995</v>
      </c>
    </row>
    <row r="6" spans="3:8" ht="20" thickBot="1" x14ac:dyDescent="0.25">
      <c r="C6" s="86"/>
      <c r="D6" s="9" t="s">
        <v>12</v>
      </c>
      <c r="E6" s="51">
        <v>0.96199999999999997</v>
      </c>
      <c r="F6" s="9">
        <v>0.95699999999999996</v>
      </c>
      <c r="G6" s="9">
        <v>0.96499999999999997</v>
      </c>
      <c r="H6" s="52">
        <v>0.94199999999999995</v>
      </c>
    </row>
    <row r="8" spans="3:8" x14ac:dyDescent="0.2">
      <c r="F8" s="2">
        <f>(F3-$E3)/$E3</f>
        <v>4.1567695961995291E-2</v>
      </c>
      <c r="G8" s="2">
        <f t="shared" ref="G8:H8" si="0">(G3-$E3)/$E3</f>
        <v>9.2636579572446642E-2</v>
      </c>
      <c r="H8" s="2">
        <f t="shared" si="0"/>
        <v>6.5320665083135457E-2</v>
      </c>
    </row>
    <row r="9" spans="3:8" x14ac:dyDescent="0.2">
      <c r="F9" s="2">
        <f t="shared" ref="F9:H11" si="1">(F4-$E4)/$E4</f>
        <v>1.9417475728155238E-2</v>
      </c>
      <c r="G9" s="2">
        <f t="shared" si="1"/>
        <v>3.0204962243797102E-2</v>
      </c>
      <c r="H9" s="2">
        <f t="shared" si="1"/>
        <v>8.6299892125134923E-3</v>
      </c>
    </row>
    <row r="10" spans="3:8" x14ac:dyDescent="0.2">
      <c r="F10" s="2">
        <f t="shared" si="1"/>
        <v>6.3218390804597763E-2</v>
      </c>
      <c r="G10" s="2">
        <f t="shared" si="1"/>
        <v>9.1954022988505704E-2</v>
      </c>
      <c r="H10" s="2">
        <f t="shared" si="1"/>
        <v>8.8505747126436732E-2</v>
      </c>
    </row>
    <row r="11" spans="3:8" x14ac:dyDescent="0.2">
      <c r="F11" s="2">
        <f t="shared" si="1"/>
        <v>-5.1975051975052021E-3</v>
      </c>
      <c r="G11" s="2">
        <f t="shared" si="1"/>
        <v>3.1185031185031213E-3</v>
      </c>
      <c r="H11" s="2">
        <f t="shared" si="1"/>
        <v>-2.0790020790020809E-2</v>
      </c>
    </row>
    <row r="12" spans="3:8" x14ac:dyDescent="0.2">
      <c r="E12" s="1" t="s">
        <v>13</v>
      </c>
      <c r="F12" s="2">
        <f>AVERAGE(F8:F11)</f>
        <v>2.9751514324310772E-2</v>
      </c>
      <c r="G12" s="2">
        <f t="shared" ref="G12:H12" si="2">AVERAGE(G8:G11)</f>
        <v>5.4478516980813137E-2</v>
      </c>
      <c r="H12" s="2">
        <f t="shared" si="2"/>
        <v>3.5416595158016213E-2</v>
      </c>
    </row>
  </sheetData>
  <mergeCells count="3">
    <mergeCell ref="C2:D2"/>
    <mergeCell ref="C3:C4"/>
    <mergeCell ref="C5:C6"/>
  </mergeCells>
  <conditionalFormatting sqref="E3:H6">
    <cfRule type="colorScale" priority="155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 (hint)</vt:lpstr>
      <vt:lpstr>llm (values)</vt:lpstr>
      <vt:lpstr>llm-correction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2025-03-14T20:48:58Z</dcterms:modified>
</cp:coreProperties>
</file>