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tri\Desktop\Pat Bean Stuff\Sports\Deadball\DBL\League\"/>
    </mc:Choice>
  </mc:AlternateContent>
  <xr:revisionPtr revIDLastSave="0" documentId="13_ncr:1_{10A345C8-5FA6-46D2-8132-88FF2EA6D99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DFA Stats" sheetId="1" r:id="rId1"/>
    <sheet name="West League" sheetId="2" r:id="rId2"/>
    <sheet name="East League" sheetId="15" r:id="rId3"/>
    <sheet name="Playoff Stats" sheetId="7" r:id="rId4"/>
    <sheet name="Champions" sheetId="6" r:id="rId5"/>
    <sheet name="Accolades (Teams)" sheetId="10" r:id="rId6"/>
    <sheet name="HR Derby" sheetId="16" r:id="rId7"/>
  </sheets>
  <definedNames>
    <definedName name="_xlnm._FilterDatabase" localSheetId="0" hidden="1">'DFA Stats'!$A$2:$D$2</definedName>
    <definedName name="_xlnm._FilterDatabase" localSheetId="2" hidden="1">'East League'!$F$2:$I$2</definedName>
    <definedName name="_xlnm._FilterDatabase" localSheetId="3" hidden="1">'Playoff Stats'!$F$2:$I$2</definedName>
    <definedName name="_xlnm._FilterDatabase" localSheetId="1" hidden="1">'West League'!$F$2:$I$2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6" l="1"/>
  <c r="C26" i="16" l="1"/>
  <c r="G22" i="16"/>
  <c r="K20" i="16"/>
  <c r="N6" i="16"/>
  <c r="O4" i="16"/>
  <c r="K7" i="16"/>
  <c r="G9" i="16"/>
  <c r="C13" i="16"/>
  <c r="D43" i="15"/>
  <c r="D42" i="15"/>
  <c r="D41" i="15"/>
  <c r="D40" i="15"/>
  <c r="D39" i="15"/>
  <c r="D38" i="15"/>
  <c r="D37" i="15"/>
  <c r="D36" i="15"/>
  <c r="D32" i="15"/>
  <c r="D31" i="15"/>
  <c r="D30" i="15"/>
  <c r="D29" i="15"/>
  <c r="D28" i="15"/>
  <c r="D27" i="15"/>
  <c r="D26" i="15"/>
  <c r="D25" i="15"/>
  <c r="D21" i="15"/>
  <c r="D20" i="15"/>
  <c r="D19" i="15"/>
  <c r="D18" i="15"/>
  <c r="D17" i="15"/>
  <c r="D16" i="15"/>
  <c r="D15" i="15"/>
  <c r="D14" i="15"/>
  <c r="I9" i="15"/>
  <c r="D10" i="15"/>
  <c r="I7" i="15"/>
  <c r="D9" i="15"/>
  <c r="I8" i="15"/>
  <c r="D8" i="15"/>
  <c r="I5" i="15"/>
  <c r="D7" i="15"/>
  <c r="I10" i="15"/>
  <c r="D6" i="15"/>
  <c r="I3" i="15"/>
  <c r="D5" i="15"/>
  <c r="I4" i="15"/>
  <c r="D4" i="15"/>
  <c r="I6" i="15"/>
  <c r="D3" i="15"/>
  <c r="D42" i="2"/>
  <c r="D41" i="2"/>
  <c r="D39" i="2"/>
  <c r="D37" i="2"/>
  <c r="D38" i="2"/>
  <c r="D36" i="2"/>
  <c r="D40" i="2"/>
  <c r="D43" i="2"/>
  <c r="I9" i="7"/>
  <c r="I3" i="7"/>
  <c r="D5" i="7"/>
  <c r="D6" i="7"/>
  <c r="D11" i="7"/>
  <c r="N19" i="16" l="1"/>
  <c r="D13" i="7"/>
  <c r="D31" i="2" l="1"/>
  <c r="D25" i="2"/>
  <c r="D32" i="2"/>
  <c r="D29" i="2"/>
  <c r="D27" i="2"/>
  <c r="D28" i="2"/>
  <c r="D30" i="2"/>
  <c r="D26" i="2"/>
  <c r="D20" i="2" l="1"/>
  <c r="D21" i="2"/>
  <c r="D19" i="2"/>
  <c r="D14" i="2"/>
  <c r="D18" i="2"/>
  <c r="D17" i="2"/>
  <c r="D16" i="2"/>
  <c r="D15" i="2"/>
  <c r="I6" i="7" l="1"/>
  <c r="I7" i="7"/>
  <c r="D10" i="7"/>
  <c r="D8" i="7"/>
  <c r="D4" i="7"/>
  <c r="D7" i="1" l="1"/>
  <c r="D6" i="1"/>
  <c r="D5" i="1"/>
  <c r="D3" i="1"/>
  <c r="D14" i="1"/>
  <c r="D17" i="1"/>
  <c r="D11" i="1"/>
  <c r="D15" i="1"/>
  <c r="I3" i="2"/>
  <c r="I9" i="2"/>
  <c r="I6" i="2"/>
  <c r="I5" i="2"/>
  <c r="D6" i="2"/>
  <c r="D8" i="2"/>
  <c r="D10" i="2"/>
  <c r="D4" i="2"/>
  <c r="D5" i="2"/>
  <c r="D7" i="2"/>
  <c r="D9" i="2"/>
  <c r="D3" i="2"/>
  <c r="I5" i="7" l="1"/>
  <c r="I8" i="7"/>
  <c r="I10" i="7"/>
  <c r="I4" i="7"/>
  <c r="D7" i="7"/>
  <c r="D12" i="7"/>
  <c r="D9" i="7"/>
  <c r="D3" i="7"/>
  <c r="D18" i="1" l="1"/>
  <c r="D10" i="1"/>
  <c r="D16" i="1"/>
  <c r="D12" i="1"/>
  <c r="D4" i="1"/>
  <c r="D8" i="1"/>
  <c r="D13" i="1"/>
  <c r="D9" i="1"/>
  <c r="I4" i="2"/>
  <c r="I7" i="2"/>
  <c r="I10" i="2"/>
  <c r="I8" i="2"/>
</calcChain>
</file>

<file path=xl/sharedStrings.xml><?xml version="1.0" encoding="utf-8"?>
<sst xmlns="http://schemas.openxmlformats.org/spreadsheetml/2006/main" count="411" uniqueCount="82">
  <si>
    <t>Team</t>
  </si>
  <si>
    <t xml:space="preserve">Team </t>
  </si>
  <si>
    <t>Win</t>
  </si>
  <si>
    <t>Loss</t>
  </si>
  <si>
    <t>Percentage</t>
  </si>
  <si>
    <t>Overall</t>
  </si>
  <si>
    <t>Season</t>
  </si>
  <si>
    <t>Series</t>
  </si>
  <si>
    <t>Winner</t>
  </si>
  <si>
    <t>Season Record</t>
  </si>
  <si>
    <t>Win %</t>
  </si>
  <si>
    <t>League Round</t>
  </si>
  <si>
    <t>World Series</t>
  </si>
  <si>
    <t>%</t>
  </si>
  <si>
    <t>Division</t>
  </si>
  <si>
    <t>League</t>
  </si>
  <si>
    <t>Divisional Champions</t>
  </si>
  <si>
    <t>League Champions</t>
  </si>
  <si>
    <t>World Series Champions</t>
  </si>
  <si>
    <t>Win/Loss Percentage - Regular Season</t>
  </si>
  <si>
    <t>East</t>
  </si>
  <si>
    <t>West</t>
  </si>
  <si>
    <t>Claws</t>
  </si>
  <si>
    <t>Spartans</t>
  </si>
  <si>
    <t>Bullets</t>
  </si>
  <si>
    <t>Novas</t>
  </si>
  <si>
    <t>Runners</t>
  </si>
  <si>
    <t>Infernos</t>
  </si>
  <si>
    <t>Knights</t>
  </si>
  <si>
    <t>Crocs</t>
  </si>
  <si>
    <t>War Hogs</t>
  </si>
  <si>
    <t>Sabertooths</t>
  </si>
  <si>
    <t>Bulldogs</t>
  </si>
  <si>
    <t>Trolls</t>
  </si>
  <si>
    <t>Badgers</t>
  </si>
  <si>
    <t>Spikes</t>
  </si>
  <si>
    <t>Cannons</t>
  </si>
  <si>
    <t>Marshals</t>
  </si>
  <si>
    <t>Season 1</t>
  </si>
  <si>
    <t>Season 2</t>
  </si>
  <si>
    <t>Season 3</t>
  </si>
  <si>
    <t>Season 4</t>
  </si>
  <si>
    <t>13 and 5</t>
  </si>
  <si>
    <t>8 and 10</t>
  </si>
  <si>
    <t>11 and 7</t>
  </si>
  <si>
    <t>12 and 6</t>
  </si>
  <si>
    <t>4 and 2</t>
  </si>
  <si>
    <t>Round 1</t>
  </si>
  <si>
    <t>Name</t>
  </si>
  <si>
    <t>Homeruns</t>
  </si>
  <si>
    <t>Kelly Jennings</t>
  </si>
  <si>
    <t>Alberto Santana</t>
  </si>
  <si>
    <t>Xavier Medina</t>
  </si>
  <si>
    <t>Melvin Gutierrez</t>
  </si>
  <si>
    <t>Hugh Ramos</t>
  </si>
  <si>
    <t>Jack Mitchell</t>
  </si>
  <si>
    <t>Benito Cruz</t>
  </si>
  <si>
    <t>Tomas Pastor</t>
  </si>
  <si>
    <t>Total</t>
  </si>
  <si>
    <t>Total HRs</t>
  </si>
  <si>
    <t>Round 2</t>
  </si>
  <si>
    <t>Round 3</t>
  </si>
  <si>
    <t>Overall Total</t>
  </si>
  <si>
    <t>16 and 2</t>
  </si>
  <si>
    <t>9 and 9</t>
  </si>
  <si>
    <t>4 and 3</t>
  </si>
  <si>
    <t>No Trait</t>
  </si>
  <si>
    <t>2d6</t>
  </si>
  <si>
    <t>C+</t>
  </si>
  <si>
    <t>3d6</t>
  </si>
  <si>
    <t>P+</t>
  </si>
  <si>
    <t>4d6</t>
  </si>
  <si>
    <t>P++</t>
  </si>
  <si>
    <t>5d6</t>
  </si>
  <si>
    <t>Tyrone Clark</t>
  </si>
  <si>
    <t>Isaac Perez</t>
  </si>
  <si>
    <t>Julian Santana</t>
  </si>
  <si>
    <t>Ashlee Faulkner</t>
  </si>
  <si>
    <t>Alfredo Campos</t>
  </si>
  <si>
    <t>Felipe Torres</t>
  </si>
  <si>
    <t>Ashlyn Rorie</t>
  </si>
  <si>
    <t>Jonathan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</si>
</sst>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16"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2:D13" totalsRowShown="0" headerRowDxfId="15" headerRowBorderDxfId="14" tableBorderDxfId="13" totalsRowBorderDxfId="12">
  <autoFilter ref="A2:D13" xr:uid="{00000000-0009-0000-0100-000011000000}"/>
  <sortState xmlns:xlrd2="http://schemas.microsoft.com/office/spreadsheetml/2017/richdata2" ref="A3:D13">
    <sortCondition descending="1" ref="D2:D13"/>
  </sortState>
  <tableColumns count="4">
    <tableColumn id="1" xr3:uid="{00000000-0010-0000-1000-000001000000}" name="Team" dataDxfId="11"/>
    <tableColumn id="2" xr3:uid="{00000000-0010-0000-1000-000002000000}" name="Win" dataDxfId="10"/>
    <tableColumn id="3" xr3:uid="{00000000-0010-0000-1000-000003000000}" name="Loss" dataDxfId="9"/>
    <tableColumn id="4" xr3:uid="{00000000-0010-0000-1000-000004000000}" name="Win %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F2:I10" totalsRowShown="0" headerRowDxfId="7" headerRowBorderDxfId="6" tableBorderDxfId="5" totalsRowBorderDxfId="4">
  <autoFilter ref="F2:I10" xr:uid="{00000000-0009-0000-0100-000012000000}"/>
  <sortState xmlns:xlrd2="http://schemas.microsoft.com/office/spreadsheetml/2017/richdata2" ref="F3:I10">
    <sortCondition descending="1" ref="I2:I10"/>
  </sortState>
  <tableColumns count="4">
    <tableColumn id="1" xr3:uid="{00000000-0010-0000-1100-000001000000}" name="Team" dataDxfId="3"/>
    <tableColumn id="2" xr3:uid="{00000000-0010-0000-1100-000002000000}" name="Win" dataDxfId="2"/>
    <tableColumn id="3" xr3:uid="{00000000-0010-0000-1100-000003000000}" name="Loss" dataDxfId="1"/>
    <tableColumn id="4" xr3:uid="{00000000-0010-0000-1100-000004000000}" name="Win %" dataDxfId="0">
      <calculatedColumnFormula>(G3/(G3+H3))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zoomScaleNormal="100" workbookViewId="0">
      <selection activeCell="G23" sqref="G23:G28"/>
    </sheetView>
  </sheetViews>
  <sheetFormatPr defaultRowHeight="15" x14ac:dyDescent="0.25"/>
  <cols>
    <col min="1" max="1" width="12.7109375" style="1" bestFit="1" customWidth="1"/>
    <col min="2" max="2" width="12.28515625" style="1" bestFit="1" customWidth="1"/>
    <col min="3" max="3" width="12.140625" style="1" bestFit="1" customWidth="1"/>
  </cols>
  <sheetData>
    <row r="1" spans="1:4" ht="15.75" thickBot="1" x14ac:dyDescent="0.3">
      <c r="A1" s="35" t="s">
        <v>19</v>
      </c>
      <c r="B1" s="36"/>
      <c r="C1" s="36"/>
      <c r="D1" s="37"/>
    </row>
    <row r="2" spans="1:4" ht="15.75" thickBot="1" x14ac:dyDescent="0.3">
      <c r="A2" s="11" t="s">
        <v>0</v>
      </c>
      <c r="B2" s="12" t="s">
        <v>2</v>
      </c>
      <c r="C2" s="12" t="s">
        <v>3</v>
      </c>
      <c r="D2" s="13" t="s">
        <v>13</v>
      </c>
    </row>
    <row r="3" spans="1:4" x14ac:dyDescent="0.25">
      <c r="A3" s="3" t="s">
        <v>32</v>
      </c>
      <c r="B3" s="16">
        <v>34</v>
      </c>
      <c r="C3" s="16">
        <v>20</v>
      </c>
      <c r="D3" s="18">
        <f t="shared" ref="D3:D18" si="0">B3/(SUM(B3,C3))</f>
        <v>0.62962962962962965</v>
      </c>
    </row>
    <row r="4" spans="1:4" x14ac:dyDescent="0.25">
      <c r="A4" s="4" t="s">
        <v>35</v>
      </c>
      <c r="B4" s="2">
        <v>32</v>
      </c>
      <c r="C4" s="2">
        <v>22</v>
      </c>
      <c r="D4" s="19">
        <f t="shared" si="0"/>
        <v>0.59259259259259256</v>
      </c>
    </row>
    <row r="5" spans="1:4" x14ac:dyDescent="0.25">
      <c r="A5" s="4" t="s">
        <v>31</v>
      </c>
      <c r="B5" s="2">
        <v>31</v>
      </c>
      <c r="C5" s="2">
        <v>23</v>
      </c>
      <c r="D5" s="19">
        <f t="shared" si="0"/>
        <v>0.57407407407407407</v>
      </c>
    </row>
    <row r="6" spans="1:4" x14ac:dyDescent="0.25">
      <c r="A6" s="4" t="s">
        <v>37</v>
      </c>
      <c r="B6" s="2">
        <v>31</v>
      </c>
      <c r="C6" s="2">
        <v>23</v>
      </c>
      <c r="D6" s="19">
        <f t="shared" si="0"/>
        <v>0.57407407407407407</v>
      </c>
    </row>
    <row r="7" spans="1:4" x14ac:dyDescent="0.25">
      <c r="A7" s="4" t="s">
        <v>25</v>
      </c>
      <c r="B7" s="2">
        <v>31</v>
      </c>
      <c r="C7" s="2">
        <v>23</v>
      </c>
      <c r="D7" s="19">
        <f t="shared" si="0"/>
        <v>0.57407407407407407</v>
      </c>
    </row>
    <row r="8" spans="1:4" x14ac:dyDescent="0.25">
      <c r="A8" s="4" t="s">
        <v>28</v>
      </c>
      <c r="B8" s="2">
        <v>30</v>
      </c>
      <c r="C8" s="2">
        <v>24</v>
      </c>
      <c r="D8" s="19">
        <f t="shared" si="0"/>
        <v>0.55555555555555558</v>
      </c>
    </row>
    <row r="9" spans="1:4" x14ac:dyDescent="0.25">
      <c r="A9" s="4" t="s">
        <v>24</v>
      </c>
      <c r="B9" s="2">
        <v>30</v>
      </c>
      <c r="C9" s="2">
        <v>24</v>
      </c>
      <c r="D9" s="19">
        <f t="shared" si="0"/>
        <v>0.55555555555555558</v>
      </c>
    </row>
    <row r="10" spans="1:4" x14ac:dyDescent="0.25">
      <c r="A10" s="4" t="s">
        <v>30</v>
      </c>
      <c r="B10" s="2">
        <v>28</v>
      </c>
      <c r="C10" s="2">
        <v>26</v>
      </c>
      <c r="D10" s="19">
        <f t="shared" si="0"/>
        <v>0.51851851851851849</v>
      </c>
    </row>
    <row r="11" spans="1:4" x14ac:dyDescent="0.25">
      <c r="A11" s="4" t="s">
        <v>26</v>
      </c>
      <c r="B11" s="2">
        <v>27</v>
      </c>
      <c r="C11" s="2">
        <v>27</v>
      </c>
      <c r="D11" s="19">
        <f t="shared" si="0"/>
        <v>0.5</v>
      </c>
    </row>
    <row r="12" spans="1:4" x14ac:dyDescent="0.25">
      <c r="A12" s="4" t="s">
        <v>36</v>
      </c>
      <c r="B12" s="2">
        <v>26</v>
      </c>
      <c r="C12" s="2">
        <v>28</v>
      </c>
      <c r="D12" s="19">
        <f t="shared" si="0"/>
        <v>0.48148148148148145</v>
      </c>
    </row>
    <row r="13" spans="1:4" x14ac:dyDescent="0.25">
      <c r="A13" s="4" t="s">
        <v>27</v>
      </c>
      <c r="B13" s="2">
        <v>26</v>
      </c>
      <c r="C13" s="2">
        <v>28</v>
      </c>
      <c r="D13" s="19">
        <f t="shared" si="0"/>
        <v>0.48148148148148145</v>
      </c>
    </row>
    <row r="14" spans="1:4" x14ac:dyDescent="0.25">
      <c r="A14" s="4" t="s">
        <v>33</v>
      </c>
      <c r="B14" s="2">
        <v>25</v>
      </c>
      <c r="C14" s="2">
        <v>29</v>
      </c>
      <c r="D14" s="19">
        <f t="shared" si="0"/>
        <v>0.46296296296296297</v>
      </c>
    </row>
    <row r="15" spans="1:4" x14ac:dyDescent="0.25">
      <c r="A15" s="4" t="s">
        <v>22</v>
      </c>
      <c r="B15" s="2">
        <v>23</v>
      </c>
      <c r="C15" s="2">
        <v>31</v>
      </c>
      <c r="D15" s="19">
        <f t="shared" si="0"/>
        <v>0.42592592592592593</v>
      </c>
    </row>
    <row r="16" spans="1:4" x14ac:dyDescent="0.25">
      <c r="A16" s="4" t="s">
        <v>34</v>
      </c>
      <c r="B16" s="2">
        <v>22</v>
      </c>
      <c r="C16" s="2">
        <v>32</v>
      </c>
      <c r="D16" s="19">
        <f t="shared" si="0"/>
        <v>0.40740740740740738</v>
      </c>
    </row>
    <row r="17" spans="1:15" x14ac:dyDescent="0.25">
      <c r="A17" s="4" t="s">
        <v>29</v>
      </c>
      <c r="B17" s="2">
        <v>19</v>
      </c>
      <c r="C17" s="2">
        <v>35</v>
      </c>
      <c r="D17" s="19">
        <f t="shared" si="0"/>
        <v>0.35185185185185186</v>
      </c>
    </row>
    <row r="18" spans="1:15" ht="15.75" thickBot="1" x14ac:dyDescent="0.3">
      <c r="A18" s="5" t="s">
        <v>23</v>
      </c>
      <c r="B18" s="15">
        <v>16</v>
      </c>
      <c r="C18" s="15">
        <v>38</v>
      </c>
      <c r="D18" s="20">
        <f t="shared" si="0"/>
        <v>0.29629629629629628</v>
      </c>
    </row>
    <row r="29" spans="1:15" x14ac:dyDescent="0.25">
      <c r="M29" s="1"/>
    </row>
    <row r="30" spans="1:15" x14ac:dyDescent="0.25">
      <c r="M30" s="1"/>
    </row>
    <row r="31" spans="1:15" x14ac:dyDescent="0.25">
      <c r="M31" s="1"/>
    </row>
    <row r="32" spans="1:15" x14ac:dyDescent="0.25">
      <c r="O32" s="1"/>
    </row>
    <row r="33" spans="15:15" x14ac:dyDescent="0.25">
      <c r="O33" s="1"/>
    </row>
    <row r="34" spans="15:15" x14ac:dyDescent="0.25">
      <c r="O34" s="1"/>
    </row>
  </sheetData>
  <autoFilter ref="A2:D2" xr:uid="{00000000-0001-0000-0000-000000000000}">
    <sortState xmlns:xlrd2="http://schemas.microsoft.com/office/spreadsheetml/2017/richdata2" ref="A3:D18">
      <sortCondition descending="1" ref="D2"/>
    </sortState>
  </autoFilter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>
      <selection activeCell="N26" sqref="N26"/>
    </sheetView>
  </sheetViews>
  <sheetFormatPr defaultRowHeight="15" x14ac:dyDescent="0.25"/>
  <cols>
    <col min="1" max="1" width="12.7109375" style="1" bestFit="1" customWidth="1"/>
    <col min="2" max="3" width="9.140625" style="1"/>
    <col min="4" max="4" width="11" style="1" bestFit="1" customWidth="1"/>
    <col min="6" max="6" width="12.7109375" style="1" bestFit="1" customWidth="1"/>
    <col min="7" max="8" width="9.140625" style="1"/>
    <col min="9" max="9" width="11" style="1" bestFit="1" customWidth="1"/>
  </cols>
  <sheetData>
    <row r="1" spans="1:9" x14ac:dyDescent="0.25">
      <c r="A1" s="38" t="s">
        <v>38</v>
      </c>
      <c r="B1" s="38"/>
      <c r="C1" s="38"/>
      <c r="D1" s="38"/>
      <c r="F1" s="38" t="s">
        <v>5</v>
      </c>
      <c r="G1" s="38"/>
      <c r="H1" s="38"/>
      <c r="I1" s="38"/>
    </row>
    <row r="2" spans="1:9" x14ac:dyDescent="0.25">
      <c r="A2" s="10" t="s">
        <v>0</v>
      </c>
      <c r="B2" s="2" t="s">
        <v>2</v>
      </c>
      <c r="C2" s="2" t="s">
        <v>3</v>
      </c>
      <c r="D2" s="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x14ac:dyDescent="0.25">
      <c r="A3" s="2" t="s">
        <v>22</v>
      </c>
      <c r="B3" s="2">
        <v>13</v>
      </c>
      <c r="C3" s="2">
        <v>5</v>
      </c>
      <c r="D3" s="7">
        <f t="shared" ref="D3:D10" si="0">B3/(SUM(B3,C3))</f>
        <v>0.72222222222222221</v>
      </c>
      <c r="F3" s="2" t="s">
        <v>37</v>
      </c>
      <c r="G3" s="2">
        <v>31</v>
      </c>
      <c r="H3" s="2">
        <v>23</v>
      </c>
      <c r="I3" s="7">
        <f t="shared" ref="I3:I10" si="1">G3/(SUM(G3,H3))</f>
        <v>0.57407407407407407</v>
      </c>
    </row>
    <row r="4" spans="1:9" x14ac:dyDescent="0.25">
      <c r="A4" s="2" t="s">
        <v>37</v>
      </c>
      <c r="B4" s="2">
        <v>11</v>
      </c>
      <c r="C4" s="2">
        <v>7</v>
      </c>
      <c r="D4" s="7">
        <f t="shared" si="0"/>
        <v>0.61111111111111116</v>
      </c>
      <c r="F4" s="2" t="s">
        <v>25</v>
      </c>
      <c r="G4" s="2">
        <v>31</v>
      </c>
      <c r="H4" s="2">
        <v>23</v>
      </c>
      <c r="I4" s="7">
        <f t="shared" si="1"/>
        <v>0.57407407407407407</v>
      </c>
    </row>
    <row r="5" spans="1:9" x14ac:dyDescent="0.25">
      <c r="A5" s="2" t="s">
        <v>24</v>
      </c>
      <c r="B5" s="2">
        <v>8</v>
      </c>
      <c r="C5" s="2">
        <v>10</v>
      </c>
      <c r="D5" s="7">
        <f t="shared" si="0"/>
        <v>0.44444444444444442</v>
      </c>
      <c r="F5" s="2" t="s">
        <v>28</v>
      </c>
      <c r="G5" s="2">
        <v>30</v>
      </c>
      <c r="H5" s="2">
        <v>24</v>
      </c>
      <c r="I5" s="7">
        <f t="shared" si="1"/>
        <v>0.55555555555555558</v>
      </c>
    </row>
    <row r="6" spans="1:9" x14ac:dyDescent="0.25">
      <c r="A6" s="2" t="s">
        <v>23</v>
      </c>
      <c r="B6" s="2">
        <v>8</v>
      </c>
      <c r="C6" s="2">
        <v>10</v>
      </c>
      <c r="D6" s="7">
        <f t="shared" si="0"/>
        <v>0.44444444444444442</v>
      </c>
      <c r="F6" s="2" t="s">
        <v>24</v>
      </c>
      <c r="G6" s="2">
        <v>30</v>
      </c>
      <c r="H6" s="2">
        <v>24</v>
      </c>
      <c r="I6" s="7">
        <f t="shared" si="1"/>
        <v>0.55555555555555558</v>
      </c>
    </row>
    <row r="7" spans="1:9" x14ac:dyDescent="0.25">
      <c r="A7" s="2" t="s">
        <v>25</v>
      </c>
      <c r="B7" s="2">
        <v>8</v>
      </c>
      <c r="C7" s="2">
        <v>10</v>
      </c>
      <c r="D7" s="7">
        <f t="shared" si="0"/>
        <v>0.44444444444444442</v>
      </c>
      <c r="F7" s="2" t="s">
        <v>26</v>
      </c>
      <c r="G7" s="2">
        <v>27</v>
      </c>
      <c r="H7" s="2">
        <v>27</v>
      </c>
      <c r="I7" s="7">
        <f t="shared" si="1"/>
        <v>0.5</v>
      </c>
    </row>
    <row r="8" spans="1:9" x14ac:dyDescent="0.25">
      <c r="A8" s="2" t="s">
        <v>27</v>
      </c>
      <c r="B8" s="2">
        <v>8</v>
      </c>
      <c r="C8" s="2">
        <v>10</v>
      </c>
      <c r="D8" s="7">
        <f t="shared" si="0"/>
        <v>0.44444444444444442</v>
      </c>
      <c r="F8" s="2" t="s">
        <v>27</v>
      </c>
      <c r="G8" s="2">
        <v>26</v>
      </c>
      <c r="H8" s="2">
        <v>28</v>
      </c>
      <c r="I8" s="7">
        <f t="shared" si="1"/>
        <v>0.48148148148148145</v>
      </c>
    </row>
    <row r="9" spans="1:9" x14ac:dyDescent="0.25">
      <c r="A9" s="2" t="s">
        <v>26</v>
      </c>
      <c r="B9" s="2">
        <v>7</v>
      </c>
      <c r="C9" s="2">
        <v>11</v>
      </c>
      <c r="D9" s="7">
        <f t="shared" si="0"/>
        <v>0.3888888888888889</v>
      </c>
      <c r="F9" s="2" t="s">
        <v>22</v>
      </c>
      <c r="G9" s="2">
        <v>23</v>
      </c>
      <c r="H9" s="2">
        <v>31</v>
      </c>
      <c r="I9" s="7">
        <f t="shared" si="1"/>
        <v>0.42592592592592593</v>
      </c>
    </row>
    <row r="10" spans="1:9" x14ac:dyDescent="0.25">
      <c r="A10" s="2" t="s">
        <v>28</v>
      </c>
      <c r="B10" s="2">
        <v>7</v>
      </c>
      <c r="C10" s="2">
        <v>11</v>
      </c>
      <c r="D10" s="7">
        <f t="shared" si="0"/>
        <v>0.3888888888888889</v>
      </c>
      <c r="F10" s="2" t="s">
        <v>23</v>
      </c>
      <c r="G10" s="2">
        <v>16</v>
      </c>
      <c r="H10" s="2">
        <v>38</v>
      </c>
      <c r="I10" s="7">
        <f t="shared" si="1"/>
        <v>0.29629629629629628</v>
      </c>
    </row>
    <row r="12" spans="1:9" x14ac:dyDescent="0.25">
      <c r="A12" s="38" t="s">
        <v>39</v>
      </c>
      <c r="B12" s="38"/>
      <c r="C12" s="38"/>
      <c r="D12" s="38"/>
    </row>
    <row r="13" spans="1:9" x14ac:dyDescent="0.25">
      <c r="A13" s="10" t="s">
        <v>0</v>
      </c>
      <c r="B13" s="2" t="s">
        <v>2</v>
      </c>
      <c r="C13" s="2" t="s">
        <v>3</v>
      </c>
      <c r="D13" s="2" t="s">
        <v>4</v>
      </c>
    </row>
    <row r="14" spans="1:9" x14ac:dyDescent="0.25">
      <c r="A14" s="10" t="s">
        <v>28</v>
      </c>
      <c r="B14" s="2">
        <v>16</v>
      </c>
      <c r="C14" s="2">
        <v>2</v>
      </c>
      <c r="D14" s="7">
        <f t="shared" ref="D14:D21" si="2">B14/(SUM(B14,C14))</f>
        <v>0.88888888888888884</v>
      </c>
    </row>
    <row r="15" spans="1:9" x14ac:dyDescent="0.25">
      <c r="A15" s="10" t="s">
        <v>37</v>
      </c>
      <c r="B15" s="2">
        <v>12</v>
      </c>
      <c r="C15" s="2">
        <v>6</v>
      </c>
      <c r="D15" s="7">
        <f t="shared" si="2"/>
        <v>0.66666666666666663</v>
      </c>
    </row>
    <row r="16" spans="1:9" x14ac:dyDescent="0.25">
      <c r="A16" s="10" t="s">
        <v>25</v>
      </c>
      <c r="B16" s="2">
        <v>12</v>
      </c>
      <c r="C16" s="2">
        <v>6</v>
      </c>
      <c r="D16" s="7">
        <f t="shared" si="2"/>
        <v>0.66666666666666663</v>
      </c>
    </row>
    <row r="17" spans="1:4" x14ac:dyDescent="0.25">
      <c r="A17" s="10" t="s">
        <v>26</v>
      </c>
      <c r="B17" s="2">
        <v>10</v>
      </c>
      <c r="C17" s="2">
        <v>8</v>
      </c>
      <c r="D17" s="7">
        <f t="shared" si="2"/>
        <v>0.55555555555555558</v>
      </c>
    </row>
    <row r="18" spans="1:4" x14ac:dyDescent="0.25">
      <c r="A18" s="10" t="s">
        <v>24</v>
      </c>
      <c r="B18" s="2">
        <v>10</v>
      </c>
      <c r="C18" s="2">
        <v>8</v>
      </c>
      <c r="D18" s="7">
        <f t="shared" si="2"/>
        <v>0.55555555555555558</v>
      </c>
    </row>
    <row r="19" spans="1:4" x14ac:dyDescent="0.25">
      <c r="A19" s="10" t="s">
        <v>27</v>
      </c>
      <c r="B19" s="2">
        <v>7</v>
      </c>
      <c r="C19" s="2">
        <v>11</v>
      </c>
      <c r="D19" s="7">
        <f t="shared" si="2"/>
        <v>0.3888888888888889</v>
      </c>
    </row>
    <row r="20" spans="1:4" x14ac:dyDescent="0.25">
      <c r="A20" s="10" t="s">
        <v>22</v>
      </c>
      <c r="B20" s="2">
        <v>3</v>
      </c>
      <c r="C20" s="2">
        <v>15</v>
      </c>
      <c r="D20" s="7">
        <f t="shared" si="2"/>
        <v>0.16666666666666666</v>
      </c>
    </row>
    <row r="21" spans="1:4" x14ac:dyDescent="0.25">
      <c r="A21" s="10" t="s">
        <v>23</v>
      </c>
      <c r="B21" s="2">
        <v>2</v>
      </c>
      <c r="C21" s="2">
        <v>16</v>
      </c>
      <c r="D21" s="7">
        <f t="shared" si="2"/>
        <v>0.1111111111111111</v>
      </c>
    </row>
    <row r="23" spans="1:4" x14ac:dyDescent="0.25">
      <c r="A23" s="38" t="s">
        <v>40</v>
      </c>
      <c r="B23" s="38"/>
      <c r="C23" s="38"/>
      <c r="D23" s="38"/>
    </row>
    <row r="24" spans="1:4" x14ac:dyDescent="0.25">
      <c r="A24" s="10" t="s">
        <v>0</v>
      </c>
      <c r="B24" s="2" t="s">
        <v>2</v>
      </c>
      <c r="C24" s="2" t="s">
        <v>3</v>
      </c>
      <c r="D24" s="2" t="s">
        <v>4</v>
      </c>
    </row>
    <row r="25" spans="1:4" x14ac:dyDescent="0.25">
      <c r="A25" s="10" t="s">
        <v>24</v>
      </c>
      <c r="B25" s="2">
        <v>12</v>
      </c>
      <c r="C25" s="2">
        <v>6</v>
      </c>
      <c r="D25" s="7">
        <f t="shared" ref="D25:D32" si="3">B25/(SUM(B25,C25))</f>
        <v>0.66666666666666663</v>
      </c>
    </row>
    <row r="26" spans="1:4" x14ac:dyDescent="0.25">
      <c r="A26" s="10" t="s">
        <v>27</v>
      </c>
      <c r="B26" s="2">
        <v>11</v>
      </c>
      <c r="C26" s="2">
        <v>7</v>
      </c>
      <c r="D26" s="7">
        <f t="shared" si="3"/>
        <v>0.61111111111111116</v>
      </c>
    </row>
    <row r="27" spans="1:4" x14ac:dyDescent="0.25">
      <c r="A27" s="10" t="s">
        <v>25</v>
      </c>
      <c r="B27" s="2">
        <v>11</v>
      </c>
      <c r="C27" s="2">
        <v>7</v>
      </c>
      <c r="D27" s="7">
        <f t="shared" si="3"/>
        <v>0.61111111111111116</v>
      </c>
    </row>
    <row r="28" spans="1:4" x14ac:dyDescent="0.25">
      <c r="A28" s="10" t="s">
        <v>26</v>
      </c>
      <c r="B28" s="2">
        <v>10</v>
      </c>
      <c r="C28" s="2">
        <v>8</v>
      </c>
      <c r="D28" s="7">
        <f t="shared" si="3"/>
        <v>0.55555555555555558</v>
      </c>
    </row>
    <row r="29" spans="1:4" x14ac:dyDescent="0.25">
      <c r="A29" s="10" t="s">
        <v>37</v>
      </c>
      <c r="B29" s="2">
        <v>8</v>
      </c>
      <c r="C29" s="2">
        <v>10</v>
      </c>
      <c r="D29" s="7">
        <f t="shared" si="3"/>
        <v>0.44444444444444442</v>
      </c>
    </row>
    <row r="30" spans="1:4" x14ac:dyDescent="0.25">
      <c r="A30" s="10" t="s">
        <v>22</v>
      </c>
      <c r="B30" s="2">
        <v>7</v>
      </c>
      <c r="C30" s="2">
        <v>11</v>
      </c>
      <c r="D30" s="7">
        <f t="shared" si="3"/>
        <v>0.3888888888888889</v>
      </c>
    </row>
    <row r="31" spans="1:4" x14ac:dyDescent="0.25">
      <c r="A31" s="10" t="s">
        <v>28</v>
      </c>
      <c r="B31" s="2">
        <v>7</v>
      </c>
      <c r="C31" s="2">
        <v>11</v>
      </c>
      <c r="D31" s="7">
        <f t="shared" si="3"/>
        <v>0.3888888888888889</v>
      </c>
    </row>
    <row r="32" spans="1:4" x14ac:dyDescent="0.25">
      <c r="A32" s="10" t="s">
        <v>23</v>
      </c>
      <c r="B32" s="2">
        <v>6</v>
      </c>
      <c r="C32" s="2">
        <v>12</v>
      </c>
      <c r="D32" s="7">
        <f t="shared" si="3"/>
        <v>0.33333333333333331</v>
      </c>
    </row>
    <row r="34" spans="1:4" x14ac:dyDescent="0.25">
      <c r="A34" s="38" t="s">
        <v>41</v>
      </c>
      <c r="B34" s="38"/>
      <c r="C34" s="38"/>
      <c r="D34" s="38"/>
    </row>
    <row r="35" spans="1:4" x14ac:dyDescent="0.25">
      <c r="A35" s="10" t="s">
        <v>0</v>
      </c>
      <c r="B35" s="2" t="s">
        <v>2</v>
      </c>
      <c r="C35" s="2" t="s">
        <v>3</v>
      </c>
      <c r="D35" s="2" t="s">
        <v>4</v>
      </c>
    </row>
    <row r="36" spans="1:4" x14ac:dyDescent="0.25">
      <c r="A36" s="10"/>
      <c r="B36" s="2"/>
      <c r="C36" s="2"/>
      <c r="D36" s="7" t="e">
        <f t="shared" ref="D36:D43" si="4">B36/(SUM(B36,C36))</f>
        <v>#DIV/0!</v>
      </c>
    </row>
    <row r="37" spans="1:4" x14ac:dyDescent="0.25">
      <c r="A37" s="10"/>
      <c r="B37" s="2"/>
      <c r="C37" s="2"/>
      <c r="D37" s="7" t="e">
        <f t="shared" si="4"/>
        <v>#DIV/0!</v>
      </c>
    </row>
    <row r="38" spans="1:4" x14ac:dyDescent="0.25">
      <c r="A38" s="10"/>
      <c r="B38" s="2"/>
      <c r="C38" s="2"/>
      <c r="D38" s="7" t="e">
        <f t="shared" si="4"/>
        <v>#DIV/0!</v>
      </c>
    </row>
    <row r="39" spans="1:4" x14ac:dyDescent="0.25">
      <c r="A39" s="10"/>
      <c r="B39" s="2"/>
      <c r="C39" s="2"/>
      <c r="D39" s="7" t="e">
        <f t="shared" si="4"/>
        <v>#DIV/0!</v>
      </c>
    </row>
    <row r="40" spans="1:4" x14ac:dyDescent="0.25">
      <c r="A40" s="10"/>
      <c r="B40" s="2"/>
      <c r="C40" s="2"/>
      <c r="D40" s="7" t="e">
        <f t="shared" si="4"/>
        <v>#DIV/0!</v>
      </c>
    </row>
    <row r="41" spans="1:4" x14ac:dyDescent="0.25">
      <c r="A41" s="10"/>
      <c r="B41" s="2"/>
      <c r="C41" s="2"/>
      <c r="D41" s="7" t="e">
        <f t="shared" si="4"/>
        <v>#DIV/0!</v>
      </c>
    </row>
    <row r="42" spans="1:4" x14ac:dyDescent="0.25">
      <c r="A42" s="10"/>
      <c r="B42" s="2"/>
      <c r="C42" s="2"/>
      <c r="D42" s="7" t="e">
        <f t="shared" si="4"/>
        <v>#DIV/0!</v>
      </c>
    </row>
    <row r="43" spans="1:4" x14ac:dyDescent="0.25">
      <c r="A43" s="10"/>
      <c r="B43" s="2"/>
      <c r="C43" s="2"/>
      <c r="D43" s="7" t="e">
        <f t="shared" si="4"/>
        <v>#DIV/0!</v>
      </c>
    </row>
  </sheetData>
  <autoFilter ref="F2:I2" xr:uid="{00000000-0001-0000-0100-000000000000}">
    <sortState xmlns:xlrd2="http://schemas.microsoft.com/office/spreadsheetml/2017/richdata2" ref="F3:I10">
      <sortCondition descending="1" ref="I2"/>
    </sortState>
  </autoFilter>
  <mergeCells count="5">
    <mergeCell ref="A34:D34"/>
    <mergeCell ref="F1:I1"/>
    <mergeCell ref="A1:D1"/>
    <mergeCell ref="A12:D12"/>
    <mergeCell ref="A23:D2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BC7-9BB7-4E38-AD07-E73A1DDEE83D}">
  <dimension ref="A1:I43"/>
  <sheetViews>
    <sheetView workbookViewId="0">
      <selection activeCell="A26" sqref="A26:C32"/>
    </sheetView>
  </sheetViews>
  <sheetFormatPr defaultRowHeight="15" x14ac:dyDescent="0.25"/>
  <cols>
    <col min="1" max="1" width="12.7109375" style="1" bestFit="1" customWidth="1"/>
    <col min="2" max="3" width="9.140625" style="1"/>
    <col min="4" max="4" width="11" style="1" bestFit="1" customWidth="1"/>
    <col min="6" max="6" width="12.7109375" style="1" bestFit="1" customWidth="1"/>
    <col min="7" max="8" width="9.140625" style="1"/>
    <col min="9" max="9" width="11" style="1" bestFit="1" customWidth="1"/>
  </cols>
  <sheetData>
    <row r="1" spans="1:9" x14ac:dyDescent="0.25">
      <c r="A1" s="38" t="s">
        <v>38</v>
      </c>
      <c r="B1" s="38"/>
      <c r="C1" s="38"/>
      <c r="D1" s="38"/>
      <c r="F1" s="38" t="s">
        <v>5</v>
      </c>
      <c r="G1" s="38"/>
      <c r="H1" s="38"/>
      <c r="I1" s="38"/>
    </row>
    <row r="2" spans="1:9" x14ac:dyDescent="0.25">
      <c r="A2" s="10" t="s">
        <v>0</v>
      </c>
      <c r="B2" s="2" t="s">
        <v>2</v>
      </c>
      <c r="C2" s="2" t="s">
        <v>3</v>
      </c>
      <c r="D2" s="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x14ac:dyDescent="0.25">
      <c r="A3" s="2" t="s">
        <v>30</v>
      </c>
      <c r="B3" s="2">
        <v>11</v>
      </c>
      <c r="C3" s="2">
        <v>7</v>
      </c>
      <c r="D3" s="7">
        <f t="shared" ref="D3:D10" si="0">B3/(SUM(B3,C3))</f>
        <v>0.61111111111111116</v>
      </c>
      <c r="F3" s="2" t="s">
        <v>31</v>
      </c>
      <c r="G3" s="2">
        <v>31</v>
      </c>
      <c r="H3" s="2">
        <v>23</v>
      </c>
      <c r="I3" s="7">
        <f t="shared" ref="I3:I10" si="1">G3/(SUM(G3,H3))</f>
        <v>0.57407407407407407</v>
      </c>
    </row>
    <row r="4" spans="1:9" x14ac:dyDescent="0.25">
      <c r="A4" s="2" t="s">
        <v>32</v>
      </c>
      <c r="B4" s="2">
        <v>9</v>
      </c>
      <c r="C4" s="2">
        <v>9</v>
      </c>
      <c r="D4" s="7">
        <f t="shared" si="0"/>
        <v>0.5</v>
      </c>
      <c r="F4" s="2" t="s">
        <v>32</v>
      </c>
      <c r="G4" s="2">
        <v>34</v>
      </c>
      <c r="H4" s="2">
        <v>20</v>
      </c>
      <c r="I4" s="7">
        <f t="shared" si="1"/>
        <v>0.62962962962962965</v>
      </c>
    </row>
    <row r="5" spans="1:9" x14ac:dyDescent="0.25">
      <c r="A5" s="2" t="s">
        <v>31</v>
      </c>
      <c r="B5" s="2">
        <v>8</v>
      </c>
      <c r="C5" s="2">
        <v>10</v>
      </c>
      <c r="D5" s="7">
        <f t="shared" si="0"/>
        <v>0.44444444444444442</v>
      </c>
      <c r="F5" s="2" t="s">
        <v>35</v>
      </c>
      <c r="G5" s="2">
        <v>32</v>
      </c>
      <c r="H5" s="2">
        <v>22</v>
      </c>
      <c r="I5" s="7">
        <f t="shared" si="1"/>
        <v>0.59259259259259256</v>
      </c>
    </row>
    <row r="6" spans="1:9" x14ac:dyDescent="0.25">
      <c r="A6" s="2" t="s">
        <v>29</v>
      </c>
      <c r="B6" s="2">
        <v>6</v>
      </c>
      <c r="C6" s="2">
        <v>12</v>
      </c>
      <c r="D6" s="7">
        <f t="shared" si="0"/>
        <v>0.33333333333333331</v>
      </c>
      <c r="F6" s="2" t="s">
        <v>30</v>
      </c>
      <c r="G6" s="2">
        <v>28</v>
      </c>
      <c r="H6" s="2">
        <v>26</v>
      </c>
      <c r="I6" s="7">
        <f t="shared" si="1"/>
        <v>0.51851851851851849</v>
      </c>
    </row>
    <row r="7" spans="1:9" x14ac:dyDescent="0.25">
      <c r="A7" s="2" t="s">
        <v>35</v>
      </c>
      <c r="B7" s="2">
        <v>12</v>
      </c>
      <c r="C7" s="2">
        <v>6</v>
      </c>
      <c r="D7" s="7">
        <f t="shared" si="0"/>
        <v>0.66666666666666663</v>
      </c>
      <c r="F7" s="2" t="s">
        <v>36</v>
      </c>
      <c r="G7" s="2">
        <v>26</v>
      </c>
      <c r="H7" s="2">
        <v>28</v>
      </c>
      <c r="I7" s="7">
        <f t="shared" si="1"/>
        <v>0.48148148148148145</v>
      </c>
    </row>
    <row r="8" spans="1:9" x14ac:dyDescent="0.25">
      <c r="A8" s="2" t="s">
        <v>34</v>
      </c>
      <c r="B8" s="2">
        <v>10</v>
      </c>
      <c r="C8" s="2">
        <v>8</v>
      </c>
      <c r="D8" s="7">
        <f t="shared" si="0"/>
        <v>0.55555555555555558</v>
      </c>
      <c r="F8" s="2" t="s">
        <v>34</v>
      </c>
      <c r="G8" s="2">
        <v>22</v>
      </c>
      <c r="H8" s="2">
        <v>32</v>
      </c>
      <c r="I8" s="7">
        <f t="shared" si="1"/>
        <v>0.40740740740740738</v>
      </c>
    </row>
    <row r="9" spans="1:9" x14ac:dyDescent="0.25">
      <c r="A9" s="2" t="s">
        <v>36</v>
      </c>
      <c r="B9" s="2">
        <v>9</v>
      </c>
      <c r="C9" s="2">
        <v>9</v>
      </c>
      <c r="D9" s="7">
        <f t="shared" si="0"/>
        <v>0.5</v>
      </c>
      <c r="F9" s="2" t="s">
        <v>33</v>
      </c>
      <c r="G9" s="2">
        <v>25</v>
      </c>
      <c r="H9" s="2">
        <v>29</v>
      </c>
      <c r="I9" s="7">
        <f t="shared" si="1"/>
        <v>0.46296296296296297</v>
      </c>
    </row>
    <row r="10" spans="1:9" x14ac:dyDescent="0.25">
      <c r="A10" s="2" t="s">
        <v>33</v>
      </c>
      <c r="B10" s="2">
        <v>8</v>
      </c>
      <c r="C10" s="2">
        <v>10</v>
      </c>
      <c r="D10" s="7">
        <f t="shared" si="0"/>
        <v>0.44444444444444442</v>
      </c>
      <c r="F10" s="2" t="s">
        <v>29</v>
      </c>
      <c r="G10" s="2">
        <v>19</v>
      </c>
      <c r="H10" s="2">
        <v>35</v>
      </c>
      <c r="I10" s="7">
        <f t="shared" si="1"/>
        <v>0.35185185185185186</v>
      </c>
    </row>
    <row r="12" spans="1:9" x14ac:dyDescent="0.25">
      <c r="A12" s="38" t="s">
        <v>39</v>
      </c>
      <c r="B12" s="38"/>
      <c r="C12" s="38"/>
      <c r="D12" s="38"/>
    </row>
    <row r="13" spans="1:9" x14ac:dyDescent="0.25">
      <c r="A13" s="10" t="s">
        <v>0</v>
      </c>
      <c r="B13" s="2" t="s">
        <v>2</v>
      </c>
      <c r="C13" s="2" t="s">
        <v>3</v>
      </c>
      <c r="D13" s="2" t="s">
        <v>4</v>
      </c>
    </row>
    <row r="14" spans="1:9" x14ac:dyDescent="0.25">
      <c r="A14" s="10" t="s">
        <v>31</v>
      </c>
      <c r="B14" s="2">
        <v>16</v>
      </c>
      <c r="C14" s="2">
        <v>2</v>
      </c>
      <c r="D14" s="7">
        <f t="shared" ref="D14:D21" si="2">B14/(SUM(B14,C14))</f>
        <v>0.88888888888888884</v>
      </c>
    </row>
    <row r="15" spans="1:9" x14ac:dyDescent="0.25">
      <c r="A15" s="10" t="s">
        <v>32</v>
      </c>
      <c r="B15" s="2">
        <v>14</v>
      </c>
      <c r="C15" s="2">
        <v>4</v>
      </c>
      <c r="D15" s="7">
        <f t="shared" si="2"/>
        <v>0.77777777777777779</v>
      </c>
    </row>
    <row r="16" spans="1:9" x14ac:dyDescent="0.25">
      <c r="A16" s="10" t="s">
        <v>36</v>
      </c>
      <c r="B16" s="2">
        <v>9</v>
      </c>
      <c r="C16" s="2">
        <v>9</v>
      </c>
      <c r="D16" s="7">
        <f t="shared" si="2"/>
        <v>0.5</v>
      </c>
    </row>
    <row r="17" spans="1:4" x14ac:dyDescent="0.25">
      <c r="A17" s="10" t="s">
        <v>30</v>
      </c>
      <c r="B17" s="2">
        <v>8</v>
      </c>
      <c r="C17" s="2">
        <v>10</v>
      </c>
      <c r="D17" s="7">
        <f t="shared" si="2"/>
        <v>0.44444444444444442</v>
      </c>
    </row>
    <row r="18" spans="1:4" x14ac:dyDescent="0.25">
      <c r="A18" s="10" t="s">
        <v>35</v>
      </c>
      <c r="B18" s="2">
        <v>8</v>
      </c>
      <c r="C18" s="2">
        <v>10</v>
      </c>
      <c r="D18" s="7">
        <f t="shared" si="2"/>
        <v>0.44444444444444442</v>
      </c>
    </row>
    <row r="19" spans="1:4" x14ac:dyDescent="0.25">
      <c r="A19" s="10" t="s">
        <v>29</v>
      </c>
      <c r="B19" s="2">
        <v>6</v>
      </c>
      <c r="C19" s="2">
        <v>12</v>
      </c>
      <c r="D19" s="7">
        <f t="shared" si="2"/>
        <v>0.33333333333333331</v>
      </c>
    </row>
    <row r="20" spans="1:4" x14ac:dyDescent="0.25">
      <c r="A20" s="10" t="s">
        <v>34</v>
      </c>
      <c r="B20" s="2">
        <v>6</v>
      </c>
      <c r="C20" s="2">
        <v>12</v>
      </c>
      <c r="D20" s="7">
        <f t="shared" si="2"/>
        <v>0.33333333333333331</v>
      </c>
    </row>
    <row r="21" spans="1:4" x14ac:dyDescent="0.25">
      <c r="A21" s="10" t="s">
        <v>33</v>
      </c>
      <c r="B21" s="2">
        <v>5</v>
      </c>
      <c r="C21" s="2">
        <v>13</v>
      </c>
      <c r="D21" s="7">
        <f t="shared" si="2"/>
        <v>0.27777777777777779</v>
      </c>
    </row>
    <row r="23" spans="1:4" x14ac:dyDescent="0.25">
      <c r="A23" s="38" t="s">
        <v>40</v>
      </c>
      <c r="B23" s="38"/>
      <c r="C23" s="38"/>
      <c r="D23" s="38"/>
    </row>
    <row r="24" spans="1:4" x14ac:dyDescent="0.25">
      <c r="A24" s="10" t="s">
        <v>0</v>
      </c>
      <c r="B24" s="2" t="s">
        <v>2</v>
      </c>
      <c r="C24" s="2" t="s">
        <v>3</v>
      </c>
      <c r="D24" s="2" t="s">
        <v>4</v>
      </c>
    </row>
    <row r="25" spans="1:4" x14ac:dyDescent="0.25">
      <c r="A25" s="10" t="s">
        <v>35</v>
      </c>
      <c r="B25" s="2">
        <v>12</v>
      </c>
      <c r="C25" s="2">
        <v>6</v>
      </c>
      <c r="D25" s="7">
        <f t="shared" ref="D25:D32" si="3">B25/(SUM(B25,C25))</f>
        <v>0.66666666666666663</v>
      </c>
    </row>
    <row r="26" spans="1:4" x14ac:dyDescent="0.25">
      <c r="A26" s="10" t="s">
        <v>33</v>
      </c>
      <c r="B26" s="2">
        <v>12</v>
      </c>
      <c r="C26" s="2">
        <v>6</v>
      </c>
      <c r="D26" s="7">
        <f t="shared" si="3"/>
        <v>0.66666666666666663</v>
      </c>
    </row>
    <row r="27" spans="1:4" x14ac:dyDescent="0.25">
      <c r="A27" s="10" t="s">
        <v>32</v>
      </c>
      <c r="B27" s="2">
        <v>11</v>
      </c>
      <c r="C27" s="2">
        <v>7</v>
      </c>
      <c r="D27" s="7">
        <f t="shared" si="3"/>
        <v>0.61111111111111116</v>
      </c>
    </row>
    <row r="28" spans="1:4" x14ac:dyDescent="0.25">
      <c r="A28" s="10" t="s">
        <v>30</v>
      </c>
      <c r="B28" s="2">
        <v>9</v>
      </c>
      <c r="C28" s="2">
        <v>9</v>
      </c>
      <c r="D28" s="7">
        <f t="shared" si="3"/>
        <v>0.5</v>
      </c>
    </row>
    <row r="29" spans="1:4" x14ac:dyDescent="0.25">
      <c r="A29" s="10" t="s">
        <v>36</v>
      </c>
      <c r="B29" s="2">
        <v>8</v>
      </c>
      <c r="C29" s="2">
        <v>10</v>
      </c>
      <c r="D29" s="7">
        <f t="shared" si="3"/>
        <v>0.44444444444444442</v>
      </c>
    </row>
    <row r="30" spans="1:4" x14ac:dyDescent="0.25">
      <c r="A30" s="10" t="s">
        <v>29</v>
      </c>
      <c r="B30" s="2">
        <v>7</v>
      </c>
      <c r="C30" s="2">
        <v>11</v>
      </c>
      <c r="D30" s="7">
        <f t="shared" si="3"/>
        <v>0.3888888888888889</v>
      </c>
    </row>
    <row r="31" spans="1:4" x14ac:dyDescent="0.25">
      <c r="A31" s="10" t="s">
        <v>31</v>
      </c>
      <c r="B31" s="2">
        <v>7</v>
      </c>
      <c r="C31" s="2">
        <v>11</v>
      </c>
      <c r="D31" s="7">
        <f t="shared" si="3"/>
        <v>0.3888888888888889</v>
      </c>
    </row>
    <row r="32" spans="1:4" x14ac:dyDescent="0.25">
      <c r="A32" s="10" t="s">
        <v>34</v>
      </c>
      <c r="B32" s="2">
        <v>6</v>
      </c>
      <c r="C32" s="2">
        <v>12</v>
      </c>
      <c r="D32" s="7">
        <f t="shared" si="3"/>
        <v>0.33333333333333331</v>
      </c>
    </row>
    <row r="34" spans="1:4" x14ac:dyDescent="0.25">
      <c r="A34" s="38" t="s">
        <v>41</v>
      </c>
      <c r="B34" s="38"/>
      <c r="C34" s="38"/>
      <c r="D34" s="38"/>
    </row>
    <row r="35" spans="1:4" x14ac:dyDescent="0.25">
      <c r="A35" s="10" t="s">
        <v>0</v>
      </c>
      <c r="B35" s="2" t="s">
        <v>2</v>
      </c>
      <c r="C35" s="2" t="s">
        <v>3</v>
      </c>
      <c r="D35" s="2" t="s">
        <v>4</v>
      </c>
    </row>
    <row r="36" spans="1:4" x14ac:dyDescent="0.25">
      <c r="A36" s="10"/>
      <c r="B36" s="2"/>
      <c r="C36" s="2"/>
      <c r="D36" s="7" t="e">
        <f t="shared" ref="D36:D43" si="4">B36/(SUM(B36,C36))</f>
        <v>#DIV/0!</v>
      </c>
    </row>
    <row r="37" spans="1:4" x14ac:dyDescent="0.25">
      <c r="A37" s="10"/>
      <c r="B37" s="2"/>
      <c r="C37" s="2"/>
      <c r="D37" s="7" t="e">
        <f t="shared" si="4"/>
        <v>#DIV/0!</v>
      </c>
    </row>
    <row r="38" spans="1:4" x14ac:dyDescent="0.25">
      <c r="A38" s="10"/>
      <c r="B38" s="2"/>
      <c r="C38" s="2"/>
      <c r="D38" s="7" t="e">
        <f t="shared" si="4"/>
        <v>#DIV/0!</v>
      </c>
    </row>
    <row r="39" spans="1:4" x14ac:dyDescent="0.25">
      <c r="A39" s="10"/>
      <c r="B39" s="2"/>
      <c r="C39" s="2"/>
      <c r="D39" s="7" t="e">
        <f t="shared" si="4"/>
        <v>#DIV/0!</v>
      </c>
    </row>
    <row r="40" spans="1:4" x14ac:dyDescent="0.25">
      <c r="A40" s="10"/>
      <c r="B40" s="2"/>
      <c r="C40" s="2"/>
      <c r="D40" s="7" t="e">
        <f t="shared" si="4"/>
        <v>#DIV/0!</v>
      </c>
    </row>
    <row r="41" spans="1:4" x14ac:dyDescent="0.25">
      <c r="A41" s="10"/>
      <c r="B41" s="2"/>
      <c r="C41" s="2"/>
      <c r="D41" s="7" t="e">
        <f t="shared" si="4"/>
        <v>#DIV/0!</v>
      </c>
    </row>
    <row r="42" spans="1:4" x14ac:dyDescent="0.25">
      <c r="A42" s="10"/>
      <c r="B42" s="2"/>
      <c r="C42" s="2"/>
      <c r="D42" s="7" t="e">
        <f t="shared" si="4"/>
        <v>#DIV/0!</v>
      </c>
    </row>
    <row r="43" spans="1:4" x14ac:dyDescent="0.25">
      <c r="A43" s="10"/>
      <c r="B43" s="2"/>
      <c r="C43" s="2"/>
      <c r="D43" s="7" t="e">
        <f t="shared" si="4"/>
        <v>#DIV/0!</v>
      </c>
    </row>
  </sheetData>
  <autoFilter ref="F2:I2" xr:uid="{00000000-0001-0000-0100-000000000000}">
    <sortState xmlns:xlrd2="http://schemas.microsoft.com/office/spreadsheetml/2017/richdata2" ref="F3:I10">
      <sortCondition descending="1" ref="I2"/>
    </sortState>
  </autoFilter>
  <mergeCells count="5">
    <mergeCell ref="A1:D1"/>
    <mergeCell ref="F1:I1"/>
    <mergeCell ref="A12:D12"/>
    <mergeCell ref="A23:D23"/>
    <mergeCell ref="A34:D3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>
      <selection activeCell="H3" sqref="H3"/>
    </sheetView>
  </sheetViews>
  <sheetFormatPr defaultRowHeight="15" x14ac:dyDescent="0.25"/>
  <cols>
    <col min="1" max="1" width="12.140625" style="1" bestFit="1" customWidth="1"/>
    <col min="2" max="3" width="9.28515625" style="1" bestFit="1" customWidth="1"/>
    <col min="4" max="4" width="11.28515625" style="1" bestFit="1" customWidth="1"/>
    <col min="6" max="6" width="12.140625" style="1" bestFit="1" customWidth="1"/>
    <col min="7" max="8" width="9.28515625" style="1" bestFit="1" customWidth="1"/>
    <col min="9" max="9" width="11.28515625" style="1" bestFit="1" customWidth="1"/>
  </cols>
  <sheetData>
    <row r="1" spans="1:9" x14ac:dyDescent="0.25">
      <c r="A1" s="38" t="s">
        <v>11</v>
      </c>
      <c r="B1" s="38"/>
      <c r="C1" s="38"/>
      <c r="D1" s="38"/>
      <c r="F1" s="38" t="s">
        <v>12</v>
      </c>
      <c r="G1" s="38"/>
      <c r="H1" s="38"/>
      <c r="I1" s="38"/>
    </row>
    <row r="2" spans="1:9" x14ac:dyDescent="0.25">
      <c r="A2" s="23" t="s">
        <v>0</v>
      </c>
      <c r="B2" s="14" t="s">
        <v>2</v>
      </c>
      <c r="C2" s="14" t="s">
        <v>3</v>
      </c>
      <c r="D2" s="24" t="s">
        <v>10</v>
      </c>
      <c r="F2" s="23" t="s">
        <v>0</v>
      </c>
      <c r="G2" s="14" t="s">
        <v>2</v>
      </c>
      <c r="H2" s="14" t="s">
        <v>3</v>
      </c>
      <c r="I2" s="24" t="s">
        <v>10</v>
      </c>
    </row>
    <row r="3" spans="1:9" x14ac:dyDescent="0.25">
      <c r="A3" s="10" t="s">
        <v>22</v>
      </c>
      <c r="B3" s="2">
        <v>2</v>
      </c>
      <c r="C3" s="2">
        <v>3</v>
      </c>
      <c r="D3" s="27">
        <f t="shared" ref="D3:D13" si="0">(B3/(B3+C3))</f>
        <v>0.4</v>
      </c>
      <c r="F3" s="10" t="s">
        <v>35</v>
      </c>
      <c r="G3" s="2">
        <v>6</v>
      </c>
      <c r="H3" s="2">
        <v>6</v>
      </c>
      <c r="I3" s="27">
        <f t="shared" ref="I3:I10" si="1">(G3/(G3+H3))</f>
        <v>0.5</v>
      </c>
    </row>
    <row r="4" spans="1:9" x14ac:dyDescent="0.25">
      <c r="A4" s="10" t="s">
        <v>25</v>
      </c>
      <c r="B4" s="2">
        <v>3</v>
      </c>
      <c r="C4" s="2">
        <v>2</v>
      </c>
      <c r="D4" s="27">
        <f t="shared" si="0"/>
        <v>0.6</v>
      </c>
      <c r="F4" s="10" t="s">
        <v>25</v>
      </c>
      <c r="G4" s="2">
        <v>2</v>
      </c>
      <c r="H4" s="2">
        <v>4</v>
      </c>
      <c r="I4" s="27">
        <f t="shared" si="1"/>
        <v>0.33333333333333331</v>
      </c>
    </row>
    <row r="5" spans="1:9" x14ac:dyDescent="0.25">
      <c r="A5" s="10" t="s">
        <v>35</v>
      </c>
      <c r="B5" s="2">
        <v>6</v>
      </c>
      <c r="C5" s="2">
        <v>2</v>
      </c>
      <c r="D5" s="27">
        <f t="shared" si="0"/>
        <v>0.75</v>
      </c>
      <c r="F5" s="10" t="s">
        <v>31</v>
      </c>
      <c r="G5" s="2">
        <v>4</v>
      </c>
      <c r="H5" s="2">
        <v>3</v>
      </c>
      <c r="I5" s="27">
        <f t="shared" si="1"/>
        <v>0.5714285714285714</v>
      </c>
    </row>
    <row r="6" spans="1:9" x14ac:dyDescent="0.25">
      <c r="A6" s="10" t="s">
        <v>30</v>
      </c>
      <c r="B6" s="2">
        <v>1</v>
      </c>
      <c r="C6" s="2">
        <v>3</v>
      </c>
      <c r="D6" s="27">
        <f t="shared" si="0"/>
        <v>0.25</v>
      </c>
      <c r="F6" s="10" t="s">
        <v>37</v>
      </c>
      <c r="G6" s="2">
        <v>3</v>
      </c>
      <c r="H6" s="2">
        <v>4</v>
      </c>
      <c r="I6" s="27">
        <f t="shared" si="1"/>
        <v>0.42857142857142855</v>
      </c>
    </row>
    <row r="7" spans="1:9" x14ac:dyDescent="0.25">
      <c r="A7" s="10" t="s">
        <v>37</v>
      </c>
      <c r="B7" s="2">
        <v>3</v>
      </c>
      <c r="C7" s="2">
        <v>1</v>
      </c>
      <c r="D7" s="27">
        <f t="shared" si="0"/>
        <v>0.75</v>
      </c>
      <c r="F7" s="10" t="s">
        <v>24</v>
      </c>
      <c r="G7" s="2">
        <v>4</v>
      </c>
      <c r="H7" s="2">
        <v>2</v>
      </c>
      <c r="I7" s="27">
        <f t="shared" si="1"/>
        <v>0.66666666666666663</v>
      </c>
    </row>
    <row r="8" spans="1:9" x14ac:dyDescent="0.25">
      <c r="A8" s="10" t="s">
        <v>28</v>
      </c>
      <c r="B8" s="2">
        <v>1</v>
      </c>
      <c r="C8" s="2">
        <v>3</v>
      </c>
      <c r="D8" s="27">
        <f t="shared" si="0"/>
        <v>0.25</v>
      </c>
      <c r="F8" s="25"/>
      <c r="G8" s="26"/>
      <c r="H8" s="26"/>
      <c r="I8" s="28" t="e">
        <f t="shared" si="1"/>
        <v>#DIV/0!</v>
      </c>
    </row>
    <row r="9" spans="1:9" x14ac:dyDescent="0.25">
      <c r="A9" s="10" t="s">
        <v>31</v>
      </c>
      <c r="B9" s="2">
        <v>3</v>
      </c>
      <c r="C9" s="2">
        <v>0</v>
      </c>
      <c r="D9" s="27">
        <f t="shared" si="0"/>
        <v>1</v>
      </c>
      <c r="F9" s="25"/>
      <c r="G9" s="26"/>
      <c r="H9" s="26"/>
      <c r="I9" s="28" t="e">
        <f t="shared" si="1"/>
        <v>#DIV/0!</v>
      </c>
    </row>
    <row r="10" spans="1:9" x14ac:dyDescent="0.25">
      <c r="A10" s="25" t="s">
        <v>36</v>
      </c>
      <c r="B10" s="26">
        <v>0</v>
      </c>
      <c r="C10" s="26">
        <v>3</v>
      </c>
      <c r="D10" s="27">
        <f t="shared" si="0"/>
        <v>0</v>
      </c>
      <c r="F10" s="25"/>
      <c r="G10" s="26"/>
      <c r="H10" s="26"/>
      <c r="I10" s="28" t="e">
        <f t="shared" si="1"/>
        <v>#DIV/0!</v>
      </c>
    </row>
    <row r="11" spans="1:9" x14ac:dyDescent="0.25">
      <c r="A11" s="25" t="s">
        <v>24</v>
      </c>
      <c r="B11" s="26">
        <v>3</v>
      </c>
      <c r="C11" s="26">
        <v>2</v>
      </c>
      <c r="D11" s="27">
        <f t="shared" si="0"/>
        <v>0.6</v>
      </c>
    </row>
    <row r="12" spans="1:9" x14ac:dyDescent="0.25">
      <c r="A12" s="25" t="s">
        <v>27</v>
      </c>
      <c r="B12" s="26">
        <v>2</v>
      </c>
      <c r="C12" s="26">
        <v>3</v>
      </c>
      <c r="D12" s="27">
        <f t="shared" si="0"/>
        <v>0.4</v>
      </c>
    </row>
    <row r="13" spans="1:9" x14ac:dyDescent="0.25">
      <c r="A13" s="25" t="s">
        <v>32</v>
      </c>
      <c r="B13" s="26">
        <v>1</v>
      </c>
      <c r="C13" s="26">
        <v>3</v>
      </c>
      <c r="D13" s="27">
        <f t="shared" si="0"/>
        <v>0.25</v>
      </c>
    </row>
  </sheetData>
  <mergeCells count="2">
    <mergeCell ref="A1:D1"/>
    <mergeCell ref="F1:I1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8"/>
  <sheetViews>
    <sheetView workbookViewId="0">
      <selection activeCell="J11" sqref="J11"/>
    </sheetView>
  </sheetViews>
  <sheetFormatPr defaultRowHeight="15" x14ac:dyDescent="0.25"/>
  <cols>
    <col min="1" max="1" width="9.140625" style="1"/>
    <col min="2" max="2" width="12.7109375" style="1" bestFit="1" customWidth="1"/>
    <col min="3" max="3" width="14" style="1" bestFit="1" customWidth="1"/>
    <col min="4" max="5" width="12.140625" style="1" bestFit="1" customWidth="1"/>
    <col min="6" max="7" width="14" style="1" bestFit="1" customWidth="1"/>
  </cols>
  <sheetData>
    <row r="1" spans="1:6" ht="15.75" thickBot="1" x14ac:dyDescent="0.3">
      <c r="A1" s="39" t="s">
        <v>16</v>
      </c>
      <c r="B1" s="40"/>
      <c r="C1" s="40"/>
      <c r="D1" s="40"/>
      <c r="E1" s="40"/>
      <c r="F1" s="41"/>
    </row>
    <row r="2" spans="1:6" ht="15.75" thickBot="1" x14ac:dyDescent="0.3">
      <c r="A2" s="39" t="s">
        <v>21</v>
      </c>
      <c r="B2" s="40"/>
      <c r="C2" s="41"/>
      <c r="D2" s="39" t="s">
        <v>20</v>
      </c>
      <c r="E2" s="40"/>
      <c r="F2" s="41"/>
    </row>
    <row r="3" spans="1:6" ht="15.75" thickBot="1" x14ac:dyDescent="0.3">
      <c r="A3" s="11" t="s">
        <v>6</v>
      </c>
      <c r="B3" s="12" t="s">
        <v>8</v>
      </c>
      <c r="C3" s="13" t="s">
        <v>9</v>
      </c>
      <c r="D3" s="11" t="s">
        <v>6</v>
      </c>
      <c r="E3" s="12" t="s">
        <v>8</v>
      </c>
      <c r="F3" s="13" t="s">
        <v>9</v>
      </c>
    </row>
    <row r="4" spans="1:6" x14ac:dyDescent="0.25">
      <c r="A4" s="3">
        <v>1</v>
      </c>
      <c r="B4" s="16" t="s">
        <v>22</v>
      </c>
      <c r="C4" s="17" t="s">
        <v>42</v>
      </c>
      <c r="D4" s="3">
        <v>1</v>
      </c>
      <c r="E4" s="16" t="s">
        <v>30</v>
      </c>
      <c r="F4" s="17" t="s">
        <v>44</v>
      </c>
    </row>
    <row r="5" spans="1:6" x14ac:dyDescent="0.25">
      <c r="A5" s="4">
        <v>1</v>
      </c>
      <c r="B5" s="2" t="s">
        <v>25</v>
      </c>
      <c r="C5" s="8" t="s">
        <v>43</v>
      </c>
      <c r="D5" s="4">
        <v>1</v>
      </c>
      <c r="E5" s="2" t="s">
        <v>35</v>
      </c>
      <c r="F5" s="8" t="s">
        <v>45</v>
      </c>
    </row>
    <row r="6" spans="1:6" x14ac:dyDescent="0.25">
      <c r="A6" s="4">
        <v>2</v>
      </c>
      <c r="B6" s="2" t="s">
        <v>37</v>
      </c>
      <c r="C6" s="8" t="s">
        <v>45</v>
      </c>
      <c r="D6" s="4">
        <v>2</v>
      </c>
      <c r="E6" s="2" t="s">
        <v>31</v>
      </c>
      <c r="F6" s="8" t="s">
        <v>63</v>
      </c>
    </row>
    <row r="7" spans="1:6" x14ac:dyDescent="0.25">
      <c r="A7" s="4">
        <v>2</v>
      </c>
      <c r="B7" s="2" t="s">
        <v>28</v>
      </c>
      <c r="C7" s="8" t="s">
        <v>63</v>
      </c>
      <c r="D7" s="4">
        <v>2</v>
      </c>
      <c r="E7" s="2" t="s">
        <v>36</v>
      </c>
      <c r="F7" s="8" t="s">
        <v>64</v>
      </c>
    </row>
    <row r="8" spans="1:6" x14ac:dyDescent="0.25">
      <c r="A8" s="4">
        <v>3</v>
      </c>
      <c r="B8" s="2" t="s">
        <v>24</v>
      </c>
      <c r="C8" s="8" t="s">
        <v>45</v>
      </c>
      <c r="D8" s="4">
        <v>3</v>
      </c>
      <c r="E8" s="2" t="s">
        <v>35</v>
      </c>
      <c r="F8" s="8" t="s">
        <v>45</v>
      </c>
    </row>
    <row r="9" spans="1:6" x14ac:dyDescent="0.25">
      <c r="A9" s="21">
        <v>3</v>
      </c>
      <c r="B9" s="26" t="s">
        <v>27</v>
      </c>
      <c r="C9" s="22" t="s">
        <v>44</v>
      </c>
      <c r="D9" s="21">
        <v>3</v>
      </c>
      <c r="E9" s="26" t="s">
        <v>32</v>
      </c>
      <c r="F9" s="22" t="s">
        <v>44</v>
      </c>
    </row>
    <row r="10" spans="1:6" x14ac:dyDescent="0.25">
      <c r="A10" s="4"/>
      <c r="B10" s="2"/>
      <c r="C10" s="8"/>
      <c r="D10" s="4"/>
      <c r="E10" s="2"/>
      <c r="F10" s="8"/>
    </row>
    <row r="11" spans="1:6" ht="15.75" thickBot="1" x14ac:dyDescent="0.3">
      <c r="A11" s="5"/>
      <c r="B11" s="15"/>
      <c r="C11" s="9"/>
      <c r="D11" s="5"/>
      <c r="E11" s="15"/>
      <c r="F11" s="9"/>
    </row>
    <row r="12" spans="1:6" ht="15.75" thickBot="1" x14ac:dyDescent="0.3"/>
    <row r="13" spans="1:6" ht="15.75" thickBot="1" x14ac:dyDescent="0.3">
      <c r="A13" s="39" t="s">
        <v>17</v>
      </c>
      <c r="B13" s="40"/>
      <c r="C13" s="40"/>
      <c r="D13" s="41"/>
    </row>
    <row r="14" spans="1:6" ht="15.75" thickBot="1" x14ac:dyDescent="0.3">
      <c r="A14" s="39" t="s">
        <v>21</v>
      </c>
      <c r="B14" s="41"/>
      <c r="C14" s="39" t="s">
        <v>20</v>
      </c>
      <c r="D14" s="41"/>
    </row>
    <row r="15" spans="1:6" ht="15.75" thickBot="1" x14ac:dyDescent="0.3">
      <c r="A15" s="11" t="s">
        <v>6</v>
      </c>
      <c r="B15" s="13" t="s">
        <v>8</v>
      </c>
      <c r="C15" s="11" t="s">
        <v>6</v>
      </c>
      <c r="D15" s="13" t="s">
        <v>8</v>
      </c>
    </row>
    <row r="16" spans="1:6" x14ac:dyDescent="0.25">
      <c r="A16" s="3">
        <v>1</v>
      </c>
      <c r="B16" s="6" t="s">
        <v>25</v>
      </c>
      <c r="C16" s="3">
        <v>1</v>
      </c>
      <c r="D16" s="6" t="s">
        <v>35</v>
      </c>
    </row>
    <row r="17" spans="1:18" x14ac:dyDescent="0.25">
      <c r="A17" s="4">
        <v>2</v>
      </c>
      <c r="B17" s="8" t="s">
        <v>37</v>
      </c>
      <c r="C17" s="4">
        <v>2</v>
      </c>
      <c r="D17" s="8" t="s">
        <v>31</v>
      </c>
    </row>
    <row r="18" spans="1:18" x14ac:dyDescent="0.25">
      <c r="A18" s="21">
        <v>3</v>
      </c>
      <c r="B18" s="22" t="s">
        <v>24</v>
      </c>
      <c r="C18" s="21">
        <v>3</v>
      </c>
      <c r="D18" s="22" t="s">
        <v>35</v>
      </c>
      <c r="J18" s="1"/>
      <c r="K18" s="1"/>
      <c r="L18" s="1"/>
      <c r="M18" s="1"/>
    </row>
    <row r="19" spans="1:18" x14ac:dyDescent="0.25">
      <c r="A19" s="21"/>
      <c r="B19" s="22"/>
      <c r="C19" s="21"/>
      <c r="D19" s="22"/>
      <c r="M19" s="1"/>
    </row>
    <row r="20" spans="1:18" ht="15.75" thickBot="1" x14ac:dyDescent="0.3">
      <c r="A20" s="5"/>
      <c r="B20" s="9"/>
      <c r="C20" s="5"/>
      <c r="D20" s="9"/>
      <c r="M20" s="1"/>
      <c r="O20" s="1"/>
      <c r="P20" s="1"/>
      <c r="Q20" s="1"/>
      <c r="R20" s="1"/>
    </row>
    <row r="21" spans="1:18" ht="15.75" thickBot="1" x14ac:dyDescent="0.3">
      <c r="M21" s="1"/>
      <c r="R21" s="1"/>
    </row>
    <row r="22" spans="1:18" ht="15.75" thickBot="1" x14ac:dyDescent="0.3">
      <c r="A22" s="39" t="s">
        <v>18</v>
      </c>
      <c r="B22" s="40"/>
      <c r="C22" s="41"/>
      <c r="M22" s="1"/>
      <c r="R22" s="1"/>
    </row>
    <row r="23" spans="1:18" ht="15.75" thickBot="1" x14ac:dyDescent="0.3">
      <c r="A23" s="11" t="s">
        <v>6</v>
      </c>
      <c r="B23" s="12" t="s">
        <v>8</v>
      </c>
      <c r="C23" s="13" t="s">
        <v>7</v>
      </c>
      <c r="M23" s="1"/>
      <c r="R23" s="1"/>
    </row>
    <row r="24" spans="1:18" x14ac:dyDescent="0.25">
      <c r="A24" s="3">
        <v>1</v>
      </c>
      <c r="B24" s="16" t="s">
        <v>35</v>
      </c>
      <c r="C24" s="17" t="s">
        <v>46</v>
      </c>
      <c r="M24" s="1"/>
      <c r="R24" s="1"/>
    </row>
    <row r="25" spans="1:18" x14ac:dyDescent="0.25">
      <c r="A25" s="4">
        <v>2</v>
      </c>
      <c r="B25" s="2" t="s">
        <v>31</v>
      </c>
      <c r="C25" s="8" t="s">
        <v>65</v>
      </c>
      <c r="R25" s="1"/>
    </row>
    <row r="26" spans="1:18" x14ac:dyDescent="0.25">
      <c r="A26" s="4">
        <v>3</v>
      </c>
      <c r="B26" s="2" t="s">
        <v>24</v>
      </c>
      <c r="C26" s="8" t="s">
        <v>46</v>
      </c>
    </row>
    <row r="27" spans="1:18" x14ac:dyDescent="0.25">
      <c r="A27" s="21"/>
      <c r="B27" s="26"/>
      <c r="C27" s="22"/>
    </row>
    <row r="28" spans="1:18" ht="15.75" thickBot="1" x14ac:dyDescent="0.3">
      <c r="A28" s="5"/>
      <c r="B28" s="15"/>
      <c r="C28" s="9"/>
    </row>
  </sheetData>
  <mergeCells count="7">
    <mergeCell ref="A22:C22"/>
    <mergeCell ref="A2:C2"/>
    <mergeCell ref="D2:F2"/>
    <mergeCell ref="A1:F1"/>
    <mergeCell ref="A14:B14"/>
    <mergeCell ref="C14:D14"/>
    <mergeCell ref="A13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4"/>
  <sheetViews>
    <sheetView workbookViewId="0">
      <selection activeCell="N9" sqref="N9"/>
    </sheetView>
  </sheetViews>
  <sheetFormatPr defaultRowHeight="15" x14ac:dyDescent="0.25"/>
  <cols>
    <col min="1" max="1" width="12.7109375" style="1" bestFit="1" customWidth="1"/>
    <col min="2" max="2" width="9.42578125" style="1" bestFit="1" customWidth="1"/>
    <col min="3" max="3" width="8.7109375" style="1" bestFit="1" customWidth="1"/>
    <col min="4" max="4" width="12.28515625" style="1" bestFit="1" customWidth="1"/>
    <col min="5" max="5" width="9.140625" style="1"/>
    <col min="6" max="6" width="12.140625" style="1" bestFit="1" customWidth="1"/>
    <col min="7" max="7" width="9.140625" style="1"/>
    <col min="8" max="8" width="8.7109375" style="1" bestFit="1" customWidth="1"/>
    <col min="9" max="9" width="12.28515625" style="1" bestFit="1" customWidth="1"/>
    <col min="10" max="21" width="9.140625" style="1"/>
  </cols>
  <sheetData>
    <row r="1" spans="1:9" x14ac:dyDescent="0.25">
      <c r="A1" s="2"/>
      <c r="B1" s="2" t="s">
        <v>14</v>
      </c>
      <c r="C1" s="2" t="s">
        <v>15</v>
      </c>
      <c r="D1" s="2" t="s">
        <v>12</v>
      </c>
      <c r="F1" s="2"/>
      <c r="G1" s="2" t="s">
        <v>14</v>
      </c>
      <c r="H1" s="2" t="s">
        <v>15</v>
      </c>
      <c r="I1" s="2" t="s">
        <v>12</v>
      </c>
    </row>
    <row r="2" spans="1:9" x14ac:dyDescent="0.25">
      <c r="A2" s="2" t="s">
        <v>37</v>
      </c>
      <c r="B2" s="2" t="s">
        <v>39</v>
      </c>
      <c r="C2" s="2" t="s">
        <v>39</v>
      </c>
      <c r="D2" s="2"/>
      <c r="F2" s="2" t="s">
        <v>29</v>
      </c>
      <c r="G2" s="2"/>
      <c r="H2" s="2"/>
      <c r="I2" s="2"/>
    </row>
    <row r="4" spans="1:9" x14ac:dyDescent="0.25">
      <c r="A4" s="2"/>
      <c r="B4" s="2" t="s">
        <v>14</v>
      </c>
      <c r="C4" s="2" t="s">
        <v>15</v>
      </c>
      <c r="D4" s="2" t="s">
        <v>12</v>
      </c>
      <c r="F4" s="2"/>
      <c r="G4" s="2" t="s">
        <v>14</v>
      </c>
      <c r="H4" s="2" t="s">
        <v>15</v>
      </c>
      <c r="I4" s="2" t="s">
        <v>12</v>
      </c>
    </row>
    <row r="5" spans="1:9" x14ac:dyDescent="0.25">
      <c r="A5" s="2" t="s">
        <v>22</v>
      </c>
      <c r="B5" s="2" t="s">
        <v>38</v>
      </c>
      <c r="C5" s="2"/>
      <c r="D5" s="2"/>
      <c r="F5" s="2" t="s">
        <v>30</v>
      </c>
      <c r="G5" s="2" t="s">
        <v>38</v>
      </c>
      <c r="H5" s="2"/>
      <c r="I5" s="2"/>
    </row>
    <row r="7" spans="1:9" x14ac:dyDescent="0.25">
      <c r="A7" s="2"/>
      <c r="B7" s="2" t="s">
        <v>14</v>
      </c>
      <c r="C7" s="2" t="s">
        <v>15</v>
      </c>
      <c r="D7" s="2" t="s">
        <v>12</v>
      </c>
      <c r="F7" s="2"/>
      <c r="G7" s="2" t="s">
        <v>14</v>
      </c>
      <c r="H7" s="2" t="s">
        <v>15</v>
      </c>
      <c r="I7" s="2" t="s">
        <v>12</v>
      </c>
    </row>
    <row r="8" spans="1:9" x14ac:dyDescent="0.25">
      <c r="A8" s="2" t="s">
        <v>23</v>
      </c>
      <c r="B8" s="2"/>
      <c r="C8" s="2"/>
      <c r="D8" s="2"/>
      <c r="F8" s="2" t="s">
        <v>31</v>
      </c>
      <c r="G8" s="2" t="s">
        <v>39</v>
      </c>
      <c r="H8" s="2" t="s">
        <v>39</v>
      </c>
      <c r="I8" s="2" t="s">
        <v>39</v>
      </c>
    </row>
    <row r="10" spans="1:9" x14ac:dyDescent="0.25">
      <c r="A10" s="2"/>
      <c r="B10" s="2" t="s">
        <v>14</v>
      </c>
      <c r="C10" s="2" t="s">
        <v>15</v>
      </c>
      <c r="D10" s="2" t="s">
        <v>12</v>
      </c>
      <c r="F10" s="2"/>
      <c r="G10" s="2" t="s">
        <v>14</v>
      </c>
      <c r="H10" s="2" t="s">
        <v>15</v>
      </c>
      <c r="I10" s="2" t="s">
        <v>12</v>
      </c>
    </row>
    <row r="11" spans="1:9" x14ac:dyDescent="0.25">
      <c r="A11" s="2" t="s">
        <v>24</v>
      </c>
      <c r="B11" s="2" t="s">
        <v>40</v>
      </c>
      <c r="C11" s="2" t="s">
        <v>40</v>
      </c>
      <c r="D11" s="2"/>
      <c r="F11" s="2" t="s">
        <v>32</v>
      </c>
      <c r="G11" s="2" t="s">
        <v>40</v>
      </c>
      <c r="H11" s="2"/>
      <c r="I11" s="2"/>
    </row>
    <row r="13" spans="1:9" x14ac:dyDescent="0.25">
      <c r="A13" s="2"/>
      <c r="B13" s="2" t="s">
        <v>14</v>
      </c>
      <c r="C13" s="2" t="s">
        <v>15</v>
      </c>
      <c r="D13" s="2" t="s">
        <v>12</v>
      </c>
      <c r="F13" s="2"/>
      <c r="G13" s="2" t="s">
        <v>14</v>
      </c>
      <c r="H13" s="2" t="s">
        <v>15</v>
      </c>
      <c r="I13" s="2" t="s">
        <v>12</v>
      </c>
    </row>
    <row r="14" spans="1:9" x14ac:dyDescent="0.25">
      <c r="A14" s="2" t="s">
        <v>25</v>
      </c>
      <c r="B14" s="2" t="s">
        <v>38</v>
      </c>
      <c r="C14" s="2" t="s">
        <v>38</v>
      </c>
      <c r="D14" s="2"/>
      <c r="F14" s="2" t="s">
        <v>33</v>
      </c>
      <c r="G14" s="2"/>
      <c r="H14" s="2"/>
      <c r="I14" s="2"/>
    </row>
    <row r="16" spans="1:9" x14ac:dyDescent="0.25">
      <c r="A16" s="2"/>
      <c r="B16" s="2" t="s">
        <v>14</v>
      </c>
      <c r="C16" s="2" t="s">
        <v>15</v>
      </c>
      <c r="D16" s="2" t="s">
        <v>12</v>
      </c>
      <c r="F16" s="2"/>
      <c r="G16" s="2" t="s">
        <v>14</v>
      </c>
      <c r="H16" s="2" t="s">
        <v>15</v>
      </c>
      <c r="I16" s="2" t="s">
        <v>12</v>
      </c>
    </row>
    <row r="17" spans="1:9" x14ac:dyDescent="0.25">
      <c r="A17" s="2" t="s">
        <v>26</v>
      </c>
      <c r="B17" s="2"/>
      <c r="C17" s="2"/>
      <c r="D17" s="2"/>
      <c r="F17" s="2" t="s">
        <v>34</v>
      </c>
      <c r="G17" s="2"/>
      <c r="H17" s="2"/>
      <c r="I17" s="2"/>
    </row>
    <row r="19" spans="1:9" x14ac:dyDescent="0.25">
      <c r="A19" s="2"/>
      <c r="B19" s="2" t="s">
        <v>14</v>
      </c>
      <c r="C19" s="2" t="s">
        <v>15</v>
      </c>
      <c r="D19" s="2" t="s">
        <v>12</v>
      </c>
      <c r="F19" s="2"/>
      <c r="G19" s="2" t="s">
        <v>14</v>
      </c>
      <c r="H19" s="2" t="s">
        <v>15</v>
      </c>
      <c r="I19" s="2" t="s">
        <v>12</v>
      </c>
    </row>
    <row r="20" spans="1:9" x14ac:dyDescent="0.25">
      <c r="A20" s="2" t="s">
        <v>27</v>
      </c>
      <c r="B20" s="2" t="s">
        <v>40</v>
      </c>
      <c r="C20" s="2"/>
      <c r="D20" s="2"/>
      <c r="F20" s="2" t="s">
        <v>35</v>
      </c>
      <c r="G20" s="2" t="s">
        <v>38</v>
      </c>
      <c r="H20" s="2" t="s">
        <v>38</v>
      </c>
      <c r="I20" s="2" t="s">
        <v>38</v>
      </c>
    </row>
    <row r="21" spans="1:9" x14ac:dyDescent="0.25">
      <c r="G21" s="2" t="s">
        <v>40</v>
      </c>
      <c r="H21" s="2" t="s">
        <v>40</v>
      </c>
    </row>
    <row r="22" spans="1:9" x14ac:dyDescent="0.25">
      <c r="A22" s="2"/>
      <c r="B22" s="2" t="s">
        <v>14</v>
      </c>
      <c r="C22" s="2" t="s">
        <v>15</v>
      </c>
      <c r="D22" s="2" t="s">
        <v>12</v>
      </c>
    </row>
    <row r="23" spans="1:9" x14ac:dyDescent="0.25">
      <c r="A23" s="2" t="s">
        <v>28</v>
      </c>
      <c r="B23" s="2" t="s">
        <v>39</v>
      </c>
      <c r="C23" s="2"/>
      <c r="D23" s="2"/>
      <c r="F23" s="2"/>
      <c r="G23" s="2" t="s">
        <v>14</v>
      </c>
      <c r="H23" s="2" t="s">
        <v>15</v>
      </c>
      <c r="I23" s="2" t="s">
        <v>12</v>
      </c>
    </row>
    <row r="24" spans="1:9" x14ac:dyDescent="0.25">
      <c r="F24" s="2" t="s">
        <v>36</v>
      </c>
      <c r="G24" s="2" t="s">
        <v>39</v>
      </c>
      <c r="H24" s="2"/>
      <c r="I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2D66-A5E9-4E8B-A26C-4EC7CDCBCBEB}">
  <dimension ref="A1:T26"/>
  <sheetViews>
    <sheetView tabSelected="1" workbookViewId="0">
      <selection activeCell="R14" sqref="R14"/>
    </sheetView>
  </sheetViews>
  <sheetFormatPr defaultRowHeight="15" x14ac:dyDescent="0.25"/>
  <cols>
    <col min="1" max="1" width="16" style="1" bestFit="1" customWidth="1"/>
    <col min="2" max="2" width="8.85546875" style="1" bestFit="1" customWidth="1"/>
    <col min="3" max="3" width="10.140625" style="1" bestFit="1" customWidth="1"/>
    <col min="4" max="4" width="9.140625" style="1"/>
    <col min="5" max="5" width="16" style="1" bestFit="1" customWidth="1"/>
    <col min="6" max="6" width="8.5703125" style="1" bestFit="1" customWidth="1"/>
    <col min="7" max="7" width="10.140625" style="1" bestFit="1" customWidth="1"/>
    <col min="8" max="8" width="9.140625" style="1"/>
    <col min="9" max="9" width="16" style="1" bestFit="1" customWidth="1"/>
    <col min="10" max="10" width="8" style="1" bestFit="1" customWidth="1"/>
    <col min="11" max="11" width="10.140625" style="1" bestFit="1" customWidth="1"/>
    <col min="12" max="12" width="9.140625" style="1"/>
    <col min="13" max="13" width="16" style="1" bestFit="1" customWidth="1"/>
    <col min="14" max="14" width="8" style="1" bestFit="1" customWidth="1"/>
    <col min="15" max="15" width="9.140625" style="1" bestFit="1" customWidth="1"/>
    <col min="16" max="18" width="9.140625" style="1"/>
  </cols>
  <sheetData>
    <row r="1" spans="1:20" ht="15.75" thickBot="1" x14ac:dyDescent="0.3">
      <c r="A1" s="45" t="s">
        <v>39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Q1" s="2" t="s">
        <v>66</v>
      </c>
      <c r="R1" s="2" t="s">
        <v>67</v>
      </c>
    </row>
    <row r="2" spans="1:20" x14ac:dyDescent="0.25">
      <c r="A2" s="42" t="s">
        <v>47</v>
      </c>
      <c r="B2" s="43"/>
      <c r="C2" s="43"/>
      <c r="D2" s="29"/>
      <c r="E2" s="43" t="s">
        <v>60</v>
      </c>
      <c r="F2" s="43"/>
      <c r="G2" s="43"/>
      <c r="H2" s="29"/>
      <c r="I2" s="43" t="s">
        <v>61</v>
      </c>
      <c r="J2" s="43"/>
      <c r="K2" s="43"/>
      <c r="L2" s="29"/>
      <c r="M2" s="43" t="s">
        <v>8</v>
      </c>
      <c r="N2" s="43"/>
      <c r="O2" s="44"/>
      <c r="Q2" s="2" t="s">
        <v>68</v>
      </c>
      <c r="R2" s="2" t="s">
        <v>69</v>
      </c>
    </row>
    <row r="3" spans="1:20" x14ac:dyDescent="0.25">
      <c r="A3" s="4" t="s">
        <v>48</v>
      </c>
      <c r="B3" s="2" t="s">
        <v>0</v>
      </c>
      <c r="C3" s="2" t="s">
        <v>49</v>
      </c>
      <c r="E3" s="2" t="s">
        <v>48</v>
      </c>
      <c r="F3" s="2" t="s">
        <v>0</v>
      </c>
      <c r="G3" s="2" t="s">
        <v>49</v>
      </c>
      <c r="I3" s="2" t="s">
        <v>48</v>
      </c>
      <c r="J3" s="2" t="s">
        <v>0</v>
      </c>
      <c r="K3" s="2" t="s">
        <v>49</v>
      </c>
      <c r="M3" s="2" t="s">
        <v>48</v>
      </c>
      <c r="N3" s="2" t="s">
        <v>0</v>
      </c>
      <c r="O3" s="8" t="s">
        <v>59</v>
      </c>
      <c r="Q3" s="2" t="s">
        <v>70</v>
      </c>
      <c r="R3" s="2" t="s">
        <v>71</v>
      </c>
    </row>
    <row r="4" spans="1:20" x14ac:dyDescent="0.25">
      <c r="A4" s="4" t="s">
        <v>50</v>
      </c>
      <c r="B4" s="2" t="s">
        <v>37</v>
      </c>
      <c r="C4" s="2">
        <v>14</v>
      </c>
      <c r="E4" s="2" t="s">
        <v>54</v>
      </c>
      <c r="F4" s="2" t="s">
        <v>23</v>
      </c>
      <c r="G4" s="2">
        <v>20</v>
      </c>
      <c r="I4" s="2" t="s">
        <v>52</v>
      </c>
      <c r="J4" s="2" t="s">
        <v>22</v>
      </c>
      <c r="K4" s="2">
        <v>11</v>
      </c>
      <c r="M4" s="2" t="s">
        <v>53</v>
      </c>
      <c r="N4" s="2" t="s">
        <v>34</v>
      </c>
      <c r="O4" s="8">
        <f>SUM(K5,G5,C7)</f>
        <v>58</v>
      </c>
      <c r="Q4" s="2" t="s">
        <v>72</v>
      </c>
      <c r="R4" s="2" t="s">
        <v>73</v>
      </c>
    </row>
    <row r="5" spans="1:20" x14ac:dyDescent="0.25">
      <c r="A5" s="4" t="s">
        <v>51</v>
      </c>
      <c r="B5" s="2" t="s">
        <v>35</v>
      </c>
      <c r="C5" s="2">
        <v>24</v>
      </c>
      <c r="E5" s="2" t="s">
        <v>53</v>
      </c>
      <c r="F5" s="2" t="s">
        <v>34</v>
      </c>
      <c r="G5" s="2">
        <v>22</v>
      </c>
      <c r="I5" s="2" t="s">
        <v>53</v>
      </c>
      <c r="J5" s="2" t="s">
        <v>34</v>
      </c>
      <c r="K5" s="2">
        <v>16</v>
      </c>
      <c r="O5" s="31"/>
    </row>
    <row r="6" spans="1:20" x14ac:dyDescent="0.25">
      <c r="A6" s="4" t="s">
        <v>52</v>
      </c>
      <c r="B6" s="2" t="s">
        <v>22</v>
      </c>
      <c r="C6" s="2">
        <v>17</v>
      </c>
      <c r="E6" s="2" t="s">
        <v>52</v>
      </c>
      <c r="F6" s="2" t="s">
        <v>22</v>
      </c>
      <c r="G6" s="2">
        <v>28</v>
      </c>
      <c r="M6" s="2" t="s">
        <v>62</v>
      </c>
      <c r="N6" s="2">
        <f>SUM(C13,G9,K7)</f>
        <v>248</v>
      </c>
      <c r="O6" s="31"/>
    </row>
    <row r="7" spans="1:20" x14ac:dyDescent="0.25">
      <c r="A7" s="4" t="s">
        <v>53</v>
      </c>
      <c r="B7" s="2" t="s">
        <v>34</v>
      </c>
      <c r="C7" s="2">
        <v>20</v>
      </c>
      <c r="E7" s="2" t="s">
        <v>56</v>
      </c>
      <c r="F7" s="2" t="s">
        <v>24</v>
      </c>
      <c r="G7" s="2">
        <v>18</v>
      </c>
      <c r="J7" s="2" t="s">
        <v>58</v>
      </c>
      <c r="K7" s="2">
        <f>SUM(K4:K5)</f>
        <v>27</v>
      </c>
      <c r="O7" s="31"/>
    </row>
    <row r="8" spans="1:20" x14ac:dyDescent="0.25">
      <c r="A8" s="4" t="s">
        <v>54</v>
      </c>
      <c r="B8" s="2" t="s">
        <v>23</v>
      </c>
      <c r="C8" s="2">
        <v>21</v>
      </c>
      <c r="O8" s="31"/>
    </row>
    <row r="9" spans="1:20" x14ac:dyDescent="0.25">
      <c r="A9" s="4" t="s">
        <v>55</v>
      </c>
      <c r="B9" s="2" t="s">
        <v>33</v>
      </c>
      <c r="C9" s="2">
        <v>14</v>
      </c>
      <c r="F9" s="2" t="s">
        <v>58</v>
      </c>
      <c r="G9" s="2">
        <f>SUM(G4:G7)</f>
        <v>88</v>
      </c>
      <c r="O9" s="31"/>
    </row>
    <row r="10" spans="1:20" x14ac:dyDescent="0.25">
      <c r="A10" s="4" t="s">
        <v>56</v>
      </c>
      <c r="B10" s="2" t="s">
        <v>24</v>
      </c>
      <c r="C10" s="2">
        <v>17</v>
      </c>
      <c r="O10" s="31"/>
    </row>
    <row r="11" spans="1:20" x14ac:dyDescent="0.25">
      <c r="A11" s="4" t="s">
        <v>57</v>
      </c>
      <c r="B11" s="2" t="s">
        <v>36</v>
      </c>
      <c r="C11" s="2">
        <v>6</v>
      </c>
      <c r="O11" s="31"/>
    </row>
    <row r="12" spans="1:20" x14ac:dyDescent="0.25">
      <c r="A12" s="30"/>
      <c r="O12" s="31"/>
    </row>
    <row r="13" spans="1:20" ht="15.75" thickBot="1" x14ac:dyDescent="0.3">
      <c r="A13" s="32"/>
      <c r="B13" s="15" t="s">
        <v>58</v>
      </c>
      <c r="C13" s="15">
        <f>SUM(C4:C11)</f>
        <v>133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20" ht="15.75" thickBot="1" x14ac:dyDescent="0.3">
      <c r="A14" s="45" t="s">
        <v>40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7"/>
    </row>
    <row r="15" spans="1:20" x14ac:dyDescent="0.25">
      <c r="A15" s="42" t="s">
        <v>47</v>
      </c>
      <c r="B15" s="43"/>
      <c r="C15" s="43"/>
      <c r="D15" s="29"/>
      <c r="E15" s="43" t="s">
        <v>60</v>
      </c>
      <c r="F15" s="43"/>
      <c r="G15" s="43"/>
      <c r="H15" s="29"/>
      <c r="I15" s="43" t="s">
        <v>61</v>
      </c>
      <c r="J15" s="43"/>
      <c r="K15" s="43"/>
      <c r="L15" s="29"/>
      <c r="M15" s="43" t="s">
        <v>8</v>
      </c>
      <c r="N15" s="43"/>
      <c r="O15" s="44"/>
    </row>
    <row r="16" spans="1:20" x14ac:dyDescent="0.25">
      <c r="A16" s="4" t="s">
        <v>48</v>
      </c>
      <c r="B16" s="2" t="s">
        <v>0</v>
      </c>
      <c r="C16" s="2" t="s">
        <v>49</v>
      </c>
      <c r="E16" s="2" t="s">
        <v>48</v>
      </c>
      <c r="F16" s="2" t="s">
        <v>0</v>
      </c>
      <c r="G16" s="2" t="s">
        <v>49</v>
      </c>
      <c r="I16" s="2" t="s">
        <v>48</v>
      </c>
      <c r="J16" s="2" t="s">
        <v>0</v>
      </c>
      <c r="K16" s="2" t="s">
        <v>49</v>
      </c>
      <c r="M16" s="2" t="s">
        <v>48</v>
      </c>
      <c r="N16" s="2" t="s">
        <v>0</v>
      </c>
      <c r="O16" s="8" t="s">
        <v>59</v>
      </c>
      <c r="T16" s="1"/>
    </row>
    <row r="17" spans="1:20" x14ac:dyDescent="0.25">
      <c r="A17" s="4" t="s">
        <v>74</v>
      </c>
      <c r="B17" s="2" t="s">
        <v>22</v>
      </c>
      <c r="C17" s="2">
        <v>19</v>
      </c>
      <c r="E17" s="2" t="s">
        <v>74</v>
      </c>
      <c r="F17" s="2" t="s">
        <v>22</v>
      </c>
      <c r="G17" s="2">
        <v>12</v>
      </c>
      <c r="I17" s="2" t="s">
        <v>78</v>
      </c>
      <c r="J17" s="2" t="s">
        <v>35</v>
      </c>
      <c r="K17" s="2">
        <v>19</v>
      </c>
      <c r="M17" s="2" t="s">
        <v>78</v>
      </c>
      <c r="N17" s="2" t="s">
        <v>35</v>
      </c>
      <c r="O17" s="8">
        <f>SUM(K17,G18,C21)</f>
        <v>55</v>
      </c>
      <c r="T17" s="1"/>
    </row>
    <row r="18" spans="1:20" x14ac:dyDescent="0.25">
      <c r="A18" s="4" t="s">
        <v>75</v>
      </c>
      <c r="B18" s="2" t="s">
        <v>24</v>
      </c>
      <c r="C18" s="2">
        <v>7</v>
      </c>
      <c r="E18" s="2" t="s">
        <v>78</v>
      </c>
      <c r="F18" s="2" t="s">
        <v>35</v>
      </c>
      <c r="G18" s="2">
        <v>17</v>
      </c>
      <c r="I18" s="2" t="s">
        <v>77</v>
      </c>
      <c r="J18" s="2" t="s">
        <v>24</v>
      </c>
      <c r="K18" s="2">
        <v>15</v>
      </c>
      <c r="O18" s="31"/>
      <c r="T18" s="1"/>
    </row>
    <row r="19" spans="1:20" x14ac:dyDescent="0.25">
      <c r="A19" s="4" t="s">
        <v>76</v>
      </c>
      <c r="B19" s="2" t="s">
        <v>29</v>
      </c>
      <c r="C19" s="2">
        <v>3</v>
      </c>
      <c r="E19" s="2" t="s">
        <v>77</v>
      </c>
      <c r="F19" s="2" t="s">
        <v>24</v>
      </c>
      <c r="G19" s="2">
        <v>13</v>
      </c>
      <c r="M19" s="2" t="s">
        <v>62</v>
      </c>
      <c r="N19" s="2">
        <f>SUM(C26,G22,K20)</f>
        <v>173</v>
      </c>
      <c r="O19" s="31"/>
      <c r="T19" s="1"/>
    </row>
    <row r="20" spans="1:20" x14ac:dyDescent="0.25">
      <c r="A20" s="4" t="s">
        <v>77</v>
      </c>
      <c r="B20" s="2" t="s">
        <v>24</v>
      </c>
      <c r="C20" s="2">
        <v>17</v>
      </c>
      <c r="E20" s="2" t="s">
        <v>81</v>
      </c>
      <c r="F20" s="2" t="s">
        <v>34</v>
      </c>
      <c r="G20" s="2">
        <v>6</v>
      </c>
      <c r="J20" s="2" t="s">
        <v>58</v>
      </c>
      <c r="K20" s="2">
        <f>SUM(K17:K18)</f>
        <v>34</v>
      </c>
      <c r="O20" s="31"/>
      <c r="T20" s="1"/>
    </row>
    <row r="21" spans="1:20" x14ac:dyDescent="0.25">
      <c r="A21" s="4" t="s">
        <v>78</v>
      </c>
      <c r="B21" s="2" t="s">
        <v>35</v>
      </c>
      <c r="C21" s="2">
        <v>19</v>
      </c>
      <c r="O21" s="31"/>
      <c r="T21" s="1"/>
    </row>
    <row r="22" spans="1:20" x14ac:dyDescent="0.25">
      <c r="A22" s="4" t="s">
        <v>79</v>
      </c>
      <c r="B22" s="2" t="s">
        <v>37</v>
      </c>
      <c r="C22" s="2">
        <v>9</v>
      </c>
      <c r="F22" s="2" t="s">
        <v>58</v>
      </c>
      <c r="G22" s="2">
        <f>SUM(G17:G20)</f>
        <v>48</v>
      </c>
      <c r="O22" s="31"/>
    </row>
    <row r="23" spans="1:20" x14ac:dyDescent="0.25">
      <c r="A23" s="4" t="s">
        <v>81</v>
      </c>
      <c r="B23" s="2" t="s">
        <v>34</v>
      </c>
      <c r="C23" s="2">
        <v>13</v>
      </c>
      <c r="O23" s="31"/>
    </row>
    <row r="24" spans="1:20" x14ac:dyDescent="0.25">
      <c r="A24" s="4" t="s">
        <v>80</v>
      </c>
      <c r="B24" s="2" t="s">
        <v>28</v>
      </c>
      <c r="C24" s="2">
        <v>4</v>
      </c>
      <c r="O24" s="31"/>
    </row>
    <row r="25" spans="1:20" x14ac:dyDescent="0.25">
      <c r="A25" s="30"/>
      <c r="O25" s="31"/>
    </row>
    <row r="26" spans="1:20" ht="15.75" thickBot="1" x14ac:dyDescent="0.3">
      <c r="A26" s="32"/>
      <c r="B26" s="15" t="s">
        <v>58</v>
      </c>
      <c r="C26" s="15">
        <f>SUM(C17:C24)</f>
        <v>91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</sheetData>
  <mergeCells count="10">
    <mergeCell ref="A14:O14"/>
    <mergeCell ref="A15:C15"/>
    <mergeCell ref="E15:G15"/>
    <mergeCell ref="I15:K15"/>
    <mergeCell ref="M15:O15"/>
    <mergeCell ref="A2:C2"/>
    <mergeCell ref="E2:G2"/>
    <mergeCell ref="I2:K2"/>
    <mergeCell ref="M2:O2"/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DFA Stats</vt:lpstr>
      <vt:lpstr>West League</vt:lpstr>
      <vt:lpstr>East League</vt:lpstr>
      <vt:lpstr>Playoff Stats</vt:lpstr>
      <vt:lpstr>Champions</vt:lpstr>
      <vt:lpstr>Accolades (Teams)</vt:lpstr>
      <vt:lpstr>HR Derby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Bean</dc:creator>
  <cp:lastModifiedBy>Pat Bean</cp:lastModifiedBy>
  <dcterms:created xsi:type="dcterms:W3CDTF">2018-05-05T19:29:42Z</dcterms:created>
  <dcterms:modified xsi:type="dcterms:W3CDTF">2024-11-20T00:21:16Z</dcterms:modified>
</cp:coreProperties>
</file>