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7" documentId="14_{8D846776-1255-41D5-8883-A2133DEE054E}" xr6:coauthVersionLast="47" xr6:coauthVersionMax="47" xr10:uidLastSave="{66CB1740-A5CB-4266-B0FD-3F0C016997C1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<sst xmlns="http://schemas.openxmlformats.org/spreadsheetml/2006/main" count="28" uniqueCount="10">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</sst>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opLeftCell="A13" workbookViewId="0">
      <selection activeCell="B1" sqref="B1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82" activePane="bottomRight" state="frozen"/>
      <selection pane="topRight"/>
      <selection pane="bottomLeft"/>
      <selection pane="bottomRight" activeCell="D92" sqref="D9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10551000</v>
      </c>
      <c r="I62" s="2" cm="1">
        <f t="array" ref="I62">_xlfn.XLOOKUP(TRUE,Tunai[BULAN]=G62,Tunai[TOTAL],,,-1)</f>
        <v>25791000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10551000</v>
      </c>
      <c r="I63" s="2" cm="1">
        <f t="array" ref="I63">_xlfn.XLOOKUP(TRUE,Tunai[BULAN]=G63,Tunai[TOTAL],,,-1)</f>
        <v>25791000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10551000</v>
      </c>
      <c r="I64" s="2" cm="1">
        <f t="array" ref="I64">_xlfn.XLOOKUP(TRUE,Tunai[BULAN]=G64,Tunai[TOTAL],,,-1)</f>
        <v>25791000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10551000</v>
      </c>
      <c r="I65" s="2" cm="1">
        <f t="array" ref="I65">_xlfn.XLOOKUP(TRUE,Tunai[BULAN]=G65,Tunai[TOTAL],,,-1)</f>
        <v>25791000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10551000</v>
      </c>
      <c r="I66" s="2" cm="1">
        <f t="array" ref="I66">_xlfn.XLOOKUP(TRUE,Tunai[BULAN]=G66,Tunai[TOTAL],,,-1)</f>
        <v>25791000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10551000</v>
      </c>
      <c r="I67" s="2" cm="1">
        <f t="array" ref="I67">_xlfn.XLOOKUP(TRUE,Tunai[BULAN]=G67,Tunai[TOTAL],,,-1)</f>
        <v>25791000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10551000</v>
      </c>
      <c r="I68" s="2" cm="1">
        <f t="array" ref="I68">_xlfn.XLOOKUP(TRUE,Tunai[BULAN]=G68,Tunai[TOTAL],,,-1)</f>
        <v>25791000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10551000</v>
      </c>
      <c r="I69" s="2" cm="1">
        <f t="array" ref="I69">_xlfn.XLOOKUP(TRUE,Tunai[BULAN]=G69,Tunai[TOTAL],,,-1)</f>
        <v>25791000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10551000</v>
      </c>
      <c r="I70" s="2" cm="1">
        <f t="array" ref="I70">_xlfn.XLOOKUP(TRUE,Tunai[BULAN]=G70,Tunai[TOTAL],,,-1)</f>
        <v>25791000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10551000</v>
      </c>
      <c r="I71" s="2" cm="1">
        <f t="array" ref="I71">_xlfn.XLOOKUP(TRUE,Tunai[BULAN]=G71,Tunai[TOTAL],,,-1)</f>
        <v>25791000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10551000</v>
      </c>
      <c r="I72" s="2" cm="1">
        <f t="array" ref="I72">_xlfn.XLOOKUP(TRUE,Tunai[BULAN]=G72,Tunai[TOTAL],,,-1)</f>
        <v>25791000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10551000</v>
      </c>
      <c r="I73" s="2" cm="1">
        <f t="array" ref="I73">_xlfn.XLOOKUP(TRUE,Tunai[BULAN]=G73,Tunai[TOTAL],,,-1)</f>
        <v>25791000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10551000</v>
      </c>
      <c r="I74" s="2" cm="1">
        <f t="array" ref="I74">_xlfn.XLOOKUP(TRUE,Tunai[BULAN]=G74,Tunai[TOTAL],,,-1)</f>
        <v>25791000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10551000</v>
      </c>
      <c r="I75" s="2" cm="1">
        <f t="array" ref="I75">_xlfn.XLOOKUP(TRUE,Tunai[BULAN]=G75,Tunai[TOTAL],,,-1)</f>
        <v>25791000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10551000</v>
      </c>
      <c r="I76" s="2" cm="1">
        <f t="array" ref="I76">_xlfn.XLOOKUP(TRUE,Tunai[BULAN]=G76,Tunai[TOTAL],,,-1)</f>
        <v>25791000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10551000</v>
      </c>
      <c r="I77" s="2" cm="1">
        <f t="array" ref="I77">_xlfn.XLOOKUP(TRUE,Tunai[BULAN]=G77,Tunai[TOTAL],,,-1)</f>
        <v>25791000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10551000</v>
      </c>
      <c r="I78" s="2" cm="1">
        <f t="array" ref="I78">_xlfn.XLOOKUP(TRUE,Tunai[BULAN]=G78,Tunai[TOTAL],,,-1)</f>
        <v>25791000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10551000</v>
      </c>
      <c r="I79" s="2" cm="1">
        <f t="array" ref="I79">_xlfn.XLOOKUP(TRUE,Tunai[BULAN]=G79,Tunai[TOTAL],,,-1)</f>
        <v>25791000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10551000</v>
      </c>
      <c r="I80" s="2" cm="1">
        <f t="array" ref="I80">_xlfn.XLOOKUP(TRUE,Tunai[BULAN]=G80,Tunai[TOTAL],,,-1)</f>
        <v>25791000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10551000</v>
      </c>
      <c r="I81" s="2" cm="1">
        <f t="array" ref="I81">_xlfn.XLOOKUP(TRUE,Tunai[BULAN]=G81,Tunai[TOTAL],,,-1)</f>
        <v>25791000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10551000</v>
      </c>
      <c r="I82" s="2" cm="1">
        <f t="array" ref="I82">_xlfn.XLOOKUP(TRUE,Tunai[BULAN]=G82,Tunai[TOTAL],,,-1)</f>
        <v>25791000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10551000</v>
      </c>
      <c r="I83" s="2" cm="1">
        <f t="array" ref="I83">_xlfn.XLOOKUP(TRUE,Tunai[BULAN]=G83,Tunai[TOTAL],,,-1)</f>
        <v>25791000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10551000</v>
      </c>
      <c r="I84" s="2" cm="1">
        <f t="array" ref="I84">_xlfn.XLOOKUP(TRUE,Tunai[BULAN]=G84,Tunai[TOTAL],,,-1)</f>
        <v>25791000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10551000</v>
      </c>
      <c r="I85" s="2" cm="1">
        <f t="array" ref="I85">_xlfn.XLOOKUP(TRUE,Tunai[BULAN]=G85,Tunai[TOTAL],,,-1)</f>
        <v>25791000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10551000</v>
      </c>
      <c r="I86" s="2" cm="1">
        <f t="array" ref="I86">_xlfn.XLOOKUP(TRUE,Tunai[BULAN]=G86,Tunai[TOTAL],,,-1)</f>
        <v>25791000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10551000</v>
      </c>
      <c r="I87" s="2" cm="1">
        <f t="array" ref="I87">_xlfn.XLOOKUP(TRUE,Tunai[BULAN]=G87,Tunai[TOTAL],,,-1)</f>
        <v>25791000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10551000</v>
      </c>
      <c r="I88" s="2" cm="1">
        <f t="array" ref="I88">_xlfn.XLOOKUP(TRUE,Tunai[BULAN]=G88,Tunai[TOTAL],,,-1)</f>
        <v>25791000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10551000</v>
      </c>
      <c r="I89" s="2" cm="1">
        <f t="array" ref="I89">_xlfn.XLOOKUP(TRUE,Tunai[BULAN]=G89,Tunai[TOTAL],,,-1)</f>
        <v>25791000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10551000</v>
      </c>
      <c r="I90" s="2" cm="1">
        <f t="array" ref="I90">_xlfn.XLOOKUP(TRUE,Tunai[BULAN]=G90,Tunai[TOTAL],,,-1)</f>
        <v>25791000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10551000</v>
      </c>
      <c r="I91" s="2" cm="1">
        <f t="array" ref="I91">_xlfn.XLOOKUP(TRUE,Tunai[BULAN]=G91,Tunai[TOTAL],,,-1)</f>
        <v>25791000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/>
      <c r="E92" s="2">
        <f>SUM($D$2:$D92)</f>
        <v>25791000</v>
      </c>
      <c r="G92" s="1" t="str">
        <f t="shared" si="3"/>
        <v>Maret</v>
      </c>
      <c r="H92" s="2">
        <f>SUMIFS(Tunai[TUNAI],Tunai[BULAN],G92)</f>
        <v>10551000</v>
      </c>
      <c r="I92" s="2" cm="1">
        <f t="array" ref="I92">_xlfn.XLOOKUP(TRUE,Tunai[BULAN]=G92,Tunai[TOTAL],,,-1)</f>
        <v>25791000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/>
      <c r="E93" s="2">
        <f>SUM($D$2:$D93)</f>
        <v>25791000</v>
      </c>
      <c r="G93" s="1" t="str">
        <f t="shared" si="3"/>
        <v>April</v>
      </c>
      <c r="H93" s="2">
        <f>SUMIFS(Tunai[TUNAI],Tunai[BULAN],G93)</f>
        <v>0</v>
      </c>
      <c r="I93" s="2" cm="1">
        <f t="array" ref="I93">_xlfn.XLOOKUP(TRUE,Tunai[BULAN]=G93,Tunai[TOTAL],,,-1)</f>
        <v>25791000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25791000</v>
      </c>
      <c r="G94" s="1" t="str">
        <f t="shared" si="3"/>
        <v>April</v>
      </c>
      <c r="H94" s="2">
        <f>SUMIFS(Tunai[TUNAI],Tunai[BULAN],G94)</f>
        <v>0</v>
      </c>
      <c r="I94" s="2" cm="1">
        <f t="array" ref="I94">_xlfn.XLOOKUP(TRUE,Tunai[BULAN]=G94,Tunai[TOTAL],,,-1)</f>
        <v>25791000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25791000</v>
      </c>
      <c r="G95" s="1" t="str">
        <f t="shared" si="3"/>
        <v>April</v>
      </c>
      <c r="H95" s="2">
        <f>SUMIFS(Tunai[TUNAI],Tunai[BULAN],G95)</f>
        <v>0</v>
      </c>
      <c r="I95" s="2" cm="1">
        <f t="array" ref="I95">_xlfn.XLOOKUP(TRUE,Tunai[BULAN]=G95,Tunai[TOTAL],,,-1)</f>
        <v>25791000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25791000</v>
      </c>
      <c r="G96" s="1" t="str">
        <f t="shared" si="3"/>
        <v>April</v>
      </c>
      <c r="H96" s="2">
        <f>SUMIFS(Tunai[TUNAI],Tunai[BULAN],G96)</f>
        <v>0</v>
      </c>
      <c r="I96" s="2" cm="1">
        <f t="array" ref="I96">_xlfn.XLOOKUP(TRUE,Tunai[BULAN]=G96,Tunai[TOTAL],,,-1)</f>
        <v>25791000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25791000</v>
      </c>
      <c r="G97" s="1" t="str">
        <f t="shared" si="3"/>
        <v>April</v>
      </c>
      <c r="H97" s="2">
        <f>SUMIFS(Tunai[TUNAI],Tunai[BULAN],G97)</f>
        <v>0</v>
      </c>
      <c r="I97" s="2" cm="1">
        <f t="array" ref="I97">_xlfn.XLOOKUP(TRUE,Tunai[BULAN]=G97,Tunai[TOTAL],,,-1)</f>
        <v>25791000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25791000</v>
      </c>
      <c r="G98" s="1" t="str">
        <f t="shared" si="3"/>
        <v>April</v>
      </c>
      <c r="H98" s="2">
        <f>SUMIFS(Tunai[TUNAI],Tunai[BULAN],G98)</f>
        <v>0</v>
      </c>
      <c r="I98" s="2" cm="1">
        <f t="array" ref="I98">_xlfn.XLOOKUP(TRUE,Tunai[BULAN]=G98,Tunai[TOTAL],,,-1)</f>
        <v>25791000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25791000</v>
      </c>
      <c r="G99" s="1" t="str">
        <f t="shared" si="3"/>
        <v>April</v>
      </c>
      <c r="H99" s="2">
        <f>SUMIFS(Tunai[TUNAI],Tunai[BULAN],G99)</f>
        <v>0</v>
      </c>
      <c r="I99" s="2" cm="1">
        <f t="array" ref="I99">_xlfn.XLOOKUP(TRUE,Tunai[BULAN]=G99,Tunai[TOTAL],,,-1)</f>
        <v>25791000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25791000</v>
      </c>
      <c r="G100" s="1" t="str">
        <f t="shared" si="3"/>
        <v>April</v>
      </c>
      <c r="H100" s="2">
        <f>SUMIFS(Tunai[TUNAI],Tunai[BULAN],G100)</f>
        <v>0</v>
      </c>
      <c r="I100" s="2" cm="1">
        <f t="array" ref="I100">_xlfn.XLOOKUP(TRUE,Tunai[BULAN]=G100,Tunai[TOTAL],,,-1)</f>
        <v>25791000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25791000</v>
      </c>
      <c r="G101" s="1" t="str">
        <f t="shared" si="3"/>
        <v>April</v>
      </c>
      <c r="H101" s="2">
        <f>SUMIFS(Tunai[TUNAI],Tunai[BULAN],G101)</f>
        <v>0</v>
      </c>
      <c r="I101" s="2" cm="1">
        <f t="array" ref="I101">_xlfn.XLOOKUP(TRUE,Tunai[BULAN]=G101,Tunai[TOTAL],,,-1)</f>
        <v>25791000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25791000</v>
      </c>
      <c r="G102" s="1" t="str">
        <f t="shared" si="3"/>
        <v>April</v>
      </c>
      <c r="H102" s="2">
        <f>SUMIFS(Tunai[TUNAI],Tunai[BULAN],G102)</f>
        <v>0</v>
      </c>
      <c r="I102" s="2" cm="1">
        <f t="array" ref="I102">_xlfn.XLOOKUP(TRUE,Tunai[BULAN]=G102,Tunai[TOTAL],,,-1)</f>
        <v>25791000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25791000</v>
      </c>
      <c r="G103" s="1" t="str">
        <f t="shared" si="3"/>
        <v>April</v>
      </c>
      <c r="H103" s="2">
        <f>SUMIFS(Tunai[TUNAI],Tunai[BULAN],G103)</f>
        <v>0</v>
      </c>
      <c r="I103" s="2" cm="1">
        <f t="array" ref="I103">_xlfn.XLOOKUP(TRUE,Tunai[BULAN]=G103,Tunai[TOTAL],,,-1)</f>
        <v>25791000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25791000</v>
      </c>
      <c r="G104" s="1" t="str">
        <f t="shared" si="3"/>
        <v>April</v>
      </c>
      <c r="H104" s="2">
        <f>SUMIFS(Tunai[TUNAI],Tunai[BULAN],G104)</f>
        <v>0</v>
      </c>
      <c r="I104" s="2" cm="1">
        <f t="array" ref="I104">_xlfn.XLOOKUP(TRUE,Tunai[BULAN]=G104,Tunai[TOTAL],,,-1)</f>
        <v>25791000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25791000</v>
      </c>
      <c r="G105" s="1" t="str">
        <f t="shared" si="3"/>
        <v>April</v>
      </c>
      <c r="H105" s="2">
        <f>SUMIFS(Tunai[TUNAI],Tunai[BULAN],G105)</f>
        <v>0</v>
      </c>
      <c r="I105" s="2" cm="1">
        <f t="array" ref="I105">_xlfn.XLOOKUP(TRUE,Tunai[BULAN]=G105,Tunai[TOTAL],,,-1)</f>
        <v>25791000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25791000</v>
      </c>
      <c r="G106" s="1" t="str">
        <f t="shared" si="3"/>
        <v>April</v>
      </c>
      <c r="H106" s="2">
        <f>SUMIFS(Tunai[TUNAI],Tunai[BULAN],G106)</f>
        <v>0</v>
      </c>
      <c r="I106" s="2" cm="1">
        <f t="array" ref="I106">_xlfn.XLOOKUP(TRUE,Tunai[BULAN]=G106,Tunai[TOTAL],,,-1)</f>
        <v>25791000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25791000</v>
      </c>
      <c r="G107" s="1" t="str">
        <f t="shared" si="3"/>
        <v>April</v>
      </c>
      <c r="H107" s="2">
        <f>SUMIFS(Tunai[TUNAI],Tunai[BULAN],G107)</f>
        <v>0</v>
      </c>
      <c r="I107" s="2" cm="1">
        <f t="array" ref="I107">_xlfn.XLOOKUP(TRUE,Tunai[BULAN]=G107,Tunai[TOTAL],,,-1)</f>
        <v>25791000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25791000</v>
      </c>
      <c r="G108" s="1" t="str">
        <f t="shared" si="3"/>
        <v>April</v>
      </c>
      <c r="H108" s="2">
        <f>SUMIFS(Tunai[TUNAI],Tunai[BULAN],G108)</f>
        <v>0</v>
      </c>
      <c r="I108" s="2" cm="1">
        <f t="array" ref="I108">_xlfn.XLOOKUP(TRUE,Tunai[BULAN]=G108,Tunai[TOTAL],,,-1)</f>
        <v>25791000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25791000</v>
      </c>
      <c r="G109" s="1" t="str">
        <f t="shared" si="3"/>
        <v>April</v>
      </c>
      <c r="H109" s="2">
        <f>SUMIFS(Tunai[TUNAI],Tunai[BULAN],G109)</f>
        <v>0</v>
      </c>
      <c r="I109" s="2" cm="1">
        <f t="array" ref="I109">_xlfn.XLOOKUP(TRUE,Tunai[BULAN]=G109,Tunai[TOTAL],,,-1)</f>
        <v>25791000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25791000</v>
      </c>
      <c r="G110" s="1" t="str">
        <f t="shared" si="3"/>
        <v>April</v>
      </c>
      <c r="H110" s="2">
        <f>SUMIFS(Tunai[TUNAI],Tunai[BULAN],G110)</f>
        <v>0</v>
      </c>
      <c r="I110" s="2" cm="1">
        <f t="array" ref="I110">_xlfn.XLOOKUP(TRUE,Tunai[BULAN]=G110,Tunai[TOTAL],,,-1)</f>
        <v>25791000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25791000</v>
      </c>
      <c r="G111" s="1" t="str">
        <f t="shared" si="3"/>
        <v>April</v>
      </c>
      <c r="H111" s="2">
        <f>SUMIFS(Tunai[TUNAI],Tunai[BULAN],G111)</f>
        <v>0</v>
      </c>
      <c r="I111" s="2" cm="1">
        <f t="array" ref="I111">_xlfn.XLOOKUP(TRUE,Tunai[BULAN]=G111,Tunai[TOTAL],,,-1)</f>
        <v>25791000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25791000</v>
      </c>
      <c r="G112" s="1" t="str">
        <f t="shared" si="3"/>
        <v>April</v>
      </c>
      <c r="H112" s="2">
        <f>SUMIFS(Tunai[TUNAI],Tunai[BULAN],G112)</f>
        <v>0</v>
      </c>
      <c r="I112" s="2" cm="1">
        <f t="array" ref="I112">_xlfn.XLOOKUP(TRUE,Tunai[BULAN]=G112,Tunai[TOTAL],,,-1)</f>
        <v>25791000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25791000</v>
      </c>
      <c r="G113" s="1" t="str">
        <f t="shared" si="3"/>
        <v>April</v>
      </c>
      <c r="H113" s="2">
        <f>SUMIFS(Tunai[TUNAI],Tunai[BULAN],G113)</f>
        <v>0</v>
      </c>
      <c r="I113" s="2" cm="1">
        <f t="array" ref="I113">_xlfn.XLOOKUP(TRUE,Tunai[BULAN]=G113,Tunai[TOTAL],,,-1)</f>
        <v>25791000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25791000</v>
      </c>
      <c r="G114" s="1" t="str">
        <f t="shared" si="3"/>
        <v>April</v>
      </c>
      <c r="H114" s="2">
        <f>SUMIFS(Tunai[TUNAI],Tunai[BULAN],G114)</f>
        <v>0</v>
      </c>
      <c r="I114" s="2" cm="1">
        <f t="array" ref="I114">_xlfn.XLOOKUP(TRUE,Tunai[BULAN]=G114,Tunai[TOTAL],,,-1)</f>
        <v>25791000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25791000</v>
      </c>
      <c r="G115" s="1" t="str">
        <f t="shared" si="3"/>
        <v>April</v>
      </c>
      <c r="H115" s="2">
        <f>SUMIFS(Tunai[TUNAI],Tunai[BULAN],G115)</f>
        <v>0</v>
      </c>
      <c r="I115" s="2" cm="1">
        <f t="array" ref="I115">_xlfn.XLOOKUP(TRUE,Tunai[BULAN]=G115,Tunai[TOTAL],,,-1)</f>
        <v>25791000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25791000</v>
      </c>
      <c r="G116" s="1" t="str">
        <f t="shared" si="3"/>
        <v>April</v>
      </c>
      <c r="H116" s="2">
        <f>SUMIFS(Tunai[TUNAI],Tunai[BULAN],G116)</f>
        <v>0</v>
      </c>
      <c r="I116" s="2" cm="1">
        <f t="array" ref="I116">_xlfn.XLOOKUP(TRUE,Tunai[BULAN]=G116,Tunai[TOTAL],,,-1)</f>
        <v>25791000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25791000</v>
      </c>
      <c r="G117" s="1" t="str">
        <f t="shared" si="3"/>
        <v>April</v>
      </c>
      <c r="H117" s="2">
        <f>SUMIFS(Tunai[TUNAI],Tunai[BULAN],G117)</f>
        <v>0</v>
      </c>
      <c r="I117" s="2" cm="1">
        <f t="array" ref="I117">_xlfn.XLOOKUP(TRUE,Tunai[BULAN]=G117,Tunai[TOTAL],,,-1)</f>
        <v>25791000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25791000</v>
      </c>
      <c r="G118" s="1" t="str">
        <f t="shared" si="3"/>
        <v>April</v>
      </c>
      <c r="H118" s="2">
        <f>SUMIFS(Tunai[TUNAI],Tunai[BULAN],G118)</f>
        <v>0</v>
      </c>
      <c r="I118" s="2" cm="1">
        <f t="array" ref="I118">_xlfn.XLOOKUP(TRUE,Tunai[BULAN]=G118,Tunai[TOTAL],,,-1)</f>
        <v>25791000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25791000</v>
      </c>
      <c r="G119" s="1" t="str">
        <f t="shared" si="3"/>
        <v>April</v>
      </c>
      <c r="H119" s="2">
        <f>SUMIFS(Tunai[TUNAI],Tunai[BULAN],G119)</f>
        <v>0</v>
      </c>
      <c r="I119" s="2" cm="1">
        <f t="array" ref="I119">_xlfn.XLOOKUP(TRUE,Tunai[BULAN]=G119,Tunai[TOTAL],,,-1)</f>
        <v>25791000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25791000</v>
      </c>
      <c r="G120" s="1" t="str">
        <f t="shared" si="3"/>
        <v>April</v>
      </c>
      <c r="H120" s="2">
        <f>SUMIFS(Tunai[TUNAI],Tunai[BULAN],G120)</f>
        <v>0</v>
      </c>
      <c r="I120" s="2" cm="1">
        <f t="array" ref="I120">_xlfn.XLOOKUP(TRUE,Tunai[BULAN]=G120,Tunai[TOTAL],,,-1)</f>
        <v>25791000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25791000</v>
      </c>
      <c r="G121" s="1" t="str">
        <f t="shared" si="3"/>
        <v>April</v>
      </c>
      <c r="H121" s="2">
        <f>SUMIFS(Tunai[TUNAI],Tunai[BULAN],G121)</f>
        <v>0</v>
      </c>
      <c r="I121" s="2" cm="1">
        <f t="array" ref="I121">_xlfn.XLOOKUP(TRUE,Tunai[BULAN]=G121,Tunai[TOTAL],,,-1)</f>
        <v>25791000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25791000</v>
      </c>
      <c r="G122" s="1" t="str">
        <f t="shared" si="3"/>
        <v>April</v>
      </c>
      <c r="H122" s="2">
        <f>SUMIFS(Tunai[TUNAI],Tunai[BULAN],G122)</f>
        <v>0</v>
      </c>
      <c r="I122" s="2" cm="1">
        <f t="array" ref="I122">_xlfn.XLOOKUP(TRUE,Tunai[BULAN]=G122,Tunai[TOTAL],,,-1)</f>
        <v>25791000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25791000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25791000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25791000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25791000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25791000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25791000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25791000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25791000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25791000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25791000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25791000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25791000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25791000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25791000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25791000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25791000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25791000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25791000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25791000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25791000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25791000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25791000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25791000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25791000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25791000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25791000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25791000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25791000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25791000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25791000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25791000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25791000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25791000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25791000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25791000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25791000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25791000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25791000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25791000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25791000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25791000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25791000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25791000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25791000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25791000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25791000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25791000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25791000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25791000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25791000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25791000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25791000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25791000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25791000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25791000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25791000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25791000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25791000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25791000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25791000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25791000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25791000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25791000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25791000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25791000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25791000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25791000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25791000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25791000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25791000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25791000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25791000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25791000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25791000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25791000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25791000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25791000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25791000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25791000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25791000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25791000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25791000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25791000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25791000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25791000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25791000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25791000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25791000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25791000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25791000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25791000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25791000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25791000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25791000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25791000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25791000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25791000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25791000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25791000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25791000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25791000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25791000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25791000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25791000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25791000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25791000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25791000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25791000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25791000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25791000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25791000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25791000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25791000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25791000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25791000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25791000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25791000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25791000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25791000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25791000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25791000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25791000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25791000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25791000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25791000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25791000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25791000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25791000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25791000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25791000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25791000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25791000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25791000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25791000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25791000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25791000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25791000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25791000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25791000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25791000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25791000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25791000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25791000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25791000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25791000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25791000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25791000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25791000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25791000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25791000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25791000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25791000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25791000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25791000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25791000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25791000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25791000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25791000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25791000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25791000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25791000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25791000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25791000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25791000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25791000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25791000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25791000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25791000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25791000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25791000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25791000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25791000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25791000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25791000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25791000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25791000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25791000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25791000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25791000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25791000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25791000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25791000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25791000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25791000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25791000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25791000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25791000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25791000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25791000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25791000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25791000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25791000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25791000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25791000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25791000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25791000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25791000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25791000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25791000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25791000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25791000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25791000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25791000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25791000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25791000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25791000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25791000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25791000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25791000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25791000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25791000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25791000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25791000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25791000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25791000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25791000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25791000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25791000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25791000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25791000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25791000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25791000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25791000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25791000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25791000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25791000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25791000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25791000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25791000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25791000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25791000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25791000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25791000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25791000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25791000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25791000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25791000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25791000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25791000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25791000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25791000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25791000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25791000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25791000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25791000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25791000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25791000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25791000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25791000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25791000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25791000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25791000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25791000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25791000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25791000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25791000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25791000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25791000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25791000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25791000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25791000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25791000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25791000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25791000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25791000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25791000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25791000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25791000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25791000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25791000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25791000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25791000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25791000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25791000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25791000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25791000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25791000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25791000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25791000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25791000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25791000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25791000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25791000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25791000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25791000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25791000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25791000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25791000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25791000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25791000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25791000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25791000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25791000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25791000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25791000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25791000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25791000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25791000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25791000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25791000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25791000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25791000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25791000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25791000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25791000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25791000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25791000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25791000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25791000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25791000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25791000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25791000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25791000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25791000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25791000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25791000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25791000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25791000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25791000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25791000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25791000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25791000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25791000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25791000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25791000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25791000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25791000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25791000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25791000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25791000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25791000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25791000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25791000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25791000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25791000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25791000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25791000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25791000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25791000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25791000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25791000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25791000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25791000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25791000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25791000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25791000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25791000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25791000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25791000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25791000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25791000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25791000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25791000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25791000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25791000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25791000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25791000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25791000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25791000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25791000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25791000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25791000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25791000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25791000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25791000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25791000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25791000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25791000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25791000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25791000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25791000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25791000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25791000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25791000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25791000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25791000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25791000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25791000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25791000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25791000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25791000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25791000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25791000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25791000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25791000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25791000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25791000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25791000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25791000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25791000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25791000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25791000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25791000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25791000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25791000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25791000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25791000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25791000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25791000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25791000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25791000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25791000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25791000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25791000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25791000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25791000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25791000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25791000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25791000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25791000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25791000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25791000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25791000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25791000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25791000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25791000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25791000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25791000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25791000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25791000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25791000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25791000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25791000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25791000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25791000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25791000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25791000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25791000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25791000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25791000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25791000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25791000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25791000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25791000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25791000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25791000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25791000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25791000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25791000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25791000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25791000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25791000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25791000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25791000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25791000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25791000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25791000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25791000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25791000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25791000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25791000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25791000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25791000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25791000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25791000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25791000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25791000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25791000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25791000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25791000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25791000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25791000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25791000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25791000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25791000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25791000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25791000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25791000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25791000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25791000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25791000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25791000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25791000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25791000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25791000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25791000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25791000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25791000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25791000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25791000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25791000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25791000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25791000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25791000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25791000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25791000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25791000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25791000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25791000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25791000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81" activePane="bottomRight" state="frozen"/>
      <selection pane="topRight"/>
      <selection pane="bottomLeft"/>
      <selection pane="bottomRight" activeCell="D92" sqref="D9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69482000</v>
      </c>
      <c r="I62" s="2" cm="1">
        <f t="array" ref="I62">_xlfn.XLOOKUP(TRUE,Belanja[BULAN]=G62,Belanja[TOTAL],,,-1)</f>
        <v>216421500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69482000</v>
      </c>
      <c r="I63" s="2" cm="1">
        <f t="array" ref="I63">_xlfn.XLOOKUP(TRUE,Belanja[BULAN]=G63,Belanja[TOTAL],,,-1)</f>
        <v>216421500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69482000</v>
      </c>
      <c r="I64" s="2" cm="1">
        <f t="array" ref="I64">_xlfn.XLOOKUP(TRUE,Belanja[BULAN]=G64,Belanja[TOTAL],,,-1)</f>
        <v>216421500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69482000</v>
      </c>
      <c r="I65" s="2" cm="1">
        <f t="array" ref="I65">_xlfn.XLOOKUP(TRUE,Belanja[BULAN]=G65,Belanja[TOTAL],,,-1)</f>
        <v>216421500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69482000</v>
      </c>
      <c r="I66" s="2" cm="1">
        <f t="array" ref="I66">_xlfn.XLOOKUP(TRUE,Belanja[BULAN]=G66,Belanja[TOTAL],,,-1)</f>
        <v>216421500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69482000</v>
      </c>
      <c r="I67" s="2" cm="1">
        <f t="array" ref="I67">_xlfn.XLOOKUP(TRUE,Belanja[BULAN]=G67,Belanja[TOTAL],,,-1)</f>
        <v>216421500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69482000</v>
      </c>
      <c r="I68" s="2" cm="1">
        <f t="array" ref="I68">_xlfn.XLOOKUP(TRUE,Belanja[BULAN]=G68,Belanja[TOTAL],,,-1)</f>
        <v>216421500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69482000</v>
      </c>
      <c r="I69" s="2" cm="1">
        <f t="array" ref="I69">_xlfn.XLOOKUP(TRUE,Belanja[BULAN]=G69,Belanja[TOTAL],,,-1)</f>
        <v>216421500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69482000</v>
      </c>
      <c r="I70" s="2" cm="1">
        <f t="array" ref="I70">_xlfn.XLOOKUP(TRUE,Belanja[BULAN]=G70,Belanja[TOTAL],,,-1)</f>
        <v>216421500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69482000</v>
      </c>
      <c r="I71" s="2" cm="1">
        <f t="array" ref="I71">_xlfn.XLOOKUP(TRUE,Belanja[BULAN]=G71,Belanja[TOTAL],,,-1)</f>
        <v>216421500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69482000</v>
      </c>
      <c r="I72" s="2" cm="1">
        <f t="array" ref="I72">_xlfn.XLOOKUP(TRUE,Belanja[BULAN]=G72,Belanja[TOTAL],,,-1)</f>
        <v>216421500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69482000</v>
      </c>
      <c r="I73" s="2" cm="1">
        <f t="array" ref="I73">_xlfn.XLOOKUP(TRUE,Belanja[BULAN]=G73,Belanja[TOTAL],,,-1)</f>
        <v>216421500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69482000</v>
      </c>
      <c r="I74" s="2" cm="1">
        <f t="array" ref="I74">_xlfn.XLOOKUP(TRUE,Belanja[BULAN]=G74,Belanja[TOTAL],,,-1)</f>
        <v>216421500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69482000</v>
      </c>
      <c r="I75" s="2" cm="1">
        <f t="array" ref="I75">_xlfn.XLOOKUP(TRUE,Belanja[BULAN]=G75,Belanja[TOTAL],,,-1)</f>
        <v>216421500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69482000</v>
      </c>
      <c r="I76" s="2" cm="1">
        <f t="array" ref="I76">_xlfn.XLOOKUP(TRUE,Belanja[BULAN]=G76,Belanja[TOTAL],,,-1)</f>
        <v>216421500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69482000</v>
      </c>
      <c r="I77" s="2" cm="1">
        <f t="array" ref="I77">_xlfn.XLOOKUP(TRUE,Belanja[BULAN]=G77,Belanja[TOTAL],,,-1)</f>
        <v>216421500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69482000</v>
      </c>
      <c r="I78" s="2" cm="1">
        <f t="array" ref="I78">_xlfn.XLOOKUP(TRUE,Belanja[BULAN]=G78,Belanja[TOTAL],,,-1)</f>
        <v>216421500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69482000</v>
      </c>
      <c r="I79" s="2" cm="1">
        <f t="array" ref="I79">_xlfn.XLOOKUP(TRUE,Belanja[BULAN]=G79,Belanja[TOTAL],,,-1)</f>
        <v>216421500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69482000</v>
      </c>
      <c r="I80" s="2" cm="1">
        <f t="array" ref="I80">_xlfn.XLOOKUP(TRUE,Belanja[BULAN]=G80,Belanja[TOTAL],,,-1)</f>
        <v>216421500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69482000</v>
      </c>
      <c r="I81" s="2" cm="1">
        <f t="array" ref="I81">_xlfn.XLOOKUP(TRUE,Belanja[BULAN]=G81,Belanja[TOTAL],,,-1)</f>
        <v>216421500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69482000</v>
      </c>
      <c r="I82" s="2" cm="1">
        <f t="array" ref="I82">_xlfn.XLOOKUP(TRUE,Belanja[BULAN]=G82,Belanja[TOTAL],,,-1)</f>
        <v>216421500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69482000</v>
      </c>
      <c r="I83" s="2" cm="1">
        <f t="array" ref="I83">_xlfn.XLOOKUP(TRUE,Belanja[BULAN]=G83,Belanja[TOTAL],,,-1)</f>
        <v>216421500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69482000</v>
      </c>
      <c r="I84" s="2" cm="1">
        <f t="array" ref="I84">_xlfn.XLOOKUP(TRUE,Belanja[BULAN]=G84,Belanja[TOTAL],,,-1)</f>
        <v>216421500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69482000</v>
      </c>
      <c r="I85" s="2" cm="1">
        <f t="array" ref="I85">_xlfn.XLOOKUP(TRUE,Belanja[BULAN]=G85,Belanja[TOTAL],,,-1)</f>
        <v>216421500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69482000</v>
      </c>
      <c r="I86" s="2" cm="1">
        <f t="array" ref="I86">_xlfn.XLOOKUP(TRUE,Belanja[BULAN]=G86,Belanja[TOTAL],,,-1)</f>
        <v>216421500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69482000</v>
      </c>
      <c r="I87" s="2" cm="1">
        <f t="array" ref="I87">_xlfn.XLOOKUP(TRUE,Belanja[BULAN]=G87,Belanja[TOTAL],,,-1)</f>
        <v>216421500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69482000</v>
      </c>
      <c r="I88" s="2" cm="1">
        <f t="array" ref="I88">_xlfn.XLOOKUP(TRUE,Belanja[BULAN]=G88,Belanja[TOTAL],,,-1)</f>
        <v>216421500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69482000</v>
      </c>
      <c r="I89" s="2" cm="1">
        <f t="array" ref="I89">_xlfn.XLOOKUP(TRUE,Belanja[BULAN]=G89,Belanja[TOTAL],,,-1)</f>
        <v>216421500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69482000</v>
      </c>
      <c r="I90" s="2" cm="1">
        <f t="array" ref="I90">_xlfn.XLOOKUP(TRUE,Belanja[BULAN]=G90,Belanja[TOTAL],,,-1)</f>
        <v>216421500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69482000</v>
      </c>
      <c r="I91" s="2" cm="1">
        <f t="array" ref="I91">_xlfn.XLOOKUP(TRUE,Belanja[BULAN]=G91,Belanja[TOTAL],,,-1)</f>
        <v>216421500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/>
      <c r="E92" s="2">
        <f>SUM($D$2:$D92)</f>
        <v>216421500</v>
      </c>
      <c r="G92" s="1" t="str">
        <f t="shared" si="4"/>
        <v>Maret</v>
      </c>
      <c r="H92" s="2">
        <f>SUMIFS(Belanja[Belanja],Belanja[BULAN],G92)</f>
        <v>69482000</v>
      </c>
      <c r="I92" s="2" cm="1">
        <f t="array" ref="I92">_xlfn.XLOOKUP(TRUE,Belanja[BULAN]=G92,Belanja[TOTAL],,,-1)</f>
        <v>216421500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216421500</v>
      </c>
      <c r="G93" s="1" t="str">
        <f t="shared" si="4"/>
        <v>April</v>
      </c>
      <c r="H93" s="2">
        <f>SUMIFS(Belanja[Belanja],Belanja[BULAN],G93)</f>
        <v>0</v>
      </c>
      <c r="I93" s="2" cm="1">
        <f t="array" ref="I93">_xlfn.XLOOKUP(TRUE,Belanja[BULAN]=G93,Belanja[TOTAL],,,-1)</f>
        <v>216421500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216421500</v>
      </c>
      <c r="G94" s="1" t="str">
        <f t="shared" si="4"/>
        <v>April</v>
      </c>
      <c r="H94" s="2">
        <f>SUMIFS(Belanja[Belanja],Belanja[BULAN],G94)</f>
        <v>0</v>
      </c>
      <c r="I94" s="2" cm="1">
        <f t="array" ref="I94">_xlfn.XLOOKUP(TRUE,Belanja[BULAN]=G94,Belanja[TOTAL],,,-1)</f>
        <v>216421500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216421500</v>
      </c>
      <c r="G95" s="1" t="str">
        <f t="shared" si="4"/>
        <v>April</v>
      </c>
      <c r="H95" s="2">
        <f>SUMIFS(Belanja[Belanja],Belanja[BULAN],G95)</f>
        <v>0</v>
      </c>
      <c r="I95" s="2" cm="1">
        <f t="array" ref="I95">_xlfn.XLOOKUP(TRUE,Belanja[BULAN]=G95,Belanja[TOTAL],,,-1)</f>
        <v>216421500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216421500</v>
      </c>
      <c r="G96" s="1" t="str">
        <f t="shared" si="4"/>
        <v>April</v>
      </c>
      <c r="H96" s="2">
        <f>SUMIFS(Belanja[Belanja],Belanja[BULAN],G96)</f>
        <v>0</v>
      </c>
      <c r="I96" s="2" cm="1">
        <f t="array" ref="I96">_xlfn.XLOOKUP(TRUE,Belanja[BULAN]=G96,Belanja[TOTAL],,,-1)</f>
        <v>216421500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216421500</v>
      </c>
      <c r="G97" s="1" t="str">
        <f t="shared" si="4"/>
        <v>April</v>
      </c>
      <c r="H97" s="2">
        <f>SUMIFS(Belanja[Belanja],Belanja[BULAN],G97)</f>
        <v>0</v>
      </c>
      <c r="I97" s="2" cm="1">
        <f t="array" ref="I97">_xlfn.XLOOKUP(TRUE,Belanja[BULAN]=G97,Belanja[TOTAL],,,-1)</f>
        <v>216421500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216421500</v>
      </c>
      <c r="G98" s="1" t="str">
        <f t="shared" si="4"/>
        <v>April</v>
      </c>
      <c r="H98" s="2">
        <f>SUMIFS(Belanja[Belanja],Belanja[BULAN],G98)</f>
        <v>0</v>
      </c>
      <c r="I98" s="2" cm="1">
        <f t="array" ref="I98">_xlfn.XLOOKUP(TRUE,Belanja[BULAN]=G98,Belanja[TOTAL],,,-1)</f>
        <v>216421500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216421500</v>
      </c>
      <c r="G99" s="1" t="str">
        <f t="shared" si="4"/>
        <v>April</v>
      </c>
      <c r="H99" s="2">
        <f>SUMIFS(Belanja[Belanja],Belanja[BULAN],G99)</f>
        <v>0</v>
      </c>
      <c r="I99" s="2" cm="1">
        <f t="array" ref="I99">_xlfn.XLOOKUP(TRUE,Belanja[BULAN]=G99,Belanja[TOTAL],,,-1)</f>
        <v>216421500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216421500</v>
      </c>
      <c r="G100" s="1" t="str">
        <f t="shared" si="4"/>
        <v>April</v>
      </c>
      <c r="H100" s="2">
        <f>SUMIFS(Belanja[Belanja],Belanja[BULAN],G100)</f>
        <v>0</v>
      </c>
      <c r="I100" s="2" cm="1">
        <f t="array" ref="I100">_xlfn.XLOOKUP(TRUE,Belanja[BULAN]=G100,Belanja[TOTAL],,,-1)</f>
        <v>216421500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216421500</v>
      </c>
      <c r="G101" s="1" t="str">
        <f t="shared" si="4"/>
        <v>April</v>
      </c>
      <c r="H101" s="2">
        <f>SUMIFS(Belanja[Belanja],Belanja[BULAN],G101)</f>
        <v>0</v>
      </c>
      <c r="I101" s="2" cm="1">
        <f t="array" ref="I101">_xlfn.XLOOKUP(TRUE,Belanja[BULAN]=G101,Belanja[TOTAL],,,-1)</f>
        <v>216421500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216421500</v>
      </c>
      <c r="G102" s="1" t="str">
        <f t="shared" si="4"/>
        <v>April</v>
      </c>
      <c r="H102" s="2">
        <f>SUMIFS(Belanja[Belanja],Belanja[BULAN],G102)</f>
        <v>0</v>
      </c>
      <c r="I102" s="2" cm="1">
        <f t="array" ref="I102">_xlfn.XLOOKUP(TRUE,Belanja[BULAN]=G102,Belanja[TOTAL],,,-1)</f>
        <v>216421500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216421500</v>
      </c>
      <c r="G103" s="1" t="str">
        <f t="shared" si="4"/>
        <v>April</v>
      </c>
      <c r="H103" s="2">
        <f>SUMIFS(Belanja[Belanja],Belanja[BULAN],G103)</f>
        <v>0</v>
      </c>
      <c r="I103" s="2" cm="1">
        <f t="array" ref="I103">_xlfn.XLOOKUP(TRUE,Belanja[BULAN]=G103,Belanja[TOTAL],,,-1)</f>
        <v>216421500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216421500</v>
      </c>
      <c r="G104" s="1" t="str">
        <f t="shared" si="4"/>
        <v>April</v>
      </c>
      <c r="H104" s="2">
        <f>SUMIFS(Belanja[Belanja],Belanja[BULAN],G104)</f>
        <v>0</v>
      </c>
      <c r="I104" s="2" cm="1">
        <f t="array" ref="I104">_xlfn.XLOOKUP(TRUE,Belanja[BULAN]=G104,Belanja[TOTAL],,,-1)</f>
        <v>216421500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216421500</v>
      </c>
      <c r="G105" s="1" t="str">
        <f t="shared" si="4"/>
        <v>April</v>
      </c>
      <c r="H105" s="2">
        <f>SUMIFS(Belanja[Belanja],Belanja[BULAN],G105)</f>
        <v>0</v>
      </c>
      <c r="I105" s="2" cm="1">
        <f t="array" ref="I105">_xlfn.XLOOKUP(TRUE,Belanja[BULAN]=G105,Belanja[TOTAL],,,-1)</f>
        <v>216421500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216421500</v>
      </c>
      <c r="G106" s="1" t="str">
        <f t="shared" si="4"/>
        <v>April</v>
      </c>
      <c r="H106" s="2">
        <f>SUMIFS(Belanja[Belanja],Belanja[BULAN],G106)</f>
        <v>0</v>
      </c>
      <c r="I106" s="2" cm="1">
        <f t="array" ref="I106">_xlfn.XLOOKUP(TRUE,Belanja[BULAN]=G106,Belanja[TOTAL],,,-1)</f>
        <v>216421500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216421500</v>
      </c>
      <c r="G107" s="1" t="str">
        <f t="shared" si="4"/>
        <v>April</v>
      </c>
      <c r="H107" s="2">
        <f>SUMIFS(Belanja[Belanja],Belanja[BULAN],G107)</f>
        <v>0</v>
      </c>
      <c r="I107" s="2" cm="1">
        <f t="array" ref="I107">_xlfn.XLOOKUP(TRUE,Belanja[BULAN]=G107,Belanja[TOTAL],,,-1)</f>
        <v>216421500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216421500</v>
      </c>
      <c r="G108" s="1" t="str">
        <f t="shared" si="4"/>
        <v>April</v>
      </c>
      <c r="H108" s="2">
        <f>SUMIFS(Belanja[Belanja],Belanja[BULAN],G108)</f>
        <v>0</v>
      </c>
      <c r="I108" s="2" cm="1">
        <f t="array" ref="I108">_xlfn.XLOOKUP(TRUE,Belanja[BULAN]=G108,Belanja[TOTAL],,,-1)</f>
        <v>216421500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216421500</v>
      </c>
      <c r="G109" s="1" t="str">
        <f t="shared" si="4"/>
        <v>April</v>
      </c>
      <c r="H109" s="2">
        <f>SUMIFS(Belanja[Belanja],Belanja[BULAN],G109)</f>
        <v>0</v>
      </c>
      <c r="I109" s="2" cm="1">
        <f t="array" ref="I109">_xlfn.XLOOKUP(TRUE,Belanja[BULAN]=G109,Belanja[TOTAL],,,-1)</f>
        <v>216421500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216421500</v>
      </c>
      <c r="G110" s="1" t="str">
        <f t="shared" si="4"/>
        <v>April</v>
      </c>
      <c r="H110" s="2">
        <f>SUMIFS(Belanja[Belanja],Belanja[BULAN],G110)</f>
        <v>0</v>
      </c>
      <c r="I110" s="2" cm="1">
        <f t="array" ref="I110">_xlfn.XLOOKUP(TRUE,Belanja[BULAN]=G110,Belanja[TOTAL],,,-1)</f>
        <v>216421500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216421500</v>
      </c>
      <c r="G111" s="1" t="str">
        <f t="shared" si="4"/>
        <v>April</v>
      </c>
      <c r="H111" s="2">
        <f>SUMIFS(Belanja[Belanja],Belanja[BULAN],G111)</f>
        <v>0</v>
      </c>
      <c r="I111" s="2" cm="1">
        <f t="array" ref="I111">_xlfn.XLOOKUP(TRUE,Belanja[BULAN]=G111,Belanja[TOTAL],,,-1)</f>
        <v>216421500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216421500</v>
      </c>
      <c r="G112" s="1" t="str">
        <f t="shared" si="4"/>
        <v>April</v>
      </c>
      <c r="H112" s="2">
        <f>SUMIFS(Belanja[Belanja],Belanja[BULAN],G112)</f>
        <v>0</v>
      </c>
      <c r="I112" s="2" cm="1">
        <f t="array" ref="I112">_xlfn.XLOOKUP(TRUE,Belanja[BULAN]=G112,Belanja[TOTAL],,,-1)</f>
        <v>216421500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216421500</v>
      </c>
      <c r="G113" s="1" t="str">
        <f t="shared" si="4"/>
        <v>April</v>
      </c>
      <c r="H113" s="2">
        <f>SUMIFS(Belanja[Belanja],Belanja[BULAN],G113)</f>
        <v>0</v>
      </c>
      <c r="I113" s="2" cm="1">
        <f t="array" ref="I113">_xlfn.XLOOKUP(TRUE,Belanja[BULAN]=G113,Belanja[TOTAL],,,-1)</f>
        <v>216421500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216421500</v>
      </c>
      <c r="G114" s="1" t="str">
        <f t="shared" si="4"/>
        <v>April</v>
      </c>
      <c r="H114" s="2">
        <f>SUMIFS(Belanja[Belanja],Belanja[BULAN],G114)</f>
        <v>0</v>
      </c>
      <c r="I114" s="2" cm="1">
        <f t="array" ref="I114">_xlfn.XLOOKUP(TRUE,Belanja[BULAN]=G114,Belanja[TOTAL],,,-1)</f>
        <v>216421500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216421500</v>
      </c>
      <c r="G115" s="1" t="str">
        <f t="shared" si="4"/>
        <v>April</v>
      </c>
      <c r="H115" s="2">
        <f>SUMIFS(Belanja[Belanja],Belanja[BULAN],G115)</f>
        <v>0</v>
      </c>
      <c r="I115" s="2" cm="1">
        <f t="array" ref="I115">_xlfn.XLOOKUP(TRUE,Belanja[BULAN]=G115,Belanja[TOTAL],,,-1)</f>
        <v>216421500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216421500</v>
      </c>
      <c r="G116" s="1" t="str">
        <f t="shared" si="4"/>
        <v>April</v>
      </c>
      <c r="H116" s="2">
        <f>SUMIFS(Belanja[Belanja],Belanja[BULAN],G116)</f>
        <v>0</v>
      </c>
      <c r="I116" s="2" cm="1">
        <f t="array" ref="I116">_xlfn.XLOOKUP(TRUE,Belanja[BULAN]=G116,Belanja[TOTAL],,,-1)</f>
        <v>216421500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216421500</v>
      </c>
      <c r="G117" s="1" t="str">
        <f t="shared" si="4"/>
        <v>April</v>
      </c>
      <c r="H117" s="2">
        <f>SUMIFS(Belanja[Belanja],Belanja[BULAN],G117)</f>
        <v>0</v>
      </c>
      <c r="I117" s="2" cm="1">
        <f t="array" ref="I117">_xlfn.XLOOKUP(TRUE,Belanja[BULAN]=G117,Belanja[TOTAL],,,-1)</f>
        <v>216421500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216421500</v>
      </c>
      <c r="G118" s="1" t="str">
        <f t="shared" si="4"/>
        <v>April</v>
      </c>
      <c r="H118" s="2">
        <f>SUMIFS(Belanja[Belanja],Belanja[BULAN],G118)</f>
        <v>0</v>
      </c>
      <c r="I118" s="2" cm="1">
        <f t="array" ref="I118">_xlfn.XLOOKUP(TRUE,Belanja[BULAN]=G118,Belanja[TOTAL],,,-1)</f>
        <v>216421500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216421500</v>
      </c>
      <c r="G119" s="1" t="str">
        <f t="shared" si="4"/>
        <v>April</v>
      </c>
      <c r="H119" s="2">
        <f>SUMIFS(Belanja[Belanja],Belanja[BULAN],G119)</f>
        <v>0</v>
      </c>
      <c r="I119" s="2" cm="1">
        <f t="array" ref="I119">_xlfn.XLOOKUP(TRUE,Belanja[BULAN]=G119,Belanja[TOTAL],,,-1)</f>
        <v>216421500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216421500</v>
      </c>
      <c r="G120" s="1" t="str">
        <f t="shared" si="4"/>
        <v>April</v>
      </c>
      <c r="H120" s="2">
        <f>SUMIFS(Belanja[Belanja],Belanja[BULAN],G120)</f>
        <v>0</v>
      </c>
      <c r="I120" s="2" cm="1">
        <f t="array" ref="I120">_xlfn.XLOOKUP(TRUE,Belanja[BULAN]=G120,Belanja[TOTAL],,,-1)</f>
        <v>216421500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216421500</v>
      </c>
      <c r="G121" s="1" t="str">
        <f t="shared" si="4"/>
        <v>April</v>
      </c>
      <c r="H121" s="2">
        <f>SUMIFS(Belanja[Belanja],Belanja[BULAN],G121)</f>
        <v>0</v>
      </c>
      <c r="I121" s="2" cm="1">
        <f t="array" ref="I121">_xlfn.XLOOKUP(TRUE,Belanja[BULAN]=G121,Belanja[TOTAL],,,-1)</f>
        <v>216421500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216421500</v>
      </c>
      <c r="G122" s="1" t="str">
        <f t="shared" si="4"/>
        <v>April</v>
      </c>
      <c r="H122" s="2">
        <f>SUMIFS(Belanja[Belanja],Belanja[BULAN],G122)</f>
        <v>0</v>
      </c>
      <c r="I122" s="2" cm="1">
        <f t="array" ref="I122">_xlfn.XLOOKUP(TRUE,Belanja[BULAN]=G122,Belanja[TOTAL],,,-1)</f>
        <v>216421500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216421500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216421500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216421500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216421500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216421500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216421500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216421500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216421500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216421500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216421500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216421500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216421500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216421500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216421500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216421500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216421500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216421500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216421500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216421500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216421500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216421500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216421500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216421500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216421500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216421500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216421500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216421500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216421500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216421500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216421500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216421500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216421500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216421500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216421500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216421500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216421500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216421500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216421500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216421500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216421500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216421500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216421500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216421500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216421500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216421500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216421500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216421500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216421500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216421500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216421500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216421500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216421500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216421500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216421500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216421500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216421500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216421500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216421500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216421500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216421500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216421500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216421500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216421500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216421500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216421500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216421500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216421500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216421500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216421500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216421500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216421500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216421500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216421500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216421500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216421500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216421500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216421500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216421500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216421500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216421500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216421500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216421500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216421500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216421500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216421500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216421500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216421500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216421500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216421500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216421500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216421500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216421500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216421500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216421500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216421500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216421500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216421500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216421500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216421500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216421500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216421500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216421500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216421500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216421500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216421500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216421500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216421500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216421500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216421500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216421500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216421500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216421500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216421500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216421500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216421500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216421500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216421500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216421500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216421500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216421500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216421500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216421500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216421500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216421500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216421500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216421500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216421500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216421500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216421500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216421500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216421500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216421500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216421500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216421500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216421500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216421500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216421500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216421500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216421500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216421500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216421500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216421500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216421500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216421500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216421500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216421500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216421500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216421500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216421500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216421500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216421500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216421500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216421500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216421500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216421500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216421500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216421500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216421500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216421500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216421500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216421500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216421500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216421500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216421500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216421500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216421500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216421500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216421500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216421500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216421500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216421500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216421500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216421500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216421500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216421500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216421500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216421500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216421500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216421500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216421500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216421500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216421500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216421500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216421500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216421500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216421500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216421500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216421500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216421500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216421500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216421500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216421500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216421500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216421500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216421500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216421500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216421500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216421500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216421500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216421500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216421500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216421500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216421500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216421500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216421500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216421500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216421500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216421500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216421500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216421500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216421500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216421500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216421500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216421500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216421500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216421500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216421500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216421500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216421500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216421500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216421500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216421500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216421500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216421500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216421500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216421500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216421500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216421500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216421500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216421500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216421500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216421500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216421500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216421500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216421500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216421500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216421500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216421500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216421500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216421500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216421500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216421500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216421500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216421500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216421500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216421500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216421500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216421500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216421500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216421500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216421500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216421500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216421500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216421500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216421500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216421500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216421500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216421500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216421500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216421500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216421500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216421500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216421500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216421500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216421500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216421500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216421500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216421500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216421500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216421500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216421500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216421500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216421500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216421500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216421500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216421500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216421500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216421500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216421500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216421500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216421500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216421500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216421500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216421500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216421500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216421500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216421500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216421500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216421500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216421500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216421500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216421500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216421500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216421500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216421500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216421500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216421500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216421500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216421500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216421500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216421500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216421500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216421500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216421500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216421500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216421500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216421500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216421500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216421500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216421500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216421500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216421500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216421500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216421500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216421500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216421500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216421500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216421500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216421500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216421500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216421500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216421500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216421500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216421500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216421500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216421500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216421500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216421500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216421500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216421500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216421500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216421500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216421500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216421500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216421500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216421500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216421500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216421500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216421500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216421500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216421500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216421500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216421500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216421500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216421500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216421500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216421500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216421500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216421500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216421500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216421500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216421500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216421500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216421500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216421500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216421500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216421500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216421500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216421500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216421500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216421500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216421500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216421500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216421500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216421500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216421500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216421500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216421500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216421500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216421500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216421500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216421500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216421500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216421500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216421500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216421500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216421500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216421500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216421500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216421500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216421500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216421500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216421500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216421500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216421500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216421500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216421500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216421500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216421500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216421500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216421500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216421500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216421500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216421500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216421500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216421500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216421500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216421500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216421500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216421500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216421500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216421500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216421500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216421500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216421500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216421500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216421500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216421500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216421500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216421500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216421500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216421500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216421500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216421500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216421500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216421500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216421500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216421500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216421500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216421500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216421500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216421500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216421500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216421500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216421500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216421500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216421500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216421500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216421500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216421500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216421500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216421500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216421500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216421500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216421500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216421500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216421500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216421500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216421500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216421500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216421500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216421500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216421500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216421500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216421500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216421500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216421500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216421500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216421500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216421500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216421500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216421500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216421500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216421500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216421500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216421500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216421500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216421500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216421500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216421500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216421500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216421500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216421500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216421500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216421500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216421500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216421500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216421500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216421500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216421500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216421500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216421500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216421500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216421500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216421500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216421500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216421500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216421500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216421500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216421500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216421500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216421500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216421500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216421500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216421500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216421500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216421500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216421500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216421500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216421500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77" activePane="bottomRight" state="frozen"/>
      <selection pane="topRight"/>
      <selection pane="bottomLeft"/>
      <selection pane="bottomRight" activeCell="D91" sqref="D9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40709000</v>
      </c>
      <c r="I62" s="2" cm="1">
        <f t="array" ref="I62">_xlfn.XLOOKUP(TRUE,Transferan[BULAN]=G62,Transferan[TOTAL],,,-1)</f>
        <v>157564000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40709000</v>
      </c>
      <c r="I63" s="2" cm="1">
        <f t="array" ref="I63">_xlfn.XLOOKUP(TRUE,Transferan[BULAN]=G63,Transferan[TOTAL],,,-1)</f>
        <v>157564000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40709000</v>
      </c>
      <c r="I64" s="2" cm="1">
        <f t="array" ref="I64">_xlfn.XLOOKUP(TRUE,Transferan[BULAN]=G64,Transferan[TOTAL],,,-1)</f>
        <v>157564000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40709000</v>
      </c>
      <c r="I65" s="2" cm="1">
        <f t="array" ref="I65">_xlfn.XLOOKUP(TRUE,Transferan[BULAN]=G65,Transferan[TOTAL],,,-1)</f>
        <v>157564000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40709000</v>
      </c>
      <c r="I66" s="2" cm="1">
        <f t="array" ref="I66">_xlfn.XLOOKUP(TRUE,Transferan[BULAN]=G66,Transferan[TOTAL],,,-1)</f>
        <v>157564000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40709000</v>
      </c>
      <c r="I67" s="2" cm="1">
        <f t="array" ref="I67">_xlfn.XLOOKUP(TRUE,Transferan[BULAN]=G67,Transferan[TOTAL],,,-1)</f>
        <v>157564000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40709000</v>
      </c>
      <c r="I68" s="2" cm="1">
        <f t="array" ref="I68">_xlfn.XLOOKUP(TRUE,Transferan[BULAN]=G68,Transferan[TOTAL],,,-1)</f>
        <v>157564000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40709000</v>
      </c>
      <c r="I69" s="2" cm="1">
        <f t="array" ref="I69">_xlfn.XLOOKUP(TRUE,Transferan[BULAN]=G69,Transferan[TOTAL],,,-1)</f>
        <v>157564000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40709000</v>
      </c>
      <c r="I70" s="2" cm="1">
        <f t="array" ref="I70">_xlfn.XLOOKUP(TRUE,Transferan[BULAN]=G70,Transferan[TOTAL],,,-1)</f>
        <v>157564000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40709000</v>
      </c>
      <c r="I71" s="2" cm="1">
        <f t="array" ref="I71">_xlfn.XLOOKUP(TRUE,Transferan[BULAN]=G71,Transferan[TOTAL],,,-1)</f>
        <v>157564000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40709000</v>
      </c>
      <c r="I72" s="2" cm="1">
        <f t="array" ref="I72">_xlfn.XLOOKUP(TRUE,Transferan[BULAN]=G72,Transferan[TOTAL],,,-1)</f>
        <v>157564000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40709000</v>
      </c>
      <c r="I73" s="2" cm="1">
        <f t="array" ref="I73">_xlfn.XLOOKUP(TRUE,Transferan[BULAN]=G73,Transferan[TOTAL],,,-1)</f>
        <v>157564000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40709000</v>
      </c>
      <c r="I74" s="2" cm="1">
        <f t="array" ref="I74">_xlfn.XLOOKUP(TRUE,Transferan[BULAN]=G74,Transferan[TOTAL],,,-1)</f>
        <v>157564000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40709000</v>
      </c>
      <c r="I75" s="2" cm="1">
        <f t="array" ref="I75">_xlfn.XLOOKUP(TRUE,Transferan[BULAN]=G75,Transferan[TOTAL],,,-1)</f>
        <v>157564000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40709000</v>
      </c>
      <c r="I76" s="2" cm="1">
        <f t="array" ref="I76">_xlfn.XLOOKUP(TRUE,Transferan[BULAN]=G76,Transferan[TOTAL],,,-1)</f>
        <v>157564000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40709000</v>
      </c>
      <c r="I77" s="2" cm="1">
        <f t="array" ref="I77">_xlfn.XLOOKUP(TRUE,Transferan[BULAN]=G77,Transferan[TOTAL],,,-1)</f>
        <v>157564000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40709000</v>
      </c>
      <c r="I78" s="2" cm="1">
        <f t="array" ref="I78">_xlfn.XLOOKUP(TRUE,Transferan[BULAN]=G78,Transferan[TOTAL],,,-1)</f>
        <v>157564000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40709000</v>
      </c>
      <c r="I79" s="2" cm="1">
        <f t="array" ref="I79">_xlfn.XLOOKUP(TRUE,Transferan[BULAN]=G79,Transferan[TOTAL],,,-1)</f>
        <v>157564000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40709000</v>
      </c>
      <c r="I80" s="2" cm="1">
        <f t="array" ref="I80">_xlfn.XLOOKUP(TRUE,Transferan[BULAN]=G80,Transferan[TOTAL],,,-1)</f>
        <v>157564000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40709000</v>
      </c>
      <c r="I81" s="2" cm="1">
        <f t="array" ref="I81">_xlfn.XLOOKUP(TRUE,Transferan[BULAN]=G81,Transferan[TOTAL],,,-1)</f>
        <v>157564000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40709000</v>
      </c>
      <c r="I82" s="2" cm="1">
        <f t="array" ref="I82">_xlfn.XLOOKUP(TRUE,Transferan[BULAN]=G82,Transferan[TOTAL],,,-1)</f>
        <v>157564000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40709000</v>
      </c>
      <c r="I83" s="2" cm="1">
        <f t="array" ref="I83">_xlfn.XLOOKUP(TRUE,Transferan[BULAN]=G83,Transferan[TOTAL],,,-1)</f>
        <v>157564000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40709000</v>
      </c>
      <c r="I84" s="2" cm="1">
        <f t="array" ref="I84">_xlfn.XLOOKUP(TRUE,Transferan[BULAN]=G84,Transferan[TOTAL],,,-1)</f>
        <v>157564000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40709000</v>
      </c>
      <c r="I85" s="2" cm="1">
        <f t="array" ref="I85">_xlfn.XLOOKUP(TRUE,Transferan[BULAN]=G85,Transferan[TOTAL],,,-1)</f>
        <v>157564000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40709000</v>
      </c>
      <c r="I86" s="2" cm="1">
        <f t="array" ref="I86">_xlfn.XLOOKUP(TRUE,Transferan[BULAN]=G86,Transferan[TOTAL],,,-1)</f>
        <v>157564000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40709000</v>
      </c>
      <c r="I87" s="2" cm="1">
        <f t="array" ref="I87">_xlfn.XLOOKUP(TRUE,Transferan[BULAN]=G87,Transferan[TOTAL],,,-1)</f>
        <v>157564000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40709000</v>
      </c>
      <c r="I88" s="2" cm="1">
        <f t="array" ref="I88">_xlfn.XLOOKUP(TRUE,Transferan[BULAN]=G88,Transferan[TOTAL],,,-1)</f>
        <v>157564000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40709000</v>
      </c>
      <c r="I89" s="2" cm="1">
        <f t="array" ref="I89">_xlfn.XLOOKUP(TRUE,Transferan[BULAN]=G89,Transferan[TOTAL],,,-1)</f>
        <v>157564000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40709000</v>
      </c>
      <c r="I90" s="2" cm="1">
        <f t="array" ref="I90">_xlfn.XLOOKUP(TRUE,Transferan[BULAN]=G90,Transferan[TOTAL],,,-1)</f>
        <v>157564000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/>
      <c r="E91" s="2">
        <f>SUM($D$2:$D91)</f>
        <v>157564000</v>
      </c>
      <c r="G91" s="1" t="str">
        <f t="shared" si="4"/>
        <v>Maret</v>
      </c>
      <c r="H91" s="2">
        <f>SUMIFS(Transferan[Transferan],Transferan[BULAN],G91)</f>
        <v>40709000</v>
      </c>
      <c r="I91" s="2" cm="1">
        <f t="array" ref="I91">_xlfn.XLOOKUP(TRUE,Transferan[BULAN]=G91,Transferan[TOTAL],,,-1)</f>
        <v>157564000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/>
      <c r="E92" s="2">
        <f>SUM($D$2:$D92)</f>
        <v>157564000</v>
      </c>
      <c r="G92" s="1" t="str">
        <f t="shared" si="4"/>
        <v>Maret</v>
      </c>
      <c r="H92" s="2">
        <f>SUMIFS(Transferan[Transferan],Transferan[BULAN],G92)</f>
        <v>40709000</v>
      </c>
      <c r="I92" s="2" cm="1">
        <f t="array" ref="I92">_xlfn.XLOOKUP(TRUE,Transferan[BULAN]=G92,Transferan[TOTAL],,,-1)</f>
        <v>157564000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157564000</v>
      </c>
      <c r="G93" s="1" t="str">
        <f t="shared" si="4"/>
        <v>April</v>
      </c>
      <c r="H93" s="2">
        <f>SUMIFS(Transferan[Transferan],Transferan[BULAN],G93)</f>
        <v>0</v>
      </c>
      <c r="I93" s="2" cm="1">
        <f t="array" ref="I93">_xlfn.XLOOKUP(TRUE,Transferan[BULAN]=G93,Transferan[TOTAL],,,-1)</f>
        <v>157564000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157564000</v>
      </c>
      <c r="G94" s="1" t="str">
        <f t="shared" si="4"/>
        <v>April</v>
      </c>
      <c r="H94" s="2">
        <f>SUMIFS(Transferan[Transferan],Transferan[BULAN],G94)</f>
        <v>0</v>
      </c>
      <c r="I94" s="2" cm="1">
        <f t="array" ref="I94">_xlfn.XLOOKUP(TRUE,Transferan[BULAN]=G94,Transferan[TOTAL],,,-1)</f>
        <v>157564000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157564000</v>
      </c>
      <c r="G95" s="1" t="str">
        <f t="shared" si="4"/>
        <v>April</v>
      </c>
      <c r="H95" s="2">
        <f>SUMIFS(Transferan[Transferan],Transferan[BULAN],G95)</f>
        <v>0</v>
      </c>
      <c r="I95" s="2" cm="1">
        <f t="array" ref="I95">_xlfn.XLOOKUP(TRUE,Transferan[BULAN]=G95,Transferan[TOTAL],,,-1)</f>
        <v>157564000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157564000</v>
      </c>
      <c r="G96" s="1" t="str">
        <f t="shared" si="4"/>
        <v>April</v>
      </c>
      <c r="H96" s="2">
        <f>SUMIFS(Transferan[Transferan],Transferan[BULAN],G96)</f>
        <v>0</v>
      </c>
      <c r="I96" s="2" cm="1">
        <f t="array" ref="I96">_xlfn.XLOOKUP(TRUE,Transferan[BULAN]=G96,Transferan[TOTAL],,,-1)</f>
        <v>157564000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157564000</v>
      </c>
      <c r="G97" s="1" t="str">
        <f t="shared" si="4"/>
        <v>April</v>
      </c>
      <c r="H97" s="2">
        <f>SUMIFS(Transferan[Transferan],Transferan[BULAN],G97)</f>
        <v>0</v>
      </c>
      <c r="I97" s="2" cm="1">
        <f t="array" ref="I97">_xlfn.XLOOKUP(TRUE,Transferan[BULAN]=G97,Transferan[TOTAL],,,-1)</f>
        <v>157564000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157564000</v>
      </c>
      <c r="G98" s="1" t="str">
        <f t="shared" si="4"/>
        <v>April</v>
      </c>
      <c r="H98" s="2">
        <f>SUMIFS(Transferan[Transferan],Transferan[BULAN],G98)</f>
        <v>0</v>
      </c>
      <c r="I98" s="2" cm="1">
        <f t="array" ref="I98">_xlfn.XLOOKUP(TRUE,Transferan[BULAN]=G98,Transferan[TOTAL],,,-1)</f>
        <v>157564000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157564000</v>
      </c>
      <c r="G99" s="1" t="str">
        <f t="shared" si="4"/>
        <v>April</v>
      </c>
      <c r="H99" s="2">
        <f>SUMIFS(Transferan[Transferan],Transferan[BULAN],G99)</f>
        <v>0</v>
      </c>
      <c r="I99" s="2" cm="1">
        <f t="array" ref="I99">_xlfn.XLOOKUP(TRUE,Transferan[BULAN]=G99,Transferan[TOTAL],,,-1)</f>
        <v>157564000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157564000</v>
      </c>
      <c r="G100" s="1" t="str">
        <f t="shared" si="4"/>
        <v>April</v>
      </c>
      <c r="H100" s="2">
        <f>SUMIFS(Transferan[Transferan],Transferan[BULAN],G100)</f>
        <v>0</v>
      </c>
      <c r="I100" s="2" cm="1">
        <f t="array" ref="I100">_xlfn.XLOOKUP(TRUE,Transferan[BULAN]=G100,Transferan[TOTAL],,,-1)</f>
        <v>157564000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157564000</v>
      </c>
      <c r="G101" s="1" t="str">
        <f t="shared" si="4"/>
        <v>April</v>
      </c>
      <c r="H101" s="2">
        <f>SUMIFS(Transferan[Transferan],Transferan[BULAN],G101)</f>
        <v>0</v>
      </c>
      <c r="I101" s="2" cm="1">
        <f t="array" ref="I101">_xlfn.XLOOKUP(TRUE,Transferan[BULAN]=G101,Transferan[TOTAL],,,-1)</f>
        <v>157564000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157564000</v>
      </c>
      <c r="G102" s="1" t="str">
        <f t="shared" si="4"/>
        <v>April</v>
      </c>
      <c r="H102" s="2">
        <f>SUMIFS(Transferan[Transferan],Transferan[BULAN],G102)</f>
        <v>0</v>
      </c>
      <c r="I102" s="2" cm="1">
        <f t="array" ref="I102">_xlfn.XLOOKUP(TRUE,Transferan[BULAN]=G102,Transferan[TOTAL],,,-1)</f>
        <v>157564000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157564000</v>
      </c>
      <c r="G103" s="1" t="str">
        <f t="shared" si="4"/>
        <v>April</v>
      </c>
      <c r="H103" s="2">
        <f>SUMIFS(Transferan[Transferan],Transferan[BULAN],G103)</f>
        <v>0</v>
      </c>
      <c r="I103" s="2" cm="1">
        <f t="array" ref="I103">_xlfn.XLOOKUP(TRUE,Transferan[BULAN]=G103,Transferan[TOTAL],,,-1)</f>
        <v>157564000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157564000</v>
      </c>
      <c r="G104" s="1" t="str">
        <f t="shared" si="4"/>
        <v>April</v>
      </c>
      <c r="H104" s="2">
        <f>SUMIFS(Transferan[Transferan],Transferan[BULAN],G104)</f>
        <v>0</v>
      </c>
      <c r="I104" s="2" cm="1">
        <f t="array" ref="I104">_xlfn.XLOOKUP(TRUE,Transferan[BULAN]=G104,Transferan[TOTAL],,,-1)</f>
        <v>157564000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157564000</v>
      </c>
      <c r="G105" s="1" t="str">
        <f t="shared" si="4"/>
        <v>April</v>
      </c>
      <c r="H105" s="2">
        <f>SUMIFS(Transferan[Transferan],Transferan[BULAN],G105)</f>
        <v>0</v>
      </c>
      <c r="I105" s="2" cm="1">
        <f t="array" ref="I105">_xlfn.XLOOKUP(TRUE,Transferan[BULAN]=G105,Transferan[TOTAL],,,-1)</f>
        <v>157564000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157564000</v>
      </c>
      <c r="G106" s="1" t="str">
        <f t="shared" si="4"/>
        <v>April</v>
      </c>
      <c r="H106" s="2">
        <f>SUMIFS(Transferan[Transferan],Transferan[BULAN],G106)</f>
        <v>0</v>
      </c>
      <c r="I106" s="2" cm="1">
        <f t="array" ref="I106">_xlfn.XLOOKUP(TRUE,Transferan[BULAN]=G106,Transferan[TOTAL],,,-1)</f>
        <v>157564000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157564000</v>
      </c>
      <c r="G107" s="1" t="str">
        <f t="shared" si="4"/>
        <v>April</v>
      </c>
      <c r="H107" s="2">
        <f>SUMIFS(Transferan[Transferan],Transferan[BULAN],G107)</f>
        <v>0</v>
      </c>
      <c r="I107" s="2" cm="1">
        <f t="array" ref="I107">_xlfn.XLOOKUP(TRUE,Transferan[BULAN]=G107,Transferan[TOTAL],,,-1)</f>
        <v>157564000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157564000</v>
      </c>
      <c r="G108" s="1" t="str">
        <f t="shared" si="4"/>
        <v>April</v>
      </c>
      <c r="H108" s="2">
        <f>SUMIFS(Transferan[Transferan],Transferan[BULAN],G108)</f>
        <v>0</v>
      </c>
      <c r="I108" s="2" cm="1">
        <f t="array" ref="I108">_xlfn.XLOOKUP(TRUE,Transferan[BULAN]=G108,Transferan[TOTAL],,,-1)</f>
        <v>157564000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157564000</v>
      </c>
      <c r="G109" s="1" t="str">
        <f t="shared" si="4"/>
        <v>April</v>
      </c>
      <c r="H109" s="2">
        <f>SUMIFS(Transferan[Transferan],Transferan[BULAN],G109)</f>
        <v>0</v>
      </c>
      <c r="I109" s="2" cm="1">
        <f t="array" ref="I109">_xlfn.XLOOKUP(TRUE,Transferan[BULAN]=G109,Transferan[TOTAL],,,-1)</f>
        <v>157564000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157564000</v>
      </c>
      <c r="G110" s="1" t="str">
        <f t="shared" si="4"/>
        <v>April</v>
      </c>
      <c r="H110" s="2">
        <f>SUMIFS(Transferan[Transferan],Transferan[BULAN],G110)</f>
        <v>0</v>
      </c>
      <c r="I110" s="2" cm="1">
        <f t="array" ref="I110">_xlfn.XLOOKUP(TRUE,Transferan[BULAN]=G110,Transferan[TOTAL],,,-1)</f>
        <v>157564000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157564000</v>
      </c>
      <c r="G111" s="1" t="str">
        <f t="shared" si="4"/>
        <v>April</v>
      </c>
      <c r="H111" s="2">
        <f>SUMIFS(Transferan[Transferan],Transferan[BULAN],G111)</f>
        <v>0</v>
      </c>
      <c r="I111" s="2" cm="1">
        <f t="array" ref="I111">_xlfn.XLOOKUP(TRUE,Transferan[BULAN]=G111,Transferan[TOTAL],,,-1)</f>
        <v>157564000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157564000</v>
      </c>
      <c r="G112" s="1" t="str">
        <f t="shared" si="4"/>
        <v>April</v>
      </c>
      <c r="H112" s="2">
        <f>SUMIFS(Transferan[Transferan],Transferan[BULAN],G112)</f>
        <v>0</v>
      </c>
      <c r="I112" s="2" cm="1">
        <f t="array" ref="I112">_xlfn.XLOOKUP(TRUE,Transferan[BULAN]=G112,Transferan[TOTAL],,,-1)</f>
        <v>157564000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157564000</v>
      </c>
      <c r="G113" s="1" t="str">
        <f t="shared" si="4"/>
        <v>April</v>
      </c>
      <c r="H113" s="2">
        <f>SUMIFS(Transferan[Transferan],Transferan[BULAN],G113)</f>
        <v>0</v>
      </c>
      <c r="I113" s="2" cm="1">
        <f t="array" ref="I113">_xlfn.XLOOKUP(TRUE,Transferan[BULAN]=G113,Transferan[TOTAL],,,-1)</f>
        <v>157564000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157564000</v>
      </c>
      <c r="G114" s="1" t="str">
        <f t="shared" si="4"/>
        <v>April</v>
      </c>
      <c r="H114" s="2">
        <f>SUMIFS(Transferan[Transferan],Transferan[BULAN],G114)</f>
        <v>0</v>
      </c>
      <c r="I114" s="2" cm="1">
        <f t="array" ref="I114">_xlfn.XLOOKUP(TRUE,Transferan[BULAN]=G114,Transferan[TOTAL],,,-1)</f>
        <v>157564000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157564000</v>
      </c>
      <c r="G115" s="1" t="str">
        <f t="shared" si="4"/>
        <v>April</v>
      </c>
      <c r="H115" s="2">
        <f>SUMIFS(Transferan[Transferan],Transferan[BULAN],G115)</f>
        <v>0</v>
      </c>
      <c r="I115" s="2" cm="1">
        <f t="array" ref="I115">_xlfn.XLOOKUP(TRUE,Transferan[BULAN]=G115,Transferan[TOTAL],,,-1)</f>
        <v>157564000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157564000</v>
      </c>
      <c r="G116" s="1" t="str">
        <f t="shared" si="4"/>
        <v>April</v>
      </c>
      <c r="H116" s="2">
        <f>SUMIFS(Transferan[Transferan],Transferan[BULAN],G116)</f>
        <v>0</v>
      </c>
      <c r="I116" s="2" cm="1">
        <f t="array" ref="I116">_xlfn.XLOOKUP(TRUE,Transferan[BULAN]=G116,Transferan[TOTAL],,,-1)</f>
        <v>157564000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157564000</v>
      </c>
      <c r="G117" s="1" t="str">
        <f t="shared" si="4"/>
        <v>April</v>
      </c>
      <c r="H117" s="2">
        <f>SUMIFS(Transferan[Transferan],Transferan[BULAN],G117)</f>
        <v>0</v>
      </c>
      <c r="I117" s="2" cm="1">
        <f t="array" ref="I117">_xlfn.XLOOKUP(TRUE,Transferan[BULAN]=G117,Transferan[TOTAL],,,-1)</f>
        <v>157564000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157564000</v>
      </c>
      <c r="G118" s="1" t="str">
        <f t="shared" si="4"/>
        <v>April</v>
      </c>
      <c r="H118" s="2">
        <f>SUMIFS(Transferan[Transferan],Transferan[BULAN],G118)</f>
        <v>0</v>
      </c>
      <c r="I118" s="2" cm="1">
        <f t="array" ref="I118">_xlfn.XLOOKUP(TRUE,Transferan[BULAN]=G118,Transferan[TOTAL],,,-1)</f>
        <v>157564000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157564000</v>
      </c>
      <c r="G119" s="1" t="str">
        <f t="shared" si="4"/>
        <v>April</v>
      </c>
      <c r="H119" s="2">
        <f>SUMIFS(Transferan[Transferan],Transferan[BULAN],G119)</f>
        <v>0</v>
      </c>
      <c r="I119" s="2" cm="1">
        <f t="array" ref="I119">_xlfn.XLOOKUP(TRUE,Transferan[BULAN]=G119,Transferan[TOTAL],,,-1)</f>
        <v>157564000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157564000</v>
      </c>
      <c r="G120" s="1" t="str">
        <f t="shared" si="4"/>
        <v>April</v>
      </c>
      <c r="H120" s="2">
        <f>SUMIFS(Transferan[Transferan],Transferan[BULAN],G120)</f>
        <v>0</v>
      </c>
      <c r="I120" s="2" cm="1">
        <f t="array" ref="I120">_xlfn.XLOOKUP(TRUE,Transferan[BULAN]=G120,Transferan[TOTAL],,,-1)</f>
        <v>157564000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157564000</v>
      </c>
      <c r="G121" s="1" t="str">
        <f t="shared" si="4"/>
        <v>April</v>
      </c>
      <c r="H121" s="2">
        <f>SUMIFS(Transferan[Transferan],Transferan[BULAN],G121)</f>
        <v>0</v>
      </c>
      <c r="I121" s="2" cm="1">
        <f t="array" ref="I121">_xlfn.XLOOKUP(TRUE,Transferan[BULAN]=G121,Transferan[TOTAL],,,-1)</f>
        <v>157564000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157564000</v>
      </c>
      <c r="G122" s="1" t="str">
        <f t="shared" si="4"/>
        <v>April</v>
      </c>
      <c r="H122" s="2">
        <f>SUMIFS(Transferan[Transferan],Transferan[BULAN],G122)</f>
        <v>0</v>
      </c>
      <c r="I122" s="2" cm="1">
        <f t="array" ref="I122">_xlfn.XLOOKUP(TRUE,Transferan[BULAN]=G122,Transferan[TOTAL],,,-1)</f>
        <v>157564000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157564000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157564000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157564000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157564000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157564000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157564000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157564000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157564000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157564000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157564000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157564000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157564000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157564000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157564000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157564000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157564000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157564000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157564000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157564000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157564000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157564000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157564000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157564000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157564000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157564000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157564000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157564000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157564000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157564000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157564000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157564000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157564000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157564000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157564000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157564000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157564000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157564000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157564000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157564000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157564000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157564000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157564000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157564000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157564000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157564000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157564000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157564000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157564000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157564000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157564000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157564000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157564000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157564000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157564000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157564000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157564000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157564000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157564000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157564000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157564000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157564000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157564000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157564000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157564000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157564000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157564000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157564000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157564000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157564000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157564000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157564000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157564000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157564000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157564000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157564000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157564000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157564000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157564000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157564000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157564000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157564000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157564000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157564000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157564000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157564000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157564000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157564000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157564000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157564000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157564000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157564000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157564000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157564000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157564000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157564000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157564000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157564000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157564000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157564000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157564000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157564000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157564000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157564000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157564000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157564000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157564000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157564000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157564000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157564000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157564000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157564000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157564000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157564000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157564000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157564000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157564000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157564000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157564000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157564000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157564000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157564000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157564000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157564000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157564000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157564000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157564000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157564000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157564000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157564000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157564000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157564000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157564000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157564000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157564000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157564000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157564000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157564000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157564000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157564000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157564000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157564000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157564000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157564000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157564000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157564000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157564000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157564000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157564000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157564000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157564000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157564000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157564000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157564000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157564000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157564000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157564000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157564000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157564000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157564000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157564000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157564000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157564000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157564000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157564000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157564000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157564000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157564000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157564000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157564000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157564000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157564000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157564000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157564000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157564000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157564000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157564000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157564000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157564000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157564000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157564000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157564000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157564000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157564000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157564000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157564000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157564000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157564000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157564000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157564000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157564000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157564000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157564000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157564000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157564000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157564000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157564000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157564000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157564000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157564000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157564000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157564000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157564000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157564000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157564000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157564000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157564000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157564000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157564000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157564000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157564000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157564000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157564000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157564000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157564000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157564000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157564000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157564000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157564000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157564000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157564000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157564000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157564000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157564000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157564000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157564000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157564000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157564000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157564000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157564000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157564000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157564000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157564000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157564000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157564000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157564000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157564000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157564000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157564000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157564000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157564000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157564000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157564000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157564000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157564000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157564000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157564000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157564000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157564000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157564000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157564000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157564000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157564000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157564000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157564000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157564000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157564000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157564000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157564000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157564000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157564000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157564000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157564000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157564000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157564000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157564000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157564000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157564000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157564000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157564000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157564000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157564000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157564000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157564000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157564000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157564000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157564000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157564000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157564000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157564000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157564000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157564000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157564000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157564000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157564000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157564000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157564000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157564000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157564000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157564000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157564000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157564000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157564000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157564000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157564000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157564000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157564000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157564000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157564000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157564000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157564000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157564000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157564000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157564000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157564000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157564000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157564000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157564000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157564000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157564000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157564000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157564000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157564000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157564000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157564000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157564000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157564000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157564000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157564000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157564000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157564000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157564000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157564000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157564000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157564000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157564000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157564000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157564000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157564000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157564000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157564000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157564000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157564000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157564000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157564000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157564000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157564000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157564000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157564000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157564000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157564000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157564000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157564000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157564000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157564000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157564000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157564000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157564000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157564000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157564000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157564000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157564000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157564000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157564000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157564000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157564000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157564000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157564000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157564000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157564000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157564000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157564000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157564000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157564000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157564000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157564000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157564000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157564000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157564000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157564000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157564000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157564000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157564000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157564000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157564000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157564000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157564000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157564000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157564000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157564000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157564000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157564000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157564000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157564000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157564000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157564000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157564000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157564000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157564000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157564000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157564000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157564000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157564000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157564000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157564000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157564000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157564000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157564000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157564000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157564000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157564000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157564000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157564000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157564000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157564000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157564000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157564000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157564000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157564000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157564000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157564000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157564000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157564000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157564000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157564000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157564000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157564000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157564000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157564000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157564000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157564000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157564000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157564000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157564000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157564000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157564000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157564000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157564000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157564000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157564000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157564000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157564000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157564000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157564000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157564000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157564000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157564000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157564000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157564000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157564000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157564000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157564000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157564000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157564000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157564000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157564000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157564000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157564000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157564000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157564000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157564000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157564000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157564000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157564000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157564000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157564000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157564000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157564000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157564000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157564000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157564000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157564000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157564000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157564000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157564000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157564000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157564000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157564000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157564000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157564000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157564000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157564000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157564000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157564000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157564000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157564000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157564000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157564000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157564000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157564000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157564000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157564000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157564000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157564000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157564000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157564000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157564000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157564000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157564000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157564000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157564000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2024-03-31T19:17:38Z</dcterms:modified>
  <cp:category/>
  <cp:contentStatus/>
</cp:coreProperties>
</file>