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48" documentId="13_ncr:1_{9A698A35-11EF-477C-882B-3C655332DD57}" xr6:coauthVersionLast="47" xr6:coauthVersionMax="47" xr10:uidLastSave="{9C00538F-59F8-41DA-BE8D-4E3A354DDBCD}"/>
  <bookViews>
    <workbookView xWindow="-120" yWindow="-120" windowWidth="20730" windowHeight="11040" firstSheet="1" activeTab="1" xr2:uid="{00000000-000D-0000-FFFF-FFFF00000000}"/>
  </bookViews>
  <sheets>
    <sheet name="SETUP" sheetId="2" r:id="rId1"/>
    <sheet name="Tunai" sheetId="4" r:id="rId2"/>
    <sheet name="Belanja" sheetId="6" r:id="rId3"/>
    <sheet name="Tran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7" i="6" l="1"/>
  <c r="E366" i="6"/>
  <c r="A366" i="6"/>
  <c r="E365" i="6"/>
  <c r="A365" i="6"/>
  <c r="E364" i="6"/>
  <c r="A364" i="6"/>
  <c r="E363" i="6"/>
  <c r="A363" i="6"/>
  <c r="E362" i="6"/>
  <c r="A362" i="6"/>
  <c r="E361" i="6"/>
  <c r="A361" i="6"/>
  <c r="E360" i="6"/>
  <c r="A360" i="6"/>
  <c r="E359" i="6"/>
  <c r="A359" i="6"/>
  <c r="E358" i="6"/>
  <c r="A358" i="6"/>
  <c r="E357" i="6"/>
  <c r="A357" i="6"/>
  <c r="E356" i="6"/>
  <c r="A356" i="6"/>
  <c r="E355" i="6"/>
  <c r="A355" i="6"/>
  <c r="E354" i="6"/>
  <c r="A354" i="6"/>
  <c r="E353" i="6"/>
  <c r="A353" i="6"/>
  <c r="E352" i="6"/>
  <c r="A352" i="6"/>
  <c r="E351" i="6"/>
  <c r="A351" i="6"/>
  <c r="E350" i="6"/>
  <c r="A350" i="6"/>
  <c r="E349" i="6"/>
  <c r="A349" i="6"/>
  <c r="E348" i="6"/>
  <c r="A348" i="6"/>
  <c r="E347" i="6"/>
  <c r="A347" i="6"/>
  <c r="E346" i="6"/>
  <c r="A346" i="6"/>
  <c r="E345" i="6"/>
  <c r="A345" i="6"/>
  <c r="E344" i="6"/>
  <c r="A344" i="6"/>
  <c r="E343" i="6"/>
  <c r="A343" i="6"/>
  <c r="E342" i="6"/>
  <c r="A342" i="6"/>
  <c r="E341" i="6"/>
  <c r="A341" i="6"/>
  <c r="E340" i="6"/>
  <c r="A340" i="6"/>
  <c r="E339" i="6"/>
  <c r="A339" i="6"/>
  <c r="E338" i="6"/>
  <c r="A338" i="6"/>
  <c r="E337" i="6"/>
  <c r="A337" i="6"/>
  <c r="E336" i="6"/>
  <c r="A336" i="6"/>
  <c r="E335" i="6"/>
  <c r="A335" i="6"/>
  <c r="E334" i="6"/>
  <c r="A334" i="6"/>
  <c r="E333" i="6"/>
  <c r="A333" i="6"/>
  <c r="E332" i="6"/>
  <c r="A332" i="6"/>
  <c r="E331" i="6"/>
  <c r="A331" i="6"/>
  <c r="E330" i="6"/>
  <c r="A330" i="6"/>
  <c r="E329" i="6"/>
  <c r="A329" i="6"/>
  <c r="E328" i="6"/>
  <c r="A328" i="6"/>
  <c r="E327" i="6"/>
  <c r="A327" i="6"/>
  <c r="E326" i="6"/>
  <c r="A326" i="6"/>
  <c r="E325" i="6"/>
  <c r="A325" i="6"/>
  <c r="E324" i="6"/>
  <c r="A324" i="6"/>
  <c r="E323" i="6"/>
  <c r="A323" i="6"/>
  <c r="E322" i="6"/>
  <c r="A322" i="6"/>
  <c r="E321" i="6"/>
  <c r="A321" i="6"/>
  <c r="E320" i="6"/>
  <c r="A320" i="6"/>
  <c r="E319" i="6"/>
  <c r="A319" i="6"/>
  <c r="E318" i="6"/>
  <c r="A318" i="6"/>
  <c r="E317" i="6"/>
  <c r="A317" i="6"/>
  <c r="E316" i="6"/>
  <c r="A316" i="6"/>
  <c r="E315" i="6"/>
  <c r="A315" i="6"/>
  <c r="E314" i="6"/>
  <c r="A314" i="6"/>
  <c r="E313" i="6"/>
  <c r="A313" i="6"/>
  <c r="E312" i="6"/>
  <c r="A312" i="6"/>
  <c r="E311" i="6"/>
  <c r="A311" i="6"/>
  <c r="E310" i="6"/>
  <c r="A310" i="6"/>
  <c r="E309" i="6"/>
  <c r="A309" i="6"/>
  <c r="E308" i="6"/>
  <c r="A308" i="6"/>
  <c r="E307" i="6"/>
  <c r="A307" i="6"/>
  <c r="E306" i="6"/>
  <c r="A306" i="6"/>
  <c r="E305" i="6"/>
  <c r="A305" i="6"/>
  <c r="E304" i="6"/>
  <c r="A304" i="6"/>
  <c r="E303" i="6"/>
  <c r="A303" i="6"/>
  <c r="E302" i="6"/>
  <c r="A302" i="6"/>
  <c r="E301" i="6"/>
  <c r="A301" i="6"/>
  <c r="E300" i="6"/>
  <c r="A300" i="6"/>
  <c r="E299" i="6"/>
  <c r="A299" i="6"/>
  <c r="E298" i="6"/>
  <c r="A298" i="6"/>
  <c r="E297" i="6"/>
  <c r="A297" i="6"/>
  <c r="E296" i="6"/>
  <c r="A296" i="6"/>
  <c r="E295" i="6"/>
  <c r="A295" i="6"/>
  <c r="E294" i="6"/>
  <c r="A294" i="6"/>
  <c r="E293" i="6"/>
  <c r="A293" i="6"/>
  <c r="E292" i="6"/>
  <c r="A292" i="6"/>
  <c r="E291" i="6"/>
  <c r="A291" i="6"/>
  <c r="E290" i="6"/>
  <c r="A290" i="6"/>
  <c r="E289" i="6"/>
  <c r="A289" i="6"/>
  <c r="E288" i="6"/>
  <c r="A288" i="6"/>
  <c r="E287" i="6"/>
  <c r="A287" i="6"/>
  <c r="E286" i="6"/>
  <c r="A286" i="6"/>
  <c r="E285" i="6"/>
  <c r="A285" i="6"/>
  <c r="E284" i="6"/>
  <c r="A284" i="6"/>
  <c r="E283" i="6"/>
  <c r="A283" i="6"/>
  <c r="E282" i="6"/>
  <c r="A282" i="6"/>
  <c r="E281" i="6"/>
  <c r="A281" i="6"/>
  <c r="E280" i="6"/>
  <c r="A280" i="6"/>
  <c r="E279" i="6"/>
  <c r="A279" i="6"/>
  <c r="E278" i="6"/>
  <c r="A278" i="6"/>
  <c r="E277" i="6"/>
  <c r="A277" i="6"/>
  <c r="E276" i="6"/>
  <c r="A276" i="6"/>
  <c r="E275" i="6"/>
  <c r="A275" i="6"/>
  <c r="E274" i="6"/>
  <c r="A274" i="6"/>
  <c r="E273" i="6"/>
  <c r="A273" i="6"/>
  <c r="E272" i="6"/>
  <c r="A272" i="6"/>
  <c r="E271" i="6"/>
  <c r="A271" i="6"/>
  <c r="E270" i="6"/>
  <c r="A270" i="6"/>
  <c r="E269" i="6"/>
  <c r="A269" i="6"/>
  <c r="E268" i="6"/>
  <c r="A268" i="6"/>
  <c r="E267" i="6"/>
  <c r="A267" i="6"/>
  <c r="E266" i="6"/>
  <c r="A266" i="6"/>
  <c r="E265" i="6"/>
  <c r="A265" i="6"/>
  <c r="E264" i="6"/>
  <c r="A264" i="6"/>
  <c r="E263" i="6"/>
  <c r="A263" i="6"/>
  <c r="E262" i="6"/>
  <c r="A262" i="6"/>
  <c r="E261" i="6"/>
  <c r="A261" i="6"/>
  <c r="E260" i="6"/>
  <c r="A260" i="6"/>
  <c r="E259" i="6"/>
  <c r="A259" i="6"/>
  <c r="E258" i="6"/>
  <c r="A258" i="6"/>
  <c r="E257" i="6"/>
  <c r="A257" i="6"/>
  <c r="E256" i="6"/>
  <c r="A256" i="6"/>
  <c r="E255" i="6"/>
  <c r="A255" i="6"/>
  <c r="E254" i="6"/>
  <c r="A254" i="6"/>
  <c r="E253" i="6"/>
  <c r="A253" i="6"/>
  <c r="E252" i="6"/>
  <c r="A252" i="6"/>
  <c r="E251" i="6"/>
  <c r="A251" i="6"/>
  <c r="E250" i="6"/>
  <c r="A250" i="6"/>
  <c r="E249" i="6"/>
  <c r="A249" i="6"/>
  <c r="E248" i="6"/>
  <c r="A248" i="6"/>
  <c r="E247" i="6"/>
  <c r="A247" i="6"/>
  <c r="E246" i="6"/>
  <c r="A246" i="6"/>
  <c r="E245" i="6"/>
  <c r="A245" i="6"/>
  <c r="E244" i="6"/>
  <c r="A244" i="6"/>
  <c r="E243" i="6"/>
  <c r="A243" i="6"/>
  <c r="E242" i="6"/>
  <c r="A242" i="6"/>
  <c r="E241" i="6"/>
  <c r="A241" i="6"/>
  <c r="E240" i="6"/>
  <c r="A240" i="6"/>
  <c r="E239" i="6"/>
  <c r="A239" i="6"/>
  <c r="E238" i="6"/>
  <c r="A238" i="6"/>
  <c r="E237" i="6"/>
  <c r="A237" i="6"/>
  <c r="E236" i="6"/>
  <c r="A236" i="6"/>
  <c r="E235" i="6"/>
  <c r="A235" i="6"/>
  <c r="E234" i="6"/>
  <c r="A234" i="6"/>
  <c r="E233" i="6"/>
  <c r="A233" i="6"/>
  <c r="E232" i="6"/>
  <c r="A232" i="6"/>
  <c r="E231" i="6"/>
  <c r="A231" i="6"/>
  <c r="E230" i="6"/>
  <c r="A230" i="6"/>
  <c r="E229" i="6"/>
  <c r="A229" i="6"/>
  <c r="E228" i="6"/>
  <c r="A228" i="6"/>
  <c r="E227" i="6"/>
  <c r="A227" i="6"/>
  <c r="E226" i="6"/>
  <c r="A226" i="6"/>
  <c r="E225" i="6"/>
  <c r="A225" i="6"/>
  <c r="E224" i="6"/>
  <c r="A224" i="6"/>
  <c r="E223" i="6"/>
  <c r="A223" i="6"/>
  <c r="E222" i="6"/>
  <c r="A222" i="6"/>
  <c r="E221" i="6"/>
  <c r="A221" i="6"/>
  <c r="E220" i="6"/>
  <c r="A220" i="6"/>
  <c r="E219" i="6"/>
  <c r="A219" i="6"/>
  <c r="E218" i="6"/>
  <c r="A218" i="6"/>
  <c r="E217" i="6"/>
  <c r="A217" i="6"/>
  <c r="E216" i="6"/>
  <c r="A216" i="6"/>
  <c r="E215" i="6"/>
  <c r="A215" i="6"/>
  <c r="E214" i="6"/>
  <c r="A214" i="6"/>
  <c r="E213" i="6"/>
  <c r="A213" i="6"/>
  <c r="E212" i="6"/>
  <c r="A212" i="6"/>
  <c r="E211" i="6"/>
  <c r="A211" i="6"/>
  <c r="E210" i="6"/>
  <c r="A210" i="6"/>
  <c r="E209" i="6"/>
  <c r="A209" i="6"/>
  <c r="E208" i="6"/>
  <c r="A208" i="6"/>
  <c r="E207" i="6"/>
  <c r="A207" i="6"/>
  <c r="E206" i="6"/>
  <c r="A206" i="6"/>
  <c r="E205" i="6"/>
  <c r="A205" i="6"/>
  <c r="E204" i="6"/>
  <c r="A204" i="6"/>
  <c r="E203" i="6"/>
  <c r="A203" i="6"/>
  <c r="E202" i="6"/>
  <c r="A202" i="6"/>
  <c r="E201" i="6"/>
  <c r="A201" i="6"/>
  <c r="E200" i="6"/>
  <c r="A200" i="6"/>
  <c r="E199" i="6"/>
  <c r="A199" i="6"/>
  <c r="E198" i="6"/>
  <c r="A198" i="6"/>
  <c r="E197" i="6"/>
  <c r="A197" i="6"/>
  <c r="E196" i="6"/>
  <c r="A196" i="6"/>
  <c r="E195" i="6"/>
  <c r="A195" i="6"/>
  <c r="E194" i="6"/>
  <c r="A194" i="6"/>
  <c r="E193" i="6"/>
  <c r="A193" i="6"/>
  <c r="E192" i="6"/>
  <c r="A192" i="6"/>
  <c r="E191" i="6"/>
  <c r="A191" i="6"/>
  <c r="E190" i="6"/>
  <c r="A190" i="6"/>
  <c r="E189" i="6"/>
  <c r="A189" i="6"/>
  <c r="E188" i="6"/>
  <c r="A188" i="6"/>
  <c r="E187" i="6"/>
  <c r="A187" i="6"/>
  <c r="E186" i="6"/>
  <c r="A186" i="6"/>
  <c r="E185" i="6"/>
  <c r="A185" i="6"/>
  <c r="E184" i="6"/>
  <c r="A184" i="6"/>
  <c r="E183" i="6"/>
  <c r="A183" i="6"/>
  <c r="E182" i="6"/>
  <c r="A182" i="6"/>
  <c r="E181" i="6"/>
  <c r="A181" i="6"/>
  <c r="E180" i="6"/>
  <c r="A180" i="6"/>
  <c r="E179" i="6"/>
  <c r="A179" i="6"/>
  <c r="E178" i="6"/>
  <c r="A178" i="6"/>
  <c r="E177" i="6"/>
  <c r="A177" i="6"/>
  <c r="E176" i="6"/>
  <c r="A176" i="6"/>
  <c r="E175" i="6"/>
  <c r="A175" i="6"/>
  <c r="E174" i="6"/>
  <c r="A174" i="6"/>
  <c r="E173" i="6"/>
  <c r="A173" i="6"/>
  <c r="E172" i="6"/>
  <c r="A172" i="6"/>
  <c r="E171" i="6"/>
  <c r="A171" i="6"/>
  <c r="E170" i="6"/>
  <c r="A170" i="6"/>
  <c r="E169" i="6"/>
  <c r="A169" i="6"/>
  <c r="E168" i="6"/>
  <c r="A168" i="6"/>
  <c r="E167" i="6"/>
  <c r="A167" i="6"/>
  <c r="E166" i="6"/>
  <c r="A166" i="6"/>
  <c r="E165" i="6"/>
  <c r="A165" i="6"/>
  <c r="E164" i="6"/>
  <c r="A164" i="6"/>
  <c r="E163" i="6"/>
  <c r="A163" i="6"/>
  <c r="E162" i="6"/>
  <c r="A162" i="6"/>
  <c r="E161" i="6"/>
  <c r="A161" i="6"/>
  <c r="E160" i="6"/>
  <c r="A160" i="6"/>
  <c r="E159" i="6"/>
  <c r="A159" i="6"/>
  <c r="E158" i="6"/>
  <c r="A158" i="6"/>
  <c r="E157" i="6"/>
  <c r="A157" i="6"/>
  <c r="E156" i="6"/>
  <c r="A156" i="6"/>
  <c r="E155" i="6"/>
  <c r="A155" i="6"/>
  <c r="E154" i="6"/>
  <c r="A154" i="6"/>
  <c r="E153" i="6"/>
  <c r="A153" i="6"/>
  <c r="E152" i="6"/>
  <c r="A152" i="6"/>
  <c r="E151" i="6"/>
  <c r="A151" i="6"/>
  <c r="E150" i="6"/>
  <c r="A150" i="6"/>
  <c r="E149" i="6"/>
  <c r="A149" i="6"/>
  <c r="E148" i="6"/>
  <c r="A148" i="6"/>
  <c r="E147" i="6"/>
  <c r="A147" i="6"/>
  <c r="E146" i="6"/>
  <c r="A146" i="6"/>
  <c r="E145" i="6"/>
  <c r="A145" i="6"/>
  <c r="E144" i="6"/>
  <c r="A144" i="6"/>
  <c r="E143" i="6"/>
  <c r="A143" i="6"/>
  <c r="E142" i="6"/>
  <c r="A142" i="6"/>
  <c r="E141" i="6"/>
  <c r="A141" i="6"/>
  <c r="E140" i="6"/>
  <c r="A140" i="6"/>
  <c r="E139" i="6"/>
  <c r="A139" i="6"/>
  <c r="E138" i="6"/>
  <c r="A138" i="6"/>
  <c r="E137" i="6"/>
  <c r="A137" i="6"/>
  <c r="E136" i="6"/>
  <c r="A136" i="6"/>
  <c r="E135" i="6"/>
  <c r="A135" i="6"/>
  <c r="E134" i="6"/>
  <c r="A134" i="6"/>
  <c r="E133" i="6"/>
  <c r="A133" i="6"/>
  <c r="E132" i="6"/>
  <c r="A132" i="6"/>
  <c r="E131" i="6"/>
  <c r="A131" i="6"/>
  <c r="E130" i="6"/>
  <c r="A130" i="6"/>
  <c r="E129" i="6"/>
  <c r="A129" i="6"/>
  <c r="E128" i="6"/>
  <c r="A128" i="6"/>
  <c r="E127" i="6"/>
  <c r="A127" i="6"/>
  <c r="E126" i="6"/>
  <c r="A126" i="6"/>
  <c r="E125" i="6"/>
  <c r="A125" i="6"/>
  <c r="E124" i="6"/>
  <c r="A124" i="6"/>
  <c r="E123" i="6"/>
  <c r="A123" i="6"/>
  <c r="E122" i="6"/>
  <c r="A122" i="6"/>
  <c r="E121" i="6"/>
  <c r="A121" i="6"/>
  <c r="E120" i="6"/>
  <c r="A120" i="6"/>
  <c r="E119" i="6"/>
  <c r="A119" i="6"/>
  <c r="E118" i="6"/>
  <c r="A118" i="6"/>
  <c r="E117" i="6"/>
  <c r="A117" i="6"/>
  <c r="E116" i="6"/>
  <c r="A116" i="6"/>
  <c r="E115" i="6"/>
  <c r="A115" i="6"/>
  <c r="E114" i="6"/>
  <c r="A114" i="6"/>
  <c r="E113" i="6"/>
  <c r="A113" i="6"/>
  <c r="E112" i="6"/>
  <c r="A112" i="6"/>
  <c r="E111" i="6"/>
  <c r="A111" i="6"/>
  <c r="E110" i="6"/>
  <c r="A110" i="6"/>
  <c r="E109" i="6"/>
  <c r="A109" i="6"/>
  <c r="E108" i="6"/>
  <c r="A108" i="6"/>
  <c r="E107" i="6"/>
  <c r="A107" i="6"/>
  <c r="E106" i="6"/>
  <c r="A106" i="6"/>
  <c r="E105" i="6"/>
  <c r="A105" i="6"/>
  <c r="E104" i="6"/>
  <c r="A104" i="6"/>
  <c r="E103" i="6"/>
  <c r="A103" i="6"/>
  <c r="E102" i="6"/>
  <c r="A102" i="6"/>
  <c r="E101" i="6"/>
  <c r="A101" i="6"/>
  <c r="E100" i="6"/>
  <c r="A100" i="6"/>
  <c r="E99" i="6"/>
  <c r="A99" i="6"/>
  <c r="E98" i="6"/>
  <c r="A98" i="6"/>
  <c r="E97" i="6"/>
  <c r="A97" i="6"/>
  <c r="E96" i="6"/>
  <c r="A96" i="6"/>
  <c r="E95" i="6"/>
  <c r="A95" i="6"/>
  <c r="E94" i="6"/>
  <c r="A94" i="6"/>
  <c r="E93" i="6"/>
  <c r="A93" i="6"/>
  <c r="E92" i="6"/>
  <c r="A92" i="6"/>
  <c r="E91" i="6"/>
  <c r="A91" i="6"/>
  <c r="E90" i="6"/>
  <c r="A90" i="6"/>
  <c r="E89" i="6"/>
  <c r="A89" i="6"/>
  <c r="E88" i="6"/>
  <c r="A88" i="6"/>
  <c r="E87" i="6"/>
  <c r="A87" i="6"/>
  <c r="E86" i="6"/>
  <c r="A86" i="6"/>
  <c r="E85" i="6"/>
  <c r="A85" i="6"/>
  <c r="E84" i="6"/>
  <c r="A84" i="6"/>
  <c r="E83" i="6"/>
  <c r="A83" i="6"/>
  <c r="E82" i="6"/>
  <c r="A82" i="6"/>
  <c r="E81" i="6"/>
  <c r="A81" i="6"/>
  <c r="E80" i="6"/>
  <c r="A80" i="6"/>
  <c r="E79" i="6"/>
  <c r="A79" i="6"/>
  <c r="E78" i="6"/>
  <c r="A78" i="6"/>
  <c r="E77" i="6"/>
  <c r="A77" i="6"/>
  <c r="E76" i="6"/>
  <c r="A76" i="6"/>
  <c r="E75" i="6"/>
  <c r="A75" i="6"/>
  <c r="E74" i="6"/>
  <c r="A74" i="6"/>
  <c r="E73" i="6"/>
  <c r="A73" i="6"/>
  <c r="E72" i="6"/>
  <c r="A72" i="6"/>
  <c r="E71" i="6"/>
  <c r="A71" i="6"/>
  <c r="E70" i="6"/>
  <c r="A70" i="6"/>
  <c r="E69" i="6"/>
  <c r="A69" i="6"/>
  <c r="E68" i="6"/>
  <c r="A68" i="6"/>
  <c r="E67" i="6"/>
  <c r="A67" i="6"/>
  <c r="E66" i="6"/>
  <c r="A66" i="6"/>
  <c r="E65" i="6"/>
  <c r="A65" i="6"/>
  <c r="E64" i="6"/>
  <c r="A64" i="6"/>
  <c r="E63" i="6"/>
  <c r="A63" i="6"/>
  <c r="E62" i="6"/>
  <c r="A62" i="6"/>
  <c r="E61" i="6"/>
  <c r="A61" i="6"/>
  <c r="E60" i="6"/>
  <c r="A60" i="6"/>
  <c r="E59" i="6"/>
  <c r="A59" i="6"/>
  <c r="E58" i="6"/>
  <c r="A58" i="6"/>
  <c r="E57" i="6"/>
  <c r="A57" i="6"/>
  <c r="E56" i="6"/>
  <c r="A56" i="6"/>
  <c r="E55" i="6"/>
  <c r="A55" i="6"/>
  <c r="E54" i="6"/>
  <c r="A54" i="6"/>
  <c r="E53" i="6"/>
  <c r="A53" i="6"/>
  <c r="E52" i="6"/>
  <c r="A52" i="6"/>
  <c r="E51" i="6"/>
  <c r="A51" i="6"/>
  <c r="E50" i="6"/>
  <c r="A50" i="6"/>
  <c r="E49" i="6"/>
  <c r="A49" i="6"/>
  <c r="E48" i="6"/>
  <c r="A48" i="6"/>
  <c r="E47" i="6"/>
  <c r="A47" i="6"/>
  <c r="E46" i="6"/>
  <c r="A46" i="6"/>
  <c r="E45" i="6"/>
  <c r="A45" i="6"/>
  <c r="E44" i="6"/>
  <c r="A44" i="6"/>
  <c r="E43" i="6"/>
  <c r="A43" i="6"/>
  <c r="E42" i="6"/>
  <c r="A42" i="6"/>
  <c r="E41" i="6"/>
  <c r="A41" i="6"/>
  <c r="E40" i="6"/>
  <c r="A40" i="6"/>
  <c r="E39" i="6"/>
  <c r="A39" i="6"/>
  <c r="E38" i="6"/>
  <c r="A38" i="6"/>
  <c r="E37" i="6"/>
  <c r="A37" i="6"/>
  <c r="E36" i="6"/>
  <c r="A36" i="6"/>
  <c r="E35" i="6"/>
  <c r="A35" i="6"/>
  <c r="E34" i="6"/>
  <c r="A34" i="6"/>
  <c r="E33" i="6"/>
  <c r="A33" i="6"/>
  <c r="E32" i="6"/>
  <c r="A32" i="6"/>
  <c r="E31" i="6"/>
  <c r="A31" i="6"/>
  <c r="E30" i="6"/>
  <c r="A30" i="6"/>
  <c r="E29" i="6"/>
  <c r="A29" i="6"/>
  <c r="E28" i="6"/>
  <c r="A28" i="6"/>
  <c r="E27" i="6"/>
  <c r="A27" i="6"/>
  <c r="E26" i="6"/>
  <c r="A26" i="6"/>
  <c r="E25" i="6"/>
  <c r="A25" i="6"/>
  <c r="E24" i="6"/>
  <c r="A24" i="6"/>
  <c r="E23" i="6"/>
  <c r="A23" i="6"/>
  <c r="E22" i="6"/>
  <c r="A22" i="6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A4" i="6"/>
  <c r="E3" i="6"/>
  <c r="A3" i="6"/>
  <c r="G2" i="6"/>
  <c r="E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G3" i="6"/>
  <c r="C4" i="6"/>
  <c r="C5" i="6" s="1"/>
  <c r="B4" i="5"/>
  <c r="G3" i="5"/>
  <c r="C4" i="5"/>
  <c r="C5" i="5" s="1"/>
  <c r="G3" i="4"/>
  <c r="B4" i="4"/>
  <c r="B5" i="6" l="1"/>
  <c r="G4" i="6"/>
  <c r="B5" i="5"/>
  <c r="G4" i="5"/>
  <c r="G4" i="4"/>
  <c r="B5" i="4"/>
  <c r="C5" i="4"/>
  <c r="C6" i="4" s="1"/>
  <c r="B6" i="6" l="1"/>
  <c r="G5" i="6"/>
  <c r="C6" i="6"/>
  <c r="C7" i="6" s="1"/>
  <c r="B6" i="5"/>
  <c r="G5" i="5"/>
  <c r="C6" i="5"/>
  <c r="C7" i="5" s="1"/>
  <c r="G5" i="4"/>
  <c r="B6" i="4"/>
  <c r="B7" i="6" l="1"/>
  <c r="G6" i="6"/>
  <c r="B7" i="5"/>
  <c r="G6" i="5"/>
  <c r="G6" i="4"/>
  <c r="B7" i="4"/>
  <c r="C7" i="4"/>
  <c r="C8" i="4" s="1"/>
  <c r="B8" i="6" l="1"/>
  <c r="G7" i="6"/>
  <c r="C8" i="6"/>
  <c r="C9" i="6" s="1"/>
  <c r="B8" i="5"/>
  <c r="G7" i="5"/>
  <c r="C8" i="5"/>
  <c r="C9" i="5" s="1"/>
  <c r="G7" i="4"/>
  <c r="B8" i="4"/>
  <c r="B9" i="6" l="1"/>
  <c r="G8" i="6"/>
  <c r="B9" i="5"/>
  <c r="G8" i="5"/>
  <c r="G8" i="4"/>
  <c r="B9" i="4"/>
  <c r="C9" i="4"/>
  <c r="C10" i="4" s="1"/>
  <c r="B10" i="6" l="1"/>
  <c r="G9" i="6"/>
  <c r="C10" i="6"/>
  <c r="C11" i="6" s="1"/>
  <c r="B10" i="5"/>
  <c r="G9" i="5"/>
  <c r="C10" i="5"/>
  <c r="C11" i="5" s="1"/>
  <c r="G9" i="4"/>
  <c r="B10" i="4"/>
  <c r="B11" i="6" l="1"/>
  <c r="G10" i="6"/>
  <c r="B11" i="5"/>
  <c r="G10" i="5"/>
  <c r="G10" i="4"/>
  <c r="B11" i="4"/>
  <c r="C11" i="4"/>
  <c r="C12" i="4" s="1"/>
  <c r="B12" i="6" l="1"/>
  <c r="G11" i="6"/>
  <c r="C12" i="6"/>
  <c r="C13" i="6" s="1"/>
  <c r="B12" i="5"/>
  <c r="G11" i="5"/>
  <c r="C12" i="5"/>
  <c r="C13" i="5" s="1"/>
  <c r="G11" i="4"/>
  <c r="B12" i="4"/>
  <c r="B13" i="6" l="1"/>
  <c r="G12" i="6"/>
  <c r="B13" i="5"/>
  <c r="G12" i="5"/>
  <c r="G12" i="4"/>
  <c r="B13" i="4"/>
  <c r="C13" i="4"/>
  <c r="C14" i="4" s="1"/>
  <c r="B14" i="6" l="1"/>
  <c r="G13" i="6"/>
  <c r="C14" i="6"/>
  <c r="C15" i="6" s="1"/>
  <c r="B14" i="5"/>
  <c r="G13" i="5"/>
  <c r="C14" i="5"/>
  <c r="C15" i="5" s="1"/>
  <c r="G13" i="4"/>
  <c r="B14" i="4"/>
  <c r="B15" i="6" l="1"/>
  <c r="G14" i="6"/>
  <c r="B15" i="5"/>
  <c r="G14" i="5"/>
  <c r="G14" i="4"/>
  <c r="B15" i="4"/>
  <c r="C15" i="4"/>
  <c r="C16" i="4" s="1"/>
  <c r="B16" i="6" l="1"/>
  <c r="G15" i="6"/>
  <c r="C16" i="6"/>
  <c r="C17" i="6" s="1"/>
  <c r="B16" i="5"/>
  <c r="G15" i="5"/>
  <c r="C16" i="5"/>
  <c r="C17" i="5" s="1"/>
  <c r="G15" i="4"/>
  <c r="B16" i="4"/>
  <c r="B17" i="6" l="1"/>
  <c r="G16" i="6"/>
  <c r="B17" i="5"/>
  <c r="G16" i="5"/>
  <c r="G16" i="4"/>
  <c r="B17" i="4"/>
  <c r="C17" i="4"/>
  <c r="C18" i="4" s="1"/>
  <c r="B18" i="6" l="1"/>
  <c r="G17" i="6"/>
  <c r="C18" i="6"/>
  <c r="C19" i="6" s="1"/>
  <c r="B18" i="5"/>
  <c r="G17" i="5"/>
  <c r="C18" i="5"/>
  <c r="C19" i="5" s="1"/>
  <c r="G17" i="4"/>
  <c r="B18" i="4"/>
  <c r="B19" i="6" l="1"/>
  <c r="G18" i="6"/>
  <c r="B19" i="5"/>
  <c r="G18" i="5"/>
  <c r="G18" i="4"/>
  <c r="B19" i="4"/>
  <c r="C19" i="4"/>
  <c r="C20" i="4" s="1"/>
  <c r="B20" i="6" l="1"/>
  <c r="G19" i="6"/>
  <c r="C20" i="6"/>
  <c r="C21" i="6" s="1"/>
  <c r="B20" i="5"/>
  <c r="G19" i="5"/>
  <c r="C20" i="5"/>
  <c r="C21" i="5" s="1"/>
  <c r="G19" i="4"/>
  <c r="B20" i="4"/>
  <c r="B21" i="6" l="1"/>
  <c r="G20" i="6"/>
  <c r="B21" i="5"/>
  <c r="G20" i="5"/>
  <c r="G20" i="4"/>
  <c r="B21" i="4"/>
  <c r="C21" i="4"/>
  <c r="C22" i="4" s="1"/>
  <c r="B22" i="6" l="1"/>
  <c r="G21" i="6"/>
  <c r="C22" i="6"/>
  <c r="C23" i="6" s="1"/>
  <c r="B22" i="5"/>
  <c r="G21" i="5"/>
  <c r="C22" i="5"/>
  <c r="C23" i="5" s="1"/>
  <c r="G21" i="4"/>
  <c r="B22" i="4"/>
  <c r="B23" i="6" l="1"/>
  <c r="G22" i="6"/>
  <c r="B23" i="5"/>
  <c r="G22" i="5"/>
  <c r="G22" i="4"/>
  <c r="B23" i="4"/>
  <c r="C23" i="4"/>
  <c r="C24" i="4" s="1"/>
  <c r="B24" i="6" l="1"/>
  <c r="G23" i="6"/>
  <c r="C24" i="6"/>
  <c r="C25" i="6" s="1"/>
  <c r="B24" i="5"/>
  <c r="G23" i="5"/>
  <c r="C24" i="5"/>
  <c r="C25" i="5" s="1"/>
  <c r="G23" i="4"/>
  <c r="B24" i="4"/>
  <c r="B25" i="6" l="1"/>
  <c r="G24" i="6"/>
  <c r="B25" i="5"/>
  <c r="G24" i="5"/>
  <c r="G24" i="4"/>
  <c r="B25" i="4"/>
  <c r="C25" i="4"/>
  <c r="C26" i="4" s="1"/>
  <c r="B26" i="6" l="1"/>
  <c r="G25" i="6"/>
  <c r="C26" i="6"/>
  <c r="C27" i="6" s="1"/>
  <c r="B26" i="5"/>
  <c r="G25" i="5"/>
  <c r="C26" i="5"/>
  <c r="C27" i="5" s="1"/>
  <c r="G25" i="4"/>
  <c r="B26" i="4"/>
  <c r="B27" i="6" l="1"/>
  <c r="G26" i="6"/>
  <c r="B27" i="5"/>
  <c r="G26" i="5"/>
  <c r="G26" i="4"/>
  <c r="B27" i="4"/>
  <c r="C27" i="4"/>
  <c r="C28" i="4" s="1"/>
  <c r="B28" i="6" l="1"/>
  <c r="G27" i="6"/>
  <c r="C28" i="6"/>
  <c r="C29" i="6" s="1"/>
  <c r="B28" i="5"/>
  <c r="G27" i="5"/>
  <c r="C28" i="5"/>
  <c r="C29" i="5" s="1"/>
  <c r="G27" i="4"/>
  <c r="B28" i="4"/>
  <c r="B29" i="6" l="1"/>
  <c r="G28" i="6"/>
  <c r="B29" i="5"/>
  <c r="G28" i="5"/>
  <c r="G28" i="4"/>
  <c r="B29" i="4"/>
  <c r="C29" i="4"/>
  <c r="C30" i="4" s="1"/>
  <c r="B30" i="6" l="1"/>
  <c r="G29" i="6"/>
  <c r="C30" i="6"/>
  <c r="C31" i="6" s="1"/>
  <c r="B30" i="5"/>
  <c r="G29" i="5"/>
  <c r="C30" i="5"/>
  <c r="C31" i="5" s="1"/>
  <c r="G29" i="4"/>
  <c r="B30" i="4"/>
  <c r="B31" i="6" l="1"/>
  <c r="G30" i="6"/>
  <c r="B31" i="5"/>
  <c r="G30" i="5"/>
  <c r="G30" i="4"/>
  <c r="B31" i="4"/>
  <c r="C31" i="4"/>
  <c r="C32" i="4" s="1"/>
  <c r="B32" i="6" l="1"/>
  <c r="G31" i="6"/>
  <c r="C32" i="6"/>
  <c r="C33" i="6" s="1"/>
  <c r="B32" i="5"/>
  <c r="G31" i="5"/>
  <c r="C32" i="5"/>
  <c r="C33" i="5" s="1"/>
  <c r="G31" i="4"/>
  <c r="B32" i="4"/>
  <c r="B33" i="6" l="1"/>
  <c r="G32" i="6"/>
  <c r="B33" i="5"/>
  <c r="G32" i="5"/>
  <c r="G32" i="4"/>
  <c r="B33" i="4"/>
  <c r="C33" i="4"/>
  <c r="C34" i="4" s="1"/>
  <c r="B34" i="6" l="1"/>
  <c r="G33" i="6"/>
  <c r="C34" i="6"/>
  <c r="C35" i="6" s="1"/>
  <c r="B34" i="5"/>
  <c r="G33" i="5"/>
  <c r="C34" i="5"/>
  <c r="C35" i="5" s="1"/>
  <c r="G33" i="4"/>
  <c r="B34" i="4"/>
  <c r="B35" i="6" l="1"/>
  <c r="G34" i="6"/>
  <c r="B35" i="5"/>
  <c r="G34" i="5"/>
  <c r="G34" i="4"/>
  <c r="B35" i="4"/>
  <c r="C35" i="4"/>
  <c r="C36" i="4" s="1"/>
  <c r="B36" i="6" l="1"/>
  <c r="G35" i="6"/>
  <c r="C36" i="6"/>
  <c r="C37" i="6" s="1"/>
  <c r="B36" i="5"/>
  <c r="G35" i="5"/>
  <c r="C36" i="5"/>
  <c r="C37" i="5" s="1"/>
  <c r="G35" i="4"/>
  <c r="B36" i="4"/>
  <c r="B37" i="6" l="1"/>
  <c r="G36" i="6"/>
  <c r="B37" i="5"/>
  <c r="G36" i="5"/>
  <c r="G36" i="4"/>
  <c r="B37" i="4"/>
  <c r="C37" i="4"/>
  <c r="C38" i="4" s="1"/>
  <c r="B38" i="6" l="1"/>
  <c r="G37" i="6"/>
  <c r="C38" i="6"/>
  <c r="C39" i="6" s="1"/>
  <c r="B38" i="5"/>
  <c r="G37" i="5"/>
  <c r="C38" i="5"/>
  <c r="C39" i="5" s="1"/>
  <c r="G37" i="4"/>
  <c r="B38" i="4"/>
  <c r="B39" i="6" l="1"/>
  <c r="G38" i="6"/>
  <c r="B39" i="5"/>
  <c r="G38" i="5"/>
  <c r="G38" i="4"/>
  <c r="B39" i="4"/>
  <c r="C39" i="4"/>
  <c r="C40" i="4" s="1"/>
  <c r="B40" i="6" l="1"/>
  <c r="G39" i="6"/>
  <c r="C40" i="6"/>
  <c r="C41" i="6" s="1"/>
  <c r="B40" i="5"/>
  <c r="G39" i="5"/>
  <c r="C40" i="5"/>
  <c r="C41" i="5" s="1"/>
  <c r="G39" i="4"/>
  <c r="B40" i="4"/>
  <c r="B41" i="6" l="1"/>
  <c r="G40" i="6"/>
  <c r="B41" i="5"/>
  <c r="G40" i="5"/>
  <c r="G40" i="4"/>
  <c r="B41" i="4"/>
  <c r="C41" i="4"/>
  <c r="C42" i="4" s="1"/>
  <c r="B42" i="6" l="1"/>
  <c r="G41" i="6"/>
  <c r="C42" i="6"/>
  <c r="C43" i="6" s="1"/>
  <c r="B42" i="5"/>
  <c r="G41" i="5"/>
  <c r="C42" i="5"/>
  <c r="C43" i="5" s="1"/>
  <c r="G41" i="4"/>
  <c r="B42" i="4"/>
  <c r="B43" i="6" l="1"/>
  <c r="G42" i="6"/>
  <c r="B43" i="5"/>
  <c r="G42" i="5"/>
  <c r="G42" i="4"/>
  <c r="B43" i="4"/>
  <c r="C43" i="4"/>
  <c r="C44" i="4" s="1"/>
  <c r="B44" i="6" l="1"/>
  <c r="G43" i="6"/>
  <c r="C44" i="6"/>
  <c r="C45" i="6" s="1"/>
  <c r="B44" i="5"/>
  <c r="G43" i="5"/>
  <c r="C44" i="5"/>
  <c r="C45" i="5" s="1"/>
  <c r="G43" i="4"/>
  <c r="B44" i="4"/>
  <c r="B45" i="6" l="1"/>
  <c r="G44" i="6"/>
  <c r="B45" i="5"/>
  <c r="G44" i="5"/>
  <c r="G44" i="4"/>
  <c r="B45" i="4"/>
  <c r="C45" i="4"/>
  <c r="C46" i="4" s="1"/>
  <c r="B46" i="6" l="1"/>
  <c r="G45" i="6"/>
  <c r="C46" i="6"/>
  <c r="C47" i="6" s="1"/>
  <c r="B46" i="5"/>
  <c r="G45" i="5"/>
  <c r="C46" i="5"/>
  <c r="C47" i="5" s="1"/>
  <c r="G45" i="4"/>
  <c r="B46" i="4"/>
  <c r="B47" i="6" l="1"/>
  <c r="G46" i="6"/>
  <c r="B47" i="5"/>
  <c r="G46" i="5"/>
  <c r="G46" i="4"/>
  <c r="B47" i="4"/>
  <c r="C47" i="4"/>
  <c r="C48" i="4" s="1"/>
  <c r="B48" i="6" l="1"/>
  <c r="G47" i="6"/>
  <c r="C48" i="6"/>
  <c r="C49" i="6" s="1"/>
  <c r="B48" i="5"/>
  <c r="G47" i="5"/>
  <c r="C48" i="5"/>
  <c r="C49" i="5" s="1"/>
  <c r="G47" i="4"/>
  <c r="B48" i="4"/>
  <c r="B49" i="6" l="1"/>
  <c r="G48" i="6"/>
  <c r="B49" i="5"/>
  <c r="G48" i="5"/>
  <c r="G48" i="4"/>
  <c r="B49" i="4"/>
  <c r="C49" i="4"/>
  <c r="C50" i="4" s="1"/>
  <c r="B50" i="6" l="1"/>
  <c r="G49" i="6"/>
  <c r="C50" i="6"/>
  <c r="C51" i="6" s="1"/>
  <c r="B50" i="5"/>
  <c r="G49" i="5"/>
  <c r="C50" i="5"/>
  <c r="C51" i="5" s="1"/>
  <c r="G49" i="4"/>
  <c r="B50" i="4"/>
  <c r="B51" i="6" l="1"/>
  <c r="G50" i="6"/>
  <c r="B51" i="5"/>
  <c r="G50" i="5"/>
  <c r="G50" i="4"/>
  <c r="B51" i="4"/>
  <c r="C51" i="4"/>
  <c r="C52" i="4" s="1"/>
  <c r="B52" i="6" l="1"/>
  <c r="G51" i="6"/>
  <c r="C52" i="6"/>
  <c r="C53" i="6" s="1"/>
  <c r="B52" i="5"/>
  <c r="G51" i="5"/>
  <c r="C52" i="5"/>
  <c r="C53" i="5" s="1"/>
  <c r="G51" i="4"/>
  <c r="B52" i="4"/>
  <c r="B53" i="6" l="1"/>
  <c r="G52" i="6"/>
  <c r="B53" i="5"/>
  <c r="G52" i="5"/>
  <c r="G52" i="4"/>
  <c r="B53" i="4"/>
  <c r="C53" i="4"/>
  <c r="C54" i="4" s="1"/>
  <c r="B54" i="6" l="1"/>
  <c r="G53" i="6"/>
  <c r="C54" i="6"/>
  <c r="C55" i="6" s="1"/>
  <c r="B54" i="5"/>
  <c r="G53" i="5"/>
  <c r="C54" i="5"/>
  <c r="C55" i="5" s="1"/>
  <c r="G53" i="4"/>
  <c r="B54" i="4"/>
  <c r="B55" i="6" l="1"/>
  <c r="G54" i="6"/>
  <c r="B55" i="5"/>
  <c r="G54" i="5"/>
  <c r="G54" i="4"/>
  <c r="B55" i="4"/>
  <c r="C55" i="4"/>
  <c r="C56" i="4" s="1"/>
  <c r="B56" i="6" l="1"/>
  <c r="G55" i="6"/>
  <c r="C56" i="6"/>
  <c r="C57" i="6" s="1"/>
  <c r="B56" i="5"/>
  <c r="G55" i="5"/>
  <c r="C56" i="5"/>
  <c r="C57" i="5" s="1"/>
  <c r="G55" i="4"/>
  <c r="B56" i="4"/>
  <c r="B57" i="6" l="1"/>
  <c r="G56" i="6"/>
  <c r="B57" i="5"/>
  <c r="G56" i="5"/>
  <c r="G56" i="4"/>
  <c r="B57" i="4"/>
  <c r="C57" i="4"/>
  <c r="C58" i="4" s="1"/>
  <c r="B58" i="6" l="1"/>
  <c r="G57" i="6"/>
  <c r="C58" i="6"/>
  <c r="C59" i="6" s="1"/>
  <c r="B58" i="5"/>
  <c r="G57" i="5"/>
  <c r="C58" i="5"/>
  <c r="C59" i="5" s="1"/>
  <c r="G57" i="4"/>
  <c r="B58" i="4"/>
  <c r="B59" i="6" l="1"/>
  <c r="G58" i="6"/>
  <c r="B59" i="5"/>
  <c r="G58" i="5"/>
  <c r="G58" i="4"/>
  <c r="B59" i="4"/>
  <c r="C59" i="4"/>
  <c r="C60" i="4" s="1"/>
  <c r="B60" i="6" l="1"/>
  <c r="G59" i="6"/>
  <c r="C60" i="6"/>
  <c r="C61" i="6" s="1"/>
  <c r="B60" i="5"/>
  <c r="G59" i="5"/>
  <c r="C60" i="5"/>
  <c r="C61" i="5" s="1"/>
  <c r="G59" i="4"/>
  <c r="B60" i="4"/>
  <c r="B61" i="6" l="1"/>
  <c r="G60" i="6"/>
  <c r="B61" i="5"/>
  <c r="G60" i="5"/>
  <c r="G60" i="4"/>
  <c r="B61" i="4"/>
  <c r="C61" i="4"/>
  <c r="C62" i="4" s="1"/>
  <c r="B62" i="6" l="1"/>
  <c r="G61" i="6"/>
  <c r="C62" i="6"/>
  <c r="C63" i="6" s="1"/>
  <c r="B62" i="5"/>
  <c r="G61" i="5"/>
  <c r="C62" i="5"/>
  <c r="C63" i="5" s="1"/>
  <c r="G61" i="4"/>
  <c r="B62" i="4"/>
  <c r="B63" i="6" l="1"/>
  <c r="G62" i="6"/>
  <c r="B63" i="5"/>
  <c r="G62" i="5"/>
  <c r="G62" i="4"/>
  <c r="B63" i="4"/>
  <c r="C63" i="4"/>
  <c r="B64" i="6" l="1"/>
  <c r="G63" i="6"/>
  <c r="C64" i="6"/>
  <c r="C65" i="6" s="1"/>
  <c r="B64" i="5"/>
  <c r="G63" i="5"/>
  <c r="C64" i="5"/>
  <c r="C65" i="5" s="1"/>
  <c r="G63" i="4"/>
  <c r="C64" i="4"/>
  <c r="B64" i="4"/>
  <c r="B65" i="6" l="1"/>
  <c r="G64" i="6"/>
  <c r="B65" i="5"/>
  <c r="G64" i="5"/>
  <c r="G64" i="4"/>
  <c r="B65" i="4"/>
  <c r="C65" i="4"/>
  <c r="C66" i="4" s="1"/>
  <c r="B66" i="6" l="1"/>
  <c r="G65" i="6"/>
  <c r="C66" i="6"/>
  <c r="C67" i="6" s="1"/>
  <c r="B66" i="5"/>
  <c r="G65" i="5"/>
  <c r="C66" i="5"/>
  <c r="C67" i="5" s="1"/>
  <c r="G65" i="4"/>
  <c r="B66" i="4"/>
  <c r="B67" i="6" l="1"/>
  <c r="G66" i="6"/>
  <c r="B67" i="5"/>
  <c r="G66" i="5"/>
  <c r="G66" i="4"/>
  <c r="B67" i="4"/>
  <c r="C67" i="4"/>
  <c r="C68" i="4" s="1"/>
  <c r="B68" i="6" l="1"/>
  <c r="G67" i="6"/>
  <c r="C68" i="6"/>
  <c r="C69" i="6" s="1"/>
  <c r="B68" i="5"/>
  <c r="G67" i="5"/>
  <c r="C68" i="5"/>
  <c r="C69" i="5" s="1"/>
  <c r="G67" i="4"/>
  <c r="B68" i="4"/>
  <c r="B69" i="6" l="1"/>
  <c r="G68" i="6"/>
  <c r="B69" i="5"/>
  <c r="G68" i="5"/>
  <c r="G68" i="4"/>
  <c r="B69" i="4"/>
  <c r="C69" i="4"/>
  <c r="C70" i="4" s="1"/>
  <c r="B70" i="6" l="1"/>
  <c r="G69" i="6"/>
  <c r="C70" i="6"/>
  <c r="C71" i="6" s="1"/>
  <c r="B70" i="5"/>
  <c r="G69" i="5"/>
  <c r="C70" i="5"/>
  <c r="C71" i="5" s="1"/>
  <c r="G69" i="4"/>
  <c r="B70" i="4"/>
  <c r="B71" i="6" l="1"/>
  <c r="G70" i="6"/>
  <c r="B71" i="5"/>
  <c r="G70" i="5"/>
  <c r="G70" i="4"/>
  <c r="B71" i="4"/>
  <c r="C71" i="4"/>
  <c r="C72" i="4" s="1"/>
  <c r="B72" i="6" l="1"/>
  <c r="G71" i="6"/>
  <c r="C72" i="6"/>
  <c r="C73" i="6" s="1"/>
  <c r="B72" i="5"/>
  <c r="G71" i="5"/>
  <c r="C72" i="5"/>
  <c r="C73" i="5" s="1"/>
  <c r="G71" i="4"/>
  <c r="B72" i="4"/>
  <c r="B73" i="6" l="1"/>
  <c r="G72" i="6"/>
  <c r="B73" i="5"/>
  <c r="G72" i="5"/>
  <c r="G72" i="4"/>
  <c r="B73" i="4"/>
  <c r="C73" i="4"/>
  <c r="C74" i="4" s="1"/>
  <c r="B74" i="6" l="1"/>
  <c r="G73" i="6"/>
  <c r="C74" i="6"/>
  <c r="C75" i="6" s="1"/>
  <c r="B74" i="5"/>
  <c r="G73" i="5"/>
  <c r="C74" i="5"/>
  <c r="C75" i="5" s="1"/>
  <c r="G73" i="4"/>
  <c r="B74" i="4"/>
  <c r="B75" i="6" l="1"/>
  <c r="G74" i="6"/>
  <c r="B75" i="5"/>
  <c r="G74" i="5"/>
  <c r="G74" i="4"/>
  <c r="B75" i="4"/>
  <c r="C75" i="4"/>
  <c r="C76" i="4" s="1"/>
  <c r="B76" i="6" l="1"/>
  <c r="G75" i="6"/>
  <c r="C76" i="6"/>
  <c r="C77" i="6" s="1"/>
  <c r="B76" i="5"/>
  <c r="G75" i="5"/>
  <c r="C76" i="5"/>
  <c r="C77" i="5" s="1"/>
  <c r="G75" i="4"/>
  <c r="B76" i="4"/>
  <c r="B77" i="6" l="1"/>
  <c r="G76" i="6"/>
  <c r="B77" i="5"/>
  <c r="G76" i="5"/>
  <c r="G76" i="4"/>
  <c r="B77" i="4"/>
  <c r="C77" i="4"/>
  <c r="C78" i="4" s="1"/>
  <c r="B78" i="6" l="1"/>
  <c r="G77" i="6"/>
  <c r="C78" i="6"/>
  <c r="C79" i="6" s="1"/>
  <c r="B78" i="5"/>
  <c r="G77" i="5"/>
  <c r="C78" i="5"/>
  <c r="C79" i="5" s="1"/>
  <c r="G77" i="4"/>
  <c r="B78" i="4"/>
  <c r="B79" i="6" l="1"/>
  <c r="G78" i="6"/>
  <c r="B79" i="5"/>
  <c r="G78" i="5"/>
  <c r="G78" i="4"/>
  <c r="B79" i="4"/>
  <c r="C79" i="4"/>
  <c r="C80" i="4" s="1"/>
  <c r="B80" i="6" l="1"/>
  <c r="G79" i="6"/>
  <c r="C80" i="6"/>
  <c r="C81" i="6" s="1"/>
  <c r="B80" i="5"/>
  <c r="G79" i="5"/>
  <c r="C80" i="5"/>
  <c r="C81" i="5" s="1"/>
  <c r="G79" i="4"/>
  <c r="B80" i="4"/>
  <c r="B81" i="6" l="1"/>
  <c r="G80" i="6"/>
  <c r="B81" i="5"/>
  <c r="G80" i="5"/>
  <c r="G80" i="4"/>
  <c r="B81" i="4"/>
  <c r="C81" i="4"/>
  <c r="C82" i="4" s="1"/>
  <c r="B82" i="6" l="1"/>
  <c r="G81" i="6"/>
  <c r="C82" i="6"/>
  <c r="C83" i="6" s="1"/>
  <c r="B82" i="5"/>
  <c r="G81" i="5"/>
  <c r="C82" i="5"/>
  <c r="C83" i="5" s="1"/>
  <c r="G81" i="4"/>
  <c r="B82" i="4"/>
  <c r="B83" i="6" l="1"/>
  <c r="G82" i="6"/>
  <c r="B83" i="5"/>
  <c r="G82" i="5"/>
  <c r="G82" i="4"/>
  <c r="B83" i="4"/>
  <c r="C83" i="4"/>
  <c r="C84" i="4" s="1"/>
  <c r="B84" i="6" l="1"/>
  <c r="G83" i="6"/>
  <c r="C84" i="6"/>
  <c r="C85" i="6" s="1"/>
  <c r="B84" i="5"/>
  <c r="G83" i="5"/>
  <c r="C84" i="5"/>
  <c r="C85" i="5" s="1"/>
  <c r="G83" i="4"/>
  <c r="B84" i="4"/>
  <c r="B85" i="6" l="1"/>
  <c r="G84" i="6"/>
  <c r="B85" i="5"/>
  <c r="G84" i="5"/>
  <c r="G84" i="4"/>
  <c r="B85" i="4"/>
  <c r="C85" i="4"/>
  <c r="C86" i="4" s="1"/>
  <c r="B86" i="6" l="1"/>
  <c r="G85" i="6"/>
  <c r="C86" i="6"/>
  <c r="C87" i="6" s="1"/>
  <c r="B86" i="5"/>
  <c r="G85" i="5"/>
  <c r="C86" i="5"/>
  <c r="C87" i="5" s="1"/>
  <c r="G85" i="4"/>
  <c r="B86" i="4"/>
  <c r="B87" i="6" l="1"/>
  <c r="G86" i="6"/>
  <c r="B87" i="5"/>
  <c r="G86" i="5"/>
  <c r="G86" i="4"/>
  <c r="B87" i="4"/>
  <c r="C87" i="4"/>
  <c r="C88" i="4" s="1"/>
  <c r="B88" i="6" l="1"/>
  <c r="G87" i="6"/>
  <c r="C88" i="6"/>
  <c r="C89" i="6" s="1"/>
  <c r="B88" i="5"/>
  <c r="G87" i="5"/>
  <c r="C88" i="5"/>
  <c r="C89" i="5" s="1"/>
  <c r="G87" i="4"/>
  <c r="B88" i="4"/>
  <c r="B89" i="6" l="1"/>
  <c r="G88" i="6"/>
  <c r="B89" i="5"/>
  <c r="G88" i="5"/>
  <c r="G88" i="4"/>
  <c r="B89" i="4"/>
  <c r="C89" i="4"/>
  <c r="C90" i="4" s="1"/>
  <c r="B90" i="6" l="1"/>
  <c r="G89" i="6"/>
  <c r="C90" i="6"/>
  <c r="C91" i="6" s="1"/>
  <c r="B90" i="5"/>
  <c r="G89" i="5"/>
  <c r="C90" i="5"/>
  <c r="C91" i="5" s="1"/>
  <c r="G89" i="4"/>
  <c r="B90" i="4"/>
  <c r="B91" i="6" l="1"/>
  <c r="G90" i="6"/>
  <c r="B91" i="5"/>
  <c r="G90" i="5"/>
  <c r="G90" i="4"/>
  <c r="B91" i="4"/>
  <c r="C91" i="4"/>
  <c r="C92" i="4" s="1"/>
  <c r="B92" i="6" l="1"/>
  <c r="G91" i="6"/>
  <c r="C92" i="6"/>
  <c r="C93" i="6" s="1"/>
  <c r="B92" i="5"/>
  <c r="G91" i="5"/>
  <c r="C92" i="5"/>
  <c r="C93" i="5" s="1"/>
  <c r="G91" i="4"/>
  <c r="B92" i="4"/>
  <c r="B93" i="6" l="1"/>
  <c r="G92" i="6"/>
  <c r="B93" i="5"/>
  <c r="G92" i="5"/>
  <c r="G92" i="4"/>
  <c r="B93" i="4"/>
  <c r="C93" i="4"/>
  <c r="C94" i="4" s="1"/>
  <c r="B94" i="6" l="1"/>
  <c r="G93" i="6"/>
  <c r="C94" i="6"/>
  <c r="C95" i="6" s="1"/>
  <c r="B94" i="5"/>
  <c r="G93" i="5"/>
  <c r="C94" i="5"/>
  <c r="C95" i="5" s="1"/>
  <c r="G93" i="4"/>
  <c r="B94" i="4"/>
  <c r="B95" i="6" l="1"/>
  <c r="G94" i="6"/>
  <c r="B95" i="5"/>
  <c r="G94" i="5"/>
  <c r="G94" i="4"/>
  <c r="B95" i="4"/>
  <c r="C95" i="4"/>
  <c r="C96" i="4" s="1"/>
  <c r="B96" i="6" l="1"/>
  <c r="G95" i="6"/>
  <c r="C96" i="6"/>
  <c r="C97" i="6" s="1"/>
  <c r="B96" i="5"/>
  <c r="G95" i="5"/>
  <c r="C96" i="5"/>
  <c r="C97" i="5" s="1"/>
  <c r="G95" i="4"/>
  <c r="B96" i="4"/>
  <c r="B97" i="6" l="1"/>
  <c r="G96" i="6"/>
  <c r="B97" i="5"/>
  <c r="G96" i="5"/>
  <c r="G96" i="4"/>
  <c r="B97" i="4"/>
  <c r="C97" i="4"/>
  <c r="C98" i="4" s="1"/>
  <c r="B98" i="6" l="1"/>
  <c r="G97" i="6"/>
  <c r="C98" i="6"/>
  <c r="C99" i="6" s="1"/>
  <c r="B98" i="5"/>
  <c r="G97" i="5"/>
  <c r="C98" i="5"/>
  <c r="C99" i="5" s="1"/>
  <c r="G97" i="4"/>
  <c r="B98" i="4"/>
  <c r="B99" i="6" l="1"/>
  <c r="G98" i="6"/>
  <c r="B99" i="5"/>
  <c r="G98" i="5"/>
  <c r="G98" i="4"/>
  <c r="B99" i="4"/>
  <c r="C99" i="4"/>
  <c r="C100" i="4" s="1"/>
  <c r="B100" i="6" l="1"/>
  <c r="G99" i="6"/>
  <c r="C100" i="6"/>
  <c r="C101" i="6" s="1"/>
  <c r="B100" i="5"/>
  <c r="G99" i="5"/>
  <c r="C100" i="5"/>
  <c r="C101" i="5" s="1"/>
  <c r="G99" i="4"/>
  <c r="B100" i="4"/>
  <c r="B101" i="6" l="1"/>
  <c r="G100" i="6"/>
  <c r="B101" i="5"/>
  <c r="G100" i="5"/>
  <c r="G100" i="4"/>
  <c r="B101" i="4"/>
  <c r="C101" i="4"/>
  <c r="C102" i="4" s="1"/>
  <c r="B102" i="6" l="1"/>
  <c r="G101" i="6"/>
  <c r="C102" i="6"/>
  <c r="C103" i="6" s="1"/>
  <c r="B102" i="5"/>
  <c r="G101" i="5"/>
  <c r="C102" i="5"/>
  <c r="C103" i="5" s="1"/>
  <c r="G101" i="4"/>
  <c r="B102" i="4"/>
  <c r="B103" i="6" l="1"/>
  <c r="G102" i="6"/>
  <c r="B103" i="5"/>
  <c r="G102" i="5"/>
  <c r="G102" i="4"/>
  <c r="B103" i="4"/>
  <c r="C103" i="4"/>
  <c r="C104" i="4" s="1"/>
  <c r="B104" i="6" l="1"/>
  <c r="G103" i="6"/>
  <c r="C104" i="6"/>
  <c r="C105" i="6" s="1"/>
  <c r="B104" i="5"/>
  <c r="G103" i="5"/>
  <c r="C104" i="5"/>
  <c r="C105" i="5" s="1"/>
  <c r="G103" i="4"/>
  <c r="B104" i="4"/>
  <c r="B105" i="6" l="1"/>
  <c r="G104" i="6"/>
  <c r="B105" i="5"/>
  <c r="G104" i="5"/>
  <c r="G104" i="4"/>
  <c r="B105" i="4"/>
  <c r="C105" i="4"/>
  <c r="C106" i="4" s="1"/>
  <c r="B106" i="6" l="1"/>
  <c r="G105" i="6"/>
  <c r="C106" i="6"/>
  <c r="C107" i="6" s="1"/>
  <c r="B106" i="5"/>
  <c r="G105" i="5"/>
  <c r="C106" i="5"/>
  <c r="C107" i="5" s="1"/>
  <c r="G105" i="4"/>
  <c r="B106" i="4"/>
  <c r="B107" i="6" l="1"/>
  <c r="G106" i="6"/>
  <c r="B107" i="5"/>
  <c r="G106" i="5"/>
  <c r="G106" i="4"/>
  <c r="B107" i="4"/>
  <c r="C107" i="4"/>
  <c r="C108" i="4" s="1"/>
  <c r="B108" i="6" l="1"/>
  <c r="G107" i="6"/>
  <c r="C108" i="6"/>
  <c r="C109" i="6" s="1"/>
  <c r="B108" i="5"/>
  <c r="G107" i="5"/>
  <c r="C108" i="5"/>
  <c r="C109" i="5" s="1"/>
  <c r="G107" i="4"/>
  <c r="B108" i="4"/>
  <c r="B109" i="6" l="1"/>
  <c r="G108" i="6"/>
  <c r="B109" i="5"/>
  <c r="G108" i="5"/>
  <c r="G108" i="4"/>
  <c r="B109" i="4"/>
  <c r="C109" i="4"/>
  <c r="C110" i="4" s="1"/>
  <c r="B110" i="6" l="1"/>
  <c r="G109" i="6"/>
  <c r="C110" i="6"/>
  <c r="C111" i="6" s="1"/>
  <c r="B110" i="5"/>
  <c r="G109" i="5"/>
  <c r="C110" i="5"/>
  <c r="C111" i="5" s="1"/>
  <c r="G109" i="4"/>
  <c r="B110" i="4"/>
  <c r="B111" i="6" l="1"/>
  <c r="G110" i="6"/>
  <c r="B111" i="5"/>
  <c r="G110" i="5"/>
  <c r="G110" i="4"/>
  <c r="B111" i="4"/>
  <c r="C111" i="4"/>
  <c r="C112" i="4" s="1"/>
  <c r="B112" i="6" l="1"/>
  <c r="G111" i="6"/>
  <c r="C112" i="6"/>
  <c r="C113" i="6" s="1"/>
  <c r="B112" i="5"/>
  <c r="G111" i="5"/>
  <c r="C112" i="5"/>
  <c r="C113" i="5" s="1"/>
  <c r="G111" i="4"/>
  <c r="B112" i="4"/>
  <c r="B113" i="6" l="1"/>
  <c r="G112" i="6"/>
  <c r="B113" i="5"/>
  <c r="G112" i="5"/>
  <c r="G112" i="4"/>
  <c r="B113" i="4"/>
  <c r="C113" i="4"/>
  <c r="C114" i="4" s="1"/>
  <c r="B114" i="6" l="1"/>
  <c r="G113" i="6"/>
  <c r="C114" i="6"/>
  <c r="C115" i="6" s="1"/>
  <c r="B114" i="5"/>
  <c r="G113" i="5"/>
  <c r="C114" i="5"/>
  <c r="C115" i="5" s="1"/>
  <c r="G113" i="4"/>
  <c r="B114" i="4"/>
  <c r="B115" i="6" l="1"/>
  <c r="G114" i="6"/>
  <c r="B115" i="5"/>
  <c r="G114" i="5"/>
  <c r="G114" i="4"/>
  <c r="B115" i="4"/>
  <c r="C115" i="4"/>
  <c r="C116" i="4" s="1"/>
  <c r="B116" i="6" l="1"/>
  <c r="G115" i="6"/>
  <c r="C116" i="6"/>
  <c r="C117" i="6" s="1"/>
  <c r="B116" i="5"/>
  <c r="G115" i="5"/>
  <c r="C116" i="5"/>
  <c r="C117" i="5" s="1"/>
  <c r="G115" i="4"/>
  <c r="B116" i="4"/>
  <c r="B117" i="6" l="1"/>
  <c r="G116" i="6"/>
  <c r="B117" i="5"/>
  <c r="G116" i="5"/>
  <c r="G116" i="4"/>
  <c r="B117" i="4"/>
  <c r="C117" i="4"/>
  <c r="C118" i="4" s="1"/>
  <c r="B118" i="6" l="1"/>
  <c r="G117" i="6"/>
  <c r="C118" i="6"/>
  <c r="C119" i="6" s="1"/>
  <c r="B118" i="5"/>
  <c r="G117" i="5"/>
  <c r="C118" i="5"/>
  <c r="C119" i="5" s="1"/>
  <c r="G117" i="4"/>
  <c r="B118" i="4"/>
  <c r="B119" i="6" l="1"/>
  <c r="G118" i="6"/>
  <c r="B119" i="5"/>
  <c r="G118" i="5"/>
  <c r="G118" i="4"/>
  <c r="B119" i="4"/>
  <c r="C119" i="4"/>
  <c r="C120" i="4" s="1"/>
  <c r="B120" i="6" l="1"/>
  <c r="G119" i="6"/>
  <c r="C120" i="6"/>
  <c r="C121" i="6" s="1"/>
  <c r="B120" i="5"/>
  <c r="G119" i="5"/>
  <c r="C120" i="5"/>
  <c r="C121" i="5" s="1"/>
  <c r="G119" i="4"/>
  <c r="B120" i="4"/>
  <c r="B121" i="6" l="1"/>
  <c r="G120" i="6"/>
  <c r="B121" i="5"/>
  <c r="G120" i="5"/>
  <c r="G120" i="4"/>
  <c r="B121" i="4"/>
  <c r="C121" i="4"/>
  <c r="C122" i="4" s="1"/>
  <c r="B122" i="6" l="1"/>
  <c r="G121" i="6"/>
  <c r="C122" i="6"/>
  <c r="C123" i="6" s="1"/>
  <c r="B122" i="5"/>
  <c r="G121" i="5"/>
  <c r="C122" i="5"/>
  <c r="C123" i="5" s="1"/>
  <c r="G121" i="4"/>
  <c r="B122" i="4"/>
  <c r="B123" i="6" l="1"/>
  <c r="G122" i="6"/>
  <c r="B123" i="5"/>
  <c r="G122" i="5"/>
  <c r="G122" i="4"/>
  <c r="B123" i="4"/>
  <c r="C123" i="4"/>
  <c r="C124" i="4" s="1"/>
  <c r="B124" i="6" l="1"/>
  <c r="G123" i="6"/>
  <c r="C124" i="6"/>
  <c r="C125" i="6" s="1"/>
  <c r="B124" i="5"/>
  <c r="G123" i="5"/>
  <c r="C124" i="5"/>
  <c r="C125" i="5" s="1"/>
  <c r="G123" i="4"/>
  <c r="B124" i="4"/>
  <c r="B125" i="6" l="1"/>
  <c r="G124" i="6"/>
  <c r="B125" i="5"/>
  <c r="G124" i="5"/>
  <c r="G124" i="4"/>
  <c r="B125" i="4"/>
  <c r="C125" i="4"/>
  <c r="C126" i="4" s="1"/>
  <c r="B126" i="6" l="1"/>
  <c r="G125" i="6"/>
  <c r="C126" i="6"/>
  <c r="C127" i="6" s="1"/>
  <c r="B126" i="5"/>
  <c r="G125" i="5"/>
  <c r="C126" i="5"/>
  <c r="C127" i="5" s="1"/>
  <c r="G125" i="4"/>
  <c r="B126" i="4"/>
  <c r="B127" i="6" l="1"/>
  <c r="G126" i="6"/>
  <c r="B127" i="5"/>
  <c r="G126" i="5"/>
  <c r="G126" i="4"/>
  <c r="B127" i="4"/>
  <c r="C127" i="4"/>
  <c r="C128" i="4" s="1"/>
  <c r="B128" i="6" l="1"/>
  <c r="G127" i="6"/>
  <c r="C128" i="6"/>
  <c r="C129" i="6" s="1"/>
  <c r="B128" i="5"/>
  <c r="G127" i="5"/>
  <c r="C128" i="5"/>
  <c r="C129" i="5" s="1"/>
  <c r="G127" i="4"/>
  <c r="B128" i="4"/>
  <c r="B129" i="6" l="1"/>
  <c r="G128" i="6"/>
  <c r="B129" i="5"/>
  <c r="G128" i="5"/>
  <c r="G128" i="4"/>
  <c r="B129" i="4"/>
  <c r="C129" i="4"/>
  <c r="C130" i="4" s="1"/>
  <c r="B130" i="6" l="1"/>
  <c r="G129" i="6"/>
  <c r="C130" i="6"/>
  <c r="C131" i="6" s="1"/>
  <c r="B130" i="5"/>
  <c r="G129" i="5"/>
  <c r="C130" i="5"/>
  <c r="C131" i="5" s="1"/>
  <c r="G129" i="4"/>
  <c r="B130" i="4"/>
  <c r="B131" i="6" l="1"/>
  <c r="G130" i="6"/>
  <c r="B131" i="5"/>
  <c r="G130" i="5"/>
  <c r="G130" i="4"/>
  <c r="B131" i="4"/>
  <c r="C131" i="4"/>
  <c r="C132" i="4" s="1"/>
  <c r="B132" i="6" l="1"/>
  <c r="G131" i="6"/>
  <c r="C132" i="6"/>
  <c r="C133" i="6" s="1"/>
  <c r="B132" i="5"/>
  <c r="G131" i="5"/>
  <c r="C132" i="5"/>
  <c r="C133" i="5" s="1"/>
  <c r="G131" i="4"/>
  <c r="B132" i="4"/>
  <c r="B133" i="6" l="1"/>
  <c r="G132" i="6"/>
  <c r="B133" i="5"/>
  <c r="G132" i="5"/>
  <c r="G132" i="4"/>
  <c r="B133" i="4"/>
  <c r="C133" i="4"/>
  <c r="C134" i="4" s="1"/>
  <c r="B134" i="6" l="1"/>
  <c r="G133" i="6"/>
  <c r="C134" i="6"/>
  <c r="C135" i="6" s="1"/>
  <c r="B134" i="5"/>
  <c r="G133" i="5"/>
  <c r="C134" i="5"/>
  <c r="C135" i="5" s="1"/>
  <c r="G133" i="4"/>
  <c r="B134" i="4"/>
  <c r="B135" i="6" l="1"/>
  <c r="G134" i="6"/>
  <c r="B135" i="5"/>
  <c r="G134" i="5"/>
  <c r="G134" i="4"/>
  <c r="B135" i="4"/>
  <c r="C135" i="4"/>
  <c r="C136" i="4" s="1"/>
  <c r="B136" i="6" l="1"/>
  <c r="G135" i="6"/>
  <c r="C136" i="6"/>
  <c r="C137" i="6" s="1"/>
  <c r="B136" i="5"/>
  <c r="G135" i="5"/>
  <c r="C136" i="5"/>
  <c r="C137" i="5" s="1"/>
  <c r="G135" i="4"/>
  <c r="B136" i="4"/>
  <c r="B137" i="6" l="1"/>
  <c r="G136" i="6"/>
  <c r="B137" i="5"/>
  <c r="G136" i="5"/>
  <c r="G136" i="4"/>
  <c r="B137" i="4"/>
  <c r="C137" i="4"/>
  <c r="C138" i="4" s="1"/>
  <c r="B138" i="6" l="1"/>
  <c r="G137" i="6"/>
  <c r="C138" i="6"/>
  <c r="C139" i="6" s="1"/>
  <c r="B138" i="5"/>
  <c r="G137" i="5"/>
  <c r="C138" i="5"/>
  <c r="C139" i="5" s="1"/>
  <c r="G137" i="4"/>
  <c r="B138" i="4"/>
  <c r="B139" i="6" l="1"/>
  <c r="G138" i="6"/>
  <c r="B139" i="5"/>
  <c r="G138" i="5"/>
  <c r="G138" i="4"/>
  <c r="B139" i="4"/>
  <c r="C139" i="4"/>
  <c r="C140" i="4" s="1"/>
  <c r="B140" i="6" l="1"/>
  <c r="G139" i="6"/>
  <c r="C140" i="6"/>
  <c r="C141" i="6" s="1"/>
  <c r="B140" i="5"/>
  <c r="G139" i="5"/>
  <c r="C140" i="5"/>
  <c r="C141" i="5" s="1"/>
  <c r="G139" i="4"/>
  <c r="B140" i="4"/>
  <c r="B141" i="6" l="1"/>
  <c r="G140" i="6"/>
  <c r="B141" i="5"/>
  <c r="G140" i="5"/>
  <c r="G140" i="4"/>
  <c r="B141" i="4"/>
  <c r="C141" i="4"/>
  <c r="C142" i="4" s="1"/>
  <c r="B142" i="6" l="1"/>
  <c r="G141" i="6"/>
  <c r="C142" i="6"/>
  <c r="C143" i="6" s="1"/>
  <c r="B142" i="5"/>
  <c r="G141" i="5"/>
  <c r="C142" i="5"/>
  <c r="C143" i="5" s="1"/>
  <c r="G141" i="4"/>
  <c r="B142" i="4"/>
  <c r="B143" i="6" l="1"/>
  <c r="G142" i="6"/>
  <c r="B143" i="5"/>
  <c r="G142" i="5"/>
  <c r="G142" i="4"/>
  <c r="B143" i="4"/>
  <c r="C143" i="4"/>
  <c r="C144" i="4" s="1"/>
  <c r="B144" i="6" l="1"/>
  <c r="G143" i="6"/>
  <c r="C144" i="6"/>
  <c r="C145" i="6" s="1"/>
  <c r="B144" i="5"/>
  <c r="G143" i="5"/>
  <c r="C144" i="5"/>
  <c r="C145" i="5" s="1"/>
  <c r="G143" i="4"/>
  <c r="B144" i="4"/>
  <c r="B145" i="6" l="1"/>
  <c r="G144" i="6"/>
  <c r="B145" i="5"/>
  <c r="G144" i="5"/>
  <c r="G144" i="4"/>
  <c r="B145" i="4"/>
  <c r="C145" i="4"/>
  <c r="C146" i="4" s="1"/>
  <c r="B146" i="6" l="1"/>
  <c r="G145" i="6"/>
  <c r="C146" i="6"/>
  <c r="C147" i="6" s="1"/>
  <c r="B146" i="5"/>
  <c r="G145" i="5"/>
  <c r="C146" i="5"/>
  <c r="C147" i="5" s="1"/>
  <c r="G145" i="4"/>
  <c r="B146" i="4"/>
  <c r="B147" i="6" l="1"/>
  <c r="G146" i="6"/>
  <c r="B147" i="5"/>
  <c r="G146" i="5"/>
  <c r="G146" i="4"/>
  <c r="B147" i="4"/>
  <c r="C147" i="4"/>
  <c r="C148" i="4" s="1"/>
  <c r="B148" i="6" l="1"/>
  <c r="G147" i="6"/>
  <c r="C148" i="6"/>
  <c r="C149" i="6" s="1"/>
  <c r="B148" i="5"/>
  <c r="G147" i="5"/>
  <c r="C148" i="5"/>
  <c r="C149" i="5" s="1"/>
  <c r="G147" i="4"/>
  <c r="B148" i="4"/>
  <c r="B149" i="6" l="1"/>
  <c r="G148" i="6"/>
  <c r="B149" i="5"/>
  <c r="G148" i="5"/>
  <c r="G148" i="4"/>
  <c r="B149" i="4"/>
  <c r="C149" i="4"/>
  <c r="C150" i="4" s="1"/>
  <c r="B150" i="6" l="1"/>
  <c r="G149" i="6"/>
  <c r="C150" i="6"/>
  <c r="C151" i="6" s="1"/>
  <c r="B150" i="5"/>
  <c r="G149" i="5"/>
  <c r="C150" i="5"/>
  <c r="C151" i="5" s="1"/>
  <c r="G149" i="4"/>
  <c r="B150" i="4"/>
  <c r="B151" i="6" l="1"/>
  <c r="G150" i="6"/>
  <c r="B151" i="5"/>
  <c r="G150" i="5"/>
  <c r="G150" i="4"/>
  <c r="B151" i="4"/>
  <c r="C151" i="4"/>
  <c r="C152" i="4" s="1"/>
  <c r="B152" i="6" l="1"/>
  <c r="G151" i="6"/>
  <c r="C152" i="6"/>
  <c r="C153" i="6" s="1"/>
  <c r="B152" i="5"/>
  <c r="G151" i="5"/>
  <c r="C152" i="5"/>
  <c r="C153" i="5" s="1"/>
  <c r="G151" i="4"/>
  <c r="B152" i="4"/>
  <c r="B153" i="6" l="1"/>
  <c r="G152" i="6"/>
  <c r="B153" i="5"/>
  <c r="G152" i="5"/>
  <c r="G152" i="4"/>
  <c r="B153" i="4"/>
  <c r="C153" i="4"/>
  <c r="C154" i="4" s="1"/>
  <c r="B154" i="6" l="1"/>
  <c r="G153" i="6"/>
  <c r="C154" i="6"/>
  <c r="C155" i="6" s="1"/>
  <c r="B154" i="5"/>
  <c r="G153" i="5"/>
  <c r="C154" i="5"/>
  <c r="C155" i="5" s="1"/>
  <c r="G153" i="4"/>
  <c r="B154" i="4"/>
  <c r="B155" i="6" l="1"/>
  <c r="G154" i="6"/>
  <c r="B155" i="5"/>
  <c r="G154" i="5"/>
  <c r="G154" i="4"/>
  <c r="B155" i="4"/>
  <c r="C155" i="4"/>
  <c r="C156" i="4" s="1"/>
  <c r="B156" i="6" l="1"/>
  <c r="G155" i="6"/>
  <c r="C156" i="6"/>
  <c r="C157" i="6" s="1"/>
  <c r="B156" i="5"/>
  <c r="G155" i="5"/>
  <c r="C156" i="5"/>
  <c r="C157" i="5" s="1"/>
  <c r="G155" i="4"/>
  <c r="B156" i="4"/>
  <c r="B157" i="6" l="1"/>
  <c r="G156" i="6"/>
  <c r="B157" i="5"/>
  <c r="G156" i="5"/>
  <c r="G156" i="4"/>
  <c r="B157" i="4"/>
  <c r="C157" i="4"/>
  <c r="C158" i="4" s="1"/>
  <c r="B158" i="6" l="1"/>
  <c r="G157" i="6"/>
  <c r="C158" i="6"/>
  <c r="C159" i="6" s="1"/>
  <c r="B158" i="5"/>
  <c r="G157" i="5"/>
  <c r="C158" i="5"/>
  <c r="C159" i="5" s="1"/>
  <c r="G157" i="4"/>
  <c r="B158" i="4"/>
  <c r="B159" i="6" l="1"/>
  <c r="G158" i="6"/>
  <c r="B159" i="5"/>
  <c r="G158" i="5"/>
  <c r="G158" i="4"/>
  <c r="B159" i="4"/>
  <c r="C159" i="4"/>
  <c r="C160" i="4" s="1"/>
  <c r="B160" i="6" l="1"/>
  <c r="G159" i="6"/>
  <c r="C160" i="6"/>
  <c r="C161" i="6" s="1"/>
  <c r="B160" i="5"/>
  <c r="G159" i="5"/>
  <c r="C160" i="5"/>
  <c r="C161" i="5" s="1"/>
  <c r="G159" i="4"/>
  <c r="B160" i="4"/>
  <c r="B161" i="6" l="1"/>
  <c r="G160" i="6"/>
  <c r="B161" i="5"/>
  <c r="G160" i="5"/>
  <c r="G160" i="4"/>
  <c r="B161" i="4"/>
  <c r="C161" i="4"/>
  <c r="C162" i="4" s="1"/>
  <c r="B162" i="6" l="1"/>
  <c r="G161" i="6"/>
  <c r="C162" i="6"/>
  <c r="C163" i="6" s="1"/>
  <c r="B162" i="5"/>
  <c r="G161" i="5"/>
  <c r="C162" i="5"/>
  <c r="C163" i="5" s="1"/>
  <c r="G161" i="4"/>
  <c r="B162" i="4"/>
  <c r="B163" i="6" l="1"/>
  <c r="G162" i="6"/>
  <c r="B163" i="5"/>
  <c r="G162" i="5"/>
  <c r="G162" i="4"/>
  <c r="B163" i="4"/>
  <c r="C163" i="4"/>
  <c r="C164" i="4" s="1"/>
  <c r="B164" i="6" l="1"/>
  <c r="G163" i="6"/>
  <c r="C164" i="6"/>
  <c r="C165" i="6" s="1"/>
  <c r="B164" i="5"/>
  <c r="G163" i="5"/>
  <c r="C164" i="5"/>
  <c r="C165" i="5" s="1"/>
  <c r="G163" i="4"/>
  <c r="B164" i="4"/>
  <c r="B165" i="6" l="1"/>
  <c r="G164" i="6"/>
  <c r="B165" i="5"/>
  <c r="G164" i="5"/>
  <c r="G164" i="4"/>
  <c r="B165" i="4"/>
  <c r="C165" i="4"/>
  <c r="C166" i="4" s="1"/>
  <c r="B166" i="6" l="1"/>
  <c r="G165" i="6"/>
  <c r="C166" i="6"/>
  <c r="C167" i="6" s="1"/>
  <c r="B166" i="5"/>
  <c r="G165" i="5"/>
  <c r="C166" i="5"/>
  <c r="C167" i="5" s="1"/>
  <c r="G165" i="4"/>
  <c r="B166" i="4"/>
  <c r="B167" i="6" l="1"/>
  <c r="G166" i="6"/>
  <c r="B167" i="5"/>
  <c r="G166" i="5"/>
  <c r="G166" i="4"/>
  <c r="B167" i="4"/>
  <c r="C167" i="4"/>
  <c r="C168" i="4" s="1"/>
  <c r="B168" i="6" l="1"/>
  <c r="G167" i="6"/>
  <c r="C168" i="6"/>
  <c r="C169" i="6" s="1"/>
  <c r="B168" i="5"/>
  <c r="G167" i="5"/>
  <c r="C168" i="5"/>
  <c r="C169" i="5" s="1"/>
  <c r="G167" i="4"/>
  <c r="B168" i="4"/>
  <c r="B169" i="6" l="1"/>
  <c r="G168" i="6"/>
  <c r="B169" i="5"/>
  <c r="G168" i="5"/>
  <c r="G168" i="4"/>
  <c r="B169" i="4"/>
  <c r="C169" i="4"/>
  <c r="C170" i="4" s="1"/>
  <c r="B170" i="6" l="1"/>
  <c r="G169" i="6"/>
  <c r="C170" i="6"/>
  <c r="C171" i="6" s="1"/>
  <c r="B170" i="5"/>
  <c r="G169" i="5"/>
  <c r="C170" i="5"/>
  <c r="C171" i="5" s="1"/>
  <c r="G169" i="4"/>
  <c r="B170" i="4"/>
  <c r="B171" i="6" l="1"/>
  <c r="G170" i="6"/>
  <c r="B171" i="5"/>
  <c r="G170" i="5"/>
  <c r="G170" i="4"/>
  <c r="B171" i="4"/>
  <c r="C171" i="4"/>
  <c r="C172" i="4" s="1"/>
  <c r="B172" i="6" l="1"/>
  <c r="G171" i="6"/>
  <c r="C172" i="6"/>
  <c r="C173" i="6" s="1"/>
  <c r="B172" i="5"/>
  <c r="G171" i="5"/>
  <c r="C172" i="5"/>
  <c r="C173" i="5" s="1"/>
  <c r="G171" i="4"/>
  <c r="B172" i="4"/>
  <c r="B173" i="6" l="1"/>
  <c r="G172" i="6"/>
  <c r="B173" i="5"/>
  <c r="G172" i="5"/>
  <c r="G172" i="4"/>
  <c r="B173" i="4"/>
  <c r="C173" i="4"/>
  <c r="C174" i="4" s="1"/>
  <c r="B174" i="6" l="1"/>
  <c r="G173" i="6"/>
  <c r="C174" i="6"/>
  <c r="C175" i="6" s="1"/>
  <c r="B174" i="5"/>
  <c r="G173" i="5"/>
  <c r="C174" i="5"/>
  <c r="C175" i="5" s="1"/>
  <c r="G173" i="4"/>
  <c r="B174" i="4"/>
  <c r="B175" i="6" l="1"/>
  <c r="G174" i="6"/>
  <c r="B175" i="5"/>
  <c r="G174" i="5"/>
  <c r="G174" i="4"/>
  <c r="B175" i="4"/>
  <c r="C175" i="4"/>
  <c r="C176" i="4" s="1"/>
  <c r="B176" i="6" l="1"/>
  <c r="G175" i="6"/>
  <c r="C176" i="6"/>
  <c r="C177" i="6" s="1"/>
  <c r="B176" i="5"/>
  <c r="G175" i="5"/>
  <c r="C176" i="5"/>
  <c r="C177" i="5" s="1"/>
  <c r="G175" i="4"/>
  <c r="B176" i="4"/>
  <c r="B177" i="6" l="1"/>
  <c r="G176" i="6"/>
  <c r="B177" i="5"/>
  <c r="G176" i="5"/>
  <c r="G176" i="4"/>
  <c r="B177" i="4"/>
  <c r="C177" i="4"/>
  <c r="C178" i="4" s="1"/>
  <c r="B178" i="6" l="1"/>
  <c r="G177" i="6"/>
  <c r="C178" i="6"/>
  <c r="C179" i="6" s="1"/>
  <c r="B178" i="5"/>
  <c r="G177" i="5"/>
  <c r="C178" i="5"/>
  <c r="C179" i="5" s="1"/>
  <c r="G177" i="4"/>
  <c r="B178" i="4"/>
  <c r="B179" i="6" l="1"/>
  <c r="G178" i="6"/>
  <c r="B179" i="5"/>
  <c r="G178" i="5"/>
  <c r="G178" i="4"/>
  <c r="B179" i="4"/>
  <c r="C179" i="4"/>
  <c r="C180" i="4" s="1"/>
  <c r="B180" i="6" l="1"/>
  <c r="G179" i="6"/>
  <c r="C180" i="6"/>
  <c r="C181" i="6" s="1"/>
  <c r="B180" i="5"/>
  <c r="G179" i="5"/>
  <c r="C180" i="5"/>
  <c r="C181" i="5" s="1"/>
  <c r="G179" i="4"/>
  <c r="B180" i="4"/>
  <c r="B181" i="6" l="1"/>
  <c r="G180" i="6"/>
  <c r="B181" i="5"/>
  <c r="G180" i="5"/>
  <c r="G180" i="4"/>
  <c r="B181" i="4"/>
  <c r="C181" i="4"/>
  <c r="C182" i="4" s="1"/>
  <c r="B182" i="6" l="1"/>
  <c r="G181" i="6"/>
  <c r="C182" i="6"/>
  <c r="C183" i="6" s="1"/>
  <c r="B182" i="5"/>
  <c r="G181" i="5"/>
  <c r="C182" i="5"/>
  <c r="C183" i="5" s="1"/>
  <c r="G181" i="4"/>
  <c r="B182" i="4"/>
  <c r="B183" i="6" l="1"/>
  <c r="G182" i="6"/>
  <c r="B183" i="5"/>
  <c r="G182" i="5"/>
  <c r="G182" i="4"/>
  <c r="B183" i="4"/>
  <c r="C183" i="4"/>
  <c r="C184" i="4" s="1"/>
  <c r="B184" i="6" l="1"/>
  <c r="G183" i="6"/>
  <c r="C184" i="6"/>
  <c r="C185" i="6" s="1"/>
  <c r="B184" i="5"/>
  <c r="G183" i="5"/>
  <c r="C184" i="5"/>
  <c r="C185" i="5" s="1"/>
  <c r="G183" i="4"/>
  <c r="B184" i="4"/>
  <c r="B185" i="6" l="1"/>
  <c r="G184" i="6"/>
  <c r="B185" i="5"/>
  <c r="G184" i="5"/>
  <c r="G184" i="4"/>
  <c r="B185" i="4"/>
  <c r="C185" i="4"/>
  <c r="C186" i="4" s="1"/>
  <c r="B186" i="6" l="1"/>
  <c r="G185" i="6"/>
  <c r="C186" i="6"/>
  <c r="C187" i="6" s="1"/>
  <c r="B186" i="5"/>
  <c r="G185" i="5"/>
  <c r="C186" i="5"/>
  <c r="C187" i="5" s="1"/>
  <c r="G185" i="4"/>
  <c r="B186" i="4"/>
  <c r="B187" i="6" l="1"/>
  <c r="G186" i="6"/>
  <c r="B187" i="5"/>
  <c r="G186" i="5"/>
  <c r="G186" i="4"/>
  <c r="B187" i="4"/>
  <c r="C187" i="4"/>
  <c r="C188" i="4" s="1"/>
  <c r="B188" i="6" l="1"/>
  <c r="G187" i="6"/>
  <c r="C188" i="6"/>
  <c r="C189" i="6" s="1"/>
  <c r="B188" i="5"/>
  <c r="G187" i="5"/>
  <c r="C188" i="5"/>
  <c r="C189" i="5" s="1"/>
  <c r="G187" i="4"/>
  <c r="B188" i="4"/>
  <c r="B189" i="6" l="1"/>
  <c r="G188" i="6"/>
  <c r="B189" i="5"/>
  <c r="G188" i="5"/>
  <c r="G188" i="4"/>
  <c r="B189" i="4"/>
  <c r="C189" i="4"/>
  <c r="C190" i="4" s="1"/>
  <c r="B190" i="6" l="1"/>
  <c r="G189" i="6"/>
  <c r="C190" i="6"/>
  <c r="C191" i="6" s="1"/>
  <c r="B190" i="5"/>
  <c r="G189" i="5"/>
  <c r="C190" i="5"/>
  <c r="C191" i="5" s="1"/>
  <c r="G189" i="4"/>
  <c r="B190" i="4"/>
  <c r="B191" i="6" l="1"/>
  <c r="G190" i="6"/>
  <c r="B191" i="5"/>
  <c r="G190" i="5"/>
  <c r="G190" i="4"/>
  <c r="B191" i="4"/>
  <c r="C191" i="4"/>
  <c r="C192" i="4" s="1"/>
  <c r="B192" i="6" l="1"/>
  <c r="G191" i="6"/>
  <c r="C192" i="6"/>
  <c r="C193" i="6" s="1"/>
  <c r="B192" i="5"/>
  <c r="G191" i="5"/>
  <c r="C192" i="5"/>
  <c r="C193" i="5" s="1"/>
  <c r="G191" i="4"/>
  <c r="B192" i="4"/>
  <c r="B193" i="6" l="1"/>
  <c r="G192" i="6"/>
  <c r="B193" i="5"/>
  <c r="G192" i="5"/>
  <c r="G192" i="4"/>
  <c r="B193" i="4"/>
  <c r="C193" i="4"/>
  <c r="C194" i="4" s="1"/>
  <c r="B194" i="6" l="1"/>
  <c r="G193" i="6"/>
  <c r="C194" i="6"/>
  <c r="C195" i="6" s="1"/>
  <c r="B194" i="5"/>
  <c r="G193" i="5"/>
  <c r="C194" i="5"/>
  <c r="C195" i="5" s="1"/>
  <c r="G193" i="4"/>
  <c r="B194" i="4"/>
  <c r="B195" i="6" l="1"/>
  <c r="G194" i="6"/>
  <c r="B195" i="5"/>
  <c r="G194" i="5"/>
  <c r="G194" i="4"/>
  <c r="B195" i="4"/>
  <c r="C195" i="4"/>
  <c r="C196" i="4" s="1"/>
  <c r="B196" i="6" l="1"/>
  <c r="G195" i="6"/>
  <c r="C196" i="6"/>
  <c r="C197" i="6" s="1"/>
  <c r="B196" i="5"/>
  <c r="G195" i="5"/>
  <c r="C196" i="5"/>
  <c r="C197" i="5" s="1"/>
  <c r="G195" i="4"/>
  <c r="B196" i="4"/>
  <c r="B197" i="6" l="1"/>
  <c r="G196" i="6"/>
  <c r="B197" i="5"/>
  <c r="G196" i="5"/>
  <c r="G196" i="4"/>
  <c r="B197" i="4"/>
  <c r="C197" i="4"/>
  <c r="C198" i="4" s="1"/>
  <c r="B198" i="6" l="1"/>
  <c r="G197" i="6"/>
  <c r="C198" i="6"/>
  <c r="C199" i="6" s="1"/>
  <c r="B198" i="5"/>
  <c r="G197" i="5"/>
  <c r="C198" i="5"/>
  <c r="C199" i="5" s="1"/>
  <c r="G197" i="4"/>
  <c r="B198" i="4"/>
  <c r="B199" i="6" l="1"/>
  <c r="G198" i="6"/>
  <c r="B199" i="5"/>
  <c r="G198" i="5"/>
  <c r="G198" i="4"/>
  <c r="B199" i="4"/>
  <c r="C199" i="4"/>
  <c r="C200" i="4" s="1"/>
  <c r="B200" i="6" l="1"/>
  <c r="G199" i="6"/>
  <c r="C200" i="6"/>
  <c r="C201" i="6" s="1"/>
  <c r="B200" i="5"/>
  <c r="G199" i="5"/>
  <c r="C200" i="5"/>
  <c r="C201" i="5" s="1"/>
  <c r="G199" i="4"/>
  <c r="B200" i="4"/>
  <c r="B201" i="6" l="1"/>
  <c r="G200" i="6"/>
  <c r="B201" i="5"/>
  <c r="G200" i="5"/>
  <c r="G200" i="4"/>
  <c r="B201" i="4"/>
  <c r="C201" i="4"/>
  <c r="C202" i="4" s="1"/>
  <c r="B202" i="6" l="1"/>
  <c r="G201" i="6"/>
  <c r="C202" i="6"/>
  <c r="C203" i="6" s="1"/>
  <c r="B202" i="5"/>
  <c r="G201" i="5"/>
  <c r="C202" i="5"/>
  <c r="C203" i="5" s="1"/>
  <c r="G201" i="4"/>
  <c r="B202" i="4"/>
  <c r="B203" i="6" l="1"/>
  <c r="G202" i="6"/>
  <c r="B203" i="5"/>
  <c r="G202" i="5"/>
  <c r="G202" i="4"/>
  <c r="B203" i="4"/>
  <c r="C203" i="4"/>
  <c r="C204" i="4" s="1"/>
  <c r="B204" i="6" l="1"/>
  <c r="G203" i="6"/>
  <c r="C204" i="6"/>
  <c r="C205" i="6" s="1"/>
  <c r="B204" i="5"/>
  <c r="G203" i="5"/>
  <c r="C204" i="5"/>
  <c r="C205" i="5" s="1"/>
  <c r="G203" i="4"/>
  <c r="B204" i="4"/>
  <c r="B205" i="6" l="1"/>
  <c r="G204" i="6"/>
  <c r="B205" i="5"/>
  <c r="G204" i="5"/>
  <c r="G204" i="4"/>
  <c r="B205" i="4"/>
  <c r="C205" i="4"/>
  <c r="C206" i="4" s="1"/>
  <c r="B206" i="6" l="1"/>
  <c r="G205" i="6"/>
  <c r="C206" i="6"/>
  <c r="C207" i="6" s="1"/>
  <c r="B206" i="5"/>
  <c r="G205" i="5"/>
  <c r="C206" i="5"/>
  <c r="C207" i="5" s="1"/>
  <c r="G205" i="4"/>
  <c r="B206" i="4"/>
  <c r="B207" i="6" l="1"/>
  <c r="G206" i="6"/>
  <c r="B207" i="5"/>
  <c r="G206" i="5"/>
  <c r="G206" i="4"/>
  <c r="B207" i="4"/>
  <c r="C207" i="4"/>
  <c r="C208" i="4" s="1"/>
  <c r="B208" i="6" l="1"/>
  <c r="G207" i="6"/>
  <c r="C208" i="6"/>
  <c r="C209" i="6" s="1"/>
  <c r="B208" i="5"/>
  <c r="G207" i="5"/>
  <c r="C208" i="5"/>
  <c r="C209" i="5" s="1"/>
  <c r="G207" i="4"/>
  <c r="B208" i="4"/>
  <c r="B209" i="6" l="1"/>
  <c r="G208" i="6"/>
  <c r="B209" i="5"/>
  <c r="G208" i="5"/>
  <c r="G208" i="4"/>
  <c r="B209" i="4"/>
  <c r="C209" i="4"/>
  <c r="C210" i="4" s="1"/>
  <c r="B210" i="6" l="1"/>
  <c r="G209" i="6"/>
  <c r="C210" i="6"/>
  <c r="C211" i="6" s="1"/>
  <c r="B210" i="5"/>
  <c r="G209" i="5"/>
  <c r="C210" i="5"/>
  <c r="C211" i="5" s="1"/>
  <c r="G209" i="4"/>
  <c r="B210" i="4"/>
  <c r="B211" i="6" l="1"/>
  <c r="G210" i="6"/>
  <c r="B211" i="5"/>
  <c r="G210" i="5"/>
  <c r="G210" i="4"/>
  <c r="B211" i="4"/>
  <c r="C211" i="4"/>
  <c r="C212" i="4" s="1"/>
  <c r="B212" i="6" l="1"/>
  <c r="G211" i="6"/>
  <c r="C212" i="6"/>
  <c r="C213" i="6" s="1"/>
  <c r="B212" i="5"/>
  <c r="G211" i="5"/>
  <c r="C212" i="5"/>
  <c r="C213" i="5" s="1"/>
  <c r="G211" i="4"/>
  <c r="B212" i="4"/>
  <c r="B213" i="6" l="1"/>
  <c r="G212" i="6"/>
  <c r="B213" i="5"/>
  <c r="G212" i="5"/>
  <c r="G212" i="4"/>
  <c r="B213" i="4"/>
  <c r="C213" i="4"/>
  <c r="C214" i="4" s="1"/>
  <c r="B214" i="6" l="1"/>
  <c r="G213" i="6"/>
  <c r="C214" i="6"/>
  <c r="C215" i="6" s="1"/>
  <c r="B214" i="5"/>
  <c r="G213" i="5"/>
  <c r="C214" i="5"/>
  <c r="C215" i="5" s="1"/>
  <c r="G213" i="4"/>
  <c r="B214" i="4"/>
  <c r="B215" i="6" l="1"/>
  <c r="G214" i="6"/>
  <c r="B215" i="5"/>
  <c r="G214" i="5"/>
  <c r="G214" i="4"/>
  <c r="B215" i="4"/>
  <c r="C215" i="4"/>
  <c r="C216" i="4" s="1"/>
  <c r="B216" i="6" l="1"/>
  <c r="G215" i="6"/>
  <c r="C216" i="6"/>
  <c r="C217" i="6" s="1"/>
  <c r="B216" i="5"/>
  <c r="G215" i="5"/>
  <c r="C216" i="5"/>
  <c r="C217" i="5" s="1"/>
  <c r="G215" i="4"/>
  <c r="B216" i="4"/>
  <c r="B217" i="6" l="1"/>
  <c r="G216" i="6"/>
  <c r="B217" i="5"/>
  <c r="G216" i="5"/>
  <c r="G216" i="4"/>
  <c r="B217" i="4"/>
  <c r="C217" i="4"/>
  <c r="C218" i="4" s="1"/>
  <c r="B218" i="6" l="1"/>
  <c r="G217" i="6"/>
  <c r="C218" i="6"/>
  <c r="C219" i="6" s="1"/>
  <c r="B218" i="5"/>
  <c r="G217" i="5"/>
  <c r="C218" i="5"/>
  <c r="C219" i="5" s="1"/>
  <c r="G217" i="4"/>
  <c r="B218" i="4"/>
  <c r="B219" i="6" l="1"/>
  <c r="G218" i="6"/>
  <c r="B219" i="5"/>
  <c r="G218" i="5"/>
  <c r="G218" i="4"/>
  <c r="B219" i="4"/>
  <c r="C219" i="4"/>
  <c r="C220" i="4" s="1"/>
  <c r="B220" i="6" l="1"/>
  <c r="G219" i="6"/>
  <c r="C220" i="6"/>
  <c r="C221" i="6" s="1"/>
  <c r="B220" i="5"/>
  <c r="G219" i="5"/>
  <c r="C220" i="5"/>
  <c r="C221" i="5" s="1"/>
  <c r="G219" i="4"/>
  <c r="B220" i="4"/>
  <c r="B221" i="6" l="1"/>
  <c r="G220" i="6"/>
  <c r="B221" i="5"/>
  <c r="G220" i="5"/>
  <c r="G220" i="4"/>
  <c r="B221" i="4"/>
  <c r="C221" i="4"/>
  <c r="C222" i="4" s="1"/>
  <c r="B222" i="6" l="1"/>
  <c r="G221" i="6"/>
  <c r="C222" i="6"/>
  <c r="C223" i="6" s="1"/>
  <c r="B222" i="5"/>
  <c r="G221" i="5"/>
  <c r="C222" i="5"/>
  <c r="C223" i="5" s="1"/>
  <c r="G221" i="4"/>
  <c r="B222" i="4"/>
  <c r="B223" i="6" l="1"/>
  <c r="G222" i="6"/>
  <c r="B223" i="5"/>
  <c r="G222" i="5"/>
  <c r="G222" i="4"/>
  <c r="B223" i="4"/>
  <c r="C223" i="4"/>
  <c r="C224" i="4" s="1"/>
  <c r="B224" i="6" l="1"/>
  <c r="G223" i="6"/>
  <c r="C224" i="6"/>
  <c r="C225" i="6" s="1"/>
  <c r="B224" i="5"/>
  <c r="G223" i="5"/>
  <c r="C224" i="5"/>
  <c r="C225" i="5" s="1"/>
  <c r="G223" i="4"/>
  <c r="B224" i="4"/>
  <c r="B225" i="6" l="1"/>
  <c r="G224" i="6"/>
  <c r="B225" i="5"/>
  <c r="G224" i="5"/>
  <c r="G224" i="4"/>
  <c r="B225" i="4"/>
  <c r="C225" i="4"/>
  <c r="C226" i="4" s="1"/>
  <c r="B226" i="6" l="1"/>
  <c r="G225" i="6"/>
  <c r="C226" i="6"/>
  <c r="C227" i="6" s="1"/>
  <c r="B226" i="5"/>
  <c r="G225" i="5"/>
  <c r="C226" i="5"/>
  <c r="C227" i="5" s="1"/>
  <c r="G225" i="4"/>
  <c r="B226" i="4"/>
  <c r="B227" i="6" l="1"/>
  <c r="G226" i="6"/>
  <c r="B227" i="5"/>
  <c r="G226" i="5"/>
  <c r="G226" i="4"/>
  <c r="B227" i="4"/>
  <c r="C227" i="4"/>
  <c r="C228" i="4" s="1"/>
  <c r="B228" i="6" l="1"/>
  <c r="G227" i="6"/>
  <c r="C228" i="6"/>
  <c r="C229" i="6" s="1"/>
  <c r="B228" i="5"/>
  <c r="G227" i="5"/>
  <c r="C228" i="5"/>
  <c r="C229" i="5" s="1"/>
  <c r="G227" i="4"/>
  <c r="B228" i="4"/>
  <c r="B229" i="6" l="1"/>
  <c r="G228" i="6"/>
  <c r="B229" i="5"/>
  <c r="G228" i="5"/>
  <c r="G228" i="4"/>
  <c r="B229" i="4"/>
  <c r="C229" i="4"/>
  <c r="C230" i="4" s="1"/>
  <c r="B230" i="6" l="1"/>
  <c r="G229" i="6"/>
  <c r="C230" i="6"/>
  <c r="C231" i="6" s="1"/>
  <c r="B230" i="5"/>
  <c r="G229" i="5"/>
  <c r="C230" i="5"/>
  <c r="C231" i="5" s="1"/>
  <c r="G229" i="4"/>
  <c r="B230" i="4"/>
  <c r="B231" i="6" l="1"/>
  <c r="G230" i="6"/>
  <c r="B231" i="5"/>
  <c r="G230" i="5"/>
  <c r="G230" i="4"/>
  <c r="B231" i="4"/>
  <c r="C231" i="4"/>
  <c r="C232" i="4" s="1"/>
  <c r="B232" i="6" l="1"/>
  <c r="G231" i="6"/>
  <c r="C232" i="6"/>
  <c r="C233" i="6" s="1"/>
  <c r="B232" i="5"/>
  <c r="G231" i="5"/>
  <c r="C232" i="5"/>
  <c r="C233" i="5" s="1"/>
  <c r="G231" i="4"/>
  <c r="B232" i="4"/>
  <c r="B233" i="6" l="1"/>
  <c r="G232" i="6"/>
  <c r="B233" i="5"/>
  <c r="G232" i="5"/>
  <c r="G232" i="4"/>
  <c r="B233" i="4"/>
  <c r="C233" i="4"/>
  <c r="C234" i="4" s="1"/>
  <c r="B234" i="6" l="1"/>
  <c r="G233" i="6"/>
  <c r="C234" i="6"/>
  <c r="C235" i="6" s="1"/>
  <c r="B234" i="5"/>
  <c r="G233" i="5"/>
  <c r="C234" i="5"/>
  <c r="C235" i="5" s="1"/>
  <c r="G233" i="4"/>
  <c r="B234" i="4"/>
  <c r="B235" i="6" l="1"/>
  <c r="G234" i="6"/>
  <c r="B235" i="5"/>
  <c r="G234" i="5"/>
  <c r="G234" i="4"/>
  <c r="B235" i="4"/>
  <c r="C235" i="4"/>
  <c r="C236" i="4" s="1"/>
  <c r="B236" i="6" l="1"/>
  <c r="G235" i="6"/>
  <c r="C236" i="6"/>
  <c r="C237" i="6" s="1"/>
  <c r="B236" i="5"/>
  <c r="G235" i="5"/>
  <c r="C236" i="5"/>
  <c r="C237" i="5" s="1"/>
  <c r="G235" i="4"/>
  <c r="B236" i="4"/>
  <c r="B237" i="6" l="1"/>
  <c r="G236" i="6"/>
  <c r="B237" i="5"/>
  <c r="G236" i="5"/>
  <c r="G236" i="4"/>
  <c r="B237" i="4"/>
  <c r="C237" i="4"/>
  <c r="C238" i="4" s="1"/>
  <c r="B238" i="6" l="1"/>
  <c r="G237" i="6"/>
  <c r="C238" i="6"/>
  <c r="C239" i="6" s="1"/>
  <c r="B238" i="5"/>
  <c r="G237" i="5"/>
  <c r="C238" i="5"/>
  <c r="G237" i="4"/>
  <c r="B238" i="4"/>
  <c r="B239" i="6" l="1"/>
  <c r="G238" i="6"/>
  <c r="B239" i="5"/>
  <c r="G238" i="5"/>
  <c r="C239" i="5"/>
  <c r="C240" i="5" s="1"/>
  <c r="G238" i="4"/>
  <c r="B239" i="4"/>
  <c r="C239" i="4"/>
  <c r="C240" i="4" s="1"/>
  <c r="B240" i="6" l="1"/>
  <c r="G239" i="6"/>
  <c r="C240" i="6"/>
  <c r="C241" i="6" s="1"/>
  <c r="B240" i="5"/>
  <c r="G239" i="5"/>
  <c r="C241" i="5"/>
  <c r="G239" i="4"/>
  <c r="B240" i="4"/>
  <c r="B241" i="6" l="1"/>
  <c r="G240" i="6"/>
  <c r="B241" i="5"/>
  <c r="C242" i="5" s="1"/>
  <c r="G240" i="5"/>
  <c r="G240" i="4"/>
  <c r="B241" i="4"/>
  <c r="C241" i="4"/>
  <c r="C242" i="4" s="1"/>
  <c r="B242" i="6" l="1"/>
  <c r="G241" i="6"/>
  <c r="C242" i="6"/>
  <c r="C243" i="6" s="1"/>
  <c r="B242" i="5"/>
  <c r="G241" i="5"/>
  <c r="G241" i="4"/>
  <c r="B242" i="4"/>
  <c r="B243" i="6" l="1"/>
  <c r="G242" i="6"/>
  <c r="B243" i="5"/>
  <c r="G242" i="5"/>
  <c r="C243" i="5"/>
  <c r="C244" i="5" s="1"/>
  <c r="G242" i="4"/>
  <c r="B243" i="4"/>
  <c r="C243" i="4"/>
  <c r="C244" i="4" s="1"/>
  <c r="B244" i="6" l="1"/>
  <c r="G243" i="6"/>
  <c r="C244" i="6"/>
  <c r="C245" i="6" s="1"/>
  <c r="B244" i="5"/>
  <c r="G243" i="5"/>
  <c r="G243" i="4"/>
  <c r="B244" i="4"/>
  <c r="B245" i="6" l="1"/>
  <c r="G244" i="6"/>
  <c r="B245" i="5"/>
  <c r="G244" i="5"/>
  <c r="C245" i="5"/>
  <c r="C246" i="5" s="1"/>
  <c r="G244" i="4"/>
  <c r="B245" i="4"/>
  <c r="C245" i="4"/>
  <c r="C246" i="4" s="1"/>
  <c r="B246" i="6" l="1"/>
  <c r="G245" i="6"/>
  <c r="C246" i="6"/>
  <c r="C247" i="6" s="1"/>
  <c r="B246" i="5"/>
  <c r="G245" i="5"/>
  <c r="G245" i="4"/>
  <c r="B246" i="4"/>
  <c r="B247" i="6" l="1"/>
  <c r="G246" i="6"/>
  <c r="B247" i="5"/>
  <c r="G246" i="5"/>
  <c r="C247" i="5"/>
  <c r="C248" i="5" s="1"/>
  <c r="G246" i="4"/>
  <c r="B247" i="4"/>
  <c r="C247" i="4"/>
  <c r="C248" i="4" s="1"/>
  <c r="B248" i="6" l="1"/>
  <c r="G247" i="6"/>
  <c r="C248" i="6"/>
  <c r="C249" i="6" s="1"/>
  <c r="B248" i="5"/>
  <c r="G247" i="5"/>
  <c r="G247" i="4"/>
  <c r="B248" i="4"/>
  <c r="B249" i="6" l="1"/>
  <c r="G248" i="6"/>
  <c r="B249" i="5"/>
  <c r="G248" i="5"/>
  <c r="C249" i="5"/>
  <c r="C250" i="5" s="1"/>
  <c r="G248" i="4"/>
  <c r="B249" i="4"/>
  <c r="C249" i="4"/>
  <c r="C250" i="4" s="1"/>
  <c r="B250" i="6" l="1"/>
  <c r="G249" i="6"/>
  <c r="C250" i="6"/>
  <c r="C251" i="6" s="1"/>
  <c r="B250" i="5"/>
  <c r="C251" i="5" s="1"/>
  <c r="G249" i="5"/>
  <c r="G249" i="4"/>
  <c r="B250" i="4"/>
  <c r="B251" i="6" l="1"/>
  <c r="G250" i="6"/>
  <c r="B251" i="5"/>
  <c r="G250" i="5"/>
  <c r="G250" i="4"/>
  <c r="B251" i="4"/>
  <c r="C251" i="4"/>
  <c r="C252" i="4" s="1"/>
  <c r="B252" i="6" l="1"/>
  <c r="G251" i="6"/>
  <c r="C252" i="6"/>
  <c r="C253" i="6" s="1"/>
  <c r="B252" i="5"/>
  <c r="G251" i="5"/>
  <c r="C252" i="5"/>
  <c r="C253" i="5" s="1"/>
  <c r="G251" i="4"/>
  <c r="B252" i="4"/>
  <c r="B253" i="6" l="1"/>
  <c r="G252" i="6"/>
  <c r="B253" i="5"/>
  <c r="G252" i="5"/>
  <c r="G252" i="4"/>
  <c r="B253" i="4"/>
  <c r="C253" i="4"/>
  <c r="C254" i="4" s="1"/>
  <c r="B254" i="6" l="1"/>
  <c r="G253" i="6"/>
  <c r="C254" i="6"/>
  <c r="C255" i="6" s="1"/>
  <c r="B254" i="5"/>
  <c r="G253" i="5"/>
  <c r="C254" i="5"/>
  <c r="C255" i="5" s="1"/>
  <c r="G253" i="4"/>
  <c r="B254" i="4"/>
  <c r="B255" i="6" l="1"/>
  <c r="G254" i="6"/>
  <c r="B255" i="5"/>
  <c r="G254" i="5"/>
  <c r="G254" i="4"/>
  <c r="B255" i="4"/>
  <c r="C255" i="4"/>
  <c r="C256" i="4" s="1"/>
  <c r="B256" i="6" l="1"/>
  <c r="G255" i="6"/>
  <c r="C256" i="6"/>
  <c r="C257" i="6" s="1"/>
  <c r="C256" i="5"/>
  <c r="B256" i="5"/>
  <c r="G255" i="5"/>
  <c r="G255" i="4"/>
  <c r="B256" i="4"/>
  <c r="B257" i="6" l="1"/>
  <c r="G256" i="6"/>
  <c r="B257" i="5"/>
  <c r="G256" i="5"/>
  <c r="C257" i="5"/>
  <c r="C258" i="5" s="1"/>
  <c r="G256" i="4"/>
  <c r="B257" i="4"/>
  <c r="C257" i="4"/>
  <c r="C258" i="4" s="1"/>
  <c r="B258" i="6" l="1"/>
  <c r="G257" i="6"/>
  <c r="C258" i="6"/>
  <c r="C259" i="6" s="1"/>
  <c r="B258" i="5"/>
  <c r="G257" i="5"/>
  <c r="C259" i="5"/>
  <c r="G257" i="4"/>
  <c r="B258" i="4"/>
  <c r="B259" i="6" l="1"/>
  <c r="G258" i="6"/>
  <c r="B259" i="5"/>
  <c r="C260" i="5" s="1"/>
  <c r="G258" i="5"/>
  <c r="G258" i="4"/>
  <c r="B259" i="4"/>
  <c r="C259" i="4"/>
  <c r="C260" i="4" s="1"/>
  <c r="B260" i="6" l="1"/>
  <c r="G259" i="6"/>
  <c r="C260" i="6"/>
  <c r="C261" i="6" s="1"/>
  <c r="B260" i="5"/>
  <c r="G259" i="5"/>
  <c r="G259" i="4"/>
  <c r="B260" i="4"/>
  <c r="B261" i="6" l="1"/>
  <c r="G260" i="6"/>
  <c r="B261" i="5"/>
  <c r="G260" i="5"/>
  <c r="C261" i="5"/>
  <c r="G260" i="4"/>
  <c r="B261" i="4"/>
  <c r="C261" i="4"/>
  <c r="C262" i="4" s="1"/>
  <c r="B262" i="6" l="1"/>
  <c r="G261" i="6"/>
  <c r="C262" i="6"/>
  <c r="C263" i="6" s="1"/>
  <c r="B262" i="5"/>
  <c r="G261" i="5"/>
  <c r="C262" i="5"/>
  <c r="C263" i="5" s="1"/>
  <c r="G261" i="4"/>
  <c r="B262" i="4"/>
  <c r="B263" i="6" l="1"/>
  <c r="G262" i="6"/>
  <c r="C264" i="6"/>
  <c r="B263" i="5"/>
  <c r="G262" i="5"/>
  <c r="G262" i="4"/>
  <c r="B263" i="4"/>
  <c r="C263" i="4"/>
  <c r="B264" i="6" l="1"/>
  <c r="G263" i="6"/>
  <c r="B264" i="5"/>
  <c r="G263" i="5"/>
  <c r="C264" i="5"/>
  <c r="C265" i="5" s="1"/>
  <c r="C264" i="4"/>
  <c r="G263" i="4"/>
  <c r="B264" i="4"/>
  <c r="G264" i="4" s="1"/>
  <c r="B265" i="6" l="1"/>
  <c r="G264" i="6"/>
  <c r="C265" i="6"/>
  <c r="C266" i="6" s="1"/>
  <c r="B265" i="5"/>
  <c r="G264" i="5"/>
  <c r="C266" i="5"/>
  <c r="B265" i="4"/>
  <c r="C265" i="4"/>
  <c r="B266" i="6" l="1"/>
  <c r="G265" i="6"/>
  <c r="B266" i="5"/>
  <c r="G265" i="5"/>
  <c r="C266" i="4"/>
  <c r="G265" i="4"/>
  <c r="B266" i="4"/>
  <c r="G266" i="4" s="1"/>
  <c r="B267" i="6" l="1"/>
  <c r="G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G267" i="6"/>
  <c r="B268" i="5"/>
  <c r="G267" i="5"/>
  <c r="C268" i="4"/>
  <c r="B268" i="4"/>
  <c r="G268" i="4" s="1"/>
  <c r="B269" i="6" l="1"/>
  <c r="G268" i="6"/>
  <c r="B269" i="5"/>
  <c r="G268" i="5"/>
  <c r="C269" i="5"/>
  <c r="C270" i="5" s="1"/>
  <c r="B269" i="4"/>
  <c r="C269" i="4"/>
  <c r="B270" i="6" l="1"/>
  <c r="G269" i="6"/>
  <c r="C270" i="6"/>
  <c r="C271" i="6" s="1"/>
  <c r="B270" i="5"/>
  <c r="G269" i="5"/>
  <c r="C271" i="5"/>
  <c r="C270" i="4"/>
  <c r="G269" i="4"/>
  <c r="B270" i="4"/>
  <c r="G270" i="4" s="1"/>
  <c r="B271" i="6" l="1"/>
  <c r="G270" i="6"/>
  <c r="C272" i="6"/>
  <c r="B271" i="5"/>
  <c r="G270" i="5"/>
  <c r="B271" i="4"/>
  <c r="C271" i="4"/>
  <c r="C272" i="4" s="1"/>
  <c r="B272" i="6" l="1"/>
  <c r="G271" i="6"/>
  <c r="B272" i="5"/>
  <c r="G271" i="5"/>
  <c r="C272" i="5"/>
  <c r="G271" i="4"/>
  <c r="B272" i="4"/>
  <c r="G272" i="4" s="1"/>
  <c r="B273" i="6" l="1"/>
  <c r="G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G273" i="6"/>
  <c r="B274" i="5"/>
  <c r="G273" i="5"/>
  <c r="B274" i="4"/>
  <c r="G274" i="4" s="1"/>
  <c r="B275" i="6" l="1"/>
  <c r="G274" i="6"/>
  <c r="B275" i="5"/>
  <c r="G274" i="5"/>
  <c r="C275" i="5"/>
  <c r="C276" i="5" s="1"/>
  <c r="B275" i="4"/>
  <c r="G275" i="4" s="1"/>
  <c r="C275" i="4"/>
  <c r="C276" i="4" s="1"/>
  <c r="B276" i="6" l="1"/>
  <c r="G275" i="6"/>
  <c r="C276" i="6"/>
  <c r="B276" i="5"/>
  <c r="C277" i="5" s="1"/>
  <c r="G275" i="5"/>
  <c r="B276" i="4"/>
  <c r="G276" i="4" s="1"/>
  <c r="C277" i="6" l="1"/>
  <c r="B277" i="6"/>
  <c r="G276" i="6"/>
  <c r="B277" i="5"/>
  <c r="G276" i="5"/>
  <c r="B277" i="4"/>
  <c r="G277" i="4" s="1"/>
  <c r="C277" i="4"/>
  <c r="C278" i="4" s="1"/>
  <c r="B278" i="6" l="1"/>
  <c r="G277" i="6"/>
  <c r="C278" i="6"/>
  <c r="B278" i="5"/>
  <c r="G277" i="5"/>
  <c r="C278" i="5"/>
  <c r="C279" i="5" s="1"/>
  <c r="B278" i="4"/>
  <c r="G278" i="4" s="1"/>
  <c r="B279" i="6" l="1"/>
  <c r="G278" i="6"/>
  <c r="C279" i="6"/>
  <c r="C280" i="6" s="1"/>
  <c r="B279" i="5"/>
  <c r="G278" i="5"/>
  <c r="C280" i="5"/>
  <c r="B279" i="4"/>
  <c r="G279" i="4" s="1"/>
  <c r="C279" i="4"/>
  <c r="C280" i="4" s="1"/>
  <c r="B280" i="6" l="1"/>
  <c r="G279" i="6"/>
  <c r="B280" i="5"/>
  <c r="C281" i="5" s="1"/>
  <c r="G279" i="5"/>
  <c r="B280" i="4"/>
  <c r="G280" i="4" s="1"/>
  <c r="B281" i="6" l="1"/>
  <c r="G280" i="6"/>
  <c r="C281" i="6"/>
  <c r="C282" i="6" s="1"/>
  <c r="B281" i="5"/>
  <c r="G280" i="5"/>
  <c r="B281" i="4"/>
  <c r="G281" i="4" s="1"/>
  <c r="C281" i="4"/>
  <c r="C282" i="4" s="1"/>
  <c r="B282" i="6" l="1"/>
  <c r="G281" i="6"/>
  <c r="B282" i="5"/>
  <c r="G281" i="5"/>
  <c r="C282" i="5"/>
  <c r="C283" i="5" s="1"/>
  <c r="B282" i="4"/>
  <c r="G282" i="4" s="1"/>
  <c r="B283" i="6" l="1"/>
  <c r="G282" i="6"/>
  <c r="C283" i="6"/>
  <c r="C284" i="6" s="1"/>
  <c r="B283" i="5"/>
  <c r="G282" i="5"/>
  <c r="B283" i="4"/>
  <c r="G283" i="4" s="1"/>
  <c r="C283" i="4"/>
  <c r="C284" i="4" s="1"/>
  <c r="B284" i="6" l="1"/>
  <c r="G283" i="6"/>
  <c r="B284" i="5"/>
  <c r="G283" i="5"/>
  <c r="C284" i="5"/>
  <c r="C285" i="5" s="1"/>
  <c r="B284" i="4"/>
  <c r="G284" i="4" s="1"/>
  <c r="B285" i="6" l="1"/>
  <c r="G284" i="6"/>
  <c r="C285" i="6"/>
  <c r="C286" i="6" s="1"/>
  <c r="B285" i="5"/>
  <c r="G284" i="5"/>
  <c r="C286" i="5"/>
  <c r="B285" i="4"/>
  <c r="G285" i="4" s="1"/>
  <c r="C285" i="4"/>
  <c r="C286" i="4" s="1"/>
  <c r="B286" i="6" l="1"/>
  <c r="G285" i="6"/>
  <c r="B286" i="5"/>
  <c r="G285" i="5"/>
  <c r="B286" i="4"/>
  <c r="G286" i="4" s="1"/>
  <c r="B287" i="6" l="1"/>
  <c r="G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G287" i="6"/>
  <c r="B288" i="5"/>
  <c r="G287" i="5"/>
  <c r="B288" i="4"/>
  <c r="G288" i="4" s="1"/>
  <c r="B289" i="6" l="1"/>
  <c r="G288" i="6"/>
  <c r="C289" i="6"/>
  <c r="C290" i="6" s="1"/>
  <c r="B289" i="5"/>
  <c r="G288" i="5"/>
  <c r="C289" i="5"/>
  <c r="B289" i="4"/>
  <c r="G289" i="4" s="1"/>
  <c r="C289" i="4"/>
  <c r="C290" i="4" s="1"/>
  <c r="B290" i="6" l="1"/>
  <c r="G289" i="6"/>
  <c r="B290" i="5"/>
  <c r="G289" i="5"/>
  <c r="C290" i="5"/>
  <c r="C291" i="5" s="1"/>
  <c r="B290" i="4"/>
  <c r="G290" i="4" s="1"/>
  <c r="C291" i="6" l="1"/>
  <c r="B291" i="6"/>
  <c r="G290" i="6"/>
  <c r="B291" i="5"/>
  <c r="G290" i="5"/>
  <c r="B291" i="4"/>
  <c r="G291" i="4" s="1"/>
  <c r="C291" i="4"/>
  <c r="C292" i="4" s="1"/>
  <c r="B292" i="6" l="1"/>
  <c r="G291" i="6"/>
  <c r="C292" i="6"/>
  <c r="C293" i="6" s="1"/>
  <c r="B292" i="5"/>
  <c r="G291" i="5"/>
  <c r="C292" i="5"/>
  <c r="C293" i="5" s="1"/>
  <c r="B292" i="4"/>
  <c r="G292" i="4" s="1"/>
  <c r="B293" i="6" l="1"/>
  <c r="G292" i="6"/>
  <c r="B293" i="5"/>
  <c r="G292" i="5"/>
  <c r="B293" i="4"/>
  <c r="G293" i="4" s="1"/>
  <c r="C293" i="4"/>
  <c r="C294" i="4" s="1"/>
  <c r="B294" i="6" l="1"/>
  <c r="G293" i="6"/>
  <c r="C294" i="6"/>
  <c r="C295" i="6" s="1"/>
  <c r="B294" i="5"/>
  <c r="G293" i="5"/>
  <c r="C294" i="5"/>
  <c r="C295" i="5" s="1"/>
  <c r="B294" i="4"/>
  <c r="G294" i="4" s="1"/>
  <c r="B295" i="6" l="1"/>
  <c r="G294" i="6"/>
  <c r="B295" i="5"/>
  <c r="C296" i="5" s="1"/>
  <c r="G294" i="5"/>
  <c r="B295" i="4"/>
  <c r="G295" i="4" s="1"/>
  <c r="C295" i="4"/>
  <c r="C296" i="4" s="1"/>
  <c r="B296" i="6" l="1"/>
  <c r="G295" i="6"/>
  <c r="C296" i="6"/>
  <c r="C297" i="6" s="1"/>
  <c r="B296" i="5"/>
  <c r="G295" i="5"/>
  <c r="B296" i="4"/>
  <c r="G296" i="4" s="1"/>
  <c r="B297" i="6" l="1"/>
  <c r="G296" i="6"/>
  <c r="B297" i="5"/>
  <c r="G296" i="5"/>
  <c r="C297" i="5"/>
  <c r="C298" i="5" s="1"/>
  <c r="B297" i="4"/>
  <c r="G297" i="4" s="1"/>
  <c r="C297" i="4"/>
  <c r="C298" i="4" s="1"/>
  <c r="B298" i="6" l="1"/>
  <c r="G297" i="6"/>
  <c r="C298" i="6"/>
  <c r="C299" i="6" s="1"/>
  <c r="B298" i="5"/>
  <c r="G297" i="5"/>
  <c r="C299" i="5"/>
  <c r="B298" i="4"/>
  <c r="G298" i="4" s="1"/>
  <c r="B299" i="6" l="1"/>
  <c r="G298" i="6"/>
  <c r="B299" i="5"/>
  <c r="G298" i="5"/>
  <c r="B299" i="4"/>
  <c r="G299" i="4" s="1"/>
  <c r="C299" i="4"/>
  <c r="C300" i="4" s="1"/>
  <c r="B300" i="6" l="1"/>
  <c r="G299" i="6"/>
  <c r="C300" i="6"/>
  <c r="C301" i="6" s="1"/>
  <c r="B300" i="5"/>
  <c r="G299" i="5"/>
  <c r="C300" i="5"/>
  <c r="C301" i="5" s="1"/>
  <c r="B300" i="4"/>
  <c r="G300" i="4" s="1"/>
  <c r="B301" i="6" l="1"/>
  <c r="C302" i="6" s="1"/>
  <c r="G300" i="6"/>
  <c r="B301" i="5"/>
  <c r="G300" i="5"/>
  <c r="B301" i="4"/>
  <c r="G301" i="4" s="1"/>
  <c r="C301" i="4"/>
  <c r="C302" i="4" s="1"/>
  <c r="B302" i="6" l="1"/>
  <c r="G301" i="6"/>
  <c r="B302" i="5"/>
  <c r="G301" i="5"/>
  <c r="C302" i="5"/>
  <c r="C303" i="5" s="1"/>
  <c r="B302" i="4"/>
  <c r="G302" i="4" s="1"/>
  <c r="B303" i="6" l="1"/>
  <c r="G302" i="6"/>
  <c r="C303" i="6"/>
  <c r="C304" i="6" s="1"/>
  <c r="B303" i="5"/>
  <c r="G302" i="5"/>
  <c r="B303" i="4"/>
  <c r="G303" i="4" s="1"/>
  <c r="C303" i="4"/>
  <c r="C304" i="4" s="1"/>
  <c r="B304" i="6" l="1"/>
  <c r="G303" i="6"/>
  <c r="C305" i="6"/>
  <c r="C304" i="5"/>
  <c r="B304" i="5"/>
  <c r="G303" i="5"/>
  <c r="B304" i="4"/>
  <c r="G304" i="4" s="1"/>
  <c r="B305" i="6" l="1"/>
  <c r="G304" i="6"/>
  <c r="B305" i="5"/>
  <c r="G304" i="5"/>
  <c r="C305" i="5"/>
  <c r="C306" i="5" s="1"/>
  <c r="B305" i="4"/>
  <c r="G305" i="4" s="1"/>
  <c r="C305" i="4"/>
  <c r="C306" i="4" s="1"/>
  <c r="B306" i="6" l="1"/>
  <c r="G305" i="6"/>
  <c r="C306" i="6"/>
  <c r="C307" i="6" s="1"/>
  <c r="B306" i="5"/>
  <c r="G305" i="5"/>
  <c r="C307" i="5"/>
  <c r="B306" i="4"/>
  <c r="G306" i="4" s="1"/>
  <c r="B307" i="6" l="1"/>
  <c r="G306" i="6"/>
  <c r="B307" i="5"/>
  <c r="G306" i="5"/>
  <c r="B307" i="4"/>
  <c r="G307" i="4" s="1"/>
  <c r="C307" i="4"/>
  <c r="B308" i="6" l="1"/>
  <c r="G307" i="6"/>
  <c r="C308" i="6"/>
  <c r="B308" i="5"/>
  <c r="G307" i="5"/>
  <c r="C308" i="5"/>
  <c r="C309" i="5" s="1"/>
  <c r="C308" i="4"/>
  <c r="B308" i="4"/>
  <c r="G308" i="4" s="1"/>
  <c r="C309" i="6" l="1"/>
  <c r="B309" i="6"/>
  <c r="G308" i="6"/>
  <c r="B309" i="5"/>
  <c r="C310" i="5" s="1"/>
  <c r="G308" i="5"/>
  <c r="B309" i="4"/>
  <c r="G309" i="4" s="1"/>
  <c r="C309" i="4"/>
  <c r="C310" i="4" s="1"/>
  <c r="B310" i="6" l="1"/>
  <c r="G309" i="6"/>
  <c r="C310" i="6"/>
  <c r="C311" i="6" s="1"/>
  <c r="B310" i="5"/>
  <c r="G309" i="5"/>
  <c r="B310" i="4"/>
  <c r="G310" i="4" s="1"/>
  <c r="B311" i="6" l="1"/>
  <c r="G310" i="6"/>
  <c r="B311" i="5"/>
  <c r="G310" i="5"/>
  <c r="C311" i="5"/>
  <c r="C312" i="5" s="1"/>
  <c r="B311" i="4"/>
  <c r="G311" i="4" s="1"/>
  <c r="C311" i="4"/>
  <c r="C312" i="4" s="1"/>
  <c r="B312" i="6" l="1"/>
  <c r="G311" i="6"/>
  <c r="C312" i="6"/>
  <c r="C313" i="6" s="1"/>
  <c r="B312" i="5"/>
  <c r="G311" i="5"/>
  <c r="B312" i="4"/>
  <c r="G312" i="4" s="1"/>
  <c r="B313" i="6" l="1"/>
  <c r="G312" i="6"/>
  <c r="B313" i="5"/>
  <c r="G312" i="5"/>
  <c r="C313" i="5"/>
  <c r="B313" i="4"/>
  <c r="G313" i="4" s="1"/>
  <c r="C313" i="4"/>
  <c r="C314" i="4" s="1"/>
  <c r="B314" i="6" l="1"/>
  <c r="G313" i="6"/>
  <c r="C314" i="6"/>
  <c r="C315" i="6" s="1"/>
  <c r="B314" i="5"/>
  <c r="G313" i="5"/>
  <c r="C314" i="5"/>
  <c r="C315" i="5" s="1"/>
  <c r="B314" i="4"/>
  <c r="G314" i="4" s="1"/>
  <c r="B315" i="6" l="1"/>
  <c r="G314" i="6"/>
  <c r="B315" i="5"/>
  <c r="G314" i="5"/>
  <c r="B315" i="4"/>
  <c r="G315" i="4" s="1"/>
  <c r="C315" i="4"/>
  <c r="C316" i="4" s="1"/>
  <c r="B316" i="6" l="1"/>
  <c r="G315" i="6"/>
  <c r="C316" i="6"/>
  <c r="C317" i="6" s="1"/>
  <c r="B316" i="5"/>
  <c r="G315" i="5"/>
  <c r="C316" i="5"/>
  <c r="C317" i="5" s="1"/>
  <c r="B316" i="4"/>
  <c r="G316" i="4" s="1"/>
  <c r="B317" i="6" l="1"/>
  <c r="C318" i="6" s="1"/>
  <c r="G316" i="6"/>
  <c r="B317" i="5"/>
  <c r="G316" i="5"/>
  <c r="C318" i="5"/>
  <c r="B317" i="4"/>
  <c r="G317" i="4" s="1"/>
  <c r="C317" i="4"/>
  <c r="C318" i="4" s="1"/>
  <c r="B318" i="6" l="1"/>
  <c r="G317" i="6"/>
  <c r="B318" i="5"/>
  <c r="G317" i="5"/>
  <c r="B318" i="4"/>
  <c r="G318" i="4" s="1"/>
  <c r="B319" i="6" l="1"/>
  <c r="G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G319" i="6"/>
  <c r="C321" i="6"/>
  <c r="B320" i="5"/>
  <c r="G319" i="5"/>
  <c r="B320" i="4"/>
  <c r="G320" i="4" s="1"/>
  <c r="B321" i="6" l="1"/>
  <c r="G320" i="6"/>
  <c r="B321" i="5"/>
  <c r="G320" i="5"/>
  <c r="C321" i="5"/>
  <c r="C322" i="5" s="1"/>
  <c r="B321" i="4"/>
  <c r="G321" i="4" s="1"/>
  <c r="C321" i="4"/>
  <c r="C322" i="4" s="1"/>
  <c r="B322" i="6" l="1"/>
  <c r="G321" i="6"/>
  <c r="C322" i="6"/>
  <c r="C323" i="6" s="1"/>
  <c r="B322" i="5"/>
  <c r="G321" i="5"/>
  <c r="C323" i="5"/>
  <c r="B322" i="4"/>
  <c r="G322" i="4" s="1"/>
  <c r="B323" i="6" l="1"/>
  <c r="G322" i="6"/>
  <c r="B323" i="5"/>
  <c r="G322" i="5"/>
  <c r="B323" i="4"/>
  <c r="G323" i="4" s="1"/>
  <c r="C323" i="4"/>
  <c r="C324" i="4" s="1"/>
  <c r="B324" i="6" l="1"/>
  <c r="G323" i="6"/>
  <c r="C324" i="6"/>
  <c r="C325" i="6" s="1"/>
  <c r="B324" i="5"/>
  <c r="G323" i="5"/>
  <c r="C324" i="5"/>
  <c r="C325" i="5" s="1"/>
  <c r="B324" i="4"/>
  <c r="G324" i="4" s="1"/>
  <c r="B325" i="6" l="1"/>
  <c r="G324" i="6"/>
  <c r="C326" i="6"/>
  <c r="B325" i="5"/>
  <c r="G324" i="5"/>
  <c r="C326" i="5"/>
  <c r="B325" i="4"/>
  <c r="G325" i="4" s="1"/>
  <c r="C325" i="4"/>
  <c r="C326" i="4" s="1"/>
  <c r="B326" i="6" l="1"/>
  <c r="G325" i="6"/>
  <c r="B326" i="5"/>
  <c r="G325" i="5"/>
  <c r="B326" i="4"/>
  <c r="G326" i="4" s="1"/>
  <c r="B327" i="6" l="1"/>
  <c r="G326" i="6"/>
  <c r="C327" i="6"/>
  <c r="C328" i="6" s="1"/>
  <c r="B327" i="5"/>
  <c r="G326" i="5"/>
  <c r="C327" i="5"/>
  <c r="C328" i="5" s="1"/>
  <c r="B327" i="4"/>
  <c r="G327" i="4" s="1"/>
  <c r="C327" i="4"/>
  <c r="B328" i="6" l="1"/>
  <c r="G327" i="6"/>
  <c r="B328" i="5"/>
  <c r="G327" i="5"/>
  <c r="C329" i="5"/>
  <c r="C328" i="4"/>
  <c r="B328" i="4"/>
  <c r="G328" i="4" s="1"/>
  <c r="B329" i="6" l="1"/>
  <c r="G328" i="6"/>
  <c r="C329" i="6"/>
  <c r="C330" i="6" s="1"/>
  <c r="B329" i="5"/>
  <c r="C330" i="5" s="1"/>
  <c r="G328" i="5"/>
  <c r="B329" i="4"/>
  <c r="G329" i="4" s="1"/>
  <c r="C329" i="4"/>
  <c r="C330" i="4" s="1"/>
  <c r="B330" i="6" l="1"/>
  <c r="G329" i="6"/>
  <c r="B330" i="5"/>
  <c r="G329" i="5"/>
  <c r="B330" i="4"/>
  <c r="G330" i="4" s="1"/>
  <c r="B331" i="6" l="1"/>
  <c r="G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G331" i="6"/>
  <c r="B332" i="5"/>
  <c r="G331" i="5"/>
  <c r="B332" i="4"/>
  <c r="G332" i="4" s="1"/>
  <c r="B333" i="6" l="1"/>
  <c r="G332" i="6"/>
  <c r="C333" i="6"/>
  <c r="C334" i="6" s="1"/>
  <c r="B333" i="5"/>
  <c r="G332" i="5"/>
  <c r="C333" i="5"/>
  <c r="B333" i="4"/>
  <c r="G333" i="4" s="1"/>
  <c r="C333" i="4"/>
  <c r="C334" i="4" s="1"/>
  <c r="B334" i="6" l="1"/>
  <c r="G333" i="6"/>
  <c r="C335" i="6"/>
  <c r="B334" i="5"/>
  <c r="G333" i="5"/>
  <c r="C334" i="5"/>
  <c r="C335" i="5" s="1"/>
  <c r="B334" i="4"/>
  <c r="G334" i="4" s="1"/>
  <c r="B335" i="6" l="1"/>
  <c r="G334" i="6"/>
  <c r="B335" i="5"/>
  <c r="G334" i="5"/>
  <c r="B335" i="4"/>
  <c r="G335" i="4" s="1"/>
  <c r="C335" i="4"/>
  <c r="B336" i="6" l="1"/>
  <c r="G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G336" i="6"/>
  <c r="B337" i="5"/>
  <c r="G336" i="5"/>
  <c r="B337" i="4"/>
  <c r="G337" i="4" s="1"/>
  <c r="C337" i="4"/>
  <c r="B338" i="6" l="1"/>
  <c r="G337" i="6"/>
  <c r="B338" i="5"/>
  <c r="G337" i="5"/>
  <c r="C338" i="5"/>
  <c r="C339" i="5" s="1"/>
  <c r="C338" i="4"/>
  <c r="B338" i="4"/>
  <c r="G338" i="4" s="1"/>
  <c r="B339" i="6" l="1"/>
  <c r="G338" i="6"/>
  <c r="C339" i="6"/>
  <c r="C340" i="6" s="1"/>
  <c r="B339" i="5"/>
  <c r="G338" i="5"/>
  <c r="B339" i="4"/>
  <c r="G339" i="4" s="1"/>
  <c r="C339" i="4"/>
  <c r="B340" i="6" l="1"/>
  <c r="G339" i="6"/>
  <c r="C341" i="6"/>
  <c r="B340" i="5"/>
  <c r="G339" i="5"/>
  <c r="C340" i="5"/>
  <c r="C341" i="5" s="1"/>
  <c r="C340" i="4"/>
  <c r="B340" i="4"/>
  <c r="G340" i="4" s="1"/>
  <c r="B341" i="6" l="1"/>
  <c r="G340" i="6"/>
  <c r="B341" i="5"/>
  <c r="C342" i="5" s="1"/>
  <c r="G340" i="5"/>
  <c r="B341" i="4"/>
  <c r="G341" i="4" s="1"/>
  <c r="C341" i="4"/>
  <c r="C342" i="4" s="1"/>
  <c r="B342" i="6" l="1"/>
  <c r="G341" i="6"/>
  <c r="C342" i="6"/>
  <c r="C343" i="6" s="1"/>
  <c r="B342" i="5"/>
  <c r="G341" i="5"/>
  <c r="B342" i="4"/>
  <c r="G342" i="4" s="1"/>
  <c r="B343" i="6" l="1"/>
  <c r="G342" i="6"/>
  <c r="B343" i="5"/>
  <c r="G342" i="5"/>
  <c r="C343" i="5"/>
  <c r="C344" i="5" s="1"/>
  <c r="B343" i="4"/>
  <c r="G343" i="4" s="1"/>
  <c r="C343" i="4"/>
  <c r="C344" i="4" s="1"/>
  <c r="B344" i="6" l="1"/>
  <c r="G343" i="6"/>
  <c r="C344" i="6"/>
  <c r="C345" i="6" s="1"/>
  <c r="B344" i="5"/>
  <c r="G343" i="5"/>
  <c r="C345" i="5"/>
  <c r="B344" i="4"/>
  <c r="G344" i="4" s="1"/>
  <c r="B345" i="6" l="1"/>
  <c r="G344" i="6"/>
  <c r="B345" i="5"/>
  <c r="G344" i="5"/>
  <c r="B345" i="4"/>
  <c r="G345" i="4" s="1"/>
  <c r="C345" i="4"/>
  <c r="C346" i="4" s="1"/>
  <c r="C346" i="6" l="1"/>
  <c r="B346" i="6"/>
  <c r="G345" i="6"/>
  <c r="B346" i="5"/>
  <c r="G345" i="5"/>
  <c r="C346" i="5"/>
  <c r="B346" i="4"/>
  <c r="G346" i="4" s="1"/>
  <c r="B347" i="6" l="1"/>
  <c r="G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G347" i="6"/>
  <c r="B348" i="5"/>
  <c r="G347" i="5"/>
  <c r="B348" i="4"/>
  <c r="G348" i="4" s="1"/>
  <c r="B349" i="6" l="1"/>
  <c r="G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G349" i="6"/>
  <c r="B350" i="5"/>
  <c r="G349" i="5"/>
  <c r="C351" i="5"/>
  <c r="B350" i="4"/>
  <c r="G350" i="4" s="1"/>
  <c r="B351" i="6" l="1"/>
  <c r="G350" i="6"/>
  <c r="C351" i="6"/>
  <c r="B351" i="5"/>
  <c r="G350" i="5"/>
  <c r="B351" i="4"/>
  <c r="G351" i="4" s="1"/>
  <c r="C351" i="4"/>
  <c r="C352" i="6" l="1"/>
  <c r="B352" i="6"/>
  <c r="G351" i="6"/>
  <c r="C352" i="5"/>
  <c r="B352" i="5"/>
  <c r="G351" i="5"/>
  <c r="C352" i="4"/>
  <c r="B352" i="4"/>
  <c r="G352" i="4" s="1"/>
  <c r="B353" i="6" l="1"/>
  <c r="G352" i="6"/>
  <c r="C353" i="6"/>
  <c r="C354" i="6" s="1"/>
  <c r="B353" i="5"/>
  <c r="G352" i="5"/>
  <c r="C353" i="5"/>
  <c r="B353" i="4"/>
  <c r="G353" i="4" s="1"/>
  <c r="C353" i="4"/>
  <c r="C354" i="4" s="1"/>
  <c r="B354" i="6" l="1"/>
  <c r="G353" i="6"/>
  <c r="C354" i="5"/>
  <c r="B354" i="5"/>
  <c r="G353" i="5"/>
  <c r="B354" i="4"/>
  <c r="B355" i="6" l="1"/>
  <c r="G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G355" i="6"/>
  <c r="C357" i="6"/>
  <c r="B356" i="5"/>
  <c r="G355" i="5"/>
  <c r="C356" i="4"/>
  <c r="B356" i="4"/>
  <c r="G356" i="4" s="1"/>
  <c r="B357" i="6" l="1"/>
  <c r="G356" i="6"/>
  <c r="C357" i="5"/>
  <c r="B357" i="5"/>
  <c r="G356" i="5"/>
  <c r="B357" i="4"/>
  <c r="C357" i="4"/>
  <c r="B358" i="6" l="1"/>
  <c r="G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G358" i="6"/>
  <c r="B359" i="5"/>
  <c r="G358" i="5"/>
  <c r="C360" i="5"/>
  <c r="B359" i="4"/>
  <c r="G359" i="4" s="1"/>
  <c r="C359" i="4"/>
  <c r="C360" i="4" s="1"/>
  <c r="B360" i="6" l="1"/>
  <c r="G359" i="6"/>
  <c r="C360" i="6"/>
  <c r="C361" i="6" s="1"/>
  <c r="B360" i="5"/>
  <c r="G359" i="5"/>
  <c r="B360" i="4"/>
  <c r="G360" i="4" s="1"/>
  <c r="B361" i="6" l="1"/>
  <c r="C362" i="6" s="1"/>
  <c r="G360" i="6"/>
  <c r="B361" i="5"/>
  <c r="G360" i="5"/>
  <c r="C361" i="5"/>
  <c r="C362" i="5" s="1"/>
  <c r="B361" i="4"/>
  <c r="G361" i="4" s="1"/>
  <c r="C361" i="4"/>
  <c r="B362" i="6" l="1"/>
  <c r="G361" i="6"/>
  <c r="B362" i="5"/>
  <c r="G361" i="5"/>
  <c r="C363" i="5"/>
  <c r="C362" i="4"/>
  <c r="B362" i="4"/>
  <c r="G362" i="4" s="1"/>
  <c r="B363" i="6" l="1"/>
  <c r="G362" i="6"/>
  <c r="C363" i="6"/>
  <c r="C364" i="6" s="1"/>
  <c r="B363" i="5"/>
  <c r="G362" i="5"/>
  <c r="B363" i="4"/>
  <c r="G363" i="4" s="1"/>
  <c r="C363" i="4"/>
  <c r="B364" i="6" l="1"/>
  <c r="G363" i="6"/>
  <c r="C365" i="6"/>
  <c r="B364" i="5"/>
  <c r="G363" i="5"/>
  <c r="C364" i="5"/>
  <c r="C365" i="5" s="1"/>
  <c r="C364" i="4"/>
  <c r="B364" i="4"/>
  <c r="G364" i="4" s="1"/>
  <c r="B365" i="6" l="1"/>
  <c r="G364" i="6"/>
  <c r="B365" i="5"/>
  <c r="G364" i="5"/>
  <c r="C366" i="5"/>
  <c r="B365" i="4"/>
  <c r="G365" i="4" s="1"/>
  <c r="C365" i="4"/>
  <c r="B366" i="6" l="1"/>
  <c r="G365" i="6"/>
  <c r="C366" i="6"/>
  <c r="B366" i="5"/>
  <c r="G365" i="5"/>
  <c r="C366" i="4"/>
  <c r="B366" i="4"/>
  <c r="G366" i="4" s="1"/>
  <c r="A367" i="6" l="1"/>
  <c r="G366" i="6"/>
  <c r="A367" i="5"/>
  <c r="G366" i="5"/>
  <c r="A367" i="4"/>
  <c r="C367" i="4" s="1"/>
  <c r="C367" i="6" l="1"/>
  <c r="B367" i="6"/>
  <c r="H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G367" i="6" l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I69" i="6" a="1"/>
  <c r="I69" i="6" s="1"/>
  <c r="I70" i="6" a="1"/>
  <c r="I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I85" i="6" a="1"/>
  <c r="I85" i="6" s="1"/>
  <c r="I86" i="6" a="1"/>
  <c r="I86" i="6" s="1"/>
  <c r="I87" i="6" a="1"/>
  <c r="I87" i="6" s="1"/>
  <c r="I88" i="6" a="1"/>
  <c r="I88" i="6" s="1"/>
  <c r="I89" i="6" a="1"/>
  <c r="I89" i="6" s="1"/>
  <c r="I90" i="6" a="1"/>
  <c r="I90" i="6" s="1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 s="1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13" i="6" a="1"/>
  <c r="I113" i="6" s="1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 s="1"/>
  <c r="I129" i="6" a="1"/>
  <c r="I129" i="6" s="1"/>
  <c r="I130" i="6" a="1"/>
  <c r="I130" i="6" s="1"/>
  <c r="I131" i="6" a="1"/>
  <c r="I131" i="6" s="1"/>
  <c r="I132" i="6" a="1"/>
  <c r="I132" i="6" s="1"/>
  <c r="I133" i="6" a="1"/>
  <c r="I133" i="6" s="1"/>
  <c r="I134" i="6" a="1"/>
  <c r="I134" i="6" s="1"/>
  <c r="I135" i="6" a="1"/>
  <c r="I135" i="6" s="1"/>
  <c r="I136" i="6" a="1"/>
  <c r="I136" i="6" s="1"/>
  <c r="I137" i="6" a="1"/>
  <c r="I137" i="6" s="1"/>
  <c r="I138" i="6" a="1"/>
  <c r="I138" i="6" s="1"/>
  <c r="I139" i="6" a="1"/>
  <c r="I139" i="6" s="1"/>
  <c r="I140" i="6" a="1"/>
  <c r="I140" i="6" s="1"/>
  <c r="I141" i="6" a="1"/>
  <c r="I141" i="6" s="1"/>
  <c r="I142" i="6" a="1"/>
  <c r="I142" i="6" s="1"/>
  <c r="I143" i="6" a="1"/>
  <c r="I143" i="6" s="1"/>
  <c r="I144" i="6" a="1"/>
  <c r="I144" i="6" s="1"/>
  <c r="I145" i="6" a="1"/>
  <c r="I145" i="6" s="1"/>
  <c r="I146" i="6" a="1"/>
  <c r="I146" i="6" s="1"/>
  <c r="I147" i="6" a="1"/>
  <c r="I147" i="6" s="1"/>
  <c r="I148" i="6" a="1"/>
  <c r="I148" i="6" s="1"/>
  <c r="I149" i="6" a="1"/>
  <c r="I149" i="6" s="1"/>
  <c r="I150" i="6" a="1"/>
  <c r="I150" i="6" s="1"/>
  <c r="I151" i="6" a="1"/>
  <c r="I151" i="6" s="1"/>
  <c r="I152" i="6" a="1"/>
  <c r="I152" i="6" s="1"/>
  <c r="I153" i="6" a="1"/>
  <c r="I153" i="6" s="1"/>
  <c r="I154" i="6" a="1"/>
  <c r="I154" i="6" s="1"/>
  <c r="I155" i="6" a="1"/>
  <c r="I155" i="6" s="1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 s="1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 s="1"/>
  <c r="I172" i="6" a="1"/>
  <c r="I172" i="6" s="1"/>
  <c r="I173" i="6" a="1"/>
  <c r="I173" i="6" s="1"/>
  <c r="I174" i="6" a="1"/>
  <c r="I174" i="6" s="1"/>
  <c r="I175" i="6" a="1"/>
  <c r="I175" i="6" s="1"/>
  <c r="I176" i="6" a="1"/>
  <c r="I176" i="6" s="1"/>
  <c r="I177" i="6" a="1"/>
  <c r="I177" i="6" s="1"/>
  <c r="I178" i="6" a="1"/>
  <c r="I178" i="6" s="1"/>
  <c r="I179" i="6" a="1"/>
  <c r="I179" i="6" s="1"/>
  <c r="I180" i="6" a="1"/>
  <c r="I180" i="6" s="1"/>
  <c r="I181" i="6" a="1"/>
  <c r="I181" i="6" s="1"/>
  <c r="I182" i="6" a="1"/>
  <c r="I182" i="6" s="1"/>
  <c r="I183" i="6" a="1"/>
  <c r="I183" i="6" s="1"/>
  <c r="I184" i="6" a="1"/>
  <c r="I184" i="6" s="1"/>
  <c r="I185" i="6" a="1"/>
  <c r="I185" i="6" s="1"/>
  <c r="I186" i="6" a="1"/>
  <c r="I186" i="6" s="1"/>
  <c r="I187" i="6" a="1"/>
  <c r="I187" i="6" s="1"/>
  <c r="I188" i="6" a="1"/>
  <c r="I188" i="6" s="1"/>
  <c r="I189" i="6" a="1"/>
  <c r="I189" i="6" s="1"/>
  <c r="I190" i="6" a="1"/>
  <c r="I190" i="6" s="1"/>
  <c r="I191" i="6" a="1"/>
  <c r="I191" i="6" s="1"/>
  <c r="I192" i="6" a="1"/>
  <c r="I192" i="6" s="1"/>
  <c r="I193" i="6" a="1"/>
  <c r="I193" i="6" s="1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 s="1"/>
  <c r="I204" i="6" a="1"/>
  <c r="I204" i="6" s="1"/>
  <c r="I205" i="6" a="1"/>
  <c r="I205" i="6" s="1"/>
  <c r="I206" i="6" a="1"/>
  <c r="I206" i="6" s="1"/>
  <c r="I207" i="6" a="1"/>
  <c r="I207" i="6" s="1"/>
  <c r="I208" i="6" a="1"/>
  <c r="I208" i="6" s="1"/>
  <c r="I209" i="6" a="1"/>
  <c r="I209" i="6" s="1"/>
  <c r="I210" i="6" a="1"/>
  <c r="I210" i="6" s="1"/>
  <c r="I211" i="6" a="1"/>
  <c r="I211" i="6" s="1"/>
  <c r="I212" i="6" a="1"/>
  <c r="I212" i="6" s="1"/>
  <c r="I213" i="6" a="1"/>
  <c r="I213" i="6" s="1"/>
  <c r="I214" i="6" a="1"/>
  <c r="I214" i="6" s="1"/>
  <c r="I215" i="6" a="1"/>
  <c r="I215" i="6" s="1"/>
  <c r="I216" i="6" a="1"/>
  <c r="I216" i="6" s="1"/>
  <c r="I217" i="6" a="1"/>
  <c r="I217" i="6" s="1"/>
  <c r="I218" i="6" a="1"/>
  <c r="I218" i="6" s="1"/>
  <c r="I219" i="6" a="1"/>
  <c r="I219" i="6" s="1"/>
  <c r="I220" i="6" a="1"/>
  <c r="I220" i="6" s="1"/>
  <c r="I221" i="6" a="1"/>
  <c r="I221" i="6" s="1"/>
  <c r="I222" i="6" a="1"/>
  <c r="I222" i="6" s="1"/>
  <c r="I223" i="6" a="1"/>
  <c r="I223" i="6" s="1"/>
  <c r="I224" i="6" a="1"/>
  <c r="I224" i="6" s="1"/>
  <c r="I225" i="6" a="1"/>
  <c r="I225" i="6" s="1"/>
  <c r="I226" i="6" a="1"/>
  <c r="I226" i="6" s="1"/>
  <c r="I227" i="6" a="1"/>
  <c r="I227" i="6" s="1"/>
  <c r="I228" i="6" a="1"/>
  <c r="I228" i="6" s="1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 s="1"/>
  <c r="I236" i="6" a="1"/>
  <c r="I236" i="6" s="1"/>
  <c r="I237" i="6" a="1"/>
  <c r="I237" i="6" s="1"/>
  <c r="I238" i="6" a="1"/>
  <c r="I238" i="6" s="1"/>
  <c r="I239" i="6" a="1"/>
  <c r="I239" i="6" s="1"/>
  <c r="I240" i="6" a="1"/>
  <c r="I240" i="6" s="1"/>
  <c r="I241" i="6" a="1"/>
  <c r="I241" i="6" s="1"/>
  <c r="I242" i="6" a="1"/>
  <c r="I242" i="6" s="1"/>
  <c r="I243" i="6" a="1"/>
  <c r="I243" i="6" s="1"/>
  <c r="I244" i="6" a="1"/>
  <c r="I244" i="6" s="1"/>
  <c r="I245" i="6" a="1"/>
  <c r="I245" i="6" s="1"/>
  <c r="I246" i="6" a="1"/>
  <c r="I246" i="6" s="1"/>
  <c r="I247" i="6" a="1"/>
  <c r="I247" i="6" s="1"/>
  <c r="I248" i="6" a="1"/>
  <c r="I248" i="6" s="1"/>
  <c r="I249" i="6" a="1"/>
  <c r="I249" i="6" s="1"/>
  <c r="I250" i="6" a="1"/>
  <c r="I250" i="6" s="1"/>
  <c r="I251" i="6" a="1"/>
  <c r="I251" i="6" s="1"/>
  <c r="I252" i="6" a="1"/>
  <c r="I252" i="6" s="1"/>
  <c r="I253" i="6" a="1"/>
  <c r="I253" i="6" s="1"/>
  <c r="I254" i="6" a="1"/>
  <c r="I254" i="6" s="1"/>
  <c r="I255" i="6" a="1"/>
  <c r="I255" i="6" s="1"/>
  <c r="I256" i="6" a="1"/>
  <c r="I256" i="6" s="1"/>
  <c r="I257" i="6" a="1"/>
  <c r="I257" i="6" s="1"/>
  <c r="I258" i="6" a="1"/>
  <c r="I258" i="6" s="1"/>
  <c r="I259" i="6" a="1"/>
  <c r="I259" i="6" s="1"/>
  <c r="H138" i="6"/>
  <c r="H144" i="6"/>
  <c r="H150" i="6"/>
  <c r="H156" i="6"/>
  <c r="H162" i="6"/>
  <c r="H168" i="6"/>
  <c r="H174" i="6"/>
  <c r="H180" i="6"/>
  <c r="H186" i="6"/>
  <c r="H192" i="6"/>
  <c r="H198" i="6"/>
  <c r="H204" i="6"/>
  <c r="H210" i="6"/>
  <c r="H228" i="6"/>
  <c r="H246" i="6"/>
  <c r="H140" i="6"/>
  <c r="H146" i="6"/>
  <c r="H152" i="6"/>
  <c r="H158" i="6"/>
  <c r="H164" i="6"/>
  <c r="H170" i="6"/>
  <c r="H176" i="6"/>
  <c r="H182" i="6"/>
  <c r="H188" i="6"/>
  <c r="H194" i="6"/>
  <c r="H200" i="6"/>
  <c r="H206" i="6"/>
  <c r="H212" i="6"/>
  <c r="H218" i="6"/>
  <c r="H224" i="6"/>
  <c r="H230" i="6"/>
  <c r="H236" i="6"/>
  <c r="H242" i="6"/>
  <c r="H248" i="6"/>
  <c r="H222" i="6"/>
  <c r="H240" i="6"/>
  <c r="H142" i="6"/>
  <c r="H148" i="6"/>
  <c r="H154" i="6"/>
  <c r="H160" i="6"/>
  <c r="H166" i="6"/>
  <c r="H172" i="6"/>
  <c r="H178" i="6"/>
  <c r="H184" i="6"/>
  <c r="H190" i="6"/>
  <c r="H196" i="6"/>
  <c r="H202" i="6"/>
  <c r="H208" i="6"/>
  <c r="H214" i="6"/>
  <c r="H220" i="6"/>
  <c r="H226" i="6"/>
  <c r="H232" i="6"/>
  <c r="H238" i="6"/>
  <c r="H244" i="6"/>
  <c r="H250" i="6"/>
  <c r="H216" i="6"/>
  <c r="H234" i="6"/>
  <c r="H252" i="6"/>
  <c r="I260" i="6" a="1"/>
  <c r="I260" i="6" s="1"/>
  <c r="H7" i="6"/>
  <c r="H13" i="6"/>
  <c r="H19" i="6"/>
  <c r="H25" i="6"/>
  <c r="H31" i="6"/>
  <c r="H37" i="6"/>
  <c r="H43" i="6"/>
  <c r="H49" i="6"/>
  <c r="H55" i="6"/>
  <c r="H61" i="6"/>
  <c r="H67" i="6"/>
  <c r="H73" i="6"/>
  <c r="H79" i="6"/>
  <c r="H85" i="6"/>
  <c r="H91" i="6"/>
  <c r="H97" i="6"/>
  <c r="H103" i="6"/>
  <c r="H109" i="6"/>
  <c r="H115" i="6"/>
  <c r="H121" i="6"/>
  <c r="H127" i="6"/>
  <c r="H133" i="6"/>
  <c r="H139" i="6"/>
  <c r="H145" i="6"/>
  <c r="H151" i="6"/>
  <c r="H157" i="6"/>
  <c r="H163" i="6"/>
  <c r="H169" i="6"/>
  <c r="H175" i="6"/>
  <c r="H181" i="6"/>
  <c r="H187" i="6"/>
  <c r="H193" i="6"/>
  <c r="H199" i="6"/>
  <c r="H205" i="6"/>
  <c r="H211" i="6"/>
  <c r="H217" i="6"/>
  <c r="H223" i="6"/>
  <c r="H229" i="6"/>
  <c r="H235" i="6"/>
  <c r="H241" i="6"/>
  <c r="H247" i="6"/>
  <c r="H253" i="6"/>
  <c r="H3" i="6"/>
  <c r="H9" i="6"/>
  <c r="H15" i="6"/>
  <c r="H21" i="6"/>
  <c r="H27" i="6"/>
  <c r="H33" i="6"/>
  <c r="H39" i="6"/>
  <c r="H45" i="6"/>
  <c r="H51" i="6"/>
  <c r="H57" i="6"/>
  <c r="H63" i="6"/>
  <c r="H69" i="6"/>
  <c r="H75" i="6"/>
  <c r="H81" i="6"/>
  <c r="H87" i="6"/>
  <c r="H93" i="6"/>
  <c r="H99" i="6"/>
  <c r="H105" i="6"/>
  <c r="H111" i="6"/>
  <c r="H117" i="6"/>
  <c r="H123" i="6"/>
  <c r="H129" i="6"/>
  <c r="H135" i="6"/>
  <c r="H141" i="6"/>
  <c r="H147" i="6"/>
  <c r="H153" i="6"/>
  <c r="H159" i="6"/>
  <c r="H165" i="6"/>
  <c r="H171" i="6"/>
  <c r="H177" i="6"/>
  <c r="H183" i="6"/>
  <c r="H189" i="6"/>
  <c r="H195" i="6"/>
  <c r="H201" i="6"/>
  <c r="H207" i="6"/>
  <c r="H213" i="6"/>
  <c r="H219" i="6"/>
  <c r="H225" i="6"/>
  <c r="H231" i="6"/>
  <c r="H237" i="6"/>
  <c r="H243" i="6"/>
  <c r="H249" i="6"/>
  <c r="H5" i="6"/>
  <c r="H11" i="6"/>
  <c r="H17" i="6"/>
  <c r="H23" i="6"/>
  <c r="H29" i="6"/>
  <c r="H35" i="6"/>
  <c r="H41" i="6"/>
  <c r="H47" i="6"/>
  <c r="H53" i="6"/>
  <c r="H59" i="6"/>
  <c r="H65" i="6"/>
  <c r="H71" i="6"/>
  <c r="H77" i="6"/>
  <c r="H83" i="6"/>
  <c r="H89" i="6"/>
  <c r="H95" i="6"/>
  <c r="H101" i="6"/>
  <c r="H107" i="6"/>
  <c r="H113" i="6"/>
  <c r="H119" i="6"/>
  <c r="H125" i="6"/>
  <c r="H131" i="6"/>
  <c r="H137" i="6"/>
  <c r="H143" i="6"/>
  <c r="H149" i="6"/>
  <c r="H155" i="6"/>
  <c r="H161" i="6"/>
  <c r="H167" i="6"/>
  <c r="H173" i="6"/>
  <c r="H179" i="6"/>
  <c r="H185" i="6"/>
  <c r="H191" i="6"/>
  <c r="H197" i="6"/>
  <c r="H203" i="6"/>
  <c r="H209" i="6"/>
  <c r="H215" i="6"/>
  <c r="H221" i="6"/>
  <c r="H227" i="6"/>
  <c r="H233" i="6"/>
  <c r="H239" i="6"/>
  <c r="H245" i="6"/>
  <c r="H251" i="6"/>
  <c r="H4" i="6"/>
  <c r="H10" i="6"/>
  <c r="H16" i="6"/>
  <c r="H22" i="6"/>
  <c r="H28" i="6"/>
  <c r="H34" i="6"/>
  <c r="H40" i="6"/>
  <c r="H46" i="6"/>
  <c r="H52" i="6"/>
  <c r="H58" i="6"/>
  <c r="H64" i="6"/>
  <c r="H70" i="6"/>
  <c r="H76" i="6"/>
  <c r="H82" i="6"/>
  <c r="H88" i="6"/>
  <c r="H94" i="6"/>
  <c r="H100" i="6"/>
  <c r="H106" i="6"/>
  <c r="H112" i="6"/>
  <c r="H118" i="6"/>
  <c r="H130" i="6"/>
  <c r="I261" i="6" a="1"/>
  <c r="I261" i="6" s="1"/>
  <c r="H6" i="6"/>
  <c r="H12" i="6"/>
  <c r="H18" i="6"/>
  <c r="H24" i="6"/>
  <c r="H30" i="6"/>
  <c r="H36" i="6"/>
  <c r="H42" i="6"/>
  <c r="H48" i="6"/>
  <c r="H54" i="6"/>
  <c r="H60" i="6"/>
  <c r="H66" i="6"/>
  <c r="H72" i="6"/>
  <c r="H78" i="6"/>
  <c r="H84" i="6"/>
  <c r="H90" i="6"/>
  <c r="H96" i="6"/>
  <c r="H102" i="6"/>
  <c r="H108" i="6"/>
  <c r="H114" i="6"/>
  <c r="H120" i="6"/>
  <c r="H126" i="6"/>
  <c r="H132" i="6"/>
  <c r="H254" i="6"/>
  <c r="H136" i="6"/>
  <c r="H2" i="6"/>
  <c r="H8" i="6"/>
  <c r="H14" i="6"/>
  <c r="H20" i="6"/>
  <c r="H26" i="6"/>
  <c r="H32" i="6"/>
  <c r="H38" i="6"/>
  <c r="H44" i="6"/>
  <c r="H50" i="6"/>
  <c r="H56" i="6"/>
  <c r="H62" i="6"/>
  <c r="H68" i="6"/>
  <c r="H74" i="6"/>
  <c r="H80" i="6"/>
  <c r="H86" i="6"/>
  <c r="H92" i="6"/>
  <c r="H98" i="6"/>
  <c r="H104" i="6"/>
  <c r="H110" i="6"/>
  <c r="H116" i="6"/>
  <c r="H122" i="6"/>
  <c r="H128" i="6"/>
  <c r="H134" i="6"/>
  <c r="H124" i="6"/>
  <c r="I262" i="6" a="1"/>
  <c r="I262" i="6" s="1"/>
  <c r="H255" i="6"/>
  <c r="I263" i="6" a="1"/>
  <c r="I263" i="6" s="1"/>
  <c r="H256" i="6"/>
  <c r="I264" i="6" a="1"/>
  <c r="I264" i="6" s="1"/>
  <c r="H257" i="6"/>
  <c r="I265" i="6" a="1"/>
  <c r="I265" i="6" s="1"/>
  <c r="H258" i="6"/>
  <c r="H259" i="6"/>
  <c r="I266" i="6" a="1"/>
  <c r="I266" i="6" s="1"/>
  <c r="H262" i="6"/>
  <c r="H263" i="6"/>
  <c r="I267" i="6" a="1"/>
  <c r="I267" i="6" s="1"/>
  <c r="H261" i="6"/>
  <c r="H260" i="6"/>
  <c r="I268" i="6" a="1"/>
  <c r="I268" i="6" s="1"/>
  <c r="I269" i="6" a="1"/>
  <c r="I269" i="6" s="1"/>
  <c r="I270" i="6" a="1"/>
  <c r="I270" i="6" s="1"/>
  <c r="I271" i="6" a="1"/>
  <c r="I271" i="6" s="1"/>
  <c r="H264" i="6"/>
  <c r="H268" i="6"/>
  <c r="I272" i="6" a="1"/>
  <c r="I272" i="6" s="1"/>
  <c r="H265" i="6"/>
  <c r="H266" i="6"/>
  <c r="I273" i="6" a="1"/>
  <c r="I273" i="6" s="1"/>
  <c r="H267" i="6"/>
  <c r="I274" i="6" a="1"/>
  <c r="I274" i="6" s="1"/>
  <c r="I275" i="6" a="1"/>
  <c r="I275" i="6" s="1"/>
  <c r="H272" i="6"/>
  <c r="I276" i="6" a="1"/>
  <c r="I276" i="6" s="1"/>
  <c r="H271" i="6"/>
  <c r="H273" i="6"/>
  <c r="H269" i="6"/>
  <c r="H270" i="6"/>
  <c r="I277" i="6" a="1"/>
  <c r="I277" i="6" s="1"/>
  <c r="I278" i="6" a="1"/>
  <c r="I278" i="6" s="1"/>
  <c r="H274" i="6"/>
  <c r="I279" i="6" a="1"/>
  <c r="I279" i="6" s="1"/>
  <c r="I280" i="6" a="1"/>
  <c r="I280" i="6" s="1"/>
  <c r="H275" i="6"/>
  <c r="H278" i="6"/>
  <c r="I281" i="6" a="1"/>
  <c r="I281" i="6" s="1"/>
  <c r="H277" i="6"/>
  <c r="I282" i="6" a="1"/>
  <c r="I282" i="6" s="1"/>
  <c r="I283" i="6" a="1"/>
  <c r="I283" i="6" s="1"/>
  <c r="H276" i="6"/>
  <c r="H279" i="6"/>
  <c r="I284" i="6" a="1"/>
  <c r="I284" i="6" s="1"/>
  <c r="I285" i="6" a="1"/>
  <c r="I285" i="6" s="1"/>
  <c r="I286" i="6" a="1"/>
  <c r="I286" i="6" s="1"/>
  <c r="I287" i="6" a="1"/>
  <c r="I287" i="6" s="1"/>
  <c r="H280" i="6"/>
  <c r="I288" i="6" a="1"/>
  <c r="I288" i="6" s="1"/>
  <c r="I289" i="6" a="1"/>
  <c r="I289" i="6" s="1"/>
  <c r="H282" i="6"/>
  <c r="H283" i="6"/>
  <c r="H281" i="6"/>
  <c r="I290" i="6" a="1"/>
  <c r="I290" i="6" s="1"/>
  <c r="H287" i="6"/>
  <c r="H286" i="6"/>
  <c r="H285" i="6"/>
  <c r="H284" i="6"/>
  <c r="I291" i="6" a="1"/>
  <c r="I291" i="6" s="1"/>
  <c r="I292" i="6" a="1"/>
  <c r="I292" i="6" s="1"/>
  <c r="I293" i="6" a="1"/>
  <c r="I293" i="6" s="1"/>
  <c r="I294" i="6" a="1"/>
  <c r="I294" i="6" s="1"/>
  <c r="H290" i="6"/>
  <c r="H288" i="6"/>
  <c r="H291" i="6"/>
  <c r="I295" i="6" a="1"/>
  <c r="I295" i="6" s="1"/>
  <c r="H289" i="6"/>
  <c r="I296" i="6" a="1"/>
  <c r="I296" i="6" s="1"/>
  <c r="I297" i="6" a="1"/>
  <c r="I297" i="6" s="1"/>
  <c r="I298" i="6" a="1"/>
  <c r="I298" i="6" s="1"/>
  <c r="I299" i="6" a="1"/>
  <c r="I299" i="6" s="1"/>
  <c r="H292" i="6"/>
  <c r="H293" i="6"/>
  <c r="I300" i="6" a="1"/>
  <c r="I300" i="6" s="1"/>
  <c r="I301" i="6" a="1"/>
  <c r="I301" i="6" s="1"/>
  <c r="H295" i="6"/>
  <c r="H296" i="6"/>
  <c r="H294" i="6"/>
  <c r="I302" i="6" a="1"/>
  <c r="I302" i="6" s="1"/>
  <c r="H297" i="6"/>
  <c r="I303" i="6" a="1"/>
  <c r="I303" i="6" s="1"/>
  <c r="I304" i="6" a="1"/>
  <c r="I304" i="6" s="1"/>
  <c r="H301" i="6"/>
  <c r="H298" i="6"/>
  <c r="I305" i="6" a="1"/>
  <c r="I305" i="6" s="1"/>
  <c r="H300" i="6"/>
  <c r="I306" i="6" a="1"/>
  <c r="I306" i="6" s="1"/>
  <c r="I307" i="6" a="1"/>
  <c r="I307" i="6" s="1"/>
  <c r="H299" i="6"/>
  <c r="H302" i="6"/>
  <c r="I308" i="6" a="1"/>
  <c r="I308" i="6" s="1"/>
  <c r="I309" i="6" a="1"/>
  <c r="I309" i="6" s="1"/>
  <c r="H306" i="6"/>
  <c r="H303" i="6"/>
  <c r="H304" i="6"/>
  <c r="I310" i="6" a="1"/>
  <c r="I310" i="6" s="1"/>
  <c r="I311" i="6" a="1"/>
  <c r="I311" i="6" s="1"/>
  <c r="H305" i="6"/>
  <c r="I312" i="6" a="1"/>
  <c r="I312" i="6" s="1"/>
  <c r="H309" i="6"/>
  <c r="I313" i="6" a="1"/>
  <c r="I313" i="6" s="1"/>
  <c r="I314" i="6" a="1"/>
  <c r="I314" i="6" s="1"/>
  <c r="H307" i="6"/>
  <c r="I315" i="6" a="1"/>
  <c r="I315" i="6" s="1"/>
  <c r="H308" i="6"/>
  <c r="I316" i="6" a="1"/>
  <c r="I316" i="6" s="1"/>
  <c r="I317" i="6" a="1"/>
  <c r="I317" i="6" s="1"/>
  <c r="H310" i="6"/>
  <c r="H311" i="6"/>
  <c r="I318" i="6" a="1"/>
  <c r="I318" i="6" s="1"/>
  <c r="H313" i="6"/>
  <c r="I319" i="6" a="1"/>
  <c r="I319" i="6" s="1"/>
  <c r="H312" i="6"/>
  <c r="I320" i="6" a="1"/>
  <c r="I320" i="6" s="1"/>
  <c r="H317" i="6"/>
  <c r="H314" i="6"/>
  <c r="I321" i="6" a="1"/>
  <c r="I321" i="6" s="1"/>
  <c r="I322" i="6" a="1"/>
  <c r="I322" i="6" s="1"/>
  <c r="H315" i="6"/>
  <c r="I323" i="6" a="1"/>
  <c r="I323" i="6" s="1"/>
  <c r="H316" i="6"/>
  <c r="I324" i="6" a="1"/>
  <c r="I324" i="6" s="1"/>
  <c r="I325" i="6" a="1"/>
  <c r="I325" i="6" s="1"/>
  <c r="H319" i="6"/>
  <c r="I326" i="6" a="1"/>
  <c r="I326" i="6" s="1"/>
  <c r="H318" i="6"/>
  <c r="I327" i="6" a="1"/>
  <c r="I327" i="6" s="1"/>
  <c r="H320" i="6"/>
  <c r="I328" i="6" a="1"/>
  <c r="I328" i="6" s="1"/>
  <c r="I329" i="6" a="1"/>
  <c r="I329" i="6" s="1"/>
  <c r="H322" i="6"/>
  <c r="H321" i="6"/>
  <c r="I330" i="6" a="1"/>
  <c r="I330" i="6" s="1"/>
  <c r="I331" i="6" a="1"/>
  <c r="I331" i="6" s="1"/>
  <c r="H323" i="6"/>
  <c r="H325" i="6"/>
  <c r="H324" i="6"/>
  <c r="I332" i="6" a="1"/>
  <c r="I332" i="6" s="1"/>
  <c r="H328" i="6"/>
  <c r="H327" i="6"/>
  <c r="I333" i="6" a="1"/>
  <c r="I333" i="6" s="1"/>
  <c r="I334" i="6" a="1"/>
  <c r="I334" i="6" s="1"/>
  <c r="H326" i="6"/>
  <c r="I335" i="6" a="1"/>
  <c r="I335" i="6" s="1"/>
  <c r="I336" i="6" a="1"/>
  <c r="I336" i="6" s="1"/>
  <c r="H329" i="6"/>
  <c r="I337" i="6" a="1"/>
  <c r="I337" i="6" s="1"/>
  <c r="H330" i="6"/>
  <c r="H331" i="6"/>
  <c r="I338" i="6" a="1"/>
  <c r="I338" i="6" s="1"/>
  <c r="H333" i="6"/>
  <c r="I339" i="6" a="1"/>
  <c r="I339" i="6" s="1"/>
  <c r="H332" i="6"/>
  <c r="I340" i="6" a="1"/>
  <c r="I340" i="6" s="1"/>
  <c r="H337" i="6"/>
  <c r="H334" i="6"/>
  <c r="I341" i="6" a="1"/>
  <c r="I341" i="6" s="1"/>
  <c r="I342" i="6" a="1"/>
  <c r="I342" i="6" s="1"/>
  <c r="H335" i="6"/>
  <c r="H336" i="6"/>
  <c r="I343" i="6" a="1"/>
  <c r="I343" i="6" s="1"/>
  <c r="H340" i="6"/>
  <c r="I344" i="6" a="1"/>
  <c r="I344" i="6" s="1"/>
  <c r="I345" i="6" a="1"/>
  <c r="I345" i="6" s="1"/>
  <c r="H338" i="6"/>
  <c r="I346" i="6" a="1"/>
  <c r="I346" i="6" s="1"/>
  <c r="H339" i="6"/>
  <c r="I347" i="6" a="1"/>
  <c r="I347" i="6" s="1"/>
  <c r="H341" i="6"/>
  <c r="I348" i="6" a="1"/>
  <c r="I348" i="6" s="1"/>
  <c r="H342" i="6"/>
  <c r="I349" i="6" a="1"/>
  <c r="I349" i="6" s="1"/>
  <c r="I350" i="6" a="1"/>
  <c r="I350" i="6" s="1"/>
  <c r="H346" i="6"/>
  <c r="H347" i="6"/>
  <c r="I351" i="6" a="1"/>
  <c r="I351" i="6" s="1"/>
  <c r="H343" i="6"/>
  <c r="I352" i="6" a="1"/>
  <c r="I352" i="6" s="1"/>
  <c r="H344" i="6"/>
  <c r="I353" i="6" a="1"/>
  <c r="I353" i="6" s="1"/>
  <c r="H345" i="6"/>
  <c r="H350" i="6"/>
  <c r="I354" i="6" a="1"/>
  <c r="I354" i="6" s="1"/>
  <c r="I355" i="6" a="1"/>
  <c r="I355" i="6" s="1"/>
  <c r="H351" i="6"/>
  <c r="H349" i="6"/>
  <c r="H348" i="6"/>
  <c r="I356" i="6" a="1"/>
  <c r="I356" i="6" s="1"/>
  <c r="I357" i="6" a="1"/>
  <c r="I357" i="6" s="1"/>
  <c r="I358" i="6" a="1"/>
  <c r="I358" i="6" s="1"/>
  <c r="I359" i="6" a="1"/>
  <c r="I359" i="6" s="1"/>
  <c r="H352" i="6"/>
  <c r="I360" i="6" a="1"/>
  <c r="I360" i="6" s="1"/>
  <c r="H353" i="6"/>
  <c r="I361" i="6" a="1"/>
  <c r="I361" i="6" s="1"/>
  <c r="I362" i="6" a="1"/>
  <c r="I362" i="6" s="1"/>
  <c r="H354" i="6"/>
  <c r="H355" i="6"/>
  <c r="I363" i="6" a="1"/>
  <c r="I363" i="6" s="1"/>
  <c r="H360" i="6"/>
  <c r="H359" i="6"/>
  <c r="I364" i="6" a="1"/>
  <c r="I364" i="6" s="1"/>
  <c r="H361" i="6"/>
  <c r="H364" i="6"/>
  <c r="H363" i="6"/>
  <c r="H356" i="6"/>
  <c r="H362" i="6"/>
  <c r="H357" i="6"/>
  <c r="I365" i="6" a="1"/>
  <c r="I365" i="6" s="1"/>
  <c r="H365" i="6"/>
  <c r="H358" i="6"/>
  <c r="I366" i="6" a="1"/>
  <c r="I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I367" i="6" l="1" a="1"/>
  <c r="I367" i="6" s="1"/>
  <c r="H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<sst xmlns="http://schemas.openxmlformats.org/spreadsheetml/2006/main" count="28" uniqueCount="10">
  <si>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</si>
  <si>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</si>
  <si>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</si>
  <si>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</si>
  <si>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</si>
  <si>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</si>
  <si>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</si>
  <si>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</si>
  <si>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Belanja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</si>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</sst>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49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8" dataDxfId="47">
  <autoFilter ref="A1:E367" xr:uid="{1935B11C-1E19-4BC4-8FDF-6A44A49D5DDA}"/>
  <tableColumns count="5">
    <tableColumn id="1" xr3:uid="{C3BD1D2A-E164-41AA-BBDE-EFFD376DFAF1}" name="TAHUN" dataDxfId="46">
      <calculatedColumnFormula>$A$2</calculatedColumnFormula>
    </tableColumn>
    <tableColumn id="2" xr3:uid="{D0DB4FBE-45D1-4416-A93F-61ABD56A8C3E}" name="BULAN" dataDxfId="45"/>
    <tableColumn id="3" xr3:uid="{C911B6EF-BE59-4BD1-9E35-DCD10EA2510B}" name="TANGGAL" dataDxfId="44"/>
    <tableColumn id="4" xr3:uid="{004F33A0-2557-42C6-8515-E3DEC111C592}" name="TUNAI" dataDxfId="43"/>
    <tableColumn id="5" xr3:uid="{0AEE5035-4849-406D-847F-9F00AAA0081D}" name="TOTAL" dataDxfId="42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1" dataDxfId="40">
  <autoFilter ref="G1:I367" xr:uid="{0214D86D-BB69-4998-B625-B9DFE893C5E7}"/>
  <tableColumns count="3">
    <tableColumn id="1" xr3:uid="{168F7A93-EB14-42D8-961C-76A3FCDF6D17}" name="BULAN" dataDxfId="39">
      <calculatedColumnFormula>B2</calculatedColumnFormula>
    </tableColumn>
    <tableColumn id="2" xr3:uid="{81EB93C1-4577-42DD-B546-13BB455AB07D}" name="TOTAL" dataDxfId="38">
      <calculatedColumnFormula>SUMIFS(Tunai[TUNAI],Tunai[BULAN],G2)</calculatedColumnFormula>
    </tableColumn>
    <tableColumn id="3" xr3:uid="{38588356-6BBA-42C2-8B35-B4BD116E4572}" name="AKUMULASI" dataDxfId="37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E367" totalsRowShown="0" headerRowDxfId="36" dataDxfId="35">
  <autoFilter ref="A1:E367" xr:uid="{1935B11C-1E19-4BC4-8FDF-6A44A49D5DDA}"/>
  <tableColumns count="5">
    <tableColumn id="1" xr3:uid="{7739462E-E071-4351-941F-AD4217689CFC}" name="TAHUN" dataDxfId="34">
      <calculatedColumnFormula>$A$2</calculatedColumnFormula>
    </tableColumn>
    <tableColumn id="2" xr3:uid="{DD3F6007-C66A-4980-8892-5F3DA4788547}" name="BULAN" dataDxfId="33"/>
    <tableColumn id="3" xr3:uid="{383E710D-02DD-4A54-817E-0722DECF2602}" name="TANGGAL" dataDxfId="32"/>
    <tableColumn id="4" xr3:uid="{AB8BE370-D8FE-4DAA-938F-BECFD44328FF}" name="Belanja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G1:I367" totalsRowShown="0" headerRowDxfId="29" dataDxfId="28">
  <autoFilter ref="G1:I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SUMIFS(Belanja[Belanja],Belanja[BULAN],G2)</calculatedColumnFormula>
    </tableColumn>
    <tableColumn id="3" xr3:uid="{CAD894AB-C777-4C2F-9EFD-8FB522C69811}" name="AKUMULASI" dataDxfId="25">
      <calculatedColumnFormula array="1">_xlfn.XLOOKUP(TRUE,Belanja[BULAN]=G2,Belanja[TOTAL],,,-1)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tabSelected="1" workbookViewId="0">
      <pane xSplit="3" ySplit="1" topLeftCell="D147" activePane="bottomRight" state="frozen"/>
      <selection pane="topRight"/>
      <selection pane="bottomLeft"/>
      <selection pane="bottomRight" activeCell="D155" sqref="D155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4722000</v>
      </c>
      <c r="I93" s="2" cm="1">
        <f t="array" ref="I93">_xlfn.XLOOKUP(TRUE,Tunai[BULAN]=G93,Tunai[TOTAL],,,-1)</f>
        <v>30805000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26087000</v>
      </c>
      <c r="G94" s="1" t="str">
        <f t="shared" si="3"/>
        <v>April</v>
      </c>
      <c r="H94" s="2">
        <f>SUMIFS(Tunai[TUNAI],Tunai[BULAN],G94)</f>
        <v>4722000</v>
      </c>
      <c r="I94" s="2" cm="1">
        <f t="array" ref="I94">_xlfn.XLOOKUP(TRUE,Tunai[BULAN]=G94,Tunai[TOTAL],,,-1)</f>
        <v>30805000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26087000</v>
      </c>
      <c r="G95" s="1" t="str">
        <f t="shared" si="3"/>
        <v>April</v>
      </c>
      <c r="H95" s="2">
        <f>SUMIFS(Tunai[TUNAI],Tunai[BULAN],G95)</f>
        <v>4722000</v>
      </c>
      <c r="I95" s="2" cm="1">
        <f t="array" ref="I95">_xlfn.XLOOKUP(TRUE,Tunai[BULAN]=G95,Tunai[TOTAL],,,-1)</f>
        <v>30805000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26087000</v>
      </c>
      <c r="G96" s="1" t="str">
        <f t="shared" si="3"/>
        <v>April</v>
      </c>
      <c r="H96" s="2">
        <f>SUMIFS(Tunai[TUNAI],Tunai[BULAN],G96)</f>
        <v>4722000</v>
      </c>
      <c r="I96" s="2" cm="1">
        <f t="array" ref="I96">_xlfn.XLOOKUP(TRUE,Tunai[BULAN]=G96,Tunai[TOTAL],,,-1)</f>
        <v>30805000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4722000</v>
      </c>
      <c r="I97" s="2" cm="1">
        <f t="array" ref="I97">_xlfn.XLOOKUP(TRUE,Tunai[BULAN]=G97,Tunai[TOTAL],,,-1)</f>
        <v>30805000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4722000</v>
      </c>
      <c r="I98" s="2" cm="1">
        <f t="array" ref="I98">_xlfn.XLOOKUP(TRUE,Tunai[BULAN]=G98,Tunai[TOTAL],,,-1)</f>
        <v>30805000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4722000</v>
      </c>
      <c r="I99" s="2" cm="1">
        <f t="array" ref="I99">_xlfn.XLOOKUP(TRUE,Tunai[BULAN]=G99,Tunai[TOTAL],,,-1)</f>
        <v>30805000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4722000</v>
      </c>
      <c r="I100" s="2" cm="1">
        <f t="array" ref="I100">_xlfn.XLOOKUP(TRUE,Tunai[BULAN]=G100,Tunai[TOTAL],,,-1)</f>
        <v>30805000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4722000</v>
      </c>
      <c r="I101" s="2" cm="1">
        <f t="array" ref="I101">_xlfn.XLOOKUP(TRUE,Tunai[BULAN]=G101,Tunai[TOTAL],,,-1)</f>
        <v>30805000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4722000</v>
      </c>
      <c r="I102" s="2" cm="1">
        <f t="array" ref="I102">_xlfn.XLOOKUP(TRUE,Tunai[BULAN]=G102,Tunai[TOTAL],,,-1)</f>
        <v>30805000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4722000</v>
      </c>
      <c r="I103" s="2" cm="1">
        <f t="array" ref="I103">_xlfn.XLOOKUP(TRUE,Tunai[BULAN]=G103,Tunai[TOTAL],,,-1)</f>
        <v>30805000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4722000</v>
      </c>
      <c r="I104" s="2" cm="1">
        <f t="array" ref="I104">_xlfn.XLOOKUP(TRUE,Tunai[BULAN]=G104,Tunai[TOTAL],,,-1)</f>
        <v>30805000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4722000</v>
      </c>
      <c r="I105" s="2" cm="1">
        <f t="array" ref="I105">_xlfn.XLOOKUP(TRUE,Tunai[BULAN]=G105,Tunai[TOTAL],,,-1)</f>
        <v>30805000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4722000</v>
      </c>
      <c r="I106" s="2" cm="1">
        <f t="array" ref="I106">_xlfn.XLOOKUP(TRUE,Tunai[BULAN]=G106,Tunai[TOTAL],,,-1)</f>
        <v>30805000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4722000</v>
      </c>
      <c r="I107" s="2" cm="1">
        <f t="array" ref="I107">_xlfn.XLOOKUP(TRUE,Tunai[BULAN]=G107,Tunai[TOTAL],,,-1)</f>
        <v>30805000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4722000</v>
      </c>
      <c r="I108" s="2" cm="1">
        <f t="array" ref="I108">_xlfn.XLOOKUP(TRUE,Tunai[BULAN]=G108,Tunai[TOTAL],,,-1)</f>
        <v>30805000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4722000</v>
      </c>
      <c r="I109" s="2" cm="1">
        <f t="array" ref="I109">_xlfn.XLOOKUP(TRUE,Tunai[BULAN]=G109,Tunai[TOTAL],,,-1)</f>
        <v>30805000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4722000</v>
      </c>
      <c r="I110" s="2" cm="1">
        <f t="array" ref="I110">_xlfn.XLOOKUP(TRUE,Tunai[BULAN]=G110,Tunai[TOTAL],,,-1)</f>
        <v>30805000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4722000</v>
      </c>
      <c r="I111" s="2" cm="1">
        <f t="array" ref="I111">_xlfn.XLOOKUP(TRUE,Tunai[BULAN]=G111,Tunai[TOTAL],,,-1)</f>
        <v>30805000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4722000</v>
      </c>
      <c r="I112" s="2" cm="1">
        <f t="array" ref="I112">_xlfn.XLOOKUP(TRUE,Tunai[BULAN]=G112,Tunai[TOTAL],,,-1)</f>
        <v>30805000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4722000</v>
      </c>
      <c r="I113" s="2" cm="1">
        <f t="array" ref="I113">_xlfn.XLOOKUP(TRUE,Tunai[BULAN]=G113,Tunai[TOTAL],,,-1)</f>
        <v>30805000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4722000</v>
      </c>
      <c r="I114" s="2" cm="1">
        <f t="array" ref="I114">_xlfn.XLOOKUP(TRUE,Tunai[BULAN]=G114,Tunai[TOTAL],,,-1)</f>
        <v>30805000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4722000</v>
      </c>
      <c r="I115" s="2" cm="1">
        <f t="array" ref="I115">_xlfn.XLOOKUP(TRUE,Tunai[BULAN]=G115,Tunai[TOTAL],,,-1)</f>
        <v>30805000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4722000</v>
      </c>
      <c r="I116" s="2" cm="1">
        <f t="array" ref="I116">_xlfn.XLOOKUP(TRUE,Tunai[BULAN]=G116,Tunai[TOTAL],,,-1)</f>
        <v>30805000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4722000</v>
      </c>
      <c r="I117" s="2" cm="1">
        <f t="array" ref="I117">_xlfn.XLOOKUP(TRUE,Tunai[BULAN]=G117,Tunai[TOTAL],,,-1)</f>
        <v>30805000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4722000</v>
      </c>
      <c r="I118" s="2" cm="1">
        <f t="array" ref="I118">_xlfn.XLOOKUP(TRUE,Tunai[BULAN]=G118,Tunai[TOTAL],,,-1)</f>
        <v>30805000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4722000</v>
      </c>
      <c r="I119" s="2" cm="1">
        <f t="array" ref="I119">_xlfn.XLOOKUP(TRUE,Tunai[BULAN]=G119,Tunai[TOTAL],,,-1)</f>
        <v>30805000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4722000</v>
      </c>
      <c r="I120" s="2" cm="1">
        <f t="array" ref="I120">_xlfn.XLOOKUP(TRUE,Tunai[BULAN]=G120,Tunai[TOTAL],,,-1)</f>
        <v>30805000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4722000</v>
      </c>
      <c r="I121" s="2" cm="1">
        <f t="array" ref="I121">_xlfn.XLOOKUP(TRUE,Tunai[BULAN]=G121,Tunai[TOTAL],,,-1)</f>
        <v>30805000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>
        <v>370000</v>
      </c>
      <c r="E122" s="2">
        <f>SUM($D$2:$D122)</f>
        <v>30805000</v>
      </c>
      <c r="G122" s="1" t="str">
        <f t="shared" si="3"/>
        <v>April</v>
      </c>
      <c r="H122" s="2">
        <f>SUMIFS(Tunai[TUNAI],Tunai[BULAN],G122)</f>
        <v>4722000</v>
      </c>
      <c r="I122" s="2" cm="1">
        <f t="array" ref="I122">_xlfn.XLOOKUP(TRUE,Tunai[BULAN]=G122,Tunai[TOTAL],,,-1)</f>
        <v>30805000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>
        <v>334000</v>
      </c>
      <c r="E123" s="2">
        <f>SUM($D$2:$D123)</f>
        <v>31139000</v>
      </c>
      <c r="G123" s="1" t="str">
        <f t="shared" si="3"/>
        <v>Mei</v>
      </c>
      <c r="H123" s="2">
        <f>SUMIFS(Tunai[TUNAI],Tunai[BULAN],G123)</f>
        <v>13543000</v>
      </c>
      <c r="I123" s="2" cm="1">
        <f t="array" ref="I123">_xlfn.XLOOKUP(TRUE,Tunai[BULAN]=G123,Tunai[TOTAL],,,-1)</f>
        <v>44348000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>
        <v>386000</v>
      </c>
      <c r="E124" s="2">
        <f>SUM($D$2:$D124)</f>
        <v>31525000</v>
      </c>
      <c r="G124" s="1" t="str">
        <f t="shared" si="3"/>
        <v>Mei</v>
      </c>
      <c r="H124" s="2">
        <f>SUMIFS(Tunai[TUNAI],Tunai[BULAN],G124)</f>
        <v>13543000</v>
      </c>
      <c r="I124" s="2" cm="1">
        <f t="array" ref="I124">_xlfn.XLOOKUP(TRUE,Tunai[BULAN]=G124,Tunai[TOTAL],,,-1)</f>
        <v>44348000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>
        <v>1040000</v>
      </c>
      <c r="E125" s="2">
        <f>SUM($D$2:$D125)</f>
        <v>32565000</v>
      </c>
      <c r="G125" s="1" t="str">
        <f t="shared" si="3"/>
        <v>Mei</v>
      </c>
      <c r="H125" s="2">
        <f>SUMIFS(Tunai[TUNAI],Tunai[BULAN],G125)</f>
        <v>13543000</v>
      </c>
      <c r="I125" s="2" cm="1">
        <f t="array" ref="I125">_xlfn.XLOOKUP(TRUE,Tunai[BULAN]=G125,Tunai[TOTAL],,,-1)</f>
        <v>44348000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>
        <v>386000</v>
      </c>
      <c r="E126" s="2">
        <f>SUM($D$2:$D126)</f>
        <v>32951000</v>
      </c>
      <c r="G126" s="1" t="str">
        <f t="shared" si="3"/>
        <v>Mei</v>
      </c>
      <c r="H126" s="2">
        <f>SUMIFS(Tunai[TUNAI],Tunai[BULAN],G126)</f>
        <v>13543000</v>
      </c>
      <c r="I126" s="2" cm="1">
        <f t="array" ref="I126">_xlfn.XLOOKUP(TRUE,Tunai[BULAN]=G126,Tunai[TOTAL],,,-1)</f>
        <v>44348000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>
        <v>490000</v>
      </c>
      <c r="E127" s="2">
        <f>SUM($D$2:$D127)</f>
        <v>33441000</v>
      </c>
      <c r="G127" s="1" t="str">
        <f t="shared" si="3"/>
        <v>Mei</v>
      </c>
      <c r="H127" s="2">
        <f>SUMIFS(Tunai[TUNAI],Tunai[BULAN],G127)</f>
        <v>13543000</v>
      </c>
      <c r="I127" s="2" cm="1">
        <f t="array" ref="I127">_xlfn.XLOOKUP(TRUE,Tunai[BULAN]=G127,Tunai[TOTAL],,,-1)</f>
        <v>44348000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>
        <v>435000</v>
      </c>
      <c r="E128" s="2">
        <f>SUM($D$2:$D128)</f>
        <v>33876000</v>
      </c>
      <c r="G128" s="1" t="str">
        <f t="shared" si="3"/>
        <v>Mei</v>
      </c>
      <c r="H128" s="2">
        <f>SUMIFS(Tunai[TUNAI],Tunai[BULAN],G128)</f>
        <v>13543000</v>
      </c>
      <c r="I128" s="2" cm="1">
        <f t="array" ref="I128">_xlfn.XLOOKUP(TRUE,Tunai[BULAN]=G128,Tunai[TOTAL],,,-1)</f>
        <v>44348000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>
        <v>381000</v>
      </c>
      <c r="E129" s="2">
        <f>SUM($D$2:$D129)</f>
        <v>34257000</v>
      </c>
      <c r="G129" s="1" t="str">
        <f t="shared" si="3"/>
        <v>Mei</v>
      </c>
      <c r="H129" s="2">
        <f>SUMIFS(Tunai[TUNAI],Tunai[BULAN],G129)</f>
        <v>13543000</v>
      </c>
      <c r="I129" s="2" cm="1">
        <f t="array" ref="I129">_xlfn.XLOOKUP(TRUE,Tunai[BULAN]=G129,Tunai[TOTAL],,,-1)</f>
        <v>44348000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>
        <v>296000</v>
      </c>
      <c r="E130" s="2">
        <f>SUM($D$2:$D130)</f>
        <v>34553000</v>
      </c>
      <c r="G130" s="1" t="str">
        <f t="shared" si="3"/>
        <v>Mei</v>
      </c>
      <c r="H130" s="2">
        <f>SUMIFS(Tunai[TUNAI],Tunai[BULAN],G130)</f>
        <v>13543000</v>
      </c>
      <c r="I130" s="2" cm="1">
        <f t="array" ref="I130">_xlfn.XLOOKUP(TRUE,Tunai[BULAN]=G130,Tunai[TOTAL],,,-1)</f>
        <v>44348000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>
        <v>213000</v>
      </c>
      <c r="E131" s="2">
        <f>SUM($D$2:$D131)</f>
        <v>34766000</v>
      </c>
      <c r="G131" s="1" t="str">
        <f t="shared" ref="G131:G194" si="8">B131</f>
        <v>Mei</v>
      </c>
      <c r="H131" s="2">
        <f>SUMIFS(Tunai[TUNAI],Tunai[BULAN],G131)</f>
        <v>13543000</v>
      </c>
      <c r="I131" s="2" cm="1">
        <f t="array" ref="I131">_xlfn.XLOOKUP(TRUE,Tunai[BULAN]=G131,Tunai[TOTAL],,,-1)</f>
        <v>44348000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>
        <v>299000</v>
      </c>
      <c r="E132" s="2">
        <f>SUM($D$2:$D132)</f>
        <v>35065000</v>
      </c>
      <c r="G132" s="1" t="str">
        <f t="shared" si="8"/>
        <v>Mei</v>
      </c>
      <c r="H132" s="2">
        <f>SUMIFS(Tunai[TUNAI],Tunai[BULAN],G132)</f>
        <v>13543000</v>
      </c>
      <c r="I132" s="2" cm="1">
        <f t="array" ref="I132">_xlfn.XLOOKUP(TRUE,Tunai[BULAN]=G132,Tunai[TOTAL],,,-1)</f>
        <v>44348000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>
        <v>318000</v>
      </c>
      <c r="E133" s="2">
        <f>SUM($D$2:$D133)</f>
        <v>35383000</v>
      </c>
      <c r="G133" s="1" t="str">
        <f t="shared" si="8"/>
        <v>Mei</v>
      </c>
      <c r="H133" s="2">
        <f>SUMIFS(Tunai[TUNAI],Tunai[BULAN],G133)</f>
        <v>13543000</v>
      </c>
      <c r="I133" s="2" cm="1">
        <f t="array" ref="I133">_xlfn.XLOOKUP(TRUE,Tunai[BULAN]=G133,Tunai[TOTAL],,,-1)</f>
        <v>44348000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>
        <v>341000</v>
      </c>
      <c r="E134" s="2">
        <f>SUM($D$2:$D134)</f>
        <v>35724000</v>
      </c>
      <c r="G134" s="1" t="str">
        <f t="shared" si="8"/>
        <v>Mei</v>
      </c>
      <c r="H134" s="2">
        <f>SUMIFS(Tunai[TUNAI],Tunai[BULAN],G134)</f>
        <v>13543000</v>
      </c>
      <c r="I134" s="2" cm="1">
        <f t="array" ref="I134">_xlfn.XLOOKUP(TRUE,Tunai[BULAN]=G134,Tunai[TOTAL],,,-1)</f>
        <v>44348000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>
        <v>434000</v>
      </c>
      <c r="E135" s="2">
        <f>SUM($D$2:$D135)</f>
        <v>36158000</v>
      </c>
      <c r="G135" s="1" t="str">
        <f t="shared" si="8"/>
        <v>Mei</v>
      </c>
      <c r="H135" s="2">
        <f>SUMIFS(Tunai[TUNAI],Tunai[BULAN],G135)</f>
        <v>13543000</v>
      </c>
      <c r="I135" s="2" cm="1">
        <f t="array" ref="I135">_xlfn.XLOOKUP(TRUE,Tunai[BULAN]=G135,Tunai[TOTAL],,,-1)</f>
        <v>44348000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>
        <v>347000</v>
      </c>
      <c r="E136" s="2">
        <f>SUM($D$2:$D136)</f>
        <v>36505000</v>
      </c>
      <c r="G136" s="1" t="str">
        <f t="shared" si="8"/>
        <v>Mei</v>
      </c>
      <c r="H136" s="2">
        <f>SUMIFS(Tunai[TUNAI],Tunai[BULAN],G136)</f>
        <v>13543000</v>
      </c>
      <c r="I136" s="2" cm="1">
        <f t="array" ref="I136">_xlfn.XLOOKUP(TRUE,Tunai[BULAN]=G136,Tunai[TOTAL],,,-1)</f>
        <v>44348000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>
        <v>319000</v>
      </c>
      <c r="E137" s="2">
        <f>SUM($D$2:$D137)</f>
        <v>36824000</v>
      </c>
      <c r="G137" s="1" t="str">
        <f t="shared" si="8"/>
        <v>Mei</v>
      </c>
      <c r="H137" s="2">
        <f>SUMIFS(Tunai[TUNAI],Tunai[BULAN],G137)</f>
        <v>13543000</v>
      </c>
      <c r="I137" s="2" cm="1">
        <f t="array" ref="I137">_xlfn.XLOOKUP(TRUE,Tunai[BULAN]=G137,Tunai[TOTAL],,,-1)</f>
        <v>44348000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>
        <v>454000</v>
      </c>
      <c r="E138" s="2">
        <f>SUM($D$2:$D138)</f>
        <v>37278000</v>
      </c>
      <c r="G138" s="1" t="str">
        <f t="shared" si="8"/>
        <v>Mei</v>
      </c>
      <c r="H138" s="2">
        <f>SUMIFS(Tunai[TUNAI],Tunai[BULAN],G138)</f>
        <v>13543000</v>
      </c>
      <c r="I138" s="2" cm="1">
        <f t="array" ref="I138">_xlfn.XLOOKUP(TRUE,Tunai[BULAN]=G138,Tunai[TOTAL],,,-1)</f>
        <v>44348000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>
        <v>307000</v>
      </c>
      <c r="E139" s="2">
        <f>SUM($D$2:$D139)</f>
        <v>37585000</v>
      </c>
      <c r="G139" s="1" t="str">
        <f t="shared" si="8"/>
        <v>Mei</v>
      </c>
      <c r="H139" s="2">
        <f>SUMIFS(Tunai[TUNAI],Tunai[BULAN],G139)</f>
        <v>13543000</v>
      </c>
      <c r="I139" s="2" cm="1">
        <f t="array" ref="I139">_xlfn.XLOOKUP(TRUE,Tunai[BULAN]=G139,Tunai[TOTAL],,,-1)</f>
        <v>44348000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>
        <v>934000</v>
      </c>
      <c r="E140" s="2">
        <f>SUM($D$2:$D140)</f>
        <v>38519000</v>
      </c>
      <c r="G140" s="1" t="str">
        <f t="shared" si="8"/>
        <v>Mei</v>
      </c>
      <c r="H140" s="2">
        <f>SUMIFS(Tunai[TUNAI],Tunai[BULAN],G140)</f>
        <v>13543000</v>
      </c>
      <c r="I140" s="2" cm="1">
        <f t="array" ref="I140">_xlfn.XLOOKUP(TRUE,Tunai[BULAN]=G140,Tunai[TOTAL],,,-1)</f>
        <v>44348000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>
        <v>757000</v>
      </c>
      <c r="E141" s="2">
        <f>SUM($D$2:$D141)</f>
        <v>39276000</v>
      </c>
      <c r="G141" s="1" t="str">
        <f t="shared" si="8"/>
        <v>Mei</v>
      </c>
      <c r="H141" s="2">
        <f>SUMIFS(Tunai[TUNAI],Tunai[BULAN],G141)</f>
        <v>13543000</v>
      </c>
      <c r="I141" s="2" cm="1">
        <f t="array" ref="I141">_xlfn.XLOOKUP(TRUE,Tunai[BULAN]=G141,Tunai[TOTAL],,,-1)</f>
        <v>44348000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>
        <v>330000</v>
      </c>
      <c r="E142" s="2">
        <f>SUM($D$2:$D142)</f>
        <v>39606000</v>
      </c>
      <c r="G142" s="1" t="str">
        <f t="shared" si="8"/>
        <v>Mei</v>
      </c>
      <c r="H142" s="2">
        <f>SUMIFS(Tunai[TUNAI],Tunai[BULAN],G142)</f>
        <v>13543000</v>
      </c>
      <c r="I142" s="2" cm="1">
        <f t="array" ref="I142">_xlfn.XLOOKUP(TRUE,Tunai[BULAN]=G142,Tunai[TOTAL],,,-1)</f>
        <v>44348000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>
        <v>372000</v>
      </c>
      <c r="E143" s="2">
        <f>SUM($D$2:$D143)</f>
        <v>39978000</v>
      </c>
      <c r="G143" s="1" t="str">
        <f t="shared" si="8"/>
        <v>Mei</v>
      </c>
      <c r="H143" s="2">
        <f>SUMIFS(Tunai[TUNAI],Tunai[BULAN],G143)</f>
        <v>13543000</v>
      </c>
      <c r="I143" s="2" cm="1">
        <f t="array" ref="I143">_xlfn.XLOOKUP(TRUE,Tunai[BULAN]=G143,Tunai[TOTAL],,,-1)</f>
        <v>44348000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>
        <v>897000</v>
      </c>
      <c r="E144" s="2">
        <f>SUM($D$2:$D144)</f>
        <v>40875000</v>
      </c>
      <c r="G144" s="1" t="str">
        <f t="shared" si="8"/>
        <v>Mei</v>
      </c>
      <c r="H144" s="2">
        <f>SUMIFS(Tunai[TUNAI],Tunai[BULAN],G144)</f>
        <v>13543000</v>
      </c>
      <c r="I144" s="2" cm="1">
        <f t="array" ref="I144">_xlfn.XLOOKUP(TRUE,Tunai[BULAN]=G144,Tunai[TOTAL],,,-1)</f>
        <v>44348000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>
        <v>340000</v>
      </c>
      <c r="E145" s="2">
        <f>SUM($D$2:$D145)</f>
        <v>41215000</v>
      </c>
      <c r="G145" s="1" t="str">
        <f t="shared" si="8"/>
        <v>Mei</v>
      </c>
      <c r="H145" s="2">
        <f>SUMIFS(Tunai[TUNAI],Tunai[BULAN],G145)</f>
        <v>13543000</v>
      </c>
      <c r="I145" s="2" cm="1">
        <f t="array" ref="I145">_xlfn.XLOOKUP(TRUE,Tunai[BULAN]=G145,Tunai[TOTAL],,,-1)</f>
        <v>44348000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>
        <v>340000</v>
      </c>
      <c r="E146" s="2">
        <f>SUM($D$2:$D146)</f>
        <v>41555000</v>
      </c>
      <c r="G146" s="1" t="str">
        <f t="shared" si="8"/>
        <v>Mei</v>
      </c>
      <c r="H146" s="2">
        <f>SUMIFS(Tunai[TUNAI],Tunai[BULAN],G146)</f>
        <v>13543000</v>
      </c>
      <c r="I146" s="2" cm="1">
        <f t="array" ref="I146">_xlfn.XLOOKUP(TRUE,Tunai[BULAN]=G146,Tunai[TOTAL],,,-1)</f>
        <v>44348000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>
        <v>529000</v>
      </c>
      <c r="E147" s="2">
        <f>SUM($D$2:$D147)</f>
        <v>42084000</v>
      </c>
      <c r="G147" s="1" t="str">
        <f t="shared" si="8"/>
        <v>Mei</v>
      </c>
      <c r="H147" s="2">
        <f>SUMIFS(Tunai[TUNAI],Tunai[BULAN],G147)</f>
        <v>13543000</v>
      </c>
      <c r="I147" s="2" cm="1">
        <f t="array" ref="I147">_xlfn.XLOOKUP(TRUE,Tunai[BULAN]=G147,Tunai[TOTAL],,,-1)</f>
        <v>44348000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>
        <v>378000</v>
      </c>
      <c r="E148" s="2">
        <f>SUM($D$2:$D148)</f>
        <v>42462000</v>
      </c>
      <c r="G148" s="1" t="str">
        <f t="shared" si="8"/>
        <v>Mei</v>
      </c>
      <c r="H148" s="2">
        <f>SUMIFS(Tunai[TUNAI],Tunai[BULAN],G148)</f>
        <v>13543000</v>
      </c>
      <c r="I148" s="2" cm="1">
        <f t="array" ref="I148">_xlfn.XLOOKUP(TRUE,Tunai[BULAN]=G148,Tunai[TOTAL],,,-1)</f>
        <v>44348000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>
        <v>422000</v>
      </c>
      <c r="E149" s="2">
        <f>SUM($D$2:$D149)</f>
        <v>42884000</v>
      </c>
      <c r="G149" s="1" t="str">
        <f t="shared" si="8"/>
        <v>Mei</v>
      </c>
      <c r="H149" s="2">
        <f>SUMIFS(Tunai[TUNAI],Tunai[BULAN],G149)</f>
        <v>13543000</v>
      </c>
      <c r="I149" s="2" cm="1">
        <f t="array" ref="I149">_xlfn.XLOOKUP(TRUE,Tunai[BULAN]=G149,Tunai[TOTAL],,,-1)</f>
        <v>44348000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>
        <v>332000</v>
      </c>
      <c r="E150" s="2">
        <f>SUM($D$2:$D150)</f>
        <v>43216000</v>
      </c>
      <c r="G150" s="1" t="str">
        <f t="shared" si="8"/>
        <v>Mei</v>
      </c>
      <c r="H150" s="2">
        <f>SUMIFS(Tunai[TUNAI],Tunai[BULAN],G150)</f>
        <v>13543000</v>
      </c>
      <c r="I150" s="2" cm="1">
        <f t="array" ref="I150">_xlfn.XLOOKUP(TRUE,Tunai[BULAN]=G150,Tunai[TOTAL],,,-1)</f>
        <v>44348000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>
        <v>502000</v>
      </c>
      <c r="E151" s="2">
        <f>SUM($D$2:$D151)</f>
        <v>43718000</v>
      </c>
      <c r="G151" s="1" t="str">
        <f t="shared" si="8"/>
        <v>Mei</v>
      </c>
      <c r="H151" s="2">
        <f>SUMIFS(Tunai[TUNAI],Tunai[BULAN],G151)</f>
        <v>13543000</v>
      </c>
      <c r="I151" s="2" cm="1">
        <f t="array" ref="I151">_xlfn.XLOOKUP(TRUE,Tunai[BULAN]=G151,Tunai[TOTAL],,,-1)</f>
        <v>44348000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>
        <v>192000</v>
      </c>
      <c r="E152" s="2">
        <f>SUM($D$2:$D152)</f>
        <v>43910000</v>
      </c>
      <c r="G152" s="1" t="str">
        <f t="shared" si="8"/>
        <v>Mei</v>
      </c>
      <c r="H152" s="2">
        <f>SUMIFS(Tunai[TUNAI],Tunai[BULAN],G152)</f>
        <v>13543000</v>
      </c>
      <c r="I152" s="2" cm="1">
        <f t="array" ref="I152">_xlfn.XLOOKUP(TRUE,Tunai[BULAN]=G152,Tunai[TOTAL],,,-1)</f>
        <v>44348000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>
        <v>438000</v>
      </c>
      <c r="E153" s="2">
        <f>SUM($D$2:$D153)</f>
        <v>44348000</v>
      </c>
      <c r="G153" s="1" t="str">
        <f t="shared" si="8"/>
        <v>Mei</v>
      </c>
      <c r="H153" s="2">
        <f>SUMIFS(Tunai[TUNAI],Tunai[BULAN],G153)</f>
        <v>13543000</v>
      </c>
      <c r="I153" s="2" cm="1">
        <f t="array" ref="I153">_xlfn.XLOOKUP(TRUE,Tunai[BULAN]=G153,Tunai[TOTAL],,,-1)</f>
        <v>44348000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>
        <v>862000</v>
      </c>
      <c r="E154" s="2">
        <f>SUM($D$2:$D154)</f>
        <v>45210000</v>
      </c>
      <c r="G154" s="1" t="str">
        <f t="shared" si="8"/>
        <v>Juni</v>
      </c>
      <c r="H154" s="2">
        <f>SUMIFS(Tunai[TUNAI],Tunai[BULAN],G154)</f>
        <v>862000</v>
      </c>
      <c r="I154" s="2" cm="1">
        <f t="array" ref="I154">_xlfn.XLOOKUP(TRUE,Tunai[BULAN]=G154,Tunai[TOTAL],,,-1)</f>
        <v>45210000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/>
      <c r="E155" s="2">
        <f>SUM($D$2:$D155)</f>
        <v>45210000</v>
      </c>
      <c r="G155" s="1" t="str">
        <f t="shared" si="8"/>
        <v>Juni</v>
      </c>
      <c r="H155" s="2">
        <f>SUMIFS(Tunai[TUNAI],Tunai[BULAN],G155)</f>
        <v>862000</v>
      </c>
      <c r="I155" s="2" cm="1">
        <f t="array" ref="I155">_xlfn.XLOOKUP(TRUE,Tunai[BULAN]=G155,Tunai[TOTAL],,,-1)</f>
        <v>45210000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45210000</v>
      </c>
      <c r="G156" s="1" t="str">
        <f t="shared" si="8"/>
        <v>Juni</v>
      </c>
      <c r="H156" s="2">
        <f>SUMIFS(Tunai[TUNAI],Tunai[BULAN],G156)</f>
        <v>862000</v>
      </c>
      <c r="I156" s="2" cm="1">
        <f t="array" ref="I156">_xlfn.XLOOKUP(TRUE,Tunai[BULAN]=G156,Tunai[TOTAL],,,-1)</f>
        <v>45210000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/>
      <c r="E157" s="2">
        <f>SUM($D$2:$D157)</f>
        <v>45210000</v>
      </c>
      <c r="G157" s="1" t="str">
        <f t="shared" si="8"/>
        <v>Juni</v>
      </c>
      <c r="H157" s="2">
        <f>SUMIFS(Tunai[TUNAI],Tunai[BULAN],G157)</f>
        <v>862000</v>
      </c>
      <c r="I157" s="2" cm="1">
        <f t="array" ref="I157">_xlfn.XLOOKUP(TRUE,Tunai[BULAN]=G157,Tunai[TOTAL],,,-1)</f>
        <v>45210000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/>
      <c r="E158" s="2">
        <f>SUM($D$2:$D158)</f>
        <v>45210000</v>
      </c>
      <c r="G158" s="1" t="str">
        <f t="shared" si="8"/>
        <v>Juni</v>
      </c>
      <c r="H158" s="2">
        <f>SUMIFS(Tunai[TUNAI],Tunai[BULAN],G158)</f>
        <v>862000</v>
      </c>
      <c r="I158" s="2" cm="1">
        <f t="array" ref="I158">_xlfn.XLOOKUP(TRUE,Tunai[BULAN]=G158,Tunai[TOTAL],,,-1)</f>
        <v>45210000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/>
      <c r="E159" s="2">
        <f>SUM($D$2:$D159)</f>
        <v>45210000</v>
      </c>
      <c r="G159" s="1" t="str">
        <f t="shared" si="8"/>
        <v>Juni</v>
      </c>
      <c r="H159" s="2">
        <f>SUMIFS(Tunai[TUNAI],Tunai[BULAN],G159)</f>
        <v>862000</v>
      </c>
      <c r="I159" s="2" cm="1">
        <f t="array" ref="I159">_xlfn.XLOOKUP(TRUE,Tunai[BULAN]=G159,Tunai[TOTAL],,,-1)</f>
        <v>45210000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/>
      <c r="E160" s="2">
        <f>SUM($D$2:$D160)</f>
        <v>45210000</v>
      </c>
      <c r="G160" s="1" t="str">
        <f t="shared" si="8"/>
        <v>Juni</v>
      </c>
      <c r="H160" s="2">
        <f>SUMIFS(Tunai[TUNAI],Tunai[BULAN],G160)</f>
        <v>862000</v>
      </c>
      <c r="I160" s="2" cm="1">
        <f t="array" ref="I160">_xlfn.XLOOKUP(TRUE,Tunai[BULAN]=G160,Tunai[TOTAL],,,-1)</f>
        <v>45210000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/>
      <c r="E161" s="2">
        <f>SUM($D$2:$D161)</f>
        <v>45210000</v>
      </c>
      <c r="G161" s="1" t="str">
        <f t="shared" si="8"/>
        <v>Juni</v>
      </c>
      <c r="H161" s="2">
        <f>SUMIFS(Tunai[TUNAI],Tunai[BULAN],G161)</f>
        <v>862000</v>
      </c>
      <c r="I161" s="2" cm="1">
        <f t="array" ref="I161">_xlfn.XLOOKUP(TRUE,Tunai[BULAN]=G161,Tunai[TOTAL],,,-1)</f>
        <v>45210000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/>
      <c r="E162" s="2">
        <f>SUM($D$2:$D162)</f>
        <v>45210000</v>
      </c>
      <c r="G162" s="1" t="str">
        <f t="shared" si="8"/>
        <v>Juni</v>
      </c>
      <c r="H162" s="2">
        <f>SUMIFS(Tunai[TUNAI],Tunai[BULAN],G162)</f>
        <v>862000</v>
      </c>
      <c r="I162" s="2" cm="1">
        <f t="array" ref="I162">_xlfn.XLOOKUP(TRUE,Tunai[BULAN]=G162,Tunai[TOTAL],,,-1)</f>
        <v>45210000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/>
      <c r="E163" s="2">
        <f>SUM($D$2:$D163)</f>
        <v>45210000</v>
      </c>
      <c r="G163" s="1" t="str">
        <f t="shared" si="8"/>
        <v>Juni</v>
      </c>
      <c r="H163" s="2">
        <f>SUMIFS(Tunai[TUNAI],Tunai[BULAN],G163)</f>
        <v>862000</v>
      </c>
      <c r="I163" s="2" cm="1">
        <f t="array" ref="I163">_xlfn.XLOOKUP(TRUE,Tunai[BULAN]=G163,Tunai[TOTAL],,,-1)</f>
        <v>45210000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/>
      <c r="E164" s="2">
        <f>SUM($D$2:$D164)</f>
        <v>45210000</v>
      </c>
      <c r="G164" s="1" t="str">
        <f t="shared" si="8"/>
        <v>Juni</v>
      </c>
      <c r="H164" s="2">
        <f>SUMIFS(Tunai[TUNAI],Tunai[BULAN],G164)</f>
        <v>862000</v>
      </c>
      <c r="I164" s="2" cm="1">
        <f t="array" ref="I164">_xlfn.XLOOKUP(TRUE,Tunai[BULAN]=G164,Tunai[TOTAL],,,-1)</f>
        <v>45210000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/>
      <c r="E165" s="2">
        <f>SUM($D$2:$D165)</f>
        <v>45210000</v>
      </c>
      <c r="G165" s="1" t="str">
        <f t="shared" si="8"/>
        <v>Juni</v>
      </c>
      <c r="H165" s="2">
        <f>SUMIFS(Tunai[TUNAI],Tunai[BULAN],G165)</f>
        <v>862000</v>
      </c>
      <c r="I165" s="2" cm="1">
        <f t="array" ref="I165">_xlfn.XLOOKUP(TRUE,Tunai[BULAN]=G165,Tunai[TOTAL],,,-1)</f>
        <v>45210000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/>
      <c r="E166" s="2">
        <f>SUM($D$2:$D166)</f>
        <v>45210000</v>
      </c>
      <c r="G166" s="1" t="str">
        <f t="shared" si="8"/>
        <v>Juni</v>
      </c>
      <c r="H166" s="2">
        <f>SUMIFS(Tunai[TUNAI],Tunai[BULAN],G166)</f>
        <v>862000</v>
      </c>
      <c r="I166" s="2" cm="1">
        <f t="array" ref="I166">_xlfn.XLOOKUP(TRUE,Tunai[BULAN]=G166,Tunai[TOTAL],,,-1)</f>
        <v>45210000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/>
      <c r="E167" s="2">
        <f>SUM($D$2:$D167)</f>
        <v>45210000</v>
      </c>
      <c r="G167" s="1" t="str">
        <f t="shared" si="8"/>
        <v>Juni</v>
      </c>
      <c r="H167" s="2">
        <f>SUMIFS(Tunai[TUNAI],Tunai[BULAN],G167)</f>
        <v>862000</v>
      </c>
      <c r="I167" s="2" cm="1">
        <f t="array" ref="I167">_xlfn.XLOOKUP(TRUE,Tunai[BULAN]=G167,Tunai[TOTAL],,,-1)</f>
        <v>45210000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/>
      <c r="E168" s="2">
        <f>SUM($D$2:$D168)</f>
        <v>45210000</v>
      </c>
      <c r="G168" s="1" t="str">
        <f t="shared" si="8"/>
        <v>Juni</v>
      </c>
      <c r="H168" s="2">
        <f>SUMIFS(Tunai[TUNAI],Tunai[BULAN],G168)</f>
        <v>862000</v>
      </c>
      <c r="I168" s="2" cm="1">
        <f t="array" ref="I168">_xlfn.XLOOKUP(TRUE,Tunai[BULAN]=G168,Tunai[TOTAL],,,-1)</f>
        <v>45210000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/>
      <c r="E169" s="2">
        <f>SUM($D$2:$D169)</f>
        <v>45210000</v>
      </c>
      <c r="G169" s="1" t="str">
        <f t="shared" si="8"/>
        <v>Juni</v>
      </c>
      <c r="H169" s="2">
        <f>SUMIFS(Tunai[TUNAI],Tunai[BULAN],G169)</f>
        <v>862000</v>
      </c>
      <c r="I169" s="2" cm="1">
        <f t="array" ref="I169">_xlfn.XLOOKUP(TRUE,Tunai[BULAN]=G169,Tunai[TOTAL],,,-1)</f>
        <v>45210000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/>
      <c r="E170" s="2">
        <f>SUM($D$2:$D170)</f>
        <v>45210000</v>
      </c>
      <c r="G170" s="1" t="str">
        <f t="shared" si="8"/>
        <v>Juni</v>
      </c>
      <c r="H170" s="2">
        <f>SUMIFS(Tunai[TUNAI],Tunai[BULAN],G170)</f>
        <v>862000</v>
      </c>
      <c r="I170" s="2" cm="1">
        <f t="array" ref="I170">_xlfn.XLOOKUP(TRUE,Tunai[BULAN]=G170,Tunai[TOTAL],,,-1)</f>
        <v>45210000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/>
      <c r="E171" s="2">
        <f>SUM($D$2:$D171)</f>
        <v>45210000</v>
      </c>
      <c r="G171" s="1" t="str">
        <f t="shared" si="8"/>
        <v>Juni</v>
      </c>
      <c r="H171" s="2">
        <f>SUMIFS(Tunai[TUNAI],Tunai[BULAN],G171)</f>
        <v>862000</v>
      </c>
      <c r="I171" s="2" cm="1">
        <f t="array" ref="I171">_xlfn.XLOOKUP(TRUE,Tunai[BULAN]=G171,Tunai[TOTAL],,,-1)</f>
        <v>45210000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/>
      <c r="E172" s="2">
        <f>SUM($D$2:$D172)</f>
        <v>45210000</v>
      </c>
      <c r="G172" s="1" t="str">
        <f t="shared" si="8"/>
        <v>Juni</v>
      </c>
      <c r="H172" s="2">
        <f>SUMIFS(Tunai[TUNAI],Tunai[BULAN],G172)</f>
        <v>862000</v>
      </c>
      <c r="I172" s="2" cm="1">
        <f t="array" ref="I172">_xlfn.XLOOKUP(TRUE,Tunai[BULAN]=G172,Tunai[TOTAL],,,-1)</f>
        <v>45210000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/>
      <c r="E173" s="2">
        <f>SUM($D$2:$D173)</f>
        <v>45210000</v>
      </c>
      <c r="G173" s="1" t="str">
        <f t="shared" si="8"/>
        <v>Juni</v>
      </c>
      <c r="H173" s="2">
        <f>SUMIFS(Tunai[TUNAI],Tunai[BULAN],G173)</f>
        <v>862000</v>
      </c>
      <c r="I173" s="2" cm="1">
        <f t="array" ref="I173">_xlfn.XLOOKUP(TRUE,Tunai[BULAN]=G173,Tunai[TOTAL],,,-1)</f>
        <v>45210000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/>
      <c r="E174" s="2">
        <f>SUM($D$2:$D174)</f>
        <v>45210000</v>
      </c>
      <c r="G174" s="1" t="str">
        <f t="shared" si="8"/>
        <v>Juni</v>
      </c>
      <c r="H174" s="2">
        <f>SUMIFS(Tunai[TUNAI],Tunai[BULAN],G174)</f>
        <v>862000</v>
      </c>
      <c r="I174" s="2" cm="1">
        <f t="array" ref="I174">_xlfn.XLOOKUP(TRUE,Tunai[BULAN]=G174,Tunai[TOTAL],,,-1)</f>
        <v>45210000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/>
      <c r="E175" s="2">
        <f>SUM($D$2:$D175)</f>
        <v>45210000</v>
      </c>
      <c r="G175" s="1" t="str">
        <f t="shared" si="8"/>
        <v>Juni</v>
      </c>
      <c r="H175" s="2">
        <f>SUMIFS(Tunai[TUNAI],Tunai[BULAN],G175)</f>
        <v>862000</v>
      </c>
      <c r="I175" s="2" cm="1">
        <f t="array" ref="I175">_xlfn.XLOOKUP(TRUE,Tunai[BULAN]=G175,Tunai[TOTAL],,,-1)</f>
        <v>45210000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/>
      <c r="E176" s="2">
        <f>SUM($D$2:$D176)</f>
        <v>45210000</v>
      </c>
      <c r="G176" s="1" t="str">
        <f t="shared" si="8"/>
        <v>Juni</v>
      </c>
      <c r="H176" s="2">
        <f>SUMIFS(Tunai[TUNAI],Tunai[BULAN],G176)</f>
        <v>862000</v>
      </c>
      <c r="I176" s="2" cm="1">
        <f t="array" ref="I176">_xlfn.XLOOKUP(TRUE,Tunai[BULAN]=G176,Tunai[TOTAL],,,-1)</f>
        <v>45210000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/>
      <c r="E177" s="2">
        <f>SUM($D$2:$D177)</f>
        <v>45210000</v>
      </c>
      <c r="G177" s="1" t="str">
        <f t="shared" si="8"/>
        <v>Juni</v>
      </c>
      <c r="H177" s="2">
        <f>SUMIFS(Tunai[TUNAI],Tunai[BULAN],G177)</f>
        <v>862000</v>
      </c>
      <c r="I177" s="2" cm="1">
        <f t="array" ref="I177">_xlfn.XLOOKUP(TRUE,Tunai[BULAN]=G177,Tunai[TOTAL],,,-1)</f>
        <v>45210000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/>
      <c r="E178" s="2">
        <f>SUM($D$2:$D178)</f>
        <v>45210000</v>
      </c>
      <c r="G178" s="1" t="str">
        <f t="shared" si="8"/>
        <v>Juni</v>
      </c>
      <c r="H178" s="2">
        <f>SUMIFS(Tunai[TUNAI],Tunai[BULAN],G178)</f>
        <v>862000</v>
      </c>
      <c r="I178" s="2" cm="1">
        <f t="array" ref="I178">_xlfn.XLOOKUP(TRUE,Tunai[BULAN]=G178,Tunai[TOTAL],,,-1)</f>
        <v>45210000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/>
      <c r="E179" s="2">
        <f>SUM($D$2:$D179)</f>
        <v>45210000</v>
      </c>
      <c r="G179" s="1" t="str">
        <f t="shared" si="8"/>
        <v>Juni</v>
      </c>
      <c r="H179" s="2">
        <f>SUMIFS(Tunai[TUNAI],Tunai[BULAN],G179)</f>
        <v>862000</v>
      </c>
      <c r="I179" s="2" cm="1">
        <f t="array" ref="I179">_xlfn.XLOOKUP(TRUE,Tunai[BULAN]=G179,Tunai[TOTAL],,,-1)</f>
        <v>45210000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/>
      <c r="E180" s="2">
        <f>SUM($D$2:$D180)</f>
        <v>45210000</v>
      </c>
      <c r="G180" s="1" t="str">
        <f t="shared" si="8"/>
        <v>Juni</v>
      </c>
      <c r="H180" s="2">
        <f>SUMIFS(Tunai[TUNAI],Tunai[BULAN],G180)</f>
        <v>862000</v>
      </c>
      <c r="I180" s="2" cm="1">
        <f t="array" ref="I180">_xlfn.XLOOKUP(TRUE,Tunai[BULAN]=G180,Tunai[TOTAL],,,-1)</f>
        <v>45210000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/>
      <c r="E181" s="2">
        <f>SUM($D$2:$D181)</f>
        <v>45210000</v>
      </c>
      <c r="G181" s="1" t="str">
        <f t="shared" si="8"/>
        <v>Juni</v>
      </c>
      <c r="H181" s="2">
        <f>SUMIFS(Tunai[TUNAI],Tunai[BULAN],G181)</f>
        <v>862000</v>
      </c>
      <c r="I181" s="2" cm="1">
        <f t="array" ref="I181">_xlfn.XLOOKUP(TRUE,Tunai[BULAN]=G181,Tunai[TOTAL],,,-1)</f>
        <v>45210000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/>
      <c r="E182" s="2">
        <f>SUM($D$2:$D182)</f>
        <v>45210000</v>
      </c>
      <c r="G182" s="1" t="str">
        <f t="shared" si="8"/>
        <v>Juni</v>
      </c>
      <c r="H182" s="2">
        <f>SUMIFS(Tunai[TUNAI],Tunai[BULAN],G182)</f>
        <v>862000</v>
      </c>
      <c r="I182" s="2" cm="1">
        <f t="array" ref="I182">_xlfn.XLOOKUP(TRUE,Tunai[BULAN]=G182,Tunai[TOTAL],,,-1)</f>
        <v>45210000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/>
      <c r="E183" s="2">
        <f>SUM($D$2:$D183)</f>
        <v>45210000</v>
      </c>
      <c r="G183" s="1" t="str">
        <f t="shared" si="8"/>
        <v>Juni</v>
      </c>
      <c r="H183" s="2">
        <f>SUMIFS(Tunai[TUNAI],Tunai[BULAN],G183)</f>
        <v>862000</v>
      </c>
      <c r="I183" s="2" cm="1">
        <f t="array" ref="I183">_xlfn.XLOOKUP(TRUE,Tunai[BULAN]=G183,Tunai[TOTAL],,,-1)</f>
        <v>45210000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/>
      <c r="E184" s="2">
        <f>SUM($D$2:$D184)</f>
        <v>45210000</v>
      </c>
      <c r="G184" s="1" t="str">
        <f t="shared" si="8"/>
        <v>Juli</v>
      </c>
      <c r="H184" s="2">
        <f>SUMIFS(Tunai[TUNAI],Tunai[BULAN],G184)</f>
        <v>0</v>
      </c>
      <c r="I184" s="2" cm="1">
        <f t="array" ref="I184">_xlfn.XLOOKUP(TRUE,Tunai[BULAN]=G184,Tunai[TOTAL],,,-1)</f>
        <v>45210000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/>
      <c r="E185" s="2">
        <f>SUM($D$2:$D185)</f>
        <v>45210000</v>
      </c>
      <c r="G185" s="1" t="str">
        <f t="shared" si="8"/>
        <v>Juli</v>
      </c>
      <c r="H185" s="2">
        <f>SUMIFS(Tunai[TUNAI],Tunai[BULAN],G185)</f>
        <v>0</v>
      </c>
      <c r="I185" s="2" cm="1">
        <f t="array" ref="I185">_xlfn.XLOOKUP(TRUE,Tunai[BULAN]=G185,Tunai[TOTAL],,,-1)</f>
        <v>45210000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/>
      <c r="E186" s="2">
        <f>SUM($D$2:$D186)</f>
        <v>45210000</v>
      </c>
      <c r="G186" s="1" t="str">
        <f t="shared" si="8"/>
        <v>Juli</v>
      </c>
      <c r="H186" s="2">
        <f>SUMIFS(Tunai[TUNAI],Tunai[BULAN],G186)</f>
        <v>0</v>
      </c>
      <c r="I186" s="2" cm="1">
        <f t="array" ref="I186">_xlfn.XLOOKUP(TRUE,Tunai[BULAN]=G186,Tunai[TOTAL],,,-1)</f>
        <v>45210000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/>
      <c r="E187" s="2">
        <f>SUM($D$2:$D187)</f>
        <v>45210000</v>
      </c>
      <c r="G187" s="1" t="str">
        <f t="shared" si="8"/>
        <v>Juli</v>
      </c>
      <c r="H187" s="2">
        <f>SUMIFS(Tunai[TUNAI],Tunai[BULAN],G187)</f>
        <v>0</v>
      </c>
      <c r="I187" s="2" cm="1">
        <f t="array" ref="I187">_xlfn.XLOOKUP(TRUE,Tunai[BULAN]=G187,Tunai[TOTAL],,,-1)</f>
        <v>45210000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/>
      <c r="E188" s="2">
        <f>SUM($D$2:$D188)</f>
        <v>45210000</v>
      </c>
      <c r="G188" s="1" t="str">
        <f t="shared" si="8"/>
        <v>Juli</v>
      </c>
      <c r="H188" s="2">
        <f>SUMIFS(Tunai[TUNAI],Tunai[BULAN],G188)</f>
        <v>0</v>
      </c>
      <c r="I188" s="2" cm="1">
        <f t="array" ref="I188">_xlfn.XLOOKUP(TRUE,Tunai[BULAN]=G188,Tunai[TOTAL],,,-1)</f>
        <v>45210000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/>
      <c r="E189" s="2">
        <f>SUM($D$2:$D189)</f>
        <v>45210000</v>
      </c>
      <c r="G189" s="1" t="str">
        <f t="shared" si="8"/>
        <v>Juli</v>
      </c>
      <c r="H189" s="2">
        <f>SUMIFS(Tunai[TUNAI],Tunai[BULAN],G189)</f>
        <v>0</v>
      </c>
      <c r="I189" s="2" cm="1">
        <f t="array" ref="I189">_xlfn.XLOOKUP(TRUE,Tunai[BULAN]=G189,Tunai[TOTAL],,,-1)</f>
        <v>45210000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/>
      <c r="E190" s="2">
        <f>SUM($D$2:$D190)</f>
        <v>45210000</v>
      </c>
      <c r="G190" s="1" t="str">
        <f t="shared" si="8"/>
        <v>Juli</v>
      </c>
      <c r="H190" s="2">
        <f>SUMIFS(Tunai[TUNAI],Tunai[BULAN],G190)</f>
        <v>0</v>
      </c>
      <c r="I190" s="2" cm="1">
        <f t="array" ref="I190">_xlfn.XLOOKUP(TRUE,Tunai[BULAN]=G190,Tunai[TOTAL],,,-1)</f>
        <v>45210000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/>
      <c r="E191" s="2">
        <f>SUM($D$2:$D191)</f>
        <v>45210000</v>
      </c>
      <c r="G191" s="1" t="str">
        <f t="shared" si="8"/>
        <v>Juli</v>
      </c>
      <c r="H191" s="2">
        <f>SUMIFS(Tunai[TUNAI],Tunai[BULAN],G191)</f>
        <v>0</v>
      </c>
      <c r="I191" s="2" cm="1">
        <f t="array" ref="I191">_xlfn.XLOOKUP(TRUE,Tunai[BULAN]=G191,Tunai[TOTAL],,,-1)</f>
        <v>45210000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/>
      <c r="E192" s="2">
        <f>SUM($D$2:$D192)</f>
        <v>45210000</v>
      </c>
      <c r="G192" s="1" t="str">
        <f t="shared" si="8"/>
        <v>Juli</v>
      </c>
      <c r="H192" s="2">
        <f>SUMIFS(Tunai[TUNAI],Tunai[BULAN],G192)</f>
        <v>0</v>
      </c>
      <c r="I192" s="2" cm="1">
        <f t="array" ref="I192">_xlfn.XLOOKUP(TRUE,Tunai[BULAN]=G192,Tunai[TOTAL],,,-1)</f>
        <v>45210000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/>
      <c r="E193" s="2">
        <f>SUM($D$2:$D193)</f>
        <v>45210000</v>
      </c>
      <c r="G193" s="1" t="str">
        <f t="shared" si="8"/>
        <v>Juli</v>
      </c>
      <c r="H193" s="2">
        <f>SUMIFS(Tunai[TUNAI],Tunai[BULAN],G193)</f>
        <v>0</v>
      </c>
      <c r="I193" s="2" cm="1">
        <f t="array" ref="I193">_xlfn.XLOOKUP(TRUE,Tunai[BULAN]=G193,Tunai[TOTAL],,,-1)</f>
        <v>45210000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/>
      <c r="E194" s="2">
        <f>SUM($D$2:$D194)</f>
        <v>45210000</v>
      </c>
      <c r="G194" s="1" t="str">
        <f t="shared" si="8"/>
        <v>Juli</v>
      </c>
      <c r="H194" s="2">
        <f>SUMIFS(Tunai[TUNAI],Tunai[BULAN],G194)</f>
        <v>0</v>
      </c>
      <c r="I194" s="2" cm="1">
        <f t="array" ref="I194">_xlfn.XLOOKUP(TRUE,Tunai[BULAN]=G194,Tunai[TOTAL],,,-1)</f>
        <v>45210000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/>
      <c r="E195" s="2">
        <f>SUM($D$2:$D195)</f>
        <v>45210000</v>
      </c>
      <c r="G195" s="1" t="str">
        <f t="shared" ref="G195:G258" si="11">B195</f>
        <v>Juli</v>
      </c>
      <c r="H195" s="2">
        <f>SUMIFS(Tunai[TUNAI],Tunai[BULAN],G195)</f>
        <v>0</v>
      </c>
      <c r="I195" s="2" cm="1">
        <f t="array" ref="I195">_xlfn.XLOOKUP(TRUE,Tunai[BULAN]=G195,Tunai[TOTAL],,,-1)</f>
        <v>45210000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/>
      <c r="E196" s="2">
        <f>SUM($D$2:$D196)</f>
        <v>45210000</v>
      </c>
      <c r="G196" s="1" t="str">
        <f t="shared" si="11"/>
        <v>Juli</v>
      </c>
      <c r="H196" s="2">
        <f>SUMIFS(Tunai[TUNAI],Tunai[BULAN],G196)</f>
        <v>0</v>
      </c>
      <c r="I196" s="2" cm="1">
        <f t="array" ref="I196">_xlfn.XLOOKUP(TRUE,Tunai[BULAN]=G196,Tunai[TOTAL],,,-1)</f>
        <v>45210000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/>
      <c r="E197" s="2">
        <f>SUM($D$2:$D197)</f>
        <v>45210000</v>
      </c>
      <c r="G197" s="1" t="str">
        <f t="shared" si="11"/>
        <v>Juli</v>
      </c>
      <c r="H197" s="2">
        <f>SUMIFS(Tunai[TUNAI],Tunai[BULAN],G197)</f>
        <v>0</v>
      </c>
      <c r="I197" s="2" cm="1">
        <f t="array" ref="I197">_xlfn.XLOOKUP(TRUE,Tunai[BULAN]=G197,Tunai[TOTAL],,,-1)</f>
        <v>45210000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/>
      <c r="E198" s="2">
        <f>SUM($D$2:$D198)</f>
        <v>45210000</v>
      </c>
      <c r="G198" s="1" t="str">
        <f t="shared" si="11"/>
        <v>Juli</v>
      </c>
      <c r="H198" s="2">
        <f>SUMIFS(Tunai[TUNAI],Tunai[BULAN],G198)</f>
        <v>0</v>
      </c>
      <c r="I198" s="2" cm="1">
        <f t="array" ref="I198">_xlfn.XLOOKUP(TRUE,Tunai[BULAN]=G198,Tunai[TOTAL],,,-1)</f>
        <v>45210000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/>
      <c r="E199" s="2">
        <f>SUM($D$2:$D199)</f>
        <v>45210000</v>
      </c>
      <c r="G199" s="1" t="str">
        <f t="shared" si="11"/>
        <v>Juli</v>
      </c>
      <c r="H199" s="2">
        <f>SUMIFS(Tunai[TUNAI],Tunai[BULAN],G199)</f>
        <v>0</v>
      </c>
      <c r="I199" s="2" cm="1">
        <f t="array" ref="I199">_xlfn.XLOOKUP(TRUE,Tunai[BULAN]=G199,Tunai[TOTAL],,,-1)</f>
        <v>45210000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/>
      <c r="E200" s="2">
        <f>SUM($D$2:$D200)</f>
        <v>45210000</v>
      </c>
      <c r="G200" s="1" t="str">
        <f t="shared" si="11"/>
        <v>Juli</v>
      </c>
      <c r="H200" s="2">
        <f>SUMIFS(Tunai[TUNAI],Tunai[BULAN],G200)</f>
        <v>0</v>
      </c>
      <c r="I200" s="2" cm="1">
        <f t="array" ref="I200">_xlfn.XLOOKUP(TRUE,Tunai[BULAN]=G200,Tunai[TOTAL],,,-1)</f>
        <v>45210000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/>
      <c r="E201" s="2">
        <f>SUM($D$2:$D201)</f>
        <v>45210000</v>
      </c>
      <c r="G201" s="1" t="str">
        <f t="shared" si="11"/>
        <v>Juli</v>
      </c>
      <c r="H201" s="2">
        <f>SUMIFS(Tunai[TUNAI],Tunai[BULAN],G201)</f>
        <v>0</v>
      </c>
      <c r="I201" s="2" cm="1">
        <f t="array" ref="I201">_xlfn.XLOOKUP(TRUE,Tunai[BULAN]=G201,Tunai[TOTAL],,,-1)</f>
        <v>45210000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/>
      <c r="E202" s="2">
        <f>SUM($D$2:$D202)</f>
        <v>45210000</v>
      </c>
      <c r="G202" s="1" t="str">
        <f t="shared" si="11"/>
        <v>Juli</v>
      </c>
      <c r="H202" s="2">
        <f>SUMIFS(Tunai[TUNAI],Tunai[BULAN],G202)</f>
        <v>0</v>
      </c>
      <c r="I202" s="2" cm="1">
        <f t="array" ref="I202">_xlfn.XLOOKUP(TRUE,Tunai[BULAN]=G202,Tunai[TOTAL],,,-1)</f>
        <v>45210000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/>
      <c r="E203" s="2">
        <f>SUM($D$2:$D203)</f>
        <v>45210000</v>
      </c>
      <c r="G203" s="1" t="str">
        <f t="shared" si="11"/>
        <v>Juli</v>
      </c>
      <c r="H203" s="2">
        <f>SUMIFS(Tunai[TUNAI],Tunai[BULAN],G203)</f>
        <v>0</v>
      </c>
      <c r="I203" s="2" cm="1">
        <f t="array" ref="I203">_xlfn.XLOOKUP(TRUE,Tunai[BULAN]=G203,Tunai[TOTAL],,,-1)</f>
        <v>45210000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/>
      <c r="E204" s="2">
        <f>SUM($D$2:$D204)</f>
        <v>45210000</v>
      </c>
      <c r="G204" s="1" t="str">
        <f t="shared" si="11"/>
        <v>Juli</v>
      </c>
      <c r="H204" s="2">
        <f>SUMIFS(Tunai[TUNAI],Tunai[BULAN],G204)</f>
        <v>0</v>
      </c>
      <c r="I204" s="2" cm="1">
        <f t="array" ref="I204">_xlfn.XLOOKUP(TRUE,Tunai[BULAN]=G204,Tunai[TOTAL],,,-1)</f>
        <v>45210000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/>
      <c r="E205" s="2">
        <f>SUM($D$2:$D205)</f>
        <v>45210000</v>
      </c>
      <c r="G205" s="1" t="str">
        <f t="shared" si="11"/>
        <v>Juli</v>
      </c>
      <c r="H205" s="2">
        <f>SUMIFS(Tunai[TUNAI],Tunai[BULAN],G205)</f>
        <v>0</v>
      </c>
      <c r="I205" s="2" cm="1">
        <f t="array" ref="I205">_xlfn.XLOOKUP(TRUE,Tunai[BULAN]=G205,Tunai[TOTAL],,,-1)</f>
        <v>45210000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/>
      <c r="E206" s="2">
        <f>SUM($D$2:$D206)</f>
        <v>45210000</v>
      </c>
      <c r="G206" s="1" t="str">
        <f t="shared" si="11"/>
        <v>Juli</v>
      </c>
      <c r="H206" s="2">
        <f>SUMIFS(Tunai[TUNAI],Tunai[BULAN],G206)</f>
        <v>0</v>
      </c>
      <c r="I206" s="2" cm="1">
        <f t="array" ref="I206">_xlfn.XLOOKUP(TRUE,Tunai[BULAN]=G206,Tunai[TOTAL],,,-1)</f>
        <v>45210000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/>
      <c r="E207" s="2">
        <f>SUM($D$2:$D207)</f>
        <v>45210000</v>
      </c>
      <c r="G207" s="1" t="str">
        <f t="shared" si="11"/>
        <v>Juli</v>
      </c>
      <c r="H207" s="2">
        <f>SUMIFS(Tunai[TUNAI],Tunai[BULAN],G207)</f>
        <v>0</v>
      </c>
      <c r="I207" s="2" cm="1">
        <f t="array" ref="I207">_xlfn.XLOOKUP(TRUE,Tunai[BULAN]=G207,Tunai[TOTAL],,,-1)</f>
        <v>45210000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/>
      <c r="E208" s="2">
        <f>SUM($D$2:$D208)</f>
        <v>45210000</v>
      </c>
      <c r="G208" s="1" t="str">
        <f t="shared" si="11"/>
        <v>Juli</v>
      </c>
      <c r="H208" s="2">
        <f>SUMIFS(Tunai[TUNAI],Tunai[BULAN],G208)</f>
        <v>0</v>
      </c>
      <c r="I208" s="2" cm="1">
        <f t="array" ref="I208">_xlfn.XLOOKUP(TRUE,Tunai[BULAN]=G208,Tunai[TOTAL],,,-1)</f>
        <v>45210000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/>
      <c r="E209" s="2">
        <f>SUM($D$2:$D209)</f>
        <v>45210000</v>
      </c>
      <c r="G209" s="1" t="str">
        <f t="shared" si="11"/>
        <v>Juli</v>
      </c>
      <c r="H209" s="2">
        <f>SUMIFS(Tunai[TUNAI],Tunai[BULAN],G209)</f>
        <v>0</v>
      </c>
      <c r="I209" s="2" cm="1">
        <f t="array" ref="I209">_xlfn.XLOOKUP(TRUE,Tunai[BULAN]=G209,Tunai[TOTAL],,,-1)</f>
        <v>45210000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/>
      <c r="E210" s="2">
        <f>SUM($D$2:$D210)</f>
        <v>45210000</v>
      </c>
      <c r="G210" s="1" t="str">
        <f t="shared" si="11"/>
        <v>Juli</v>
      </c>
      <c r="H210" s="2">
        <f>SUMIFS(Tunai[TUNAI],Tunai[BULAN],G210)</f>
        <v>0</v>
      </c>
      <c r="I210" s="2" cm="1">
        <f t="array" ref="I210">_xlfn.XLOOKUP(TRUE,Tunai[BULAN]=G210,Tunai[TOTAL],,,-1)</f>
        <v>45210000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/>
      <c r="E211" s="2">
        <f>SUM($D$2:$D211)</f>
        <v>45210000</v>
      </c>
      <c r="G211" s="1" t="str">
        <f t="shared" si="11"/>
        <v>Juli</v>
      </c>
      <c r="H211" s="2">
        <f>SUMIFS(Tunai[TUNAI],Tunai[BULAN],G211)</f>
        <v>0</v>
      </c>
      <c r="I211" s="2" cm="1">
        <f t="array" ref="I211">_xlfn.XLOOKUP(TRUE,Tunai[BULAN]=G211,Tunai[TOTAL],,,-1)</f>
        <v>45210000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/>
      <c r="E212" s="2">
        <f>SUM($D$2:$D212)</f>
        <v>45210000</v>
      </c>
      <c r="G212" s="1" t="str">
        <f t="shared" si="11"/>
        <v>Juli</v>
      </c>
      <c r="H212" s="2">
        <f>SUMIFS(Tunai[TUNAI],Tunai[BULAN],G212)</f>
        <v>0</v>
      </c>
      <c r="I212" s="2" cm="1">
        <f t="array" ref="I212">_xlfn.XLOOKUP(TRUE,Tunai[BULAN]=G212,Tunai[TOTAL],,,-1)</f>
        <v>45210000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/>
      <c r="E213" s="2">
        <f>SUM($D$2:$D213)</f>
        <v>45210000</v>
      </c>
      <c r="G213" s="1" t="str">
        <f t="shared" si="11"/>
        <v>Juli</v>
      </c>
      <c r="H213" s="2">
        <f>SUMIFS(Tunai[TUNAI],Tunai[BULAN],G213)</f>
        <v>0</v>
      </c>
      <c r="I213" s="2" cm="1">
        <f t="array" ref="I213">_xlfn.XLOOKUP(TRUE,Tunai[BULAN]=G213,Tunai[TOTAL],,,-1)</f>
        <v>45210000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/>
      <c r="E214" s="2">
        <f>SUM($D$2:$D214)</f>
        <v>45210000</v>
      </c>
      <c r="G214" s="1" t="str">
        <f t="shared" si="11"/>
        <v>Juli</v>
      </c>
      <c r="H214" s="2">
        <f>SUMIFS(Tunai[TUNAI],Tunai[BULAN],G214)</f>
        <v>0</v>
      </c>
      <c r="I214" s="2" cm="1">
        <f t="array" ref="I214">_xlfn.XLOOKUP(TRUE,Tunai[BULAN]=G214,Tunai[TOTAL],,,-1)</f>
        <v>45210000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/>
      <c r="E215" s="2">
        <f>SUM($D$2:$D215)</f>
        <v>45210000</v>
      </c>
      <c r="G215" s="1" t="str">
        <f t="shared" si="11"/>
        <v>Agustus</v>
      </c>
      <c r="H215" s="2">
        <f>SUMIFS(Tunai[TUNAI],Tunai[BULAN],G215)</f>
        <v>0</v>
      </c>
      <c r="I215" s="2" cm="1">
        <f t="array" ref="I215">_xlfn.XLOOKUP(TRUE,Tunai[BULAN]=G215,Tunai[TOTAL],,,-1)</f>
        <v>45210000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/>
      <c r="E216" s="2">
        <f>SUM($D$2:$D216)</f>
        <v>45210000</v>
      </c>
      <c r="G216" s="1" t="str">
        <f t="shared" si="11"/>
        <v>Agustus</v>
      </c>
      <c r="H216" s="2">
        <f>SUMIFS(Tunai[TUNAI],Tunai[BULAN],G216)</f>
        <v>0</v>
      </c>
      <c r="I216" s="2" cm="1">
        <f t="array" ref="I216">_xlfn.XLOOKUP(TRUE,Tunai[BULAN]=G216,Tunai[TOTAL],,,-1)</f>
        <v>45210000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/>
      <c r="E217" s="2">
        <f>SUM($D$2:$D217)</f>
        <v>45210000</v>
      </c>
      <c r="G217" s="1" t="str">
        <f t="shared" si="11"/>
        <v>Agustus</v>
      </c>
      <c r="H217" s="2">
        <f>SUMIFS(Tunai[TUNAI],Tunai[BULAN],G217)</f>
        <v>0</v>
      </c>
      <c r="I217" s="2" cm="1">
        <f t="array" ref="I217">_xlfn.XLOOKUP(TRUE,Tunai[BULAN]=G217,Tunai[TOTAL],,,-1)</f>
        <v>45210000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/>
      <c r="E218" s="2">
        <f>SUM($D$2:$D218)</f>
        <v>45210000</v>
      </c>
      <c r="G218" s="1" t="str">
        <f t="shared" si="11"/>
        <v>Agustus</v>
      </c>
      <c r="H218" s="2">
        <f>SUMIFS(Tunai[TUNAI],Tunai[BULAN],G218)</f>
        <v>0</v>
      </c>
      <c r="I218" s="2" cm="1">
        <f t="array" ref="I218">_xlfn.XLOOKUP(TRUE,Tunai[BULAN]=G218,Tunai[TOTAL],,,-1)</f>
        <v>45210000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/>
      <c r="E219" s="2">
        <f>SUM($D$2:$D219)</f>
        <v>45210000</v>
      </c>
      <c r="G219" s="1" t="str">
        <f t="shared" si="11"/>
        <v>Agustus</v>
      </c>
      <c r="H219" s="2">
        <f>SUMIFS(Tunai[TUNAI],Tunai[BULAN],G219)</f>
        <v>0</v>
      </c>
      <c r="I219" s="2" cm="1">
        <f t="array" ref="I219">_xlfn.XLOOKUP(TRUE,Tunai[BULAN]=G219,Tunai[TOTAL],,,-1)</f>
        <v>45210000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/>
      <c r="E220" s="2">
        <f>SUM($D$2:$D220)</f>
        <v>45210000</v>
      </c>
      <c r="G220" s="1" t="str">
        <f t="shared" si="11"/>
        <v>Agustus</v>
      </c>
      <c r="H220" s="2">
        <f>SUMIFS(Tunai[TUNAI],Tunai[BULAN],G220)</f>
        <v>0</v>
      </c>
      <c r="I220" s="2" cm="1">
        <f t="array" ref="I220">_xlfn.XLOOKUP(TRUE,Tunai[BULAN]=G220,Tunai[TOTAL],,,-1)</f>
        <v>45210000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/>
      <c r="E221" s="2">
        <f>SUM($D$2:$D221)</f>
        <v>45210000</v>
      </c>
      <c r="G221" s="1" t="str">
        <f t="shared" si="11"/>
        <v>Agustus</v>
      </c>
      <c r="H221" s="2">
        <f>SUMIFS(Tunai[TUNAI],Tunai[BULAN],G221)</f>
        <v>0</v>
      </c>
      <c r="I221" s="2" cm="1">
        <f t="array" ref="I221">_xlfn.XLOOKUP(TRUE,Tunai[BULAN]=G221,Tunai[TOTAL],,,-1)</f>
        <v>45210000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/>
      <c r="E222" s="2">
        <f>SUM($D$2:$D222)</f>
        <v>45210000</v>
      </c>
      <c r="G222" s="1" t="str">
        <f t="shared" si="11"/>
        <v>Agustus</v>
      </c>
      <c r="H222" s="2">
        <f>SUMIFS(Tunai[TUNAI],Tunai[BULAN],G222)</f>
        <v>0</v>
      </c>
      <c r="I222" s="2" cm="1">
        <f t="array" ref="I222">_xlfn.XLOOKUP(TRUE,Tunai[BULAN]=G222,Tunai[TOTAL],,,-1)</f>
        <v>45210000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/>
      <c r="E223" s="2">
        <f>SUM($D$2:$D223)</f>
        <v>45210000</v>
      </c>
      <c r="G223" s="1" t="str">
        <f t="shared" si="11"/>
        <v>Agustus</v>
      </c>
      <c r="H223" s="2">
        <f>SUMIFS(Tunai[TUNAI],Tunai[BULAN],G223)</f>
        <v>0</v>
      </c>
      <c r="I223" s="2" cm="1">
        <f t="array" ref="I223">_xlfn.XLOOKUP(TRUE,Tunai[BULAN]=G223,Tunai[TOTAL],,,-1)</f>
        <v>45210000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/>
      <c r="E224" s="2">
        <f>SUM($D$2:$D224)</f>
        <v>45210000</v>
      </c>
      <c r="G224" s="1" t="str">
        <f t="shared" si="11"/>
        <v>Agustus</v>
      </c>
      <c r="H224" s="2">
        <f>SUMIFS(Tunai[TUNAI],Tunai[BULAN],G224)</f>
        <v>0</v>
      </c>
      <c r="I224" s="2" cm="1">
        <f t="array" ref="I224">_xlfn.XLOOKUP(TRUE,Tunai[BULAN]=G224,Tunai[TOTAL],,,-1)</f>
        <v>45210000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/>
      <c r="E225" s="2">
        <f>SUM($D$2:$D225)</f>
        <v>45210000</v>
      </c>
      <c r="G225" s="1" t="str">
        <f t="shared" si="11"/>
        <v>Agustus</v>
      </c>
      <c r="H225" s="2">
        <f>SUMIFS(Tunai[TUNAI],Tunai[BULAN],G225)</f>
        <v>0</v>
      </c>
      <c r="I225" s="2" cm="1">
        <f t="array" ref="I225">_xlfn.XLOOKUP(TRUE,Tunai[BULAN]=G225,Tunai[TOTAL],,,-1)</f>
        <v>45210000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/>
      <c r="E226" s="2">
        <f>SUM($D$2:$D226)</f>
        <v>45210000</v>
      </c>
      <c r="G226" s="1" t="str">
        <f t="shared" si="11"/>
        <v>Agustus</v>
      </c>
      <c r="H226" s="2">
        <f>SUMIFS(Tunai[TUNAI],Tunai[BULAN],G226)</f>
        <v>0</v>
      </c>
      <c r="I226" s="2" cm="1">
        <f t="array" ref="I226">_xlfn.XLOOKUP(TRUE,Tunai[BULAN]=G226,Tunai[TOTAL],,,-1)</f>
        <v>45210000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/>
      <c r="E227" s="2">
        <f>SUM($D$2:$D227)</f>
        <v>45210000</v>
      </c>
      <c r="G227" s="1" t="str">
        <f t="shared" si="11"/>
        <v>Agustus</v>
      </c>
      <c r="H227" s="2">
        <f>SUMIFS(Tunai[TUNAI],Tunai[BULAN],G227)</f>
        <v>0</v>
      </c>
      <c r="I227" s="2" cm="1">
        <f t="array" ref="I227">_xlfn.XLOOKUP(TRUE,Tunai[BULAN]=G227,Tunai[TOTAL],,,-1)</f>
        <v>45210000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/>
      <c r="E228" s="2">
        <f>SUM($D$2:$D228)</f>
        <v>45210000</v>
      </c>
      <c r="G228" s="1" t="str">
        <f t="shared" si="11"/>
        <v>Agustus</v>
      </c>
      <c r="H228" s="2">
        <f>SUMIFS(Tunai[TUNAI],Tunai[BULAN],G228)</f>
        <v>0</v>
      </c>
      <c r="I228" s="2" cm="1">
        <f t="array" ref="I228">_xlfn.XLOOKUP(TRUE,Tunai[BULAN]=G228,Tunai[TOTAL],,,-1)</f>
        <v>45210000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/>
      <c r="E229" s="2">
        <f>SUM($D$2:$D229)</f>
        <v>45210000</v>
      </c>
      <c r="G229" s="1" t="str">
        <f t="shared" si="11"/>
        <v>Agustus</v>
      </c>
      <c r="H229" s="2">
        <f>SUMIFS(Tunai[TUNAI],Tunai[BULAN],G229)</f>
        <v>0</v>
      </c>
      <c r="I229" s="2" cm="1">
        <f t="array" ref="I229">_xlfn.XLOOKUP(TRUE,Tunai[BULAN]=G229,Tunai[TOTAL],,,-1)</f>
        <v>45210000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/>
      <c r="E230" s="2">
        <f>SUM($D$2:$D230)</f>
        <v>45210000</v>
      </c>
      <c r="G230" s="1" t="str">
        <f t="shared" si="11"/>
        <v>Agustus</v>
      </c>
      <c r="H230" s="2">
        <f>SUMIFS(Tunai[TUNAI],Tunai[BULAN],G230)</f>
        <v>0</v>
      </c>
      <c r="I230" s="2" cm="1">
        <f t="array" ref="I230">_xlfn.XLOOKUP(TRUE,Tunai[BULAN]=G230,Tunai[TOTAL],,,-1)</f>
        <v>45210000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/>
      <c r="E231" s="2">
        <f>SUM($D$2:$D231)</f>
        <v>45210000</v>
      </c>
      <c r="G231" s="1" t="str">
        <f t="shared" si="11"/>
        <v>Agustus</v>
      </c>
      <c r="H231" s="2">
        <f>SUMIFS(Tunai[TUNAI],Tunai[BULAN],G231)</f>
        <v>0</v>
      </c>
      <c r="I231" s="2" cm="1">
        <f t="array" ref="I231">_xlfn.XLOOKUP(TRUE,Tunai[BULAN]=G231,Tunai[TOTAL],,,-1)</f>
        <v>45210000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/>
      <c r="E232" s="2">
        <f>SUM($D$2:$D232)</f>
        <v>45210000</v>
      </c>
      <c r="G232" s="1" t="str">
        <f t="shared" si="11"/>
        <v>Agustus</v>
      </c>
      <c r="H232" s="2">
        <f>SUMIFS(Tunai[TUNAI],Tunai[BULAN],G232)</f>
        <v>0</v>
      </c>
      <c r="I232" s="2" cm="1">
        <f t="array" ref="I232">_xlfn.XLOOKUP(TRUE,Tunai[BULAN]=G232,Tunai[TOTAL],,,-1)</f>
        <v>45210000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/>
      <c r="E233" s="2">
        <f>SUM($D$2:$D233)</f>
        <v>45210000</v>
      </c>
      <c r="G233" s="1" t="str">
        <f t="shared" si="11"/>
        <v>Agustus</v>
      </c>
      <c r="H233" s="2">
        <f>SUMIFS(Tunai[TUNAI],Tunai[BULAN],G233)</f>
        <v>0</v>
      </c>
      <c r="I233" s="2" cm="1">
        <f t="array" ref="I233">_xlfn.XLOOKUP(TRUE,Tunai[BULAN]=G233,Tunai[TOTAL],,,-1)</f>
        <v>45210000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45210000</v>
      </c>
      <c r="G234" s="1" t="str">
        <f t="shared" si="11"/>
        <v>Agustus</v>
      </c>
      <c r="H234" s="2">
        <f>SUMIFS(Tunai[TUNAI],Tunai[BULAN],G234)</f>
        <v>0</v>
      </c>
      <c r="I234" s="2" cm="1">
        <f t="array" ref="I234">_xlfn.XLOOKUP(TRUE,Tunai[BULAN]=G234,Tunai[TOTAL],,,-1)</f>
        <v>45210000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45210000</v>
      </c>
      <c r="G235" s="1" t="str">
        <f t="shared" si="11"/>
        <v>Agustus</v>
      </c>
      <c r="H235" s="2">
        <f>SUMIFS(Tunai[TUNAI],Tunai[BULAN],G235)</f>
        <v>0</v>
      </c>
      <c r="I235" s="2" cm="1">
        <f t="array" ref="I235">_xlfn.XLOOKUP(TRUE,Tunai[BULAN]=G235,Tunai[TOTAL],,,-1)</f>
        <v>45210000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45210000</v>
      </c>
      <c r="G236" s="1" t="str">
        <f t="shared" si="11"/>
        <v>Agustus</v>
      </c>
      <c r="H236" s="2">
        <f>SUMIFS(Tunai[TUNAI],Tunai[BULAN],G236)</f>
        <v>0</v>
      </c>
      <c r="I236" s="2" cm="1">
        <f t="array" ref="I236">_xlfn.XLOOKUP(TRUE,Tunai[BULAN]=G236,Tunai[TOTAL],,,-1)</f>
        <v>45210000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45210000</v>
      </c>
      <c r="G237" s="1" t="str">
        <f t="shared" si="11"/>
        <v>Agustus</v>
      </c>
      <c r="H237" s="2">
        <f>SUMIFS(Tunai[TUNAI],Tunai[BULAN],G237)</f>
        <v>0</v>
      </c>
      <c r="I237" s="2" cm="1">
        <f t="array" ref="I237">_xlfn.XLOOKUP(TRUE,Tunai[BULAN]=G237,Tunai[TOTAL],,,-1)</f>
        <v>45210000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45210000</v>
      </c>
      <c r="G238" s="1" t="str">
        <f t="shared" si="11"/>
        <v>Agustus</v>
      </c>
      <c r="H238" s="2">
        <f>SUMIFS(Tunai[TUNAI],Tunai[BULAN],G238)</f>
        <v>0</v>
      </c>
      <c r="I238" s="2" cm="1">
        <f t="array" ref="I238">_xlfn.XLOOKUP(TRUE,Tunai[BULAN]=G238,Tunai[TOTAL],,,-1)</f>
        <v>45210000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45210000</v>
      </c>
      <c r="G239" s="1" t="str">
        <f t="shared" si="11"/>
        <v>Agustus</v>
      </c>
      <c r="H239" s="2">
        <f>SUMIFS(Tunai[TUNAI],Tunai[BULAN],G239)</f>
        <v>0</v>
      </c>
      <c r="I239" s="2" cm="1">
        <f t="array" ref="I239">_xlfn.XLOOKUP(TRUE,Tunai[BULAN]=G239,Tunai[TOTAL],,,-1)</f>
        <v>45210000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45210000</v>
      </c>
      <c r="G240" s="1" t="str">
        <f t="shared" si="11"/>
        <v>Agustus</v>
      </c>
      <c r="H240" s="2">
        <f>SUMIFS(Tunai[TUNAI],Tunai[BULAN],G240)</f>
        <v>0</v>
      </c>
      <c r="I240" s="2" cm="1">
        <f t="array" ref="I240">_xlfn.XLOOKUP(TRUE,Tunai[BULAN]=G240,Tunai[TOTAL],,,-1)</f>
        <v>45210000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45210000</v>
      </c>
      <c r="G241" s="1" t="str">
        <f t="shared" si="11"/>
        <v>Agustus</v>
      </c>
      <c r="H241" s="2">
        <f>SUMIFS(Tunai[TUNAI],Tunai[BULAN],G241)</f>
        <v>0</v>
      </c>
      <c r="I241" s="2" cm="1">
        <f t="array" ref="I241">_xlfn.XLOOKUP(TRUE,Tunai[BULAN]=G241,Tunai[TOTAL],,,-1)</f>
        <v>45210000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45210000</v>
      </c>
      <c r="G242" s="1" t="str">
        <f t="shared" si="11"/>
        <v>Agustus</v>
      </c>
      <c r="H242" s="2">
        <f>SUMIFS(Tunai[TUNAI],Tunai[BULAN],G242)</f>
        <v>0</v>
      </c>
      <c r="I242" s="2" cm="1">
        <f t="array" ref="I242">_xlfn.XLOOKUP(TRUE,Tunai[BULAN]=G242,Tunai[TOTAL],,,-1)</f>
        <v>45210000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45210000</v>
      </c>
      <c r="G243" s="1" t="str">
        <f t="shared" si="11"/>
        <v>Agustus</v>
      </c>
      <c r="H243" s="2">
        <f>SUMIFS(Tunai[TUNAI],Tunai[BULAN],G243)</f>
        <v>0</v>
      </c>
      <c r="I243" s="2" cm="1">
        <f t="array" ref="I243">_xlfn.XLOOKUP(TRUE,Tunai[BULAN]=G243,Tunai[TOTAL],,,-1)</f>
        <v>45210000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45210000</v>
      </c>
      <c r="G244" s="1" t="str">
        <f t="shared" si="11"/>
        <v>Agustus</v>
      </c>
      <c r="H244" s="2">
        <f>SUMIFS(Tunai[TUNAI],Tunai[BULAN],G244)</f>
        <v>0</v>
      </c>
      <c r="I244" s="2" cm="1">
        <f t="array" ref="I244">_xlfn.XLOOKUP(TRUE,Tunai[BULAN]=G244,Tunai[TOTAL],,,-1)</f>
        <v>45210000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45210000</v>
      </c>
      <c r="G245" s="1" t="str">
        <f t="shared" si="11"/>
        <v>Agustus</v>
      </c>
      <c r="H245" s="2">
        <f>SUMIFS(Tunai[TUNAI],Tunai[BULAN],G245)</f>
        <v>0</v>
      </c>
      <c r="I245" s="2" cm="1">
        <f t="array" ref="I245">_xlfn.XLOOKUP(TRUE,Tunai[BULAN]=G245,Tunai[TOTAL],,,-1)</f>
        <v>45210000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45210000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45210000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45210000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45210000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45210000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45210000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45210000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45210000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45210000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45210000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45210000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45210000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45210000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45210000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45210000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45210000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45210000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45210000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45210000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45210000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45210000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45210000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45210000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45210000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45210000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45210000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45210000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45210000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45210000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45210000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45210000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45210000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45210000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45210000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45210000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45210000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45210000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45210000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45210000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45210000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45210000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45210000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45210000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45210000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45210000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45210000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45210000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45210000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45210000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45210000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45210000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45210000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45210000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45210000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45210000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45210000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45210000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45210000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45210000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45210000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45210000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45210000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45210000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45210000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45210000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45210000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45210000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45210000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45210000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45210000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45210000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45210000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45210000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45210000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45210000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45210000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45210000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45210000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45210000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45210000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45210000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45210000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45210000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45210000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45210000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45210000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45210000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45210000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45210000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45210000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45210000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45210000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45210000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45210000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45210000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45210000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45210000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45210000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45210000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45210000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45210000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45210000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45210000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45210000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45210000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45210000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45210000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45210000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45210000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45210000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45210000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45210000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45210000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45210000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45210000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45210000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45210000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45210000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45210000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45210000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45210000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45210000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45210000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45210000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45210000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45210000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45210000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45210000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45210000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45210000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45210000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45210000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45210000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45210000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45210000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45210000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45210000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45210000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45210000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45210000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45210000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45210000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45210000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45210000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45210000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45210000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45210000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45210000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45210000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45210000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45210000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45210000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45210000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45210000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45210000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45210000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45210000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45210000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45210000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45210000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45210000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45210000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45210000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45210000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45210000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45210000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45210000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45210000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45210000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45210000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45210000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45210000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45210000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45210000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45210000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45210000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45210000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45210000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45210000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45210000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45210000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45210000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45210000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45210000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45210000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45210000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45210000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45210000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45210000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45210000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45210000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45210000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45210000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45210000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45210000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45210000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45210000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45210000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45210000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45210000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45210000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45210000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45210000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45210000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45210000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45210000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45210000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45210000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45210000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45210000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45210000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45210000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45210000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45210000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45210000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45210000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45210000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45210000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45210000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45210000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45210000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45210000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45210000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45210000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45210000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45210000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45210000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45210000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45210000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45210000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45210000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45210000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45210000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45210000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45210000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45210000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45210000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45210000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45210000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45210000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45210000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45210000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45210000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45210000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L367"/>
  <sheetViews>
    <sheetView workbookViewId="0">
      <pane xSplit="3" ySplit="1" topLeftCell="D140" activePane="bottomRight" state="frozen"/>
      <selection pane="topRight"/>
      <selection pane="bottomLeft"/>
      <selection pane="bottomRight" activeCell="D150" sqref="D150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2">
        <f>SUM($D$2:$D2)</f>
        <v>1092000</v>
      </c>
      <c r="G2" s="1" t="str">
        <f>B2</f>
        <v>Januari</v>
      </c>
      <c r="H2" s="2">
        <f>SUMIFS(Belanja[Belanja],Belanja[BULAN],G2)</f>
        <v>72801000</v>
      </c>
      <c r="I2" s="2" cm="1">
        <f t="array" ref="I2">_xlfn.XLOOKUP(TRUE,Belanja[BULAN]=G2,Belanja[TOTAL],,,-1)</f>
        <v>72801000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>
        <f>SUM($D$2:$D3)</f>
        <v>2428000</v>
      </c>
      <c r="G3" s="1" t="str">
        <f t="shared" ref="G3:G66" si="0">B3</f>
        <v>Januari</v>
      </c>
      <c r="H3" s="2">
        <f>SUMIFS(Belanja[Belanja],Belanja[BULAN],G3)</f>
        <v>72801000</v>
      </c>
      <c r="I3" s="2" cm="1">
        <f t="array" ref="I3">_xlfn.XLOOKUP(TRUE,Belanja[BULAN]=G3,Belanja[TOTAL],,,-1)</f>
        <v>72801000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2">
        <f>SUM($D$2:$D4)</f>
        <v>3750000</v>
      </c>
      <c r="G4" s="1" t="str">
        <f t="shared" si="0"/>
        <v>Januari</v>
      </c>
      <c r="H4" s="2">
        <f>SUMIFS(Belanja[Belanja],Belanja[BULAN],G4)</f>
        <v>72801000</v>
      </c>
      <c r="I4" s="2" cm="1">
        <f t="array" ref="I4">_xlfn.XLOOKUP(TRUE,Belanja[BULAN]=G4,Belanja[TOTAL],,,-1)</f>
        <v>72801000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>
        <f>SUM($D$2:$D5)</f>
        <v>5565000</v>
      </c>
      <c r="G5" s="1" t="str">
        <f t="shared" si="0"/>
        <v>Januari</v>
      </c>
      <c r="H5" s="2">
        <f>SUMIFS(Belanja[Belanja],Belanja[BULAN],G5)</f>
        <v>72801000</v>
      </c>
      <c r="I5" s="2" cm="1">
        <f t="array" ref="I5">_xlfn.XLOOKUP(TRUE,Belanja[BULAN]=G5,Belanja[TOTAL],,,-1)</f>
        <v>72801000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2">
        <f>SUM($D$2:$D6)</f>
        <v>6646500</v>
      </c>
      <c r="G6" s="1" t="str">
        <f t="shared" si="0"/>
        <v>Januari</v>
      </c>
      <c r="H6" s="2">
        <f>SUMIFS(Belanja[Belanja],Belanja[BULAN],G6)</f>
        <v>72801000</v>
      </c>
      <c r="I6" s="2" cm="1">
        <f t="array" ref="I6">_xlfn.XLOOKUP(TRUE,Belanja[BULAN]=G6,Belanja[TOTAL],,,-1)</f>
        <v>72801000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>
        <f>SUM($D$2:$D7)</f>
        <v>8575500</v>
      </c>
      <c r="G7" s="1" t="str">
        <f t="shared" si="0"/>
        <v>Januari</v>
      </c>
      <c r="H7" s="2">
        <f>SUMIFS(Belanja[Belanja],Belanja[BULAN],G7)</f>
        <v>72801000</v>
      </c>
      <c r="I7" s="2" cm="1">
        <f t="array" ref="I7">_xlfn.XLOOKUP(TRUE,Belanja[BULAN]=G7,Belanja[TOTAL],,,-1)</f>
        <v>72801000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2">
        <f>SUM($D$2:$D8)</f>
        <v>10663500</v>
      </c>
      <c r="G8" s="1" t="str">
        <f t="shared" si="0"/>
        <v>Januari</v>
      </c>
      <c r="H8" s="2">
        <f>SUMIFS(Belanja[Belanja],Belanja[BULAN],G8)</f>
        <v>72801000</v>
      </c>
      <c r="I8" s="2" cm="1">
        <f t="array" ref="I8">_xlfn.XLOOKUP(TRUE,Belanja[BULAN]=G8,Belanja[TOTAL],,,-1)</f>
        <v>72801000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>
        <f>SUM($D$2:$D9)</f>
        <v>12912500</v>
      </c>
      <c r="G9" s="1" t="str">
        <f t="shared" si="0"/>
        <v>Januari</v>
      </c>
      <c r="H9" s="2">
        <f>SUMIFS(Belanja[Belanja],Belanja[BULAN],G9)</f>
        <v>72801000</v>
      </c>
      <c r="I9" s="2" cm="1">
        <f t="array" ref="I9">_xlfn.XLOOKUP(TRUE,Belanja[BULAN]=G9,Belanja[TOTAL],,,-1)</f>
        <v>72801000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2">
        <f>SUM($D$2:$D10)</f>
        <v>15764000</v>
      </c>
      <c r="G10" s="1" t="str">
        <f t="shared" si="0"/>
        <v>Januari</v>
      </c>
      <c r="H10" s="2">
        <f>SUMIFS(Belanja[Belanja],Belanja[BULAN],G10)</f>
        <v>72801000</v>
      </c>
      <c r="I10" s="2" cm="1">
        <f t="array" ref="I10">_xlfn.XLOOKUP(TRUE,Belanja[BULAN]=G10,Belanja[TOTAL],,,-1)</f>
        <v>72801000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>
        <f>SUM($D$2:$D11)</f>
        <v>18225500</v>
      </c>
      <c r="G11" s="1" t="str">
        <f t="shared" si="0"/>
        <v>Januari</v>
      </c>
      <c r="H11" s="2">
        <f>SUMIFS(Belanja[Belanja],Belanja[BULAN],G11)</f>
        <v>72801000</v>
      </c>
      <c r="I11" s="2" cm="1">
        <f t="array" ref="I11">_xlfn.XLOOKUP(TRUE,Belanja[BULAN]=G11,Belanja[TOTAL],,,-1)</f>
        <v>72801000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2">
        <f>SUM($D$2:$D12)</f>
        <v>20925500</v>
      </c>
      <c r="G12" s="1" t="str">
        <f t="shared" si="0"/>
        <v>Januari</v>
      </c>
      <c r="H12" s="2">
        <f>SUMIFS(Belanja[Belanja],Belanja[BULAN],G12)</f>
        <v>72801000</v>
      </c>
      <c r="I12" s="2" cm="1">
        <f t="array" ref="I12">_xlfn.XLOOKUP(TRUE,Belanja[BULAN]=G12,Belanja[TOTAL],,,-1)</f>
        <v>72801000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>
        <f>SUM($D$2:$D13)</f>
        <v>23501500</v>
      </c>
      <c r="G13" s="1" t="str">
        <f t="shared" si="0"/>
        <v>Januari</v>
      </c>
      <c r="H13" s="2">
        <f>SUMIFS(Belanja[Belanja],Belanja[BULAN],G13)</f>
        <v>72801000</v>
      </c>
      <c r="I13" s="2" cm="1">
        <f t="array" ref="I13">_xlfn.XLOOKUP(TRUE,Belanja[BULAN]=G13,Belanja[TOTAL],,,-1)</f>
        <v>72801000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2">
        <f>SUM($D$2:$D14)</f>
        <v>26167500</v>
      </c>
      <c r="G14" s="1" t="str">
        <f t="shared" si="0"/>
        <v>Januari</v>
      </c>
      <c r="H14" s="2">
        <f>SUMIFS(Belanja[Belanja],Belanja[BULAN],G14)</f>
        <v>72801000</v>
      </c>
      <c r="I14" s="2" cm="1">
        <f t="array" ref="I14">_xlfn.XLOOKUP(TRUE,Belanja[BULAN]=G14,Belanja[TOTAL],,,-1)</f>
        <v>72801000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>
        <f>SUM($D$2:$D15)</f>
        <v>28365000</v>
      </c>
      <c r="G15" s="1" t="str">
        <f t="shared" si="0"/>
        <v>Januari</v>
      </c>
      <c r="H15" s="2">
        <f>SUMIFS(Belanja[Belanja],Belanja[BULAN],G15)</f>
        <v>72801000</v>
      </c>
      <c r="I15" s="2" cm="1">
        <f t="array" ref="I15">_xlfn.XLOOKUP(TRUE,Belanja[BULAN]=G15,Belanja[TOTAL],,,-1)</f>
        <v>72801000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2">
        <f>SUM($D$2:$D16)</f>
        <v>30967500</v>
      </c>
      <c r="G16" s="1" t="str">
        <f t="shared" si="0"/>
        <v>Januari</v>
      </c>
      <c r="H16" s="2">
        <f>SUMIFS(Belanja[Belanja],Belanja[BULAN],G16)</f>
        <v>72801000</v>
      </c>
      <c r="I16" s="2" cm="1">
        <f t="array" ref="I16">_xlfn.XLOOKUP(TRUE,Belanja[BULAN]=G16,Belanja[TOTAL],,,-1)</f>
        <v>72801000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>
        <f>SUM($D$2:$D17)</f>
        <v>33850000</v>
      </c>
      <c r="G17" s="1" t="str">
        <f t="shared" si="0"/>
        <v>Januari</v>
      </c>
      <c r="H17" s="2">
        <f>SUMIFS(Belanja[Belanja],Belanja[BULAN],G17)</f>
        <v>72801000</v>
      </c>
      <c r="I17" s="2" cm="1">
        <f t="array" ref="I17">_xlfn.XLOOKUP(TRUE,Belanja[BULAN]=G17,Belanja[TOTAL],,,-1)</f>
        <v>72801000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2">
        <f>SUM($D$2:$D18)</f>
        <v>36671000</v>
      </c>
      <c r="G18" s="1" t="str">
        <f t="shared" si="0"/>
        <v>Januari</v>
      </c>
      <c r="H18" s="2">
        <f>SUMIFS(Belanja[Belanja],Belanja[BULAN],G18)</f>
        <v>72801000</v>
      </c>
      <c r="I18" s="2" cm="1">
        <f t="array" ref="I18">_xlfn.XLOOKUP(TRUE,Belanja[BULAN]=G18,Belanja[TOTAL],,,-1)</f>
        <v>72801000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>
        <f>SUM($D$2:$D19)</f>
        <v>39111500</v>
      </c>
      <c r="G19" s="1" t="str">
        <f t="shared" si="0"/>
        <v>Januari</v>
      </c>
      <c r="H19" s="2">
        <f>SUMIFS(Belanja[Belanja],Belanja[BULAN],G19)</f>
        <v>72801000</v>
      </c>
      <c r="I19" s="2" cm="1">
        <f t="array" ref="I19">_xlfn.XLOOKUP(TRUE,Belanja[BULAN]=G19,Belanja[TOTAL],,,-1)</f>
        <v>72801000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2">
        <f>SUM($D$2:$D20)</f>
        <v>41665500</v>
      </c>
      <c r="G20" s="1" t="str">
        <f t="shared" si="0"/>
        <v>Januari</v>
      </c>
      <c r="H20" s="2">
        <f>SUMIFS(Belanja[Belanja],Belanja[BULAN],G20)</f>
        <v>72801000</v>
      </c>
      <c r="I20" s="2" cm="1">
        <f t="array" ref="I20">_xlfn.XLOOKUP(TRUE,Belanja[BULAN]=G20,Belanja[TOTAL],,,-1)</f>
        <v>72801000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>
        <f>SUM($D$2:$D21)</f>
        <v>44490500</v>
      </c>
      <c r="G21" s="1" t="str">
        <f t="shared" si="0"/>
        <v>Januari</v>
      </c>
      <c r="H21" s="2">
        <f>SUMIFS(Belanja[Belanja],Belanja[BULAN],G21)</f>
        <v>72801000</v>
      </c>
      <c r="I21" s="2" cm="1">
        <f t="array" ref="I21">_xlfn.XLOOKUP(TRUE,Belanja[BULAN]=G21,Belanja[TOTAL],,,-1)</f>
        <v>72801000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2">
        <f>SUM($D$2:$D22)</f>
        <v>47365500</v>
      </c>
      <c r="G22" s="1" t="str">
        <f t="shared" si="0"/>
        <v>Januari</v>
      </c>
      <c r="H22" s="2">
        <f>SUMIFS(Belanja[Belanja],Belanja[BULAN],G22)</f>
        <v>72801000</v>
      </c>
      <c r="I22" s="2" cm="1">
        <f t="array" ref="I22">_xlfn.XLOOKUP(TRUE,Belanja[BULAN]=G22,Belanja[TOTAL],,,-1)</f>
        <v>72801000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>
        <f>SUM($D$2:$D23)</f>
        <v>49878500</v>
      </c>
      <c r="G23" s="1" t="str">
        <f t="shared" si="0"/>
        <v>Januari</v>
      </c>
      <c r="H23" s="2">
        <f>SUMIFS(Belanja[Belanja],Belanja[BULAN],G23)</f>
        <v>72801000</v>
      </c>
      <c r="I23" s="2" cm="1">
        <f t="array" ref="I23">_xlfn.XLOOKUP(TRUE,Belanja[BULAN]=G23,Belanja[TOTAL],,,-1)</f>
        <v>72801000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2">
        <f>SUM($D$2:$D24)</f>
        <v>52323000</v>
      </c>
      <c r="G24" s="1" t="str">
        <f t="shared" si="0"/>
        <v>Januari</v>
      </c>
      <c r="H24" s="2">
        <f>SUMIFS(Belanja[Belanja],Belanja[BULAN],G24)</f>
        <v>72801000</v>
      </c>
      <c r="I24" s="2" cm="1">
        <f t="array" ref="I24">_xlfn.XLOOKUP(TRUE,Belanja[BULAN]=G24,Belanja[TOTAL],,,-1)</f>
        <v>72801000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>
        <f>SUM($D$2:$D25)</f>
        <v>55041000</v>
      </c>
      <c r="G25" s="1" t="str">
        <f t="shared" si="0"/>
        <v>Januari</v>
      </c>
      <c r="H25" s="2">
        <f>SUMIFS(Belanja[Belanja],Belanja[BULAN],G25)</f>
        <v>72801000</v>
      </c>
      <c r="I25" s="2" cm="1">
        <f t="array" ref="I25">_xlfn.XLOOKUP(TRUE,Belanja[BULAN]=G25,Belanja[TOTAL],,,-1)</f>
        <v>72801000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2">
        <f>SUM($D$2:$D26)</f>
        <v>57767000</v>
      </c>
      <c r="G26" s="1" t="str">
        <f t="shared" si="0"/>
        <v>Januari</v>
      </c>
      <c r="H26" s="2">
        <f>SUMIFS(Belanja[Belanja],Belanja[BULAN],G26)</f>
        <v>72801000</v>
      </c>
      <c r="I26" s="2" cm="1">
        <f t="array" ref="I26">_xlfn.XLOOKUP(TRUE,Belanja[BULAN]=G26,Belanja[TOTAL],,,-1)</f>
        <v>72801000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>
        <f>SUM($D$2:$D27)</f>
        <v>60603000</v>
      </c>
      <c r="G27" s="1" t="str">
        <f t="shared" si="0"/>
        <v>Januari</v>
      </c>
      <c r="H27" s="2">
        <f>SUMIFS(Belanja[Belanja],Belanja[BULAN],G27)</f>
        <v>72801000</v>
      </c>
      <c r="I27" s="2" cm="1">
        <f t="array" ref="I27">_xlfn.XLOOKUP(TRUE,Belanja[BULAN]=G27,Belanja[TOTAL],,,-1)</f>
        <v>72801000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2">
        <f>SUM($D$2:$D28)</f>
        <v>62806500</v>
      </c>
      <c r="G28" s="1" t="str">
        <f t="shared" si="0"/>
        <v>Januari</v>
      </c>
      <c r="H28" s="2">
        <f>SUMIFS(Belanja[Belanja],Belanja[BULAN],G28)</f>
        <v>72801000</v>
      </c>
      <c r="I28" s="2" cm="1">
        <f t="array" ref="I28">_xlfn.XLOOKUP(TRUE,Belanja[BULAN]=G28,Belanja[TOTAL],,,-1)</f>
        <v>72801000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>
        <f>SUM($D$2:$D29)</f>
        <v>64878500</v>
      </c>
      <c r="G29" s="1" t="str">
        <f t="shared" si="0"/>
        <v>Januari</v>
      </c>
      <c r="H29" s="2">
        <f>SUMIFS(Belanja[Belanja],Belanja[BULAN],G29)</f>
        <v>72801000</v>
      </c>
      <c r="I29" s="2" cm="1">
        <f t="array" ref="I29">_xlfn.XLOOKUP(TRUE,Belanja[BULAN]=G29,Belanja[TOTAL],,,-1)</f>
        <v>72801000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2">
        <f>SUM($D$2:$D30)</f>
        <v>67627500</v>
      </c>
      <c r="G30" s="1" t="str">
        <f t="shared" si="0"/>
        <v>Januari</v>
      </c>
      <c r="H30" s="2">
        <f>SUMIFS(Belanja[Belanja],Belanja[BULAN],G30)</f>
        <v>72801000</v>
      </c>
      <c r="I30" s="2" cm="1">
        <f t="array" ref="I30">_xlfn.XLOOKUP(TRUE,Belanja[BULAN]=G30,Belanja[TOTAL],,,-1)</f>
        <v>72801000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>
        <f>SUM($D$2:$D31)</f>
        <v>70142500</v>
      </c>
      <c r="G31" s="1" t="str">
        <f t="shared" si="0"/>
        <v>Januari</v>
      </c>
      <c r="H31" s="2">
        <f>SUMIFS(Belanja[Belanja],Belanja[BULAN],G31)</f>
        <v>72801000</v>
      </c>
      <c r="I31" s="2" cm="1">
        <f t="array" ref="I31">_xlfn.XLOOKUP(TRUE,Belanja[BULAN]=G31,Belanja[TOTAL],,,-1)</f>
        <v>72801000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2">
        <f>SUM($D$2:$D32)</f>
        <v>72801000</v>
      </c>
      <c r="G32" s="1" t="str">
        <f t="shared" si="0"/>
        <v>Januari</v>
      </c>
      <c r="H32" s="2">
        <f>SUMIFS(Belanja[Belanja],Belanja[BULAN],G32)</f>
        <v>72801000</v>
      </c>
      <c r="I32" s="2" cm="1">
        <f t="array" ref="I32">_xlfn.XLOOKUP(TRUE,Belanja[BULAN]=G32,Belanja[TOTAL],,,-1)</f>
        <v>72801000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>
        <f>SUM($D$2:$D33)</f>
        <v>75583000</v>
      </c>
      <c r="G33" s="1" t="str">
        <f t="shared" si="0"/>
        <v>Februari</v>
      </c>
      <c r="H33" s="2">
        <f>SUMIFS(Belanja[Belanja],Belanja[BULAN],G33)</f>
        <v>74138500</v>
      </c>
      <c r="I33" s="2" cm="1">
        <f t="array" ref="I33">_xlfn.XLOOKUP(TRUE,Belanja[BULAN]=G33,Belanja[TOTAL],,,-1)</f>
        <v>146939500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2">
        <f>SUM($D$2:$D34)</f>
        <v>78283500</v>
      </c>
      <c r="G34" s="1" t="str">
        <f t="shared" si="0"/>
        <v>Februari</v>
      </c>
      <c r="H34" s="2">
        <f>SUMIFS(Belanja[Belanja],Belanja[BULAN],G34)</f>
        <v>74138500</v>
      </c>
      <c r="I34" s="2" cm="1">
        <f t="array" ref="I34">_xlfn.XLOOKUP(TRUE,Belanja[BULAN]=G34,Belanja[TOTAL],,,-1)</f>
        <v>146939500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80939500</v>
      </c>
      <c r="G35" s="1" t="str">
        <f t="shared" si="0"/>
        <v>Februari</v>
      </c>
      <c r="H35" s="2">
        <f>SUMIFS(Belanja[Belanja],Belanja[BULAN],G35)</f>
        <v>74138500</v>
      </c>
      <c r="I35" s="2" cm="1">
        <f t="array" ref="I35">_xlfn.XLOOKUP(TRUE,Belanja[BULAN]=G35,Belanja[TOTAL],,,-1)</f>
        <v>146939500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2">
        <f>SUM($D$2:$D36)</f>
        <v>83480500</v>
      </c>
      <c r="G36" s="1" t="str">
        <f t="shared" si="0"/>
        <v>Februari</v>
      </c>
      <c r="H36" s="2">
        <f>SUMIFS(Belanja[Belanja],Belanja[BULAN],G36)</f>
        <v>74138500</v>
      </c>
      <c r="I36" s="2" cm="1">
        <f t="array" ref="I36">_xlfn.XLOOKUP(TRUE,Belanja[BULAN]=G36,Belanja[TOTAL],,,-1)</f>
        <v>146939500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>
        <f>SUM($D$2:$D37)</f>
        <v>86010500</v>
      </c>
      <c r="G37" s="1" t="str">
        <f t="shared" si="0"/>
        <v>Februari</v>
      </c>
      <c r="H37" s="2">
        <f>SUMIFS(Belanja[Belanja],Belanja[BULAN],G37)</f>
        <v>74138500</v>
      </c>
      <c r="I37" s="2" cm="1">
        <f t="array" ref="I37">_xlfn.XLOOKUP(TRUE,Belanja[BULAN]=G37,Belanja[TOTAL],,,-1)</f>
        <v>146939500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2">
        <f>SUM($D$2:$D38)</f>
        <v>88704500</v>
      </c>
      <c r="G38" s="1" t="str">
        <f t="shared" si="0"/>
        <v>Februari</v>
      </c>
      <c r="H38" s="2">
        <f>SUMIFS(Belanja[Belanja],Belanja[BULAN],G38)</f>
        <v>74138500</v>
      </c>
      <c r="I38" s="2" cm="1">
        <f t="array" ref="I38">_xlfn.XLOOKUP(TRUE,Belanja[BULAN]=G38,Belanja[TOTAL],,,-1)</f>
        <v>146939500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>
        <f>SUM($D$2:$D39)</f>
        <v>91630500</v>
      </c>
      <c r="G39" s="1" t="str">
        <f t="shared" si="0"/>
        <v>Februari</v>
      </c>
      <c r="H39" s="2">
        <f>SUMIFS(Belanja[Belanja],Belanja[BULAN],G39)</f>
        <v>74138500</v>
      </c>
      <c r="I39" s="2" cm="1">
        <f t="array" ref="I39">_xlfn.XLOOKUP(TRUE,Belanja[BULAN]=G39,Belanja[TOTAL],,,-1)</f>
        <v>146939500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2">
        <f>SUM($D$2:$D40)</f>
        <v>94557000</v>
      </c>
      <c r="G40" s="1" t="str">
        <f t="shared" si="0"/>
        <v>Februari</v>
      </c>
      <c r="H40" s="2">
        <f>SUMIFS(Belanja[Belanja],Belanja[BULAN],G40)</f>
        <v>74138500</v>
      </c>
      <c r="I40" s="2" cm="1">
        <f t="array" ref="I40">_xlfn.XLOOKUP(TRUE,Belanja[BULAN]=G40,Belanja[TOTAL],,,-1)</f>
        <v>146939500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>
        <f>SUM($D$2:$D41)</f>
        <v>97208000</v>
      </c>
      <c r="G41" s="1" t="str">
        <f t="shared" si="0"/>
        <v>Februari</v>
      </c>
      <c r="H41" s="2">
        <f>SUMIFS(Belanja[Belanja],Belanja[BULAN],G41)</f>
        <v>74138500</v>
      </c>
      <c r="I41" s="2" cm="1">
        <f t="array" ref="I41">_xlfn.XLOOKUP(TRUE,Belanja[BULAN]=G41,Belanja[TOTAL],,,-1)</f>
        <v>146939500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2">
        <f>SUM($D$2:$D42)</f>
        <v>99704000</v>
      </c>
      <c r="G42" s="1" t="str">
        <f t="shared" si="0"/>
        <v>Februari</v>
      </c>
      <c r="H42" s="2">
        <f>SUMIFS(Belanja[Belanja],Belanja[BULAN],G42)</f>
        <v>74138500</v>
      </c>
      <c r="I42" s="2" cm="1">
        <f t="array" ref="I42">_xlfn.XLOOKUP(TRUE,Belanja[BULAN]=G42,Belanja[TOTAL],,,-1)</f>
        <v>146939500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>
        <f>SUM($D$2:$D43)</f>
        <v>101820000</v>
      </c>
      <c r="G43" s="1" t="str">
        <f t="shared" si="0"/>
        <v>Februari</v>
      </c>
      <c r="H43" s="2">
        <f>SUMIFS(Belanja[Belanja],Belanja[BULAN],G43)</f>
        <v>74138500</v>
      </c>
      <c r="I43" s="2" cm="1">
        <f t="array" ref="I43">_xlfn.XLOOKUP(TRUE,Belanja[BULAN]=G43,Belanja[TOTAL],,,-1)</f>
        <v>146939500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2">
        <f>SUM($D$2:$D44)</f>
        <v>103974000</v>
      </c>
      <c r="G44" s="1" t="str">
        <f t="shared" si="0"/>
        <v>Februari</v>
      </c>
      <c r="H44" s="2">
        <f>SUMIFS(Belanja[Belanja],Belanja[BULAN],G44)</f>
        <v>74138500</v>
      </c>
      <c r="I44" s="2" cm="1">
        <f t="array" ref="I44">_xlfn.XLOOKUP(TRUE,Belanja[BULAN]=G44,Belanja[TOTAL],,,-1)</f>
        <v>146939500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>
        <f>SUM($D$2:$D45)</f>
        <v>106672000</v>
      </c>
      <c r="G45" s="1" t="str">
        <f t="shared" si="0"/>
        <v>Februari</v>
      </c>
      <c r="H45" s="2">
        <f>SUMIFS(Belanja[Belanja],Belanja[BULAN],G45)</f>
        <v>74138500</v>
      </c>
      <c r="I45" s="2" cm="1">
        <f t="array" ref="I45">_xlfn.XLOOKUP(TRUE,Belanja[BULAN]=G45,Belanja[TOTAL],,,-1)</f>
        <v>146939500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2">
        <f>SUM($D$2:$D46)</f>
        <v>109050000</v>
      </c>
      <c r="G46" s="1" t="str">
        <f t="shared" si="0"/>
        <v>Februari</v>
      </c>
      <c r="H46" s="2">
        <f>SUMIFS(Belanja[Belanja],Belanja[BULAN],G46)</f>
        <v>74138500</v>
      </c>
      <c r="I46" s="2" cm="1">
        <f t="array" ref="I46">_xlfn.XLOOKUP(TRUE,Belanja[BULAN]=G46,Belanja[TOTAL],,,-1)</f>
        <v>146939500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>
        <f>SUM($D$2:$D47)</f>
        <v>111246000</v>
      </c>
      <c r="G47" s="1" t="str">
        <f t="shared" si="0"/>
        <v>Februari</v>
      </c>
      <c r="H47" s="2">
        <f>SUMIFS(Belanja[Belanja],Belanja[BULAN],G47)</f>
        <v>74138500</v>
      </c>
      <c r="I47" s="2" cm="1">
        <f t="array" ref="I47">_xlfn.XLOOKUP(TRUE,Belanja[BULAN]=G47,Belanja[TOTAL],,,-1)</f>
        <v>146939500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2">
        <f>SUM($D$2:$D48)</f>
        <v>113640000</v>
      </c>
      <c r="G48" s="1" t="str">
        <f t="shared" si="0"/>
        <v>Februari</v>
      </c>
      <c r="H48" s="2">
        <f>SUMIFS(Belanja[Belanja],Belanja[BULAN],G48)</f>
        <v>74138500</v>
      </c>
      <c r="I48" s="2" cm="1">
        <f t="array" ref="I48">_xlfn.XLOOKUP(TRUE,Belanja[BULAN]=G48,Belanja[TOTAL],,,-1)</f>
        <v>146939500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>
        <f>SUM($D$2:$D49)</f>
        <v>116341500</v>
      </c>
      <c r="G49" s="1" t="str">
        <f t="shared" si="0"/>
        <v>Februari</v>
      </c>
      <c r="H49" s="2">
        <f>SUMIFS(Belanja[Belanja],Belanja[BULAN],G49)</f>
        <v>74138500</v>
      </c>
      <c r="I49" s="2" cm="1">
        <f t="array" ref="I49">_xlfn.XLOOKUP(TRUE,Belanja[BULAN]=G49,Belanja[TOTAL],,,-1)</f>
        <v>146939500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2">
        <f>SUM($D$2:$D50)</f>
        <v>118926500</v>
      </c>
      <c r="G50" s="1" t="str">
        <f t="shared" si="0"/>
        <v>Februari</v>
      </c>
      <c r="H50" s="2">
        <f>SUMIFS(Belanja[Belanja],Belanja[BULAN],G50)</f>
        <v>74138500</v>
      </c>
      <c r="I50" s="2" cm="1">
        <f t="array" ref="I50">_xlfn.XLOOKUP(TRUE,Belanja[BULAN]=G50,Belanja[TOTAL],,,-1)</f>
        <v>146939500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>
        <f>SUM($D$2:$D51)</f>
        <v>121307500</v>
      </c>
      <c r="G51" s="1" t="str">
        <f t="shared" si="0"/>
        <v>Februari</v>
      </c>
      <c r="H51" s="2">
        <f>SUMIFS(Belanja[Belanja],Belanja[BULAN],G51)</f>
        <v>74138500</v>
      </c>
      <c r="I51" s="2" cm="1">
        <f t="array" ref="I51">_xlfn.XLOOKUP(TRUE,Belanja[BULAN]=G51,Belanja[TOTAL],,,-1)</f>
        <v>146939500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2">
        <f>SUM($D$2:$D52)</f>
        <v>123608500</v>
      </c>
      <c r="G52" s="1" t="str">
        <f t="shared" si="0"/>
        <v>Februari</v>
      </c>
      <c r="H52" s="2">
        <f>SUMIFS(Belanja[Belanja],Belanja[BULAN],G52)</f>
        <v>74138500</v>
      </c>
      <c r="I52" s="2" cm="1">
        <f t="array" ref="I52">_xlfn.XLOOKUP(TRUE,Belanja[BULAN]=G52,Belanja[TOTAL],,,-1)</f>
        <v>146939500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>
        <f>SUM($D$2:$D53)</f>
        <v>126284500</v>
      </c>
      <c r="G53" s="1" t="str">
        <f t="shared" si="0"/>
        <v>Februari</v>
      </c>
      <c r="H53" s="2">
        <f>SUMIFS(Belanja[Belanja],Belanja[BULAN],G53)</f>
        <v>74138500</v>
      </c>
      <c r="I53" s="2" cm="1">
        <f t="array" ref="I53">_xlfn.XLOOKUP(TRUE,Belanja[BULAN]=G53,Belanja[TOTAL],,,-1)</f>
        <v>146939500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2">
        <f>SUM($D$2:$D54)</f>
        <v>129194500</v>
      </c>
      <c r="G54" s="1" t="str">
        <f t="shared" si="0"/>
        <v>Februari</v>
      </c>
      <c r="H54" s="2">
        <f>SUMIFS(Belanja[Belanja],Belanja[BULAN],G54)</f>
        <v>74138500</v>
      </c>
      <c r="I54" s="2" cm="1">
        <f t="array" ref="I54">_xlfn.XLOOKUP(TRUE,Belanja[BULAN]=G54,Belanja[TOTAL],,,-1)</f>
        <v>146939500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>
        <f>SUM($D$2:$D55)</f>
        <v>131973500</v>
      </c>
      <c r="G55" s="1" t="str">
        <f t="shared" si="0"/>
        <v>Februari</v>
      </c>
      <c r="H55" s="2">
        <f>SUMIFS(Belanja[Belanja],Belanja[BULAN],G55)</f>
        <v>74138500</v>
      </c>
      <c r="I55" s="2" cm="1">
        <f t="array" ref="I55">_xlfn.XLOOKUP(TRUE,Belanja[BULAN]=G55,Belanja[TOTAL],,,-1)</f>
        <v>146939500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2">
        <f>SUM($D$2:$D56)</f>
        <v>134701500</v>
      </c>
      <c r="G56" s="1" t="str">
        <f t="shared" si="0"/>
        <v>Februari</v>
      </c>
      <c r="H56" s="2">
        <f>SUMIFS(Belanja[Belanja],Belanja[BULAN],G56)</f>
        <v>74138500</v>
      </c>
      <c r="I56" s="2" cm="1">
        <f t="array" ref="I56">_xlfn.XLOOKUP(TRUE,Belanja[BULAN]=G56,Belanja[TOTAL],,,-1)</f>
        <v>146939500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>
        <f>SUM($D$2:$D57)</f>
        <v>136910500</v>
      </c>
      <c r="G57" s="1" t="str">
        <f t="shared" si="0"/>
        <v>Februari</v>
      </c>
      <c r="H57" s="2">
        <f>SUMIFS(Belanja[Belanja],Belanja[BULAN],G57)</f>
        <v>74138500</v>
      </c>
      <c r="I57" s="2" cm="1">
        <f t="array" ref="I57">_xlfn.XLOOKUP(TRUE,Belanja[BULAN]=G57,Belanja[TOTAL],,,-1)</f>
        <v>146939500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2">
        <f>SUM($D$2:$D58)</f>
        <v>139423500</v>
      </c>
      <c r="G58" s="1" t="str">
        <f t="shared" si="0"/>
        <v>Februari</v>
      </c>
      <c r="H58" s="2">
        <f>SUMIFS(Belanja[Belanja],Belanja[BULAN],G58)</f>
        <v>74138500</v>
      </c>
      <c r="I58" s="2" cm="1">
        <f t="array" ref="I58">_xlfn.XLOOKUP(TRUE,Belanja[BULAN]=G58,Belanja[TOTAL],,,-1)</f>
        <v>146939500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>
        <f>SUM($D$2:$D59)</f>
        <v>142021500</v>
      </c>
      <c r="G59" s="1" t="str">
        <f t="shared" si="0"/>
        <v>Februari</v>
      </c>
      <c r="H59" s="2">
        <f>SUMIFS(Belanja[Belanja],Belanja[BULAN],G59)</f>
        <v>74138500</v>
      </c>
      <c r="I59" s="2" cm="1">
        <f t="array" ref="I59">_xlfn.XLOOKUP(TRUE,Belanja[BULAN]=G59,Belanja[TOTAL],,,-1)</f>
        <v>146939500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2">
        <f>SUM($D$2:$D60)</f>
        <v>144440500</v>
      </c>
      <c r="G60" s="1" t="str">
        <f t="shared" si="0"/>
        <v>Februari</v>
      </c>
      <c r="H60" s="2">
        <f>SUMIFS(Belanja[Belanja],Belanja[BULAN],G60)</f>
        <v>74138500</v>
      </c>
      <c r="I60" s="2" cm="1">
        <f t="array" ref="I60">_xlfn.XLOOKUP(TRUE,Belanja[BULAN]=G60,Belanja[TOTAL],,,-1)</f>
        <v>146939500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>
        <f>SUM($D$2:$D61)</f>
        <v>146939500</v>
      </c>
      <c r="G61" s="1" t="str">
        <f t="shared" si="0"/>
        <v>Februari</v>
      </c>
      <c r="H61" s="2">
        <f>SUMIFS(Belanja[Belanja],Belanja[BULAN],G61)</f>
        <v>74138500</v>
      </c>
      <c r="I61" s="2" cm="1">
        <f t="array" ref="I61">_xlfn.XLOOKUP(TRUE,Belanja[BULAN]=G61,Belanja[TOTAL],,,-1)</f>
        <v>146939500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2">
        <f>SUM($D$2:$D62)</f>
        <v>149038500</v>
      </c>
      <c r="G62" s="1" t="str">
        <f t="shared" si="0"/>
        <v>Maret</v>
      </c>
      <c r="H62" s="2">
        <f>SUMIFS(Belanja[Belanja],Belanja[BULAN],G62)</f>
        <v>71514000</v>
      </c>
      <c r="I62" s="2" cm="1">
        <f t="array" ref="I62">_xlfn.XLOOKUP(TRUE,Belanja[BULAN]=G62,Belanja[TOTAL],,,-1)</f>
        <v>218453500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>
        <f>SUM($D$2:$D63)</f>
        <v>151469500</v>
      </c>
      <c r="G63" s="1" t="str">
        <f t="shared" si="0"/>
        <v>Maret</v>
      </c>
      <c r="H63" s="2">
        <f>SUMIFS(Belanja[Belanja],Belanja[BULAN],G63)</f>
        <v>71514000</v>
      </c>
      <c r="I63" s="2" cm="1">
        <f t="array" ref="I63">_xlfn.XLOOKUP(TRUE,Belanja[BULAN]=G63,Belanja[TOTAL],,,-1)</f>
        <v>218453500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2">
        <f>SUM($D$2:$D64)</f>
        <v>153898500</v>
      </c>
      <c r="G64" s="1" t="str">
        <f t="shared" si="0"/>
        <v>Maret</v>
      </c>
      <c r="H64" s="2">
        <f>SUMIFS(Belanja[Belanja],Belanja[BULAN],G64)</f>
        <v>71514000</v>
      </c>
      <c r="I64" s="2" cm="1">
        <f t="array" ref="I64">_xlfn.XLOOKUP(TRUE,Belanja[BULAN]=G64,Belanja[TOTAL],,,-1)</f>
        <v>218453500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>
        <f>SUM($D$2:$D65)</f>
        <v>156298500</v>
      </c>
      <c r="G65" s="1" t="str">
        <f t="shared" si="0"/>
        <v>Maret</v>
      </c>
      <c r="H65" s="2">
        <f>SUMIFS(Belanja[Belanja],Belanja[BULAN],G65)</f>
        <v>71514000</v>
      </c>
      <c r="I65" s="2" cm="1">
        <f t="array" ref="I65">_xlfn.XLOOKUP(TRUE,Belanja[BULAN]=G65,Belanja[TOTAL],,,-1)</f>
        <v>218453500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2">
        <f>SUM($D$2:$D66)</f>
        <v>158706500</v>
      </c>
      <c r="G66" s="1" t="str">
        <f t="shared" si="0"/>
        <v>Maret</v>
      </c>
      <c r="H66" s="2">
        <f>SUMIFS(Belanja[Belanja],Belanja[BULAN],G66)</f>
        <v>71514000</v>
      </c>
      <c r="I66" s="2" cm="1">
        <f t="array" ref="I66">_xlfn.XLOOKUP(TRUE,Belanja[BULAN]=G66,Belanja[TOTAL],,,-1)</f>
        <v>218453500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>
        <f>SUM($D$2:$D67)</f>
        <v>161150500</v>
      </c>
      <c r="G67" s="1" t="str">
        <f t="shared" ref="G67:G130" si="4">B67</f>
        <v>Maret</v>
      </c>
      <c r="H67" s="2">
        <f>SUMIFS(Belanja[Belanja],Belanja[BULAN],G67)</f>
        <v>71514000</v>
      </c>
      <c r="I67" s="2" cm="1">
        <f t="array" ref="I67">_xlfn.XLOOKUP(TRUE,Belanja[BULAN]=G67,Belanja[TOTAL],,,-1)</f>
        <v>218453500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2">
        <f>SUM($D$2:$D68)</f>
        <v>163269500</v>
      </c>
      <c r="G68" s="1" t="str">
        <f t="shared" si="4"/>
        <v>Maret</v>
      </c>
      <c r="H68" s="2">
        <f>SUMIFS(Belanja[Belanja],Belanja[BULAN],G68)</f>
        <v>71514000</v>
      </c>
      <c r="I68" s="2" cm="1">
        <f t="array" ref="I68">_xlfn.XLOOKUP(TRUE,Belanja[BULAN]=G68,Belanja[TOTAL],,,-1)</f>
        <v>218453500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>
        <f>SUM($D$2:$D69)</f>
        <v>165520500</v>
      </c>
      <c r="G69" s="1" t="str">
        <f t="shared" si="4"/>
        <v>Maret</v>
      </c>
      <c r="H69" s="2">
        <f>SUMIFS(Belanja[Belanja],Belanja[BULAN],G69)</f>
        <v>71514000</v>
      </c>
      <c r="I69" s="2" cm="1">
        <f t="array" ref="I69">_xlfn.XLOOKUP(TRUE,Belanja[BULAN]=G69,Belanja[TOTAL],,,-1)</f>
        <v>218453500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2">
        <f>SUM($D$2:$D70)</f>
        <v>167820500</v>
      </c>
      <c r="G70" s="1" t="str">
        <f t="shared" si="4"/>
        <v>Maret</v>
      </c>
      <c r="H70" s="2">
        <f>SUMIFS(Belanja[Belanja],Belanja[BULAN],G70)</f>
        <v>71514000</v>
      </c>
      <c r="I70" s="2" cm="1">
        <f t="array" ref="I70">_xlfn.XLOOKUP(TRUE,Belanja[BULAN]=G70,Belanja[TOTAL],,,-1)</f>
        <v>218453500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>
        <f>SUM($D$2:$D71)</f>
        <v>170094500</v>
      </c>
      <c r="G71" s="1" t="str">
        <f t="shared" si="4"/>
        <v>Maret</v>
      </c>
      <c r="H71" s="2">
        <f>SUMIFS(Belanja[Belanja],Belanja[BULAN],G71)</f>
        <v>71514000</v>
      </c>
      <c r="I71" s="2" cm="1">
        <f t="array" ref="I71">_xlfn.XLOOKUP(TRUE,Belanja[BULAN]=G71,Belanja[TOTAL],,,-1)</f>
        <v>218453500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2">
        <f>SUM($D$2:$D72)</f>
        <v>172449500</v>
      </c>
      <c r="G72" s="1" t="str">
        <f t="shared" si="4"/>
        <v>Maret</v>
      </c>
      <c r="H72" s="2">
        <f>SUMIFS(Belanja[Belanja],Belanja[BULAN],G72)</f>
        <v>71514000</v>
      </c>
      <c r="I72" s="2" cm="1">
        <f t="array" ref="I72">_xlfn.XLOOKUP(TRUE,Belanja[BULAN]=G72,Belanja[TOTAL],,,-1)</f>
        <v>218453500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>
        <f>SUM($D$2:$D73)</f>
        <v>174584500</v>
      </c>
      <c r="G73" s="1" t="str">
        <f t="shared" si="4"/>
        <v>Maret</v>
      </c>
      <c r="H73" s="2">
        <f>SUMIFS(Belanja[Belanja],Belanja[BULAN],G73)</f>
        <v>71514000</v>
      </c>
      <c r="I73" s="2" cm="1">
        <f t="array" ref="I73">_xlfn.XLOOKUP(TRUE,Belanja[BULAN]=G73,Belanja[TOTAL],,,-1)</f>
        <v>218453500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2">
        <f>SUM($D$2:$D74)</f>
        <v>176814500</v>
      </c>
      <c r="G74" s="1" t="str">
        <f t="shared" si="4"/>
        <v>Maret</v>
      </c>
      <c r="H74" s="2">
        <f>SUMIFS(Belanja[Belanja],Belanja[BULAN],G74)</f>
        <v>71514000</v>
      </c>
      <c r="I74" s="2" cm="1">
        <f t="array" ref="I74">_xlfn.XLOOKUP(TRUE,Belanja[BULAN]=G74,Belanja[TOTAL],,,-1)</f>
        <v>218453500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>
        <f>SUM($D$2:$D75)</f>
        <v>179101500</v>
      </c>
      <c r="G75" s="1" t="str">
        <f t="shared" si="4"/>
        <v>Maret</v>
      </c>
      <c r="H75" s="2">
        <f>SUMIFS(Belanja[Belanja],Belanja[BULAN],G75)</f>
        <v>71514000</v>
      </c>
      <c r="I75" s="2" cm="1">
        <f t="array" ref="I75">_xlfn.XLOOKUP(TRUE,Belanja[BULAN]=G75,Belanja[TOTAL],,,-1)</f>
        <v>218453500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2">
        <f>SUM($D$2:$D76)</f>
        <v>181410500</v>
      </c>
      <c r="G76" s="1" t="str">
        <f t="shared" si="4"/>
        <v>Maret</v>
      </c>
      <c r="H76" s="2">
        <f>SUMIFS(Belanja[Belanja],Belanja[BULAN],G76)</f>
        <v>71514000</v>
      </c>
      <c r="I76" s="2" cm="1">
        <f t="array" ref="I76">_xlfn.XLOOKUP(TRUE,Belanja[BULAN]=G76,Belanja[TOTAL],,,-1)</f>
        <v>218453500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>
        <f>SUM($D$2:$D77)</f>
        <v>183965500</v>
      </c>
      <c r="G77" s="1" t="str">
        <f t="shared" si="4"/>
        <v>Maret</v>
      </c>
      <c r="H77" s="2">
        <f>SUMIFS(Belanja[Belanja],Belanja[BULAN],G77)</f>
        <v>71514000</v>
      </c>
      <c r="I77" s="2" cm="1">
        <f t="array" ref="I77">_xlfn.XLOOKUP(TRUE,Belanja[BULAN]=G77,Belanja[TOTAL],,,-1)</f>
        <v>218453500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2">
        <f>SUM($D$2:$D78)</f>
        <v>186487500</v>
      </c>
      <c r="G78" s="1" t="str">
        <f t="shared" si="4"/>
        <v>Maret</v>
      </c>
      <c r="H78" s="2">
        <f>SUMIFS(Belanja[Belanja],Belanja[BULAN],G78)</f>
        <v>71514000</v>
      </c>
      <c r="I78" s="2" cm="1">
        <f t="array" ref="I78">_xlfn.XLOOKUP(TRUE,Belanja[BULAN]=G78,Belanja[TOTAL],,,-1)</f>
        <v>218453500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>
        <f>SUM($D$2:$D79)</f>
        <v>188907500</v>
      </c>
      <c r="G79" s="1" t="str">
        <f t="shared" si="4"/>
        <v>Maret</v>
      </c>
      <c r="H79" s="2">
        <f>SUMIFS(Belanja[Belanja],Belanja[BULAN],G79)</f>
        <v>71514000</v>
      </c>
      <c r="I79" s="2" cm="1">
        <f t="array" ref="I79">_xlfn.XLOOKUP(TRUE,Belanja[BULAN]=G79,Belanja[TOTAL],,,-1)</f>
        <v>218453500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2">
        <f>SUM($D$2:$D80)</f>
        <v>191130500</v>
      </c>
      <c r="G80" s="1" t="str">
        <f t="shared" si="4"/>
        <v>Maret</v>
      </c>
      <c r="H80" s="2">
        <f>SUMIFS(Belanja[Belanja],Belanja[BULAN],G80)</f>
        <v>71514000</v>
      </c>
      <c r="I80" s="2" cm="1">
        <f t="array" ref="I80">_xlfn.XLOOKUP(TRUE,Belanja[BULAN]=G80,Belanja[TOTAL],,,-1)</f>
        <v>218453500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>
        <f>SUM($D$2:$D81)</f>
        <v>193493500</v>
      </c>
      <c r="G81" s="1" t="str">
        <f t="shared" si="4"/>
        <v>Maret</v>
      </c>
      <c r="H81" s="2">
        <f>SUMIFS(Belanja[Belanja],Belanja[BULAN],G81)</f>
        <v>71514000</v>
      </c>
      <c r="I81" s="2" cm="1">
        <f t="array" ref="I81">_xlfn.XLOOKUP(TRUE,Belanja[BULAN]=G81,Belanja[TOTAL],,,-1)</f>
        <v>218453500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2">
        <f>SUM($D$2:$D82)</f>
        <v>195875500</v>
      </c>
      <c r="G82" s="1" t="str">
        <f t="shared" si="4"/>
        <v>Maret</v>
      </c>
      <c r="H82" s="2">
        <f>SUMIFS(Belanja[Belanja],Belanja[BULAN],G82)</f>
        <v>71514000</v>
      </c>
      <c r="I82" s="2" cm="1">
        <f t="array" ref="I82">_xlfn.XLOOKUP(TRUE,Belanja[BULAN]=G82,Belanja[TOTAL],,,-1)</f>
        <v>218453500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>
        <f>SUM($D$2:$D83)</f>
        <v>198074500</v>
      </c>
      <c r="G83" s="1" t="str">
        <f t="shared" si="4"/>
        <v>Maret</v>
      </c>
      <c r="H83" s="2">
        <f>SUMIFS(Belanja[Belanja],Belanja[BULAN],G83)</f>
        <v>71514000</v>
      </c>
      <c r="I83" s="2" cm="1">
        <f t="array" ref="I83">_xlfn.XLOOKUP(TRUE,Belanja[BULAN]=G83,Belanja[TOTAL],,,-1)</f>
        <v>218453500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2">
        <f>SUM($D$2:$D84)</f>
        <v>200551500</v>
      </c>
      <c r="G84" s="1" t="str">
        <f t="shared" si="4"/>
        <v>Maret</v>
      </c>
      <c r="H84" s="2">
        <f>SUMIFS(Belanja[Belanja],Belanja[BULAN],G84)</f>
        <v>71514000</v>
      </c>
      <c r="I84" s="2" cm="1">
        <f t="array" ref="I84">_xlfn.XLOOKUP(TRUE,Belanja[BULAN]=G84,Belanja[TOTAL],,,-1)</f>
        <v>218453500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>
        <f>SUM($D$2:$D85)</f>
        <v>202639500</v>
      </c>
      <c r="G85" s="1" t="str">
        <f t="shared" si="4"/>
        <v>Maret</v>
      </c>
      <c r="H85" s="2">
        <f>SUMIFS(Belanja[Belanja],Belanja[BULAN],G85)</f>
        <v>71514000</v>
      </c>
      <c r="I85" s="2" cm="1">
        <f t="array" ref="I85">_xlfn.XLOOKUP(TRUE,Belanja[BULAN]=G85,Belanja[TOTAL],,,-1)</f>
        <v>218453500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205455500</v>
      </c>
      <c r="G86" s="1" t="str">
        <f t="shared" si="4"/>
        <v>Maret</v>
      </c>
      <c r="H86" s="2">
        <f>SUMIFS(Belanja[Belanja],Belanja[BULAN],G86)</f>
        <v>71514000</v>
      </c>
      <c r="I86" s="2" cm="1">
        <f t="array" ref="I86">_xlfn.XLOOKUP(TRUE,Belanja[BULAN]=G86,Belanja[TOTAL],,,-1)</f>
        <v>218453500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207959500</v>
      </c>
      <c r="G87" s="1" t="str">
        <f t="shared" si="4"/>
        <v>Maret</v>
      </c>
      <c r="H87" s="2">
        <f>SUMIFS(Belanja[Belanja],Belanja[BULAN],G87)</f>
        <v>71514000</v>
      </c>
      <c r="I87" s="2" cm="1">
        <f t="array" ref="I87">_xlfn.XLOOKUP(TRUE,Belanja[BULAN]=G87,Belanja[TOTAL],,,-1)</f>
        <v>218453500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2">
        <f>SUM($D$2:$D88)</f>
        <v>209959500</v>
      </c>
      <c r="G88" s="1" t="str">
        <f t="shared" si="4"/>
        <v>Maret</v>
      </c>
      <c r="H88" s="2">
        <f>SUMIFS(Belanja[Belanja],Belanja[BULAN],G88)</f>
        <v>71514000</v>
      </c>
      <c r="I88" s="2" cm="1">
        <f t="array" ref="I88">_xlfn.XLOOKUP(TRUE,Belanja[BULAN]=G88,Belanja[TOTAL],,,-1)</f>
        <v>218453500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>
        <f>SUM($D$2:$D89)</f>
        <v>212058500</v>
      </c>
      <c r="G89" s="1" t="str">
        <f t="shared" si="4"/>
        <v>Maret</v>
      </c>
      <c r="H89" s="2">
        <f>SUMIFS(Belanja[Belanja],Belanja[BULAN],G89)</f>
        <v>71514000</v>
      </c>
      <c r="I89" s="2" cm="1">
        <f t="array" ref="I89">_xlfn.XLOOKUP(TRUE,Belanja[BULAN]=G89,Belanja[TOTAL],,,-1)</f>
        <v>218453500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2">
        <f>SUM($D$2:$D90)</f>
        <v>213921500</v>
      </c>
      <c r="G90" s="1" t="str">
        <f t="shared" si="4"/>
        <v>Maret</v>
      </c>
      <c r="H90" s="2">
        <f>SUMIFS(Belanja[Belanja],Belanja[BULAN],G90)</f>
        <v>71514000</v>
      </c>
      <c r="I90" s="2" cm="1">
        <f t="array" ref="I90">_xlfn.XLOOKUP(TRUE,Belanja[BULAN]=G90,Belanja[TOTAL],,,-1)</f>
        <v>218453500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216421500</v>
      </c>
      <c r="G91" s="1" t="str">
        <f t="shared" si="4"/>
        <v>Maret</v>
      </c>
      <c r="H91" s="2">
        <f>SUMIFS(Belanja[Belanja],Belanja[BULAN],G91)</f>
        <v>71514000</v>
      </c>
      <c r="I91" s="2" cm="1">
        <f t="array" ref="I91">_xlfn.XLOOKUP(TRUE,Belanja[BULAN]=G91,Belanja[TOTAL],,,-1)</f>
        <v>218453500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2">
        <f>SUM($D$2:$D92)</f>
        <v>218453500</v>
      </c>
      <c r="G92" s="1" t="str">
        <f t="shared" si="4"/>
        <v>Maret</v>
      </c>
      <c r="H92" s="2">
        <f>SUMIFS(Belanja[Belanja],Belanja[BULAN],G92)</f>
        <v>71514000</v>
      </c>
      <c r="I92" s="2" cm="1">
        <f t="array" ref="I92">_xlfn.XLOOKUP(TRUE,Belanja[BULAN]=G92,Belanja[TOTAL],,,-1)</f>
        <v>218453500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220396500</v>
      </c>
      <c r="G93" s="1" t="str">
        <f t="shared" si="4"/>
        <v>April</v>
      </c>
      <c r="H93" s="2">
        <f>SUMIFS(Belanja[Belanja],Belanja[BULAN],G93)</f>
        <v>51056000</v>
      </c>
      <c r="I93" s="2" cm="1">
        <f t="array" ref="I93">_xlfn.XLOOKUP(TRUE,Belanja[BULAN]=G93,Belanja[TOTAL],,,-1)</f>
        <v>269509500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2">
        <f>SUM($D$2:$D94)</f>
        <v>221896500</v>
      </c>
      <c r="G94" s="1" t="str">
        <f t="shared" si="4"/>
        <v>April</v>
      </c>
      <c r="H94" s="2">
        <f>SUMIFS(Belanja[Belanja],Belanja[BULAN],G94)</f>
        <v>51056000</v>
      </c>
      <c r="I94" s="2" cm="1">
        <f t="array" ref="I94">_xlfn.XLOOKUP(TRUE,Belanja[BULAN]=G94,Belanja[TOTAL],,,-1)</f>
        <v>269509500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>
        <f>SUM($D$2:$D95)</f>
        <v>223309500</v>
      </c>
      <c r="G95" s="1" t="str">
        <f t="shared" si="4"/>
        <v>April</v>
      </c>
      <c r="H95" s="2">
        <f>SUMIFS(Belanja[Belanja],Belanja[BULAN],G95)</f>
        <v>51056000</v>
      </c>
      <c r="I95" s="2" cm="1">
        <f t="array" ref="I95">_xlfn.XLOOKUP(TRUE,Belanja[BULAN]=G95,Belanja[TOTAL],,,-1)</f>
        <v>269509500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2">
        <f>SUM($D$2:$D96)</f>
        <v>224606500</v>
      </c>
      <c r="G96" s="1" t="str">
        <f t="shared" si="4"/>
        <v>April</v>
      </c>
      <c r="H96" s="2">
        <f>SUMIFS(Belanja[Belanja],Belanja[BULAN],G96)</f>
        <v>51056000</v>
      </c>
      <c r="I96" s="2" cm="1">
        <f t="array" ref="I96">_xlfn.XLOOKUP(TRUE,Belanja[BULAN]=G96,Belanja[TOTAL],,,-1)</f>
        <v>269509500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224606500</v>
      </c>
      <c r="G97" s="1" t="str">
        <f t="shared" si="4"/>
        <v>April</v>
      </c>
      <c r="H97" s="2">
        <f>SUMIFS(Belanja[Belanja],Belanja[BULAN],G97)</f>
        <v>51056000</v>
      </c>
      <c r="I97" s="2" cm="1">
        <f t="array" ref="I97">_xlfn.XLOOKUP(TRUE,Belanja[BULAN]=G97,Belanja[TOTAL],,,-1)</f>
        <v>269509500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224606500</v>
      </c>
      <c r="G98" s="1" t="str">
        <f t="shared" si="4"/>
        <v>April</v>
      </c>
      <c r="H98" s="2">
        <f>SUMIFS(Belanja[Belanja],Belanja[BULAN],G98)</f>
        <v>51056000</v>
      </c>
      <c r="I98" s="2" cm="1">
        <f t="array" ref="I98">_xlfn.XLOOKUP(TRUE,Belanja[BULAN]=G98,Belanja[TOTAL],,,-1)</f>
        <v>269509500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224606500</v>
      </c>
      <c r="G99" s="1" t="str">
        <f t="shared" si="4"/>
        <v>April</v>
      </c>
      <c r="H99" s="2">
        <f>SUMIFS(Belanja[Belanja],Belanja[BULAN],G99)</f>
        <v>51056000</v>
      </c>
      <c r="I99" s="2" cm="1">
        <f t="array" ref="I99">_xlfn.XLOOKUP(TRUE,Belanja[BULAN]=G99,Belanja[TOTAL],,,-1)</f>
        <v>269509500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224606500</v>
      </c>
      <c r="G100" s="1" t="str">
        <f t="shared" si="4"/>
        <v>April</v>
      </c>
      <c r="H100" s="2">
        <f>SUMIFS(Belanja[Belanja],Belanja[BULAN],G100)</f>
        <v>51056000</v>
      </c>
      <c r="I100" s="2" cm="1">
        <f t="array" ref="I100">_xlfn.XLOOKUP(TRUE,Belanja[BULAN]=G100,Belanja[TOTAL],,,-1)</f>
        <v>269509500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224606500</v>
      </c>
      <c r="G101" s="1" t="str">
        <f t="shared" si="4"/>
        <v>April</v>
      </c>
      <c r="H101" s="2">
        <f>SUMIFS(Belanja[Belanja],Belanja[BULAN],G101)</f>
        <v>51056000</v>
      </c>
      <c r="I101" s="2" cm="1">
        <f t="array" ref="I101">_xlfn.XLOOKUP(TRUE,Belanja[BULAN]=G101,Belanja[TOTAL],,,-1)</f>
        <v>269509500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224606500</v>
      </c>
      <c r="G102" s="1" t="str">
        <f t="shared" si="4"/>
        <v>April</v>
      </c>
      <c r="H102" s="2">
        <f>SUMIFS(Belanja[Belanja],Belanja[BULAN],G102)</f>
        <v>51056000</v>
      </c>
      <c r="I102" s="2" cm="1">
        <f t="array" ref="I102">_xlfn.XLOOKUP(TRUE,Belanja[BULAN]=G102,Belanja[TOTAL],,,-1)</f>
        <v>269509500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224606500</v>
      </c>
      <c r="G103" s="1" t="str">
        <f t="shared" si="4"/>
        <v>April</v>
      </c>
      <c r="H103" s="2">
        <f>SUMIFS(Belanja[Belanja],Belanja[BULAN],G103)</f>
        <v>51056000</v>
      </c>
      <c r="I103" s="2" cm="1">
        <f t="array" ref="I103">_xlfn.XLOOKUP(TRUE,Belanja[BULAN]=G103,Belanja[TOTAL],,,-1)</f>
        <v>269509500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224606500</v>
      </c>
      <c r="G104" s="1" t="str">
        <f t="shared" si="4"/>
        <v>April</v>
      </c>
      <c r="H104" s="2">
        <f>SUMIFS(Belanja[Belanja],Belanja[BULAN],G104)</f>
        <v>51056000</v>
      </c>
      <c r="I104" s="2" cm="1">
        <f t="array" ref="I104">_xlfn.XLOOKUP(TRUE,Belanja[BULAN]=G104,Belanja[TOTAL],,,-1)</f>
        <v>269509500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224606500</v>
      </c>
      <c r="G105" s="1" t="str">
        <f t="shared" si="4"/>
        <v>April</v>
      </c>
      <c r="H105" s="2">
        <f>SUMIFS(Belanja[Belanja],Belanja[BULAN],G105)</f>
        <v>51056000</v>
      </c>
      <c r="I105" s="2" cm="1">
        <f t="array" ref="I105">_xlfn.XLOOKUP(TRUE,Belanja[BULAN]=G105,Belanja[TOTAL],,,-1)</f>
        <v>269509500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224606500</v>
      </c>
      <c r="G106" s="1" t="str">
        <f t="shared" si="4"/>
        <v>April</v>
      </c>
      <c r="H106" s="2">
        <f>SUMIFS(Belanja[Belanja],Belanja[BULAN],G106)</f>
        <v>51056000</v>
      </c>
      <c r="I106" s="2" cm="1">
        <f t="array" ref="I106">_xlfn.XLOOKUP(TRUE,Belanja[BULAN]=G106,Belanja[TOTAL],,,-1)</f>
        <v>269509500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224606500</v>
      </c>
      <c r="G107" s="1" t="str">
        <f t="shared" si="4"/>
        <v>April</v>
      </c>
      <c r="H107" s="2">
        <f>SUMIFS(Belanja[Belanja],Belanja[BULAN],G107)</f>
        <v>51056000</v>
      </c>
      <c r="I107" s="2" cm="1">
        <f t="array" ref="I107">_xlfn.XLOOKUP(TRUE,Belanja[BULAN]=G107,Belanja[TOTAL],,,-1)</f>
        <v>269509500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224606500</v>
      </c>
      <c r="G108" s="1" t="str">
        <f t="shared" si="4"/>
        <v>April</v>
      </c>
      <c r="H108" s="2">
        <f>SUMIFS(Belanja[Belanja],Belanja[BULAN],G108)</f>
        <v>51056000</v>
      </c>
      <c r="I108" s="2" cm="1">
        <f t="array" ref="I108">_xlfn.XLOOKUP(TRUE,Belanja[BULAN]=G108,Belanja[TOTAL],,,-1)</f>
        <v>269509500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1435000</v>
      </c>
      <c r="E109" s="2">
        <f>SUM($D$2:$D109)</f>
        <v>226041500</v>
      </c>
      <c r="G109" s="1" t="str">
        <f t="shared" si="4"/>
        <v>April</v>
      </c>
      <c r="H109" s="2">
        <f>SUMIFS(Belanja[Belanja],Belanja[BULAN],G109)</f>
        <v>51056000</v>
      </c>
      <c r="I109" s="2" cm="1">
        <f t="array" ref="I109">_xlfn.XLOOKUP(TRUE,Belanja[BULAN]=G109,Belanja[TOTAL],,,-1)</f>
        <v>269509500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1944000</v>
      </c>
      <c r="E110" s="2">
        <f>SUM($D$2:$D110)</f>
        <v>227985500</v>
      </c>
      <c r="G110" s="1" t="str">
        <f t="shared" si="4"/>
        <v>April</v>
      </c>
      <c r="H110" s="2">
        <f>SUMIFS(Belanja[Belanja],Belanja[BULAN],G110)</f>
        <v>51056000</v>
      </c>
      <c r="I110" s="2" cm="1">
        <f t="array" ref="I110">_xlfn.XLOOKUP(TRUE,Belanja[BULAN]=G110,Belanja[TOTAL],,,-1)</f>
        <v>269509500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2391000</v>
      </c>
      <c r="E111" s="2">
        <f>SUM($D$2:$D111)</f>
        <v>230376500</v>
      </c>
      <c r="G111" s="1" t="str">
        <f t="shared" si="4"/>
        <v>April</v>
      </c>
      <c r="H111" s="2">
        <f>SUMIFS(Belanja[Belanja],Belanja[BULAN],G111)</f>
        <v>51056000</v>
      </c>
      <c r="I111" s="2" cm="1">
        <f t="array" ref="I111">_xlfn.XLOOKUP(TRUE,Belanja[BULAN]=G111,Belanja[TOTAL],,,-1)</f>
        <v>269509500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2531000</v>
      </c>
      <c r="E112" s="2">
        <f>SUM($D$2:$D112)</f>
        <v>232907500</v>
      </c>
      <c r="G112" s="1" t="str">
        <f t="shared" si="4"/>
        <v>April</v>
      </c>
      <c r="H112" s="2">
        <f>SUMIFS(Belanja[Belanja],Belanja[BULAN],G112)</f>
        <v>51056000</v>
      </c>
      <c r="I112" s="2" cm="1">
        <f t="array" ref="I112">_xlfn.XLOOKUP(TRUE,Belanja[BULAN]=G112,Belanja[TOTAL],,,-1)</f>
        <v>269509500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2739000</v>
      </c>
      <c r="E113" s="2">
        <f>SUM($D$2:$D113)</f>
        <v>235646500</v>
      </c>
      <c r="G113" s="1" t="str">
        <f t="shared" si="4"/>
        <v>April</v>
      </c>
      <c r="H113" s="2">
        <f>SUMIFS(Belanja[Belanja],Belanja[BULAN],G113)</f>
        <v>51056000</v>
      </c>
      <c r="I113" s="2" cm="1">
        <f t="array" ref="I113">_xlfn.XLOOKUP(TRUE,Belanja[BULAN]=G113,Belanja[TOTAL],,,-1)</f>
        <v>269509500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3222000</v>
      </c>
      <c r="E114" s="2">
        <f>SUM($D$2:$D114)</f>
        <v>238868500</v>
      </c>
      <c r="G114" s="1" t="str">
        <f t="shared" si="4"/>
        <v>April</v>
      </c>
      <c r="H114" s="2">
        <f>SUMIFS(Belanja[Belanja],Belanja[BULAN],G114)</f>
        <v>51056000</v>
      </c>
      <c r="I114" s="2" cm="1">
        <f t="array" ref="I114">_xlfn.XLOOKUP(TRUE,Belanja[BULAN]=G114,Belanja[TOTAL],,,-1)</f>
        <v>269509500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2879000</v>
      </c>
      <c r="E115" s="2">
        <f>SUM($D$2:$D115)</f>
        <v>241747500</v>
      </c>
      <c r="G115" s="1" t="str">
        <f t="shared" si="4"/>
        <v>April</v>
      </c>
      <c r="H115" s="2">
        <f>SUMIFS(Belanja[Belanja],Belanja[BULAN],G115)</f>
        <v>51056000</v>
      </c>
      <c r="I115" s="2" cm="1">
        <f t="array" ref="I115">_xlfn.XLOOKUP(TRUE,Belanja[BULAN]=G115,Belanja[TOTAL],,,-1)</f>
        <v>269509500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3223000</v>
      </c>
      <c r="E116" s="2">
        <f>SUM($D$2:$D116)</f>
        <v>244970500</v>
      </c>
      <c r="G116" s="1" t="str">
        <f t="shared" si="4"/>
        <v>April</v>
      </c>
      <c r="H116" s="2">
        <f>SUMIFS(Belanja[Belanja],Belanja[BULAN],G116)</f>
        <v>51056000</v>
      </c>
      <c r="I116" s="2" cm="1">
        <f t="array" ref="I116">_xlfn.XLOOKUP(TRUE,Belanja[BULAN]=G116,Belanja[TOTAL],,,-1)</f>
        <v>269509500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3129000</v>
      </c>
      <c r="E117" s="2">
        <f>SUM($D$2:$D117)</f>
        <v>248099500</v>
      </c>
      <c r="G117" s="1" t="str">
        <f t="shared" si="4"/>
        <v>April</v>
      </c>
      <c r="H117" s="2">
        <f>SUMIFS(Belanja[Belanja],Belanja[BULAN],G117)</f>
        <v>51056000</v>
      </c>
      <c r="I117" s="2" cm="1">
        <f t="array" ref="I117">_xlfn.XLOOKUP(TRUE,Belanja[BULAN]=G117,Belanja[TOTAL],,,-1)</f>
        <v>269509500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4027000</v>
      </c>
      <c r="E118" s="2">
        <f>SUM($D$2:$D118)</f>
        <v>252126500</v>
      </c>
      <c r="G118" s="1" t="str">
        <f t="shared" si="4"/>
        <v>April</v>
      </c>
      <c r="H118" s="2">
        <f>SUMIFS(Belanja[Belanja],Belanja[BULAN],G118)</f>
        <v>51056000</v>
      </c>
      <c r="I118" s="2" cm="1">
        <f t="array" ref="I118">_xlfn.XLOOKUP(TRUE,Belanja[BULAN]=G118,Belanja[TOTAL],,,-1)</f>
        <v>269509500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3815000</v>
      </c>
      <c r="E119" s="2">
        <f>SUM($D$2:$D119)</f>
        <v>255941500</v>
      </c>
      <c r="G119" s="1" t="str">
        <f t="shared" si="4"/>
        <v>April</v>
      </c>
      <c r="H119" s="2">
        <f>SUMIFS(Belanja[Belanja],Belanja[BULAN],G119)</f>
        <v>51056000</v>
      </c>
      <c r="I119" s="2" cm="1">
        <f t="array" ref="I119">_xlfn.XLOOKUP(TRUE,Belanja[BULAN]=G119,Belanja[TOTAL],,,-1)</f>
        <v>269509500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4612000</v>
      </c>
      <c r="E120" s="2">
        <f>SUM($D$2:$D120)</f>
        <v>260553500</v>
      </c>
      <c r="G120" s="1" t="str">
        <f t="shared" si="4"/>
        <v>April</v>
      </c>
      <c r="H120" s="2">
        <f>SUMIFS(Belanja[Belanja],Belanja[BULAN],G120)</f>
        <v>51056000</v>
      </c>
      <c r="I120" s="2" cm="1">
        <f t="array" ref="I120">_xlfn.XLOOKUP(TRUE,Belanja[BULAN]=G120,Belanja[TOTAL],,,-1)</f>
        <v>269509500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4918000</v>
      </c>
      <c r="E121" s="2">
        <f>SUM($D$2:$D121)</f>
        <v>265471500</v>
      </c>
      <c r="G121" s="1" t="str">
        <f t="shared" si="4"/>
        <v>April</v>
      </c>
      <c r="H121" s="2">
        <f>SUMIFS(Belanja[Belanja],Belanja[BULAN],G121)</f>
        <v>51056000</v>
      </c>
      <c r="I121" s="2" cm="1">
        <f t="array" ref="I121">_xlfn.XLOOKUP(TRUE,Belanja[BULAN]=G121,Belanja[TOTAL],,,-1)</f>
        <v>269509500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4038000</v>
      </c>
      <c r="E122" s="2">
        <f>SUM($D$2:$D122)</f>
        <v>269509500</v>
      </c>
      <c r="G122" s="1" t="str">
        <f t="shared" si="4"/>
        <v>April</v>
      </c>
      <c r="H122" s="2">
        <f>SUMIFS(Belanja[Belanja],Belanja[BULAN],G122)</f>
        <v>51056000</v>
      </c>
      <c r="I122" s="2" cm="1">
        <f t="array" ref="I122">_xlfn.XLOOKUP(TRUE,Belanja[BULAN]=G122,Belanja[TOTAL],,,-1)</f>
        <v>269509500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5018000</v>
      </c>
      <c r="E123" s="2">
        <f>SUM($D$2:$D123)</f>
        <v>274527500</v>
      </c>
      <c r="G123" s="1" t="str">
        <f t="shared" si="4"/>
        <v>Mei</v>
      </c>
      <c r="H123" s="2">
        <f>SUMIFS(Belanja[Belanja],Belanja[BULAN],G123)</f>
        <v>99064000</v>
      </c>
      <c r="I123" s="2" cm="1">
        <f t="array" ref="I123">_xlfn.XLOOKUP(TRUE,Belanja[BULAN]=G123,Belanja[TOTAL],,,-1)</f>
        <v>368573500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3613000</v>
      </c>
      <c r="E124" s="2">
        <f>SUM($D$2:$D124)</f>
        <v>278140500</v>
      </c>
      <c r="G124" s="1" t="str">
        <f t="shared" si="4"/>
        <v>Mei</v>
      </c>
      <c r="H124" s="2">
        <f>SUMIFS(Belanja[Belanja],Belanja[BULAN],G124)</f>
        <v>99064000</v>
      </c>
      <c r="I124" s="2" cm="1">
        <f t="array" ref="I124">_xlfn.XLOOKUP(TRUE,Belanja[BULAN]=G124,Belanja[TOTAL],,,-1)</f>
        <v>368573500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3989000</v>
      </c>
      <c r="E125" s="2">
        <f>SUM($D$2:$D125)</f>
        <v>282129500</v>
      </c>
      <c r="G125" s="1" t="str">
        <f t="shared" si="4"/>
        <v>Mei</v>
      </c>
      <c r="H125" s="2">
        <f>SUMIFS(Belanja[Belanja],Belanja[BULAN],G125)</f>
        <v>99064000</v>
      </c>
      <c r="I125" s="2" cm="1">
        <f t="array" ref="I125">_xlfn.XLOOKUP(TRUE,Belanja[BULAN]=G125,Belanja[TOTAL],,,-1)</f>
        <v>368573500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3428000</v>
      </c>
      <c r="E126" s="2">
        <f>SUM($D$2:$D126)</f>
        <v>285557500</v>
      </c>
      <c r="G126" s="1" t="str">
        <f t="shared" si="4"/>
        <v>Mei</v>
      </c>
      <c r="H126" s="2">
        <f>SUMIFS(Belanja[Belanja],Belanja[BULAN],G126)</f>
        <v>99064000</v>
      </c>
      <c r="I126" s="2" cm="1">
        <f t="array" ref="I126">_xlfn.XLOOKUP(TRUE,Belanja[BULAN]=G126,Belanja[TOTAL],,,-1)</f>
        <v>368573500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3285000</v>
      </c>
      <c r="E127" s="2">
        <f>SUM($D$2:$D127)</f>
        <v>288842500</v>
      </c>
      <c r="G127" s="1" t="str">
        <f t="shared" si="4"/>
        <v>Mei</v>
      </c>
      <c r="H127" s="2">
        <f>SUMIFS(Belanja[Belanja],Belanja[BULAN],G127)</f>
        <v>99064000</v>
      </c>
      <c r="I127" s="2" cm="1">
        <f t="array" ref="I127">_xlfn.XLOOKUP(TRUE,Belanja[BULAN]=G127,Belanja[TOTAL],,,-1)</f>
        <v>368573500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4027000</v>
      </c>
      <c r="E128" s="2">
        <f>SUM($D$2:$D128)</f>
        <v>292869500</v>
      </c>
      <c r="G128" s="1" t="str">
        <f t="shared" si="4"/>
        <v>Mei</v>
      </c>
      <c r="H128" s="2">
        <f>SUMIFS(Belanja[Belanja],Belanja[BULAN],G128)</f>
        <v>99064000</v>
      </c>
      <c r="I128" s="2" cm="1">
        <f t="array" ref="I128">_xlfn.XLOOKUP(TRUE,Belanja[BULAN]=G128,Belanja[TOTAL],,,-1)</f>
        <v>368573500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3885000</v>
      </c>
      <c r="E129" s="2">
        <f>SUM($D$2:$D129)</f>
        <v>296754500</v>
      </c>
      <c r="G129" s="1" t="str">
        <f t="shared" si="4"/>
        <v>Mei</v>
      </c>
      <c r="H129" s="2">
        <f>SUMIFS(Belanja[Belanja],Belanja[BULAN],G129)</f>
        <v>99064000</v>
      </c>
      <c r="I129" s="2" cm="1">
        <f t="array" ref="I129">_xlfn.XLOOKUP(TRUE,Belanja[BULAN]=G129,Belanja[TOTAL],,,-1)</f>
        <v>368573500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4001000</v>
      </c>
      <c r="E130" s="2">
        <f>SUM($D$2:$D130)</f>
        <v>300755500</v>
      </c>
      <c r="G130" s="1" t="str">
        <f t="shared" si="4"/>
        <v>Mei</v>
      </c>
      <c r="H130" s="2">
        <f>SUMIFS(Belanja[Belanja],Belanja[BULAN],G130)</f>
        <v>99064000</v>
      </c>
      <c r="I130" s="2" cm="1">
        <f t="array" ref="I130">_xlfn.XLOOKUP(TRUE,Belanja[BULAN]=G130,Belanja[TOTAL],,,-1)</f>
        <v>368573500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3970000</v>
      </c>
      <c r="E131" s="2">
        <f>SUM($D$2:$D131)</f>
        <v>304725500</v>
      </c>
      <c r="G131" s="1" t="str">
        <f t="shared" ref="G131:G194" si="7">B131</f>
        <v>Mei</v>
      </c>
      <c r="H131" s="2">
        <f>SUMIFS(Belanja[Belanja],Belanja[BULAN],G131)</f>
        <v>99064000</v>
      </c>
      <c r="I131" s="2" cm="1">
        <f t="array" ref="I131">_xlfn.XLOOKUP(TRUE,Belanja[BULAN]=G131,Belanja[TOTAL],,,-1)</f>
        <v>368573500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4977000</v>
      </c>
      <c r="E132" s="2">
        <f>SUM($D$2:$D132)</f>
        <v>309702500</v>
      </c>
      <c r="G132" s="1" t="str">
        <f t="shared" si="7"/>
        <v>Mei</v>
      </c>
      <c r="H132" s="2">
        <f>SUMIFS(Belanja[Belanja],Belanja[BULAN],G132)</f>
        <v>99064000</v>
      </c>
      <c r="I132" s="2" cm="1">
        <f t="array" ref="I132">_xlfn.XLOOKUP(TRUE,Belanja[BULAN]=G132,Belanja[TOTAL],,,-1)</f>
        <v>368573500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4246000</v>
      </c>
      <c r="E133" s="2">
        <f>SUM($D$2:$D133)</f>
        <v>313948500</v>
      </c>
      <c r="G133" s="1" t="str">
        <f t="shared" si="7"/>
        <v>Mei</v>
      </c>
      <c r="H133" s="2">
        <f>SUMIFS(Belanja[Belanja],Belanja[BULAN],G133)</f>
        <v>99064000</v>
      </c>
      <c r="I133" s="2" cm="1">
        <f t="array" ref="I133">_xlfn.XLOOKUP(TRUE,Belanja[BULAN]=G133,Belanja[TOTAL],,,-1)</f>
        <v>368573500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4621000</v>
      </c>
      <c r="E134" s="2">
        <f>SUM($D$2:$D134)</f>
        <v>318569500</v>
      </c>
      <c r="G134" s="1" t="str">
        <f t="shared" si="7"/>
        <v>Mei</v>
      </c>
      <c r="H134" s="2">
        <f>SUMIFS(Belanja[Belanja],Belanja[BULAN],G134)</f>
        <v>99064000</v>
      </c>
      <c r="I134" s="2" cm="1">
        <f t="array" ref="I134">_xlfn.XLOOKUP(TRUE,Belanja[BULAN]=G134,Belanja[TOTAL],,,-1)</f>
        <v>368573500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3988000</v>
      </c>
      <c r="E135" s="2">
        <f>SUM($D$2:$D135)</f>
        <v>322557500</v>
      </c>
      <c r="G135" s="1" t="str">
        <f t="shared" si="7"/>
        <v>Mei</v>
      </c>
      <c r="H135" s="2">
        <f>SUMIFS(Belanja[Belanja],Belanja[BULAN],G135)</f>
        <v>99064000</v>
      </c>
      <c r="I135" s="2" cm="1">
        <f t="array" ref="I135">_xlfn.XLOOKUP(TRUE,Belanja[BULAN]=G135,Belanja[TOTAL],,,-1)</f>
        <v>368573500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4049000</v>
      </c>
      <c r="E136" s="2">
        <f>SUM($D$2:$D136)</f>
        <v>326606500</v>
      </c>
      <c r="G136" s="1" t="str">
        <f t="shared" si="7"/>
        <v>Mei</v>
      </c>
      <c r="H136" s="2">
        <f>SUMIFS(Belanja[Belanja],Belanja[BULAN],G136)</f>
        <v>99064000</v>
      </c>
      <c r="I136" s="2" cm="1">
        <f t="array" ref="I136">_xlfn.XLOOKUP(TRUE,Belanja[BULAN]=G136,Belanja[TOTAL],,,-1)</f>
        <v>368573500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3876000</v>
      </c>
      <c r="E137" s="2">
        <f>SUM($D$2:$D137)</f>
        <v>330482500</v>
      </c>
      <c r="G137" s="1" t="str">
        <f t="shared" si="7"/>
        <v>Mei</v>
      </c>
      <c r="H137" s="2">
        <f>SUMIFS(Belanja[Belanja],Belanja[BULAN],G137)</f>
        <v>99064000</v>
      </c>
      <c r="I137" s="2" cm="1">
        <f t="array" ref="I137">_xlfn.XLOOKUP(TRUE,Belanja[BULAN]=G137,Belanja[TOTAL],,,-1)</f>
        <v>368573500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3890000</v>
      </c>
      <c r="E138" s="2">
        <f>SUM($D$2:$D138)</f>
        <v>334372500</v>
      </c>
      <c r="G138" s="1" t="str">
        <f t="shared" si="7"/>
        <v>Mei</v>
      </c>
      <c r="H138" s="2">
        <f>SUMIFS(Belanja[Belanja],Belanja[BULAN],G138)</f>
        <v>99064000</v>
      </c>
      <c r="I138" s="2" cm="1">
        <f t="array" ref="I138">_xlfn.XLOOKUP(TRUE,Belanja[BULAN]=G138,Belanja[TOTAL],,,-1)</f>
        <v>368573500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3226000</v>
      </c>
      <c r="E139" s="2">
        <f>SUM($D$2:$D139)</f>
        <v>337598500</v>
      </c>
      <c r="G139" s="1" t="str">
        <f t="shared" si="7"/>
        <v>Mei</v>
      </c>
      <c r="H139" s="2">
        <f>SUMIFS(Belanja[Belanja],Belanja[BULAN],G139)</f>
        <v>99064000</v>
      </c>
      <c r="I139" s="2" cm="1">
        <f t="array" ref="I139">_xlfn.XLOOKUP(TRUE,Belanja[BULAN]=G139,Belanja[TOTAL],,,-1)</f>
        <v>368573500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3616000</v>
      </c>
      <c r="E140" s="2">
        <f>SUM($D$2:$D140)</f>
        <v>341214500</v>
      </c>
      <c r="G140" s="1" t="str">
        <f t="shared" si="7"/>
        <v>Mei</v>
      </c>
      <c r="H140" s="2">
        <f>SUMIFS(Belanja[Belanja],Belanja[BULAN],G140)</f>
        <v>99064000</v>
      </c>
      <c r="I140" s="2" cm="1">
        <f t="array" ref="I140">_xlfn.XLOOKUP(TRUE,Belanja[BULAN]=G140,Belanja[TOTAL],,,-1)</f>
        <v>368573500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3226000</v>
      </c>
      <c r="E141" s="2">
        <f>SUM($D$2:$D141)</f>
        <v>344440500</v>
      </c>
      <c r="G141" s="1" t="str">
        <f t="shared" si="7"/>
        <v>Mei</v>
      </c>
      <c r="H141" s="2">
        <f>SUMIFS(Belanja[Belanja],Belanja[BULAN],G141)</f>
        <v>99064000</v>
      </c>
      <c r="I141" s="2" cm="1">
        <f t="array" ref="I141">_xlfn.XLOOKUP(TRUE,Belanja[BULAN]=G141,Belanja[TOTAL],,,-1)</f>
        <v>368573500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3145000</v>
      </c>
      <c r="E142" s="2">
        <f>SUM($D$2:$D142)</f>
        <v>347585500</v>
      </c>
      <c r="G142" s="1" t="str">
        <f t="shared" si="7"/>
        <v>Mei</v>
      </c>
      <c r="H142" s="2">
        <f>SUMIFS(Belanja[Belanja],Belanja[BULAN],G142)</f>
        <v>99064000</v>
      </c>
      <c r="I142" s="2" cm="1">
        <f t="array" ref="I142">_xlfn.XLOOKUP(TRUE,Belanja[BULAN]=G142,Belanja[TOTAL],,,-1)</f>
        <v>368573500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2918000</v>
      </c>
      <c r="E143" s="2">
        <f>SUM($D$2:$D143)</f>
        <v>350503500</v>
      </c>
      <c r="G143" s="1" t="str">
        <f t="shared" si="7"/>
        <v>Mei</v>
      </c>
      <c r="H143" s="2">
        <f>SUMIFS(Belanja[Belanja],Belanja[BULAN],G143)</f>
        <v>99064000</v>
      </c>
      <c r="I143" s="2" cm="1">
        <f t="array" ref="I143">_xlfn.XLOOKUP(TRUE,Belanja[BULAN]=G143,Belanja[TOTAL],,,-1)</f>
        <v>368573500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3495000</v>
      </c>
      <c r="E144" s="2">
        <f>SUM($D$2:$D144)</f>
        <v>353998500</v>
      </c>
      <c r="G144" s="1" t="str">
        <f t="shared" si="7"/>
        <v>Mei</v>
      </c>
      <c r="H144" s="2">
        <f>SUMIFS(Belanja[Belanja],Belanja[BULAN],G144)</f>
        <v>99064000</v>
      </c>
      <c r="I144" s="2" cm="1">
        <f t="array" ref="I144">_xlfn.XLOOKUP(TRUE,Belanja[BULAN]=G144,Belanja[TOTAL],,,-1)</f>
        <v>368573500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3084000</v>
      </c>
      <c r="E145" s="2">
        <f>SUM($D$2:$D145)</f>
        <v>357082500</v>
      </c>
      <c r="G145" s="1" t="str">
        <f t="shared" si="7"/>
        <v>Mei</v>
      </c>
      <c r="H145" s="2">
        <f>SUMIFS(Belanja[Belanja],Belanja[BULAN],G145)</f>
        <v>99064000</v>
      </c>
      <c r="I145" s="2" cm="1">
        <f t="array" ref="I145">_xlfn.XLOOKUP(TRUE,Belanja[BULAN]=G145,Belanja[TOTAL],,,-1)</f>
        <v>368573500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3229000</v>
      </c>
      <c r="E146" s="2">
        <f>SUM($D$2:$D146)</f>
        <v>360311500</v>
      </c>
      <c r="G146" s="1" t="str">
        <f t="shared" si="7"/>
        <v>Mei</v>
      </c>
      <c r="H146" s="2">
        <f>SUMIFS(Belanja[Belanja],Belanja[BULAN],G146)</f>
        <v>99064000</v>
      </c>
      <c r="I146" s="2" cm="1">
        <f t="array" ref="I146">_xlfn.XLOOKUP(TRUE,Belanja[BULAN]=G146,Belanja[TOTAL],,,-1)</f>
        <v>368573500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2718000</v>
      </c>
      <c r="E147" s="2">
        <f>SUM($D$2:$D147)</f>
        <v>363029500</v>
      </c>
      <c r="G147" s="1" t="str">
        <f t="shared" si="7"/>
        <v>Mei</v>
      </c>
      <c r="H147" s="2">
        <f>SUMIFS(Belanja[Belanja],Belanja[BULAN],G147)</f>
        <v>99064000</v>
      </c>
      <c r="I147" s="2" cm="1">
        <f t="array" ref="I147">_xlfn.XLOOKUP(TRUE,Belanja[BULAN]=G147,Belanja[TOTAL],,,-1)</f>
        <v>368573500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2577000</v>
      </c>
      <c r="E148" s="2">
        <f>SUM($D$2:$D148)</f>
        <v>365606500</v>
      </c>
      <c r="G148" s="1" t="str">
        <f t="shared" si="7"/>
        <v>Mei</v>
      </c>
      <c r="H148" s="2">
        <f>SUMIFS(Belanja[Belanja],Belanja[BULAN],G148)</f>
        <v>99064000</v>
      </c>
      <c r="I148" s="2" cm="1">
        <f t="array" ref="I148">_xlfn.XLOOKUP(TRUE,Belanja[BULAN]=G148,Belanja[TOTAL],,,-1)</f>
        <v>368573500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2967000</v>
      </c>
      <c r="E149" s="2">
        <f>SUM($D$2:$D149)</f>
        <v>368573500</v>
      </c>
      <c r="G149" s="1" t="str">
        <f t="shared" si="7"/>
        <v>Mei</v>
      </c>
      <c r="H149" s="2">
        <f>SUMIFS(Belanja[Belanja],Belanja[BULAN],G149)</f>
        <v>99064000</v>
      </c>
      <c r="I149" s="2" cm="1">
        <f t="array" ref="I149">_xlfn.XLOOKUP(TRUE,Belanja[BULAN]=G149,Belanja[TOTAL],,,-1)</f>
        <v>368573500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368573500</v>
      </c>
      <c r="G150" s="1" t="str">
        <f t="shared" si="7"/>
        <v>Mei</v>
      </c>
      <c r="H150" s="2">
        <f>SUMIFS(Belanja[Belanja],Belanja[BULAN],G150)</f>
        <v>99064000</v>
      </c>
      <c r="I150" s="2" cm="1">
        <f t="array" ref="I150">_xlfn.XLOOKUP(TRUE,Belanja[BULAN]=G150,Belanja[TOTAL],,,-1)</f>
        <v>368573500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368573500</v>
      </c>
      <c r="G151" s="1" t="str">
        <f t="shared" si="7"/>
        <v>Mei</v>
      </c>
      <c r="H151" s="2">
        <f>SUMIFS(Belanja[Belanja],Belanja[BULAN],G151)</f>
        <v>99064000</v>
      </c>
      <c r="I151" s="2" cm="1">
        <f t="array" ref="I151">_xlfn.XLOOKUP(TRUE,Belanja[BULAN]=G151,Belanja[TOTAL],,,-1)</f>
        <v>368573500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368573500</v>
      </c>
      <c r="G152" s="1" t="str">
        <f t="shared" si="7"/>
        <v>Mei</v>
      </c>
      <c r="H152" s="2">
        <f>SUMIFS(Belanja[Belanja],Belanja[BULAN],G152)</f>
        <v>99064000</v>
      </c>
      <c r="I152" s="2" cm="1">
        <f t="array" ref="I152">_xlfn.XLOOKUP(TRUE,Belanja[BULAN]=G152,Belanja[TOTAL],,,-1)</f>
        <v>368573500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368573500</v>
      </c>
      <c r="G153" s="1" t="str">
        <f t="shared" si="7"/>
        <v>Mei</v>
      </c>
      <c r="H153" s="2">
        <f>SUMIFS(Belanja[Belanja],Belanja[BULAN],G153)</f>
        <v>99064000</v>
      </c>
      <c r="I153" s="2" cm="1">
        <f t="array" ref="I153">_xlfn.XLOOKUP(TRUE,Belanja[BULAN]=G153,Belanja[TOTAL],,,-1)</f>
        <v>368573500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368573500</v>
      </c>
      <c r="G154" s="1" t="str">
        <f t="shared" si="7"/>
        <v>Juni</v>
      </c>
      <c r="H154" s="2">
        <f>SUMIFS(Belanja[Belanja],Belanja[BULAN],G154)</f>
        <v>0</v>
      </c>
      <c r="I154" s="2" cm="1">
        <f t="array" ref="I154">_xlfn.XLOOKUP(TRUE,Belanja[BULAN]=G154,Belanja[TOTAL],,,-1)</f>
        <v>368573500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368573500</v>
      </c>
      <c r="G155" s="1" t="str">
        <f t="shared" si="7"/>
        <v>Juni</v>
      </c>
      <c r="H155" s="2">
        <f>SUMIFS(Belanja[Belanja],Belanja[BULAN],G155)</f>
        <v>0</v>
      </c>
      <c r="I155" s="2" cm="1">
        <f t="array" ref="I155">_xlfn.XLOOKUP(TRUE,Belanja[BULAN]=G155,Belanja[TOTAL],,,-1)</f>
        <v>368573500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368573500</v>
      </c>
      <c r="G156" s="1" t="str">
        <f t="shared" si="7"/>
        <v>Juni</v>
      </c>
      <c r="H156" s="2">
        <f>SUMIFS(Belanja[Belanja],Belanja[BULAN],G156)</f>
        <v>0</v>
      </c>
      <c r="I156" s="2" cm="1">
        <f t="array" ref="I156">_xlfn.XLOOKUP(TRUE,Belanja[BULAN]=G156,Belanja[TOTAL],,,-1)</f>
        <v>368573500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368573500</v>
      </c>
      <c r="G157" s="1" t="str">
        <f t="shared" si="7"/>
        <v>Juni</v>
      </c>
      <c r="H157" s="2">
        <f>SUMIFS(Belanja[Belanja],Belanja[BULAN],G157)</f>
        <v>0</v>
      </c>
      <c r="I157" s="2" cm="1">
        <f t="array" ref="I157">_xlfn.XLOOKUP(TRUE,Belanja[BULAN]=G157,Belanja[TOTAL],,,-1)</f>
        <v>368573500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368573500</v>
      </c>
      <c r="G158" s="1" t="str">
        <f t="shared" si="7"/>
        <v>Juni</v>
      </c>
      <c r="H158" s="2">
        <f>SUMIFS(Belanja[Belanja],Belanja[BULAN],G158)</f>
        <v>0</v>
      </c>
      <c r="I158" s="2" cm="1">
        <f t="array" ref="I158">_xlfn.XLOOKUP(TRUE,Belanja[BULAN]=G158,Belanja[TOTAL],,,-1)</f>
        <v>368573500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368573500</v>
      </c>
      <c r="G159" s="1" t="str">
        <f t="shared" si="7"/>
        <v>Juni</v>
      </c>
      <c r="H159" s="2">
        <f>SUMIFS(Belanja[Belanja],Belanja[BULAN],G159)</f>
        <v>0</v>
      </c>
      <c r="I159" s="2" cm="1">
        <f t="array" ref="I159">_xlfn.XLOOKUP(TRUE,Belanja[BULAN]=G159,Belanja[TOTAL],,,-1)</f>
        <v>368573500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368573500</v>
      </c>
      <c r="G160" s="1" t="str">
        <f t="shared" si="7"/>
        <v>Juni</v>
      </c>
      <c r="H160" s="2">
        <f>SUMIFS(Belanja[Belanja],Belanja[BULAN],G160)</f>
        <v>0</v>
      </c>
      <c r="I160" s="2" cm="1">
        <f t="array" ref="I160">_xlfn.XLOOKUP(TRUE,Belanja[BULAN]=G160,Belanja[TOTAL],,,-1)</f>
        <v>368573500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368573500</v>
      </c>
      <c r="G161" s="1" t="str">
        <f t="shared" si="7"/>
        <v>Juni</v>
      </c>
      <c r="H161" s="2">
        <f>SUMIFS(Belanja[Belanja],Belanja[BULAN],G161)</f>
        <v>0</v>
      </c>
      <c r="I161" s="2" cm="1">
        <f t="array" ref="I161">_xlfn.XLOOKUP(TRUE,Belanja[BULAN]=G161,Belanja[TOTAL],,,-1)</f>
        <v>368573500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368573500</v>
      </c>
      <c r="G162" s="1" t="str">
        <f t="shared" si="7"/>
        <v>Juni</v>
      </c>
      <c r="H162" s="2">
        <f>SUMIFS(Belanja[Belanja],Belanja[BULAN],G162)</f>
        <v>0</v>
      </c>
      <c r="I162" s="2" cm="1">
        <f t="array" ref="I162">_xlfn.XLOOKUP(TRUE,Belanja[BULAN]=G162,Belanja[TOTAL],,,-1)</f>
        <v>368573500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368573500</v>
      </c>
      <c r="G163" s="1" t="str">
        <f t="shared" si="7"/>
        <v>Juni</v>
      </c>
      <c r="H163" s="2">
        <f>SUMIFS(Belanja[Belanja],Belanja[BULAN],G163)</f>
        <v>0</v>
      </c>
      <c r="I163" s="2" cm="1">
        <f t="array" ref="I163">_xlfn.XLOOKUP(TRUE,Belanja[BULAN]=G163,Belanja[TOTAL],,,-1)</f>
        <v>368573500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368573500</v>
      </c>
      <c r="G164" s="1" t="str">
        <f t="shared" si="7"/>
        <v>Juni</v>
      </c>
      <c r="H164" s="2">
        <f>SUMIFS(Belanja[Belanja],Belanja[BULAN],G164)</f>
        <v>0</v>
      </c>
      <c r="I164" s="2" cm="1">
        <f t="array" ref="I164">_xlfn.XLOOKUP(TRUE,Belanja[BULAN]=G164,Belanja[TOTAL],,,-1)</f>
        <v>368573500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368573500</v>
      </c>
      <c r="G165" s="1" t="str">
        <f t="shared" si="7"/>
        <v>Juni</v>
      </c>
      <c r="H165" s="2">
        <f>SUMIFS(Belanja[Belanja],Belanja[BULAN],G165)</f>
        <v>0</v>
      </c>
      <c r="I165" s="2" cm="1">
        <f t="array" ref="I165">_xlfn.XLOOKUP(TRUE,Belanja[BULAN]=G165,Belanja[TOTAL],,,-1)</f>
        <v>368573500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368573500</v>
      </c>
      <c r="G166" s="1" t="str">
        <f t="shared" si="7"/>
        <v>Juni</v>
      </c>
      <c r="H166" s="2">
        <f>SUMIFS(Belanja[Belanja],Belanja[BULAN],G166)</f>
        <v>0</v>
      </c>
      <c r="I166" s="2" cm="1">
        <f t="array" ref="I166">_xlfn.XLOOKUP(TRUE,Belanja[BULAN]=G166,Belanja[TOTAL],,,-1)</f>
        <v>368573500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368573500</v>
      </c>
      <c r="G167" s="1" t="str">
        <f t="shared" si="7"/>
        <v>Juni</v>
      </c>
      <c r="H167" s="2">
        <f>SUMIFS(Belanja[Belanja],Belanja[BULAN],G167)</f>
        <v>0</v>
      </c>
      <c r="I167" s="2" cm="1">
        <f t="array" ref="I167">_xlfn.XLOOKUP(TRUE,Belanja[BULAN]=G167,Belanja[TOTAL],,,-1)</f>
        <v>368573500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368573500</v>
      </c>
      <c r="G168" s="1" t="str">
        <f t="shared" si="7"/>
        <v>Juni</v>
      </c>
      <c r="H168" s="2">
        <f>SUMIFS(Belanja[Belanja],Belanja[BULAN],G168)</f>
        <v>0</v>
      </c>
      <c r="I168" s="2" cm="1">
        <f t="array" ref="I168">_xlfn.XLOOKUP(TRUE,Belanja[BULAN]=G168,Belanja[TOTAL],,,-1)</f>
        <v>368573500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368573500</v>
      </c>
      <c r="G169" s="1" t="str">
        <f t="shared" si="7"/>
        <v>Juni</v>
      </c>
      <c r="H169" s="2">
        <f>SUMIFS(Belanja[Belanja],Belanja[BULAN],G169)</f>
        <v>0</v>
      </c>
      <c r="I169" s="2" cm="1">
        <f t="array" ref="I169">_xlfn.XLOOKUP(TRUE,Belanja[BULAN]=G169,Belanja[TOTAL],,,-1)</f>
        <v>368573500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368573500</v>
      </c>
      <c r="G170" s="1" t="str">
        <f t="shared" si="7"/>
        <v>Juni</v>
      </c>
      <c r="H170" s="2">
        <f>SUMIFS(Belanja[Belanja],Belanja[BULAN],G170)</f>
        <v>0</v>
      </c>
      <c r="I170" s="2" cm="1">
        <f t="array" ref="I170">_xlfn.XLOOKUP(TRUE,Belanja[BULAN]=G170,Belanja[TOTAL],,,-1)</f>
        <v>368573500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368573500</v>
      </c>
      <c r="G171" s="1" t="str">
        <f t="shared" si="7"/>
        <v>Juni</v>
      </c>
      <c r="H171" s="2">
        <f>SUMIFS(Belanja[Belanja],Belanja[BULAN],G171)</f>
        <v>0</v>
      </c>
      <c r="I171" s="2" cm="1">
        <f t="array" ref="I171">_xlfn.XLOOKUP(TRUE,Belanja[BULAN]=G171,Belanja[TOTAL],,,-1)</f>
        <v>368573500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368573500</v>
      </c>
      <c r="G172" s="1" t="str">
        <f t="shared" si="7"/>
        <v>Juni</v>
      </c>
      <c r="H172" s="2">
        <f>SUMIFS(Belanja[Belanja],Belanja[BULAN],G172)</f>
        <v>0</v>
      </c>
      <c r="I172" s="2" cm="1">
        <f t="array" ref="I172">_xlfn.XLOOKUP(TRUE,Belanja[BULAN]=G172,Belanja[TOTAL],,,-1)</f>
        <v>368573500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368573500</v>
      </c>
      <c r="G173" s="1" t="str">
        <f t="shared" si="7"/>
        <v>Juni</v>
      </c>
      <c r="H173" s="2">
        <f>SUMIFS(Belanja[Belanja],Belanja[BULAN],G173)</f>
        <v>0</v>
      </c>
      <c r="I173" s="2" cm="1">
        <f t="array" ref="I173">_xlfn.XLOOKUP(TRUE,Belanja[BULAN]=G173,Belanja[TOTAL],,,-1)</f>
        <v>368573500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368573500</v>
      </c>
      <c r="G174" s="1" t="str">
        <f t="shared" si="7"/>
        <v>Juni</v>
      </c>
      <c r="H174" s="2">
        <f>SUMIFS(Belanja[Belanja],Belanja[BULAN],G174)</f>
        <v>0</v>
      </c>
      <c r="I174" s="2" cm="1">
        <f t="array" ref="I174">_xlfn.XLOOKUP(TRUE,Belanja[BULAN]=G174,Belanja[TOTAL],,,-1)</f>
        <v>368573500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368573500</v>
      </c>
      <c r="G175" s="1" t="str">
        <f t="shared" si="7"/>
        <v>Juni</v>
      </c>
      <c r="H175" s="2">
        <f>SUMIFS(Belanja[Belanja],Belanja[BULAN],G175)</f>
        <v>0</v>
      </c>
      <c r="I175" s="2" cm="1">
        <f t="array" ref="I175">_xlfn.XLOOKUP(TRUE,Belanja[BULAN]=G175,Belanja[TOTAL],,,-1)</f>
        <v>368573500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368573500</v>
      </c>
      <c r="G176" s="1" t="str">
        <f t="shared" si="7"/>
        <v>Juni</v>
      </c>
      <c r="H176" s="2">
        <f>SUMIFS(Belanja[Belanja],Belanja[BULAN],G176)</f>
        <v>0</v>
      </c>
      <c r="I176" s="2" cm="1">
        <f t="array" ref="I176">_xlfn.XLOOKUP(TRUE,Belanja[BULAN]=G176,Belanja[TOTAL],,,-1)</f>
        <v>368573500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368573500</v>
      </c>
      <c r="G177" s="1" t="str">
        <f t="shared" si="7"/>
        <v>Juni</v>
      </c>
      <c r="H177" s="2">
        <f>SUMIFS(Belanja[Belanja],Belanja[BULAN],G177)</f>
        <v>0</v>
      </c>
      <c r="I177" s="2" cm="1">
        <f t="array" ref="I177">_xlfn.XLOOKUP(TRUE,Belanja[BULAN]=G177,Belanja[TOTAL],,,-1)</f>
        <v>368573500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368573500</v>
      </c>
      <c r="G178" s="1" t="str">
        <f t="shared" si="7"/>
        <v>Juni</v>
      </c>
      <c r="H178" s="2">
        <f>SUMIFS(Belanja[Belanja],Belanja[BULAN],G178)</f>
        <v>0</v>
      </c>
      <c r="I178" s="2" cm="1">
        <f t="array" ref="I178">_xlfn.XLOOKUP(TRUE,Belanja[BULAN]=G178,Belanja[TOTAL],,,-1)</f>
        <v>368573500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368573500</v>
      </c>
      <c r="G179" s="1" t="str">
        <f t="shared" si="7"/>
        <v>Juni</v>
      </c>
      <c r="H179" s="2">
        <f>SUMIFS(Belanja[Belanja],Belanja[BULAN],G179)</f>
        <v>0</v>
      </c>
      <c r="I179" s="2" cm="1">
        <f t="array" ref="I179">_xlfn.XLOOKUP(TRUE,Belanja[BULAN]=G179,Belanja[TOTAL],,,-1)</f>
        <v>368573500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368573500</v>
      </c>
      <c r="G180" s="1" t="str">
        <f t="shared" si="7"/>
        <v>Juni</v>
      </c>
      <c r="H180" s="2">
        <f>SUMIFS(Belanja[Belanja],Belanja[BULAN],G180)</f>
        <v>0</v>
      </c>
      <c r="I180" s="2" cm="1">
        <f t="array" ref="I180">_xlfn.XLOOKUP(TRUE,Belanja[BULAN]=G180,Belanja[TOTAL],,,-1)</f>
        <v>368573500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368573500</v>
      </c>
      <c r="G181" s="1" t="str">
        <f t="shared" si="7"/>
        <v>Juni</v>
      </c>
      <c r="H181" s="2">
        <f>SUMIFS(Belanja[Belanja],Belanja[BULAN],G181)</f>
        <v>0</v>
      </c>
      <c r="I181" s="2" cm="1">
        <f t="array" ref="I181">_xlfn.XLOOKUP(TRUE,Belanja[BULAN]=G181,Belanja[TOTAL],,,-1)</f>
        <v>368573500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368573500</v>
      </c>
      <c r="G182" s="1" t="str">
        <f t="shared" si="7"/>
        <v>Juni</v>
      </c>
      <c r="H182" s="2">
        <f>SUMIFS(Belanja[Belanja],Belanja[BULAN],G182)</f>
        <v>0</v>
      </c>
      <c r="I182" s="2" cm="1">
        <f t="array" ref="I182">_xlfn.XLOOKUP(TRUE,Belanja[BULAN]=G182,Belanja[TOTAL],,,-1)</f>
        <v>368573500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368573500</v>
      </c>
      <c r="G183" s="1" t="str">
        <f t="shared" si="7"/>
        <v>Juni</v>
      </c>
      <c r="H183" s="2">
        <f>SUMIFS(Belanja[Belanja],Belanja[BULAN],G183)</f>
        <v>0</v>
      </c>
      <c r="I183" s="2" cm="1">
        <f t="array" ref="I183">_xlfn.XLOOKUP(TRUE,Belanja[BULAN]=G183,Belanja[TOTAL],,,-1)</f>
        <v>368573500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368573500</v>
      </c>
      <c r="G184" s="1" t="str">
        <f t="shared" si="7"/>
        <v>Juli</v>
      </c>
      <c r="H184" s="2">
        <f>SUMIFS(Belanja[Belanja],Belanja[BULAN],G184)</f>
        <v>0</v>
      </c>
      <c r="I184" s="2" cm="1">
        <f t="array" ref="I184">_xlfn.XLOOKUP(TRUE,Belanja[BULAN]=G184,Belanja[TOTAL],,,-1)</f>
        <v>368573500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368573500</v>
      </c>
      <c r="G185" s="1" t="str">
        <f t="shared" si="7"/>
        <v>Juli</v>
      </c>
      <c r="H185" s="2">
        <f>SUMIFS(Belanja[Belanja],Belanja[BULAN],G185)</f>
        <v>0</v>
      </c>
      <c r="I185" s="2" cm="1">
        <f t="array" ref="I185">_xlfn.XLOOKUP(TRUE,Belanja[BULAN]=G185,Belanja[TOTAL],,,-1)</f>
        <v>368573500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368573500</v>
      </c>
      <c r="G186" s="1" t="str">
        <f t="shared" si="7"/>
        <v>Juli</v>
      </c>
      <c r="H186" s="2">
        <f>SUMIFS(Belanja[Belanja],Belanja[BULAN],G186)</f>
        <v>0</v>
      </c>
      <c r="I186" s="2" cm="1">
        <f t="array" ref="I186">_xlfn.XLOOKUP(TRUE,Belanja[BULAN]=G186,Belanja[TOTAL],,,-1)</f>
        <v>368573500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368573500</v>
      </c>
      <c r="G187" s="1" t="str">
        <f t="shared" si="7"/>
        <v>Juli</v>
      </c>
      <c r="H187" s="2">
        <f>SUMIFS(Belanja[Belanja],Belanja[BULAN],G187)</f>
        <v>0</v>
      </c>
      <c r="I187" s="2" cm="1">
        <f t="array" ref="I187">_xlfn.XLOOKUP(TRUE,Belanja[BULAN]=G187,Belanja[TOTAL],,,-1)</f>
        <v>368573500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368573500</v>
      </c>
      <c r="G188" s="1" t="str">
        <f t="shared" si="7"/>
        <v>Juli</v>
      </c>
      <c r="H188" s="2">
        <f>SUMIFS(Belanja[Belanja],Belanja[BULAN],G188)</f>
        <v>0</v>
      </c>
      <c r="I188" s="2" cm="1">
        <f t="array" ref="I188">_xlfn.XLOOKUP(TRUE,Belanja[BULAN]=G188,Belanja[TOTAL],,,-1)</f>
        <v>368573500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368573500</v>
      </c>
      <c r="G189" s="1" t="str">
        <f t="shared" si="7"/>
        <v>Juli</v>
      </c>
      <c r="H189" s="2">
        <f>SUMIFS(Belanja[Belanja],Belanja[BULAN],G189)</f>
        <v>0</v>
      </c>
      <c r="I189" s="2" cm="1">
        <f t="array" ref="I189">_xlfn.XLOOKUP(TRUE,Belanja[BULAN]=G189,Belanja[TOTAL],,,-1)</f>
        <v>368573500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368573500</v>
      </c>
      <c r="G190" s="1" t="str">
        <f t="shared" si="7"/>
        <v>Juli</v>
      </c>
      <c r="H190" s="2">
        <f>SUMIFS(Belanja[Belanja],Belanja[BULAN],G190)</f>
        <v>0</v>
      </c>
      <c r="I190" s="2" cm="1">
        <f t="array" ref="I190">_xlfn.XLOOKUP(TRUE,Belanja[BULAN]=G190,Belanja[TOTAL],,,-1)</f>
        <v>368573500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368573500</v>
      </c>
      <c r="G191" s="1" t="str">
        <f t="shared" si="7"/>
        <v>Juli</v>
      </c>
      <c r="H191" s="2">
        <f>SUMIFS(Belanja[Belanja],Belanja[BULAN],G191)</f>
        <v>0</v>
      </c>
      <c r="I191" s="2" cm="1">
        <f t="array" ref="I191">_xlfn.XLOOKUP(TRUE,Belanja[BULAN]=G191,Belanja[TOTAL],,,-1)</f>
        <v>368573500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368573500</v>
      </c>
      <c r="G192" s="1" t="str">
        <f t="shared" si="7"/>
        <v>Juli</v>
      </c>
      <c r="H192" s="2">
        <f>SUMIFS(Belanja[Belanja],Belanja[BULAN],G192)</f>
        <v>0</v>
      </c>
      <c r="I192" s="2" cm="1">
        <f t="array" ref="I192">_xlfn.XLOOKUP(TRUE,Belanja[BULAN]=G192,Belanja[TOTAL],,,-1)</f>
        <v>368573500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368573500</v>
      </c>
      <c r="G193" s="1" t="str">
        <f t="shared" si="7"/>
        <v>Juli</v>
      </c>
      <c r="H193" s="2">
        <f>SUMIFS(Belanja[Belanja],Belanja[BULAN],G193)</f>
        <v>0</v>
      </c>
      <c r="I193" s="2" cm="1">
        <f t="array" ref="I193">_xlfn.XLOOKUP(TRUE,Belanja[BULAN]=G193,Belanja[TOTAL],,,-1)</f>
        <v>368573500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368573500</v>
      </c>
      <c r="G194" s="1" t="str">
        <f t="shared" si="7"/>
        <v>Juli</v>
      </c>
      <c r="H194" s="2">
        <f>SUMIFS(Belanja[Belanja],Belanja[BULAN],G194)</f>
        <v>0</v>
      </c>
      <c r="I194" s="2" cm="1">
        <f t="array" ref="I194">_xlfn.XLOOKUP(TRUE,Belanja[BULAN]=G194,Belanja[TOTAL],,,-1)</f>
        <v>368573500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368573500</v>
      </c>
      <c r="G195" s="1" t="str">
        <f t="shared" ref="G195:G258" si="10">B195</f>
        <v>Juli</v>
      </c>
      <c r="H195" s="2">
        <f>SUMIFS(Belanja[Belanja],Belanja[BULAN],G195)</f>
        <v>0</v>
      </c>
      <c r="I195" s="2" cm="1">
        <f t="array" ref="I195">_xlfn.XLOOKUP(TRUE,Belanja[BULAN]=G195,Belanja[TOTAL],,,-1)</f>
        <v>368573500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368573500</v>
      </c>
      <c r="G196" s="1" t="str">
        <f t="shared" si="10"/>
        <v>Juli</v>
      </c>
      <c r="H196" s="2">
        <f>SUMIFS(Belanja[Belanja],Belanja[BULAN],G196)</f>
        <v>0</v>
      </c>
      <c r="I196" s="2" cm="1">
        <f t="array" ref="I196">_xlfn.XLOOKUP(TRUE,Belanja[BULAN]=G196,Belanja[TOTAL],,,-1)</f>
        <v>368573500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368573500</v>
      </c>
      <c r="G197" s="1" t="str">
        <f t="shared" si="10"/>
        <v>Juli</v>
      </c>
      <c r="H197" s="2">
        <f>SUMIFS(Belanja[Belanja],Belanja[BULAN],G197)</f>
        <v>0</v>
      </c>
      <c r="I197" s="2" cm="1">
        <f t="array" ref="I197">_xlfn.XLOOKUP(TRUE,Belanja[BULAN]=G197,Belanja[TOTAL],,,-1)</f>
        <v>368573500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368573500</v>
      </c>
      <c r="G198" s="1" t="str">
        <f t="shared" si="10"/>
        <v>Juli</v>
      </c>
      <c r="H198" s="2">
        <f>SUMIFS(Belanja[Belanja],Belanja[BULAN],G198)</f>
        <v>0</v>
      </c>
      <c r="I198" s="2" cm="1">
        <f t="array" ref="I198">_xlfn.XLOOKUP(TRUE,Belanja[BULAN]=G198,Belanja[TOTAL],,,-1)</f>
        <v>368573500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368573500</v>
      </c>
      <c r="G199" s="1" t="str">
        <f t="shared" si="10"/>
        <v>Juli</v>
      </c>
      <c r="H199" s="2">
        <f>SUMIFS(Belanja[Belanja],Belanja[BULAN],G199)</f>
        <v>0</v>
      </c>
      <c r="I199" s="2" cm="1">
        <f t="array" ref="I199">_xlfn.XLOOKUP(TRUE,Belanja[BULAN]=G199,Belanja[TOTAL],,,-1)</f>
        <v>368573500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368573500</v>
      </c>
      <c r="G200" s="1" t="str">
        <f t="shared" si="10"/>
        <v>Juli</v>
      </c>
      <c r="H200" s="2">
        <f>SUMIFS(Belanja[Belanja],Belanja[BULAN],G200)</f>
        <v>0</v>
      </c>
      <c r="I200" s="2" cm="1">
        <f t="array" ref="I200">_xlfn.XLOOKUP(TRUE,Belanja[BULAN]=G200,Belanja[TOTAL],,,-1)</f>
        <v>368573500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368573500</v>
      </c>
      <c r="G201" s="1" t="str">
        <f t="shared" si="10"/>
        <v>Juli</v>
      </c>
      <c r="H201" s="2">
        <f>SUMIFS(Belanja[Belanja],Belanja[BULAN],G201)</f>
        <v>0</v>
      </c>
      <c r="I201" s="2" cm="1">
        <f t="array" ref="I201">_xlfn.XLOOKUP(TRUE,Belanja[BULAN]=G201,Belanja[TOTAL],,,-1)</f>
        <v>368573500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368573500</v>
      </c>
      <c r="G202" s="1" t="str">
        <f t="shared" si="10"/>
        <v>Juli</v>
      </c>
      <c r="H202" s="2">
        <f>SUMIFS(Belanja[Belanja],Belanja[BULAN],G202)</f>
        <v>0</v>
      </c>
      <c r="I202" s="2" cm="1">
        <f t="array" ref="I202">_xlfn.XLOOKUP(TRUE,Belanja[BULAN]=G202,Belanja[TOTAL],,,-1)</f>
        <v>368573500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368573500</v>
      </c>
      <c r="G203" s="1" t="str">
        <f t="shared" si="10"/>
        <v>Juli</v>
      </c>
      <c r="H203" s="2">
        <f>SUMIFS(Belanja[Belanja],Belanja[BULAN],G203)</f>
        <v>0</v>
      </c>
      <c r="I203" s="2" cm="1">
        <f t="array" ref="I203">_xlfn.XLOOKUP(TRUE,Belanja[BULAN]=G203,Belanja[TOTAL],,,-1)</f>
        <v>368573500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368573500</v>
      </c>
      <c r="G204" s="1" t="str">
        <f t="shared" si="10"/>
        <v>Juli</v>
      </c>
      <c r="H204" s="2">
        <f>SUMIFS(Belanja[Belanja],Belanja[BULAN],G204)</f>
        <v>0</v>
      </c>
      <c r="I204" s="2" cm="1">
        <f t="array" ref="I204">_xlfn.XLOOKUP(TRUE,Belanja[BULAN]=G204,Belanja[TOTAL],,,-1)</f>
        <v>368573500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368573500</v>
      </c>
      <c r="G205" s="1" t="str">
        <f t="shared" si="10"/>
        <v>Juli</v>
      </c>
      <c r="H205" s="2">
        <f>SUMIFS(Belanja[Belanja],Belanja[BULAN],G205)</f>
        <v>0</v>
      </c>
      <c r="I205" s="2" cm="1">
        <f t="array" ref="I205">_xlfn.XLOOKUP(TRUE,Belanja[BULAN]=G205,Belanja[TOTAL],,,-1)</f>
        <v>368573500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368573500</v>
      </c>
      <c r="G206" s="1" t="str">
        <f t="shared" si="10"/>
        <v>Juli</v>
      </c>
      <c r="H206" s="2">
        <f>SUMIFS(Belanja[Belanja],Belanja[BULAN],G206)</f>
        <v>0</v>
      </c>
      <c r="I206" s="2" cm="1">
        <f t="array" ref="I206">_xlfn.XLOOKUP(TRUE,Belanja[BULAN]=G206,Belanja[TOTAL],,,-1)</f>
        <v>368573500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368573500</v>
      </c>
      <c r="G207" s="1" t="str">
        <f t="shared" si="10"/>
        <v>Juli</v>
      </c>
      <c r="H207" s="2">
        <f>SUMIFS(Belanja[Belanja],Belanja[BULAN],G207)</f>
        <v>0</v>
      </c>
      <c r="I207" s="2" cm="1">
        <f t="array" ref="I207">_xlfn.XLOOKUP(TRUE,Belanja[BULAN]=G207,Belanja[TOTAL],,,-1)</f>
        <v>368573500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368573500</v>
      </c>
      <c r="G208" s="1" t="str">
        <f t="shared" si="10"/>
        <v>Juli</v>
      </c>
      <c r="H208" s="2">
        <f>SUMIFS(Belanja[Belanja],Belanja[BULAN],G208)</f>
        <v>0</v>
      </c>
      <c r="I208" s="2" cm="1">
        <f t="array" ref="I208">_xlfn.XLOOKUP(TRUE,Belanja[BULAN]=G208,Belanja[TOTAL],,,-1)</f>
        <v>368573500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368573500</v>
      </c>
      <c r="G209" s="1" t="str">
        <f t="shared" si="10"/>
        <v>Juli</v>
      </c>
      <c r="H209" s="2">
        <f>SUMIFS(Belanja[Belanja],Belanja[BULAN],G209)</f>
        <v>0</v>
      </c>
      <c r="I209" s="2" cm="1">
        <f t="array" ref="I209">_xlfn.XLOOKUP(TRUE,Belanja[BULAN]=G209,Belanja[TOTAL],,,-1)</f>
        <v>368573500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368573500</v>
      </c>
      <c r="G210" s="1" t="str">
        <f t="shared" si="10"/>
        <v>Juli</v>
      </c>
      <c r="H210" s="2">
        <f>SUMIFS(Belanja[Belanja],Belanja[BULAN],G210)</f>
        <v>0</v>
      </c>
      <c r="I210" s="2" cm="1">
        <f t="array" ref="I210">_xlfn.XLOOKUP(TRUE,Belanja[BULAN]=G210,Belanja[TOTAL],,,-1)</f>
        <v>368573500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368573500</v>
      </c>
      <c r="G211" s="1" t="str">
        <f t="shared" si="10"/>
        <v>Juli</v>
      </c>
      <c r="H211" s="2">
        <f>SUMIFS(Belanja[Belanja],Belanja[BULAN],G211)</f>
        <v>0</v>
      </c>
      <c r="I211" s="2" cm="1">
        <f t="array" ref="I211">_xlfn.XLOOKUP(TRUE,Belanja[BULAN]=G211,Belanja[TOTAL],,,-1)</f>
        <v>368573500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368573500</v>
      </c>
      <c r="G212" s="1" t="str">
        <f t="shared" si="10"/>
        <v>Juli</v>
      </c>
      <c r="H212" s="2">
        <f>SUMIFS(Belanja[Belanja],Belanja[BULAN],G212)</f>
        <v>0</v>
      </c>
      <c r="I212" s="2" cm="1">
        <f t="array" ref="I212">_xlfn.XLOOKUP(TRUE,Belanja[BULAN]=G212,Belanja[TOTAL],,,-1)</f>
        <v>368573500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368573500</v>
      </c>
      <c r="G213" s="1" t="str">
        <f t="shared" si="10"/>
        <v>Juli</v>
      </c>
      <c r="H213" s="2">
        <f>SUMIFS(Belanja[Belanja],Belanja[BULAN],G213)</f>
        <v>0</v>
      </c>
      <c r="I213" s="2" cm="1">
        <f t="array" ref="I213">_xlfn.XLOOKUP(TRUE,Belanja[BULAN]=G213,Belanja[TOTAL],,,-1)</f>
        <v>368573500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368573500</v>
      </c>
      <c r="G214" s="1" t="str">
        <f t="shared" si="10"/>
        <v>Juli</v>
      </c>
      <c r="H214" s="2">
        <f>SUMIFS(Belanja[Belanja],Belanja[BULAN],G214)</f>
        <v>0</v>
      </c>
      <c r="I214" s="2" cm="1">
        <f t="array" ref="I214">_xlfn.XLOOKUP(TRUE,Belanja[BULAN]=G214,Belanja[TOTAL],,,-1)</f>
        <v>368573500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368573500</v>
      </c>
      <c r="G215" s="1" t="str">
        <f t="shared" si="10"/>
        <v>Agustus</v>
      </c>
      <c r="H215" s="2">
        <f>SUMIFS(Belanja[Belanja],Belanja[BULAN],G215)</f>
        <v>0</v>
      </c>
      <c r="I215" s="2" cm="1">
        <f t="array" ref="I215">_xlfn.XLOOKUP(TRUE,Belanja[BULAN]=G215,Belanja[TOTAL],,,-1)</f>
        <v>368573500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368573500</v>
      </c>
      <c r="G216" s="1" t="str">
        <f t="shared" si="10"/>
        <v>Agustus</v>
      </c>
      <c r="H216" s="2">
        <f>SUMIFS(Belanja[Belanja],Belanja[BULAN],G216)</f>
        <v>0</v>
      </c>
      <c r="I216" s="2" cm="1">
        <f t="array" ref="I216">_xlfn.XLOOKUP(TRUE,Belanja[BULAN]=G216,Belanja[TOTAL],,,-1)</f>
        <v>368573500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368573500</v>
      </c>
      <c r="G217" s="1" t="str">
        <f t="shared" si="10"/>
        <v>Agustus</v>
      </c>
      <c r="H217" s="2">
        <f>SUMIFS(Belanja[Belanja],Belanja[BULAN],G217)</f>
        <v>0</v>
      </c>
      <c r="I217" s="2" cm="1">
        <f t="array" ref="I217">_xlfn.XLOOKUP(TRUE,Belanja[BULAN]=G217,Belanja[TOTAL],,,-1)</f>
        <v>368573500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368573500</v>
      </c>
      <c r="G218" s="1" t="str">
        <f t="shared" si="10"/>
        <v>Agustus</v>
      </c>
      <c r="H218" s="2">
        <f>SUMIFS(Belanja[Belanja],Belanja[BULAN],G218)</f>
        <v>0</v>
      </c>
      <c r="I218" s="2" cm="1">
        <f t="array" ref="I218">_xlfn.XLOOKUP(TRUE,Belanja[BULAN]=G218,Belanja[TOTAL],,,-1)</f>
        <v>368573500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368573500</v>
      </c>
      <c r="G219" s="1" t="str">
        <f t="shared" si="10"/>
        <v>Agustus</v>
      </c>
      <c r="H219" s="2">
        <f>SUMIFS(Belanja[Belanja],Belanja[BULAN],G219)</f>
        <v>0</v>
      </c>
      <c r="I219" s="2" cm="1">
        <f t="array" ref="I219">_xlfn.XLOOKUP(TRUE,Belanja[BULAN]=G219,Belanja[TOTAL],,,-1)</f>
        <v>368573500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368573500</v>
      </c>
      <c r="G220" s="1" t="str">
        <f t="shared" si="10"/>
        <v>Agustus</v>
      </c>
      <c r="H220" s="2">
        <f>SUMIFS(Belanja[Belanja],Belanja[BULAN],G220)</f>
        <v>0</v>
      </c>
      <c r="I220" s="2" cm="1">
        <f t="array" ref="I220">_xlfn.XLOOKUP(TRUE,Belanja[BULAN]=G220,Belanja[TOTAL],,,-1)</f>
        <v>368573500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368573500</v>
      </c>
      <c r="G221" s="1" t="str">
        <f t="shared" si="10"/>
        <v>Agustus</v>
      </c>
      <c r="H221" s="2">
        <f>SUMIFS(Belanja[Belanja],Belanja[BULAN],G221)</f>
        <v>0</v>
      </c>
      <c r="I221" s="2" cm="1">
        <f t="array" ref="I221">_xlfn.XLOOKUP(TRUE,Belanja[BULAN]=G221,Belanja[TOTAL],,,-1)</f>
        <v>368573500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368573500</v>
      </c>
      <c r="G222" s="1" t="str">
        <f t="shared" si="10"/>
        <v>Agustus</v>
      </c>
      <c r="H222" s="2">
        <f>SUMIFS(Belanja[Belanja],Belanja[BULAN],G222)</f>
        <v>0</v>
      </c>
      <c r="I222" s="2" cm="1">
        <f t="array" ref="I222">_xlfn.XLOOKUP(TRUE,Belanja[BULAN]=G222,Belanja[TOTAL],,,-1)</f>
        <v>368573500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368573500</v>
      </c>
      <c r="G223" s="1" t="str">
        <f t="shared" si="10"/>
        <v>Agustus</v>
      </c>
      <c r="H223" s="2">
        <f>SUMIFS(Belanja[Belanja],Belanja[BULAN],G223)</f>
        <v>0</v>
      </c>
      <c r="I223" s="2" cm="1">
        <f t="array" ref="I223">_xlfn.XLOOKUP(TRUE,Belanja[BULAN]=G223,Belanja[TOTAL],,,-1)</f>
        <v>368573500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368573500</v>
      </c>
      <c r="G224" s="1" t="str">
        <f t="shared" si="10"/>
        <v>Agustus</v>
      </c>
      <c r="H224" s="2">
        <f>SUMIFS(Belanja[Belanja],Belanja[BULAN],G224)</f>
        <v>0</v>
      </c>
      <c r="I224" s="2" cm="1">
        <f t="array" ref="I224">_xlfn.XLOOKUP(TRUE,Belanja[BULAN]=G224,Belanja[TOTAL],,,-1)</f>
        <v>368573500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368573500</v>
      </c>
      <c r="G225" s="1" t="str">
        <f t="shared" si="10"/>
        <v>Agustus</v>
      </c>
      <c r="H225" s="2">
        <f>SUMIFS(Belanja[Belanja],Belanja[BULAN],G225)</f>
        <v>0</v>
      </c>
      <c r="I225" s="2" cm="1">
        <f t="array" ref="I225">_xlfn.XLOOKUP(TRUE,Belanja[BULAN]=G225,Belanja[TOTAL],,,-1)</f>
        <v>368573500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368573500</v>
      </c>
      <c r="G226" s="1" t="str">
        <f t="shared" si="10"/>
        <v>Agustus</v>
      </c>
      <c r="H226" s="2">
        <f>SUMIFS(Belanja[Belanja],Belanja[BULAN],G226)</f>
        <v>0</v>
      </c>
      <c r="I226" s="2" cm="1">
        <f t="array" ref="I226">_xlfn.XLOOKUP(TRUE,Belanja[BULAN]=G226,Belanja[TOTAL],,,-1)</f>
        <v>368573500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368573500</v>
      </c>
      <c r="G227" s="1" t="str">
        <f t="shared" si="10"/>
        <v>Agustus</v>
      </c>
      <c r="H227" s="2">
        <f>SUMIFS(Belanja[Belanja],Belanja[BULAN],G227)</f>
        <v>0</v>
      </c>
      <c r="I227" s="2" cm="1">
        <f t="array" ref="I227">_xlfn.XLOOKUP(TRUE,Belanja[BULAN]=G227,Belanja[TOTAL],,,-1)</f>
        <v>368573500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368573500</v>
      </c>
      <c r="G228" s="1" t="str">
        <f t="shared" si="10"/>
        <v>Agustus</v>
      </c>
      <c r="H228" s="2">
        <f>SUMIFS(Belanja[Belanja],Belanja[BULAN],G228)</f>
        <v>0</v>
      </c>
      <c r="I228" s="2" cm="1">
        <f t="array" ref="I228">_xlfn.XLOOKUP(TRUE,Belanja[BULAN]=G228,Belanja[TOTAL],,,-1)</f>
        <v>368573500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368573500</v>
      </c>
      <c r="G229" s="1" t="str">
        <f t="shared" si="10"/>
        <v>Agustus</v>
      </c>
      <c r="H229" s="2">
        <f>SUMIFS(Belanja[Belanja],Belanja[BULAN],G229)</f>
        <v>0</v>
      </c>
      <c r="I229" s="2" cm="1">
        <f t="array" ref="I229">_xlfn.XLOOKUP(TRUE,Belanja[BULAN]=G229,Belanja[TOTAL],,,-1)</f>
        <v>368573500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368573500</v>
      </c>
      <c r="G230" s="1" t="str">
        <f t="shared" si="10"/>
        <v>Agustus</v>
      </c>
      <c r="H230" s="2">
        <f>SUMIFS(Belanja[Belanja],Belanja[BULAN],G230)</f>
        <v>0</v>
      </c>
      <c r="I230" s="2" cm="1">
        <f t="array" ref="I230">_xlfn.XLOOKUP(TRUE,Belanja[BULAN]=G230,Belanja[TOTAL],,,-1)</f>
        <v>368573500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368573500</v>
      </c>
      <c r="G231" s="1" t="str">
        <f t="shared" si="10"/>
        <v>Agustus</v>
      </c>
      <c r="H231" s="2">
        <f>SUMIFS(Belanja[Belanja],Belanja[BULAN],G231)</f>
        <v>0</v>
      </c>
      <c r="I231" s="2" cm="1">
        <f t="array" ref="I231">_xlfn.XLOOKUP(TRUE,Belanja[BULAN]=G231,Belanja[TOTAL],,,-1)</f>
        <v>368573500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368573500</v>
      </c>
      <c r="G232" s="1" t="str">
        <f t="shared" si="10"/>
        <v>Agustus</v>
      </c>
      <c r="H232" s="2">
        <f>SUMIFS(Belanja[Belanja],Belanja[BULAN],G232)</f>
        <v>0</v>
      </c>
      <c r="I232" s="2" cm="1">
        <f t="array" ref="I232">_xlfn.XLOOKUP(TRUE,Belanja[BULAN]=G232,Belanja[TOTAL],,,-1)</f>
        <v>368573500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368573500</v>
      </c>
      <c r="G233" s="1" t="str">
        <f t="shared" si="10"/>
        <v>Agustus</v>
      </c>
      <c r="H233" s="2">
        <f>SUMIFS(Belanja[Belanja],Belanja[BULAN],G233)</f>
        <v>0</v>
      </c>
      <c r="I233" s="2" cm="1">
        <f t="array" ref="I233">_xlfn.XLOOKUP(TRUE,Belanja[BULAN]=G233,Belanja[TOTAL],,,-1)</f>
        <v>368573500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368573500</v>
      </c>
      <c r="G234" s="1" t="str">
        <f t="shared" si="10"/>
        <v>Agustus</v>
      </c>
      <c r="H234" s="2">
        <f>SUMIFS(Belanja[Belanja],Belanja[BULAN],G234)</f>
        <v>0</v>
      </c>
      <c r="I234" s="2" cm="1">
        <f t="array" ref="I234">_xlfn.XLOOKUP(TRUE,Belanja[BULAN]=G234,Belanja[TOTAL],,,-1)</f>
        <v>368573500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368573500</v>
      </c>
      <c r="G235" s="1" t="str">
        <f t="shared" si="10"/>
        <v>Agustus</v>
      </c>
      <c r="H235" s="2">
        <f>SUMIFS(Belanja[Belanja],Belanja[BULAN],G235)</f>
        <v>0</v>
      </c>
      <c r="I235" s="2" cm="1">
        <f t="array" ref="I235">_xlfn.XLOOKUP(TRUE,Belanja[BULAN]=G235,Belanja[TOTAL],,,-1)</f>
        <v>368573500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368573500</v>
      </c>
      <c r="G236" s="1" t="str">
        <f t="shared" si="10"/>
        <v>Agustus</v>
      </c>
      <c r="H236" s="2">
        <f>SUMIFS(Belanja[Belanja],Belanja[BULAN],G236)</f>
        <v>0</v>
      </c>
      <c r="I236" s="2" cm="1">
        <f t="array" ref="I236">_xlfn.XLOOKUP(TRUE,Belanja[BULAN]=G236,Belanja[TOTAL],,,-1)</f>
        <v>368573500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368573500</v>
      </c>
      <c r="G237" s="1" t="str">
        <f t="shared" si="10"/>
        <v>Agustus</v>
      </c>
      <c r="H237" s="2">
        <f>SUMIFS(Belanja[Belanja],Belanja[BULAN],G237)</f>
        <v>0</v>
      </c>
      <c r="I237" s="2" cm="1">
        <f t="array" ref="I237">_xlfn.XLOOKUP(TRUE,Belanja[BULAN]=G237,Belanja[TOTAL],,,-1)</f>
        <v>368573500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368573500</v>
      </c>
      <c r="G238" s="1" t="str">
        <f t="shared" si="10"/>
        <v>Agustus</v>
      </c>
      <c r="H238" s="2">
        <f>SUMIFS(Belanja[Belanja],Belanja[BULAN],G238)</f>
        <v>0</v>
      </c>
      <c r="I238" s="2" cm="1">
        <f t="array" ref="I238">_xlfn.XLOOKUP(TRUE,Belanja[BULAN]=G238,Belanja[TOTAL],,,-1)</f>
        <v>368573500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368573500</v>
      </c>
      <c r="G239" s="1" t="str">
        <f t="shared" si="10"/>
        <v>Agustus</v>
      </c>
      <c r="H239" s="2">
        <f>SUMIFS(Belanja[Belanja],Belanja[BULAN],G239)</f>
        <v>0</v>
      </c>
      <c r="I239" s="2" cm="1">
        <f t="array" ref="I239">_xlfn.XLOOKUP(TRUE,Belanja[BULAN]=G239,Belanja[TOTAL],,,-1)</f>
        <v>368573500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368573500</v>
      </c>
      <c r="G240" s="1" t="str">
        <f t="shared" si="10"/>
        <v>Agustus</v>
      </c>
      <c r="H240" s="2">
        <f>SUMIFS(Belanja[Belanja],Belanja[BULAN],G240)</f>
        <v>0</v>
      </c>
      <c r="I240" s="2" cm="1">
        <f t="array" ref="I240">_xlfn.XLOOKUP(TRUE,Belanja[BULAN]=G240,Belanja[TOTAL],,,-1)</f>
        <v>368573500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368573500</v>
      </c>
      <c r="G241" s="1" t="str">
        <f t="shared" si="10"/>
        <v>Agustus</v>
      </c>
      <c r="H241" s="2">
        <f>SUMIFS(Belanja[Belanja],Belanja[BULAN],G241)</f>
        <v>0</v>
      </c>
      <c r="I241" s="2" cm="1">
        <f t="array" ref="I241">_xlfn.XLOOKUP(TRUE,Belanja[BULAN]=G241,Belanja[TOTAL],,,-1)</f>
        <v>368573500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368573500</v>
      </c>
      <c r="G242" s="1" t="str">
        <f t="shared" si="10"/>
        <v>Agustus</v>
      </c>
      <c r="H242" s="2">
        <f>SUMIFS(Belanja[Belanja],Belanja[BULAN],G242)</f>
        <v>0</v>
      </c>
      <c r="I242" s="2" cm="1">
        <f t="array" ref="I242">_xlfn.XLOOKUP(TRUE,Belanja[BULAN]=G242,Belanja[TOTAL],,,-1)</f>
        <v>368573500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368573500</v>
      </c>
      <c r="G243" s="1" t="str">
        <f t="shared" si="10"/>
        <v>Agustus</v>
      </c>
      <c r="H243" s="2">
        <f>SUMIFS(Belanja[Belanja],Belanja[BULAN],G243)</f>
        <v>0</v>
      </c>
      <c r="I243" s="2" cm="1">
        <f t="array" ref="I243">_xlfn.XLOOKUP(TRUE,Belanja[BULAN]=G243,Belanja[TOTAL],,,-1)</f>
        <v>368573500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368573500</v>
      </c>
      <c r="G244" s="1" t="str">
        <f t="shared" si="10"/>
        <v>Agustus</v>
      </c>
      <c r="H244" s="2">
        <f>SUMIFS(Belanja[Belanja],Belanja[BULAN],G244)</f>
        <v>0</v>
      </c>
      <c r="I244" s="2" cm="1">
        <f t="array" ref="I244">_xlfn.XLOOKUP(TRUE,Belanja[BULAN]=G244,Belanja[TOTAL],,,-1)</f>
        <v>368573500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368573500</v>
      </c>
      <c r="G245" s="1" t="str">
        <f t="shared" si="10"/>
        <v>Agustus</v>
      </c>
      <c r="H245" s="2">
        <f>SUMIFS(Belanja[Belanja],Belanja[BULAN],G245)</f>
        <v>0</v>
      </c>
      <c r="I245" s="2" cm="1">
        <f t="array" ref="I245">_xlfn.XLOOKUP(TRUE,Belanja[BULAN]=G245,Belanja[TOTAL],,,-1)</f>
        <v>368573500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368573500</v>
      </c>
      <c r="G246" s="1" t="str">
        <f t="shared" si="10"/>
        <v>September</v>
      </c>
      <c r="H246" s="2">
        <f>SUMIFS(Belanja[Belanja],Belanja[BULAN],G246)</f>
        <v>0</v>
      </c>
      <c r="I246" s="2" cm="1">
        <f t="array" ref="I246">_xlfn.XLOOKUP(TRUE,Belanja[BULAN]=G246,Belanja[TOTAL],,,-1)</f>
        <v>368573500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368573500</v>
      </c>
      <c r="G247" s="1" t="str">
        <f t="shared" si="10"/>
        <v>September</v>
      </c>
      <c r="H247" s="2">
        <f>SUMIFS(Belanja[Belanja],Belanja[BULAN],G247)</f>
        <v>0</v>
      </c>
      <c r="I247" s="2" cm="1">
        <f t="array" ref="I247">_xlfn.XLOOKUP(TRUE,Belanja[BULAN]=G247,Belanja[TOTAL],,,-1)</f>
        <v>368573500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368573500</v>
      </c>
      <c r="G248" s="1" t="str">
        <f t="shared" si="10"/>
        <v>September</v>
      </c>
      <c r="H248" s="2">
        <f>SUMIFS(Belanja[Belanja],Belanja[BULAN],G248)</f>
        <v>0</v>
      </c>
      <c r="I248" s="2" cm="1">
        <f t="array" ref="I248">_xlfn.XLOOKUP(TRUE,Belanja[BULAN]=G248,Belanja[TOTAL],,,-1)</f>
        <v>368573500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368573500</v>
      </c>
      <c r="G249" s="1" t="str">
        <f t="shared" si="10"/>
        <v>September</v>
      </c>
      <c r="H249" s="2">
        <f>SUMIFS(Belanja[Belanja],Belanja[BULAN],G249)</f>
        <v>0</v>
      </c>
      <c r="I249" s="2" cm="1">
        <f t="array" ref="I249">_xlfn.XLOOKUP(TRUE,Belanja[BULAN]=G249,Belanja[TOTAL],,,-1)</f>
        <v>368573500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368573500</v>
      </c>
      <c r="G250" s="1" t="str">
        <f t="shared" si="10"/>
        <v>September</v>
      </c>
      <c r="H250" s="2">
        <f>SUMIFS(Belanja[Belanja],Belanja[BULAN],G250)</f>
        <v>0</v>
      </c>
      <c r="I250" s="2" cm="1">
        <f t="array" ref="I250">_xlfn.XLOOKUP(TRUE,Belanja[BULAN]=G250,Belanja[TOTAL],,,-1)</f>
        <v>368573500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368573500</v>
      </c>
      <c r="G251" s="1" t="str">
        <f t="shared" si="10"/>
        <v>September</v>
      </c>
      <c r="H251" s="2">
        <f>SUMIFS(Belanja[Belanja],Belanja[BULAN],G251)</f>
        <v>0</v>
      </c>
      <c r="I251" s="2" cm="1">
        <f t="array" ref="I251">_xlfn.XLOOKUP(TRUE,Belanja[BULAN]=G251,Belanja[TOTAL],,,-1)</f>
        <v>368573500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368573500</v>
      </c>
      <c r="G252" s="1" t="str">
        <f t="shared" si="10"/>
        <v>September</v>
      </c>
      <c r="H252" s="2">
        <f>SUMIFS(Belanja[Belanja],Belanja[BULAN],G252)</f>
        <v>0</v>
      </c>
      <c r="I252" s="2" cm="1">
        <f t="array" ref="I252">_xlfn.XLOOKUP(TRUE,Belanja[BULAN]=G252,Belanja[TOTAL],,,-1)</f>
        <v>368573500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368573500</v>
      </c>
      <c r="G253" s="1" t="str">
        <f t="shared" si="10"/>
        <v>September</v>
      </c>
      <c r="H253" s="2">
        <f>SUMIFS(Belanja[Belanja],Belanja[BULAN],G253)</f>
        <v>0</v>
      </c>
      <c r="I253" s="2" cm="1">
        <f t="array" ref="I253">_xlfn.XLOOKUP(TRUE,Belanja[BULAN]=G253,Belanja[TOTAL],,,-1)</f>
        <v>368573500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368573500</v>
      </c>
      <c r="G254" s="1" t="str">
        <f t="shared" si="10"/>
        <v>September</v>
      </c>
      <c r="H254" s="2">
        <f>SUMIFS(Belanja[Belanja],Belanja[BULAN],G254)</f>
        <v>0</v>
      </c>
      <c r="I254" s="2" cm="1">
        <f t="array" ref="I254">_xlfn.XLOOKUP(TRUE,Belanja[BULAN]=G254,Belanja[TOTAL],,,-1)</f>
        <v>368573500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368573500</v>
      </c>
      <c r="G255" s="1" t="str">
        <f t="shared" si="10"/>
        <v>September</v>
      </c>
      <c r="H255" s="2">
        <f>SUMIFS(Belanja[Belanja],Belanja[BULAN],G255)</f>
        <v>0</v>
      </c>
      <c r="I255" s="2" cm="1">
        <f t="array" ref="I255">_xlfn.XLOOKUP(TRUE,Belanja[BULAN]=G255,Belanja[TOTAL],,,-1)</f>
        <v>368573500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368573500</v>
      </c>
      <c r="G256" s="1" t="str">
        <f t="shared" si="10"/>
        <v>September</v>
      </c>
      <c r="H256" s="2">
        <f>SUMIFS(Belanja[Belanja],Belanja[BULAN],G256)</f>
        <v>0</v>
      </c>
      <c r="I256" s="2" cm="1">
        <f t="array" ref="I256">_xlfn.XLOOKUP(TRUE,Belanja[BULAN]=G256,Belanja[TOTAL],,,-1)</f>
        <v>368573500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368573500</v>
      </c>
      <c r="G257" s="1" t="str">
        <f t="shared" si="10"/>
        <v>September</v>
      </c>
      <c r="H257" s="2">
        <f>SUMIFS(Belanja[Belanja],Belanja[BULAN],G257)</f>
        <v>0</v>
      </c>
      <c r="I257" s="2" cm="1">
        <f t="array" ref="I257">_xlfn.XLOOKUP(TRUE,Belanja[BULAN]=G257,Belanja[TOTAL],,,-1)</f>
        <v>368573500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368573500</v>
      </c>
      <c r="G258" s="1" t="str">
        <f t="shared" si="10"/>
        <v>September</v>
      </c>
      <c r="H258" s="2">
        <f>SUMIFS(Belanja[Belanja],Belanja[BULAN],G258)</f>
        <v>0</v>
      </c>
      <c r="I258" s="2" cm="1">
        <f t="array" ref="I258">_xlfn.XLOOKUP(TRUE,Belanja[BULAN]=G258,Belanja[TOTAL],,,-1)</f>
        <v>368573500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368573500</v>
      </c>
      <c r="G259" s="1" t="str">
        <f t="shared" ref="G259:G322" si="13">B259</f>
        <v>September</v>
      </c>
      <c r="H259" s="2">
        <f>SUMIFS(Belanja[Belanja],Belanja[BULAN],G259)</f>
        <v>0</v>
      </c>
      <c r="I259" s="2" cm="1">
        <f t="array" ref="I259">_xlfn.XLOOKUP(TRUE,Belanja[BULAN]=G259,Belanja[TOTAL],,,-1)</f>
        <v>368573500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368573500</v>
      </c>
      <c r="G260" s="1" t="str">
        <f t="shared" si="13"/>
        <v>September</v>
      </c>
      <c r="H260" s="2">
        <f>SUMIFS(Belanja[Belanja],Belanja[BULAN],G260)</f>
        <v>0</v>
      </c>
      <c r="I260" s="2" cm="1">
        <f t="array" ref="I260">_xlfn.XLOOKUP(TRUE,Belanja[BULAN]=G260,Belanja[TOTAL],,,-1)</f>
        <v>368573500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368573500</v>
      </c>
      <c r="G261" s="1" t="str">
        <f t="shared" si="13"/>
        <v>September</v>
      </c>
      <c r="H261" s="2">
        <f>SUMIFS(Belanja[Belanja],Belanja[BULAN],G261)</f>
        <v>0</v>
      </c>
      <c r="I261" s="2" cm="1">
        <f t="array" ref="I261">_xlfn.XLOOKUP(TRUE,Belanja[BULAN]=G261,Belanja[TOTAL],,,-1)</f>
        <v>368573500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368573500</v>
      </c>
      <c r="G262" s="1" t="str">
        <f t="shared" si="13"/>
        <v>September</v>
      </c>
      <c r="H262" s="2">
        <f>SUMIFS(Belanja[Belanja],Belanja[BULAN],G262)</f>
        <v>0</v>
      </c>
      <c r="I262" s="2" cm="1">
        <f t="array" ref="I262">_xlfn.XLOOKUP(TRUE,Belanja[BULAN]=G262,Belanja[TOTAL],,,-1)</f>
        <v>368573500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368573500</v>
      </c>
      <c r="G263" s="1" t="str">
        <f t="shared" si="13"/>
        <v>September</v>
      </c>
      <c r="H263" s="2">
        <f>SUMIFS(Belanja[Belanja],Belanja[BULAN],G263)</f>
        <v>0</v>
      </c>
      <c r="I263" s="2" cm="1">
        <f t="array" ref="I263">_xlfn.XLOOKUP(TRUE,Belanja[BULAN]=G263,Belanja[TOTAL],,,-1)</f>
        <v>368573500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368573500</v>
      </c>
      <c r="G264" s="1" t="str">
        <f t="shared" si="13"/>
        <v>September</v>
      </c>
      <c r="H264" s="2">
        <f>SUMIFS(Belanja[Belanja],Belanja[BULAN],G264)</f>
        <v>0</v>
      </c>
      <c r="I264" s="2" cm="1">
        <f t="array" ref="I264">_xlfn.XLOOKUP(TRUE,Belanja[BULAN]=G264,Belanja[TOTAL],,,-1)</f>
        <v>368573500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368573500</v>
      </c>
      <c r="G265" s="1" t="str">
        <f t="shared" si="13"/>
        <v>September</v>
      </c>
      <c r="H265" s="2">
        <f>SUMIFS(Belanja[Belanja],Belanja[BULAN],G265)</f>
        <v>0</v>
      </c>
      <c r="I265" s="2" cm="1">
        <f t="array" ref="I265">_xlfn.XLOOKUP(TRUE,Belanja[BULAN]=G265,Belanja[TOTAL],,,-1)</f>
        <v>368573500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368573500</v>
      </c>
      <c r="G266" s="1" t="str">
        <f t="shared" si="13"/>
        <v>September</v>
      </c>
      <c r="H266" s="2">
        <f>SUMIFS(Belanja[Belanja],Belanja[BULAN],G266)</f>
        <v>0</v>
      </c>
      <c r="I266" s="2" cm="1">
        <f t="array" ref="I266">_xlfn.XLOOKUP(TRUE,Belanja[BULAN]=G266,Belanja[TOTAL],,,-1)</f>
        <v>368573500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368573500</v>
      </c>
      <c r="G267" s="1" t="str">
        <f t="shared" si="13"/>
        <v>September</v>
      </c>
      <c r="H267" s="2">
        <f>SUMIFS(Belanja[Belanja],Belanja[BULAN],G267)</f>
        <v>0</v>
      </c>
      <c r="I267" s="2" cm="1">
        <f t="array" ref="I267">_xlfn.XLOOKUP(TRUE,Belanja[BULAN]=G267,Belanja[TOTAL],,,-1)</f>
        <v>368573500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368573500</v>
      </c>
      <c r="G268" s="1" t="str">
        <f t="shared" si="13"/>
        <v>September</v>
      </c>
      <c r="H268" s="2">
        <f>SUMIFS(Belanja[Belanja],Belanja[BULAN],G268)</f>
        <v>0</v>
      </c>
      <c r="I268" s="2" cm="1">
        <f t="array" ref="I268">_xlfn.XLOOKUP(TRUE,Belanja[BULAN]=G268,Belanja[TOTAL],,,-1)</f>
        <v>368573500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368573500</v>
      </c>
      <c r="G269" s="1" t="str">
        <f t="shared" si="13"/>
        <v>September</v>
      </c>
      <c r="H269" s="2">
        <f>SUMIFS(Belanja[Belanja],Belanja[BULAN],G269)</f>
        <v>0</v>
      </c>
      <c r="I269" s="2" cm="1">
        <f t="array" ref="I269">_xlfn.XLOOKUP(TRUE,Belanja[BULAN]=G269,Belanja[TOTAL],,,-1)</f>
        <v>368573500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368573500</v>
      </c>
      <c r="G270" s="1" t="str">
        <f t="shared" si="13"/>
        <v>September</v>
      </c>
      <c r="H270" s="2">
        <f>SUMIFS(Belanja[Belanja],Belanja[BULAN],G270)</f>
        <v>0</v>
      </c>
      <c r="I270" s="2" cm="1">
        <f t="array" ref="I270">_xlfn.XLOOKUP(TRUE,Belanja[BULAN]=G270,Belanja[TOTAL],,,-1)</f>
        <v>368573500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368573500</v>
      </c>
      <c r="G271" s="1" t="str">
        <f t="shared" si="13"/>
        <v>September</v>
      </c>
      <c r="H271" s="2">
        <f>SUMIFS(Belanja[Belanja],Belanja[BULAN],G271)</f>
        <v>0</v>
      </c>
      <c r="I271" s="2" cm="1">
        <f t="array" ref="I271">_xlfn.XLOOKUP(TRUE,Belanja[BULAN]=G271,Belanja[TOTAL],,,-1)</f>
        <v>368573500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368573500</v>
      </c>
      <c r="G272" s="1" t="str">
        <f t="shared" si="13"/>
        <v>September</v>
      </c>
      <c r="H272" s="2">
        <f>SUMIFS(Belanja[Belanja],Belanja[BULAN],G272)</f>
        <v>0</v>
      </c>
      <c r="I272" s="2" cm="1">
        <f t="array" ref="I272">_xlfn.XLOOKUP(TRUE,Belanja[BULAN]=G272,Belanja[TOTAL],,,-1)</f>
        <v>368573500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368573500</v>
      </c>
      <c r="G273" s="1" t="str">
        <f t="shared" si="13"/>
        <v>September</v>
      </c>
      <c r="H273" s="2">
        <f>SUMIFS(Belanja[Belanja],Belanja[BULAN],G273)</f>
        <v>0</v>
      </c>
      <c r="I273" s="2" cm="1">
        <f t="array" ref="I273">_xlfn.XLOOKUP(TRUE,Belanja[BULAN]=G273,Belanja[TOTAL],,,-1)</f>
        <v>368573500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368573500</v>
      </c>
      <c r="G274" s="1" t="str">
        <f t="shared" si="13"/>
        <v>September</v>
      </c>
      <c r="H274" s="2">
        <f>SUMIFS(Belanja[Belanja],Belanja[BULAN],G274)</f>
        <v>0</v>
      </c>
      <c r="I274" s="2" cm="1">
        <f t="array" ref="I274">_xlfn.XLOOKUP(TRUE,Belanja[BULAN]=G274,Belanja[TOTAL],,,-1)</f>
        <v>368573500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368573500</v>
      </c>
      <c r="G275" s="1" t="str">
        <f t="shared" si="13"/>
        <v>September</v>
      </c>
      <c r="H275" s="2">
        <f>SUMIFS(Belanja[Belanja],Belanja[BULAN],G275)</f>
        <v>0</v>
      </c>
      <c r="I275" s="2" cm="1">
        <f t="array" ref="I275">_xlfn.XLOOKUP(TRUE,Belanja[BULAN]=G275,Belanja[TOTAL],,,-1)</f>
        <v>368573500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368573500</v>
      </c>
      <c r="G276" s="1" t="str">
        <f t="shared" si="13"/>
        <v>Oktober</v>
      </c>
      <c r="H276" s="2">
        <f>SUMIFS(Belanja[Belanja],Belanja[BULAN],G276)</f>
        <v>0</v>
      </c>
      <c r="I276" s="2" cm="1">
        <f t="array" ref="I276">_xlfn.XLOOKUP(TRUE,Belanja[BULAN]=G276,Belanja[TOTAL],,,-1)</f>
        <v>368573500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368573500</v>
      </c>
      <c r="G277" s="1" t="str">
        <f t="shared" si="13"/>
        <v>Oktober</v>
      </c>
      <c r="H277" s="2">
        <f>SUMIFS(Belanja[Belanja],Belanja[BULAN],G277)</f>
        <v>0</v>
      </c>
      <c r="I277" s="2" cm="1">
        <f t="array" ref="I277">_xlfn.XLOOKUP(TRUE,Belanja[BULAN]=G277,Belanja[TOTAL],,,-1)</f>
        <v>368573500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368573500</v>
      </c>
      <c r="G278" s="1" t="str">
        <f t="shared" si="13"/>
        <v>Oktober</v>
      </c>
      <c r="H278" s="2">
        <f>SUMIFS(Belanja[Belanja],Belanja[BULAN],G278)</f>
        <v>0</v>
      </c>
      <c r="I278" s="2" cm="1">
        <f t="array" ref="I278">_xlfn.XLOOKUP(TRUE,Belanja[BULAN]=G278,Belanja[TOTAL],,,-1)</f>
        <v>368573500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368573500</v>
      </c>
      <c r="G279" s="1" t="str">
        <f t="shared" si="13"/>
        <v>Oktober</v>
      </c>
      <c r="H279" s="2">
        <f>SUMIFS(Belanja[Belanja],Belanja[BULAN],G279)</f>
        <v>0</v>
      </c>
      <c r="I279" s="2" cm="1">
        <f t="array" ref="I279">_xlfn.XLOOKUP(TRUE,Belanja[BULAN]=G279,Belanja[TOTAL],,,-1)</f>
        <v>368573500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368573500</v>
      </c>
      <c r="G280" s="1" t="str">
        <f t="shared" si="13"/>
        <v>Oktober</v>
      </c>
      <c r="H280" s="2">
        <f>SUMIFS(Belanja[Belanja],Belanja[BULAN],G280)</f>
        <v>0</v>
      </c>
      <c r="I280" s="2" cm="1">
        <f t="array" ref="I280">_xlfn.XLOOKUP(TRUE,Belanja[BULAN]=G280,Belanja[TOTAL],,,-1)</f>
        <v>368573500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368573500</v>
      </c>
      <c r="G281" s="1" t="str">
        <f t="shared" si="13"/>
        <v>Oktober</v>
      </c>
      <c r="H281" s="2">
        <f>SUMIFS(Belanja[Belanja],Belanja[BULAN],G281)</f>
        <v>0</v>
      </c>
      <c r="I281" s="2" cm="1">
        <f t="array" ref="I281">_xlfn.XLOOKUP(TRUE,Belanja[BULAN]=G281,Belanja[TOTAL],,,-1)</f>
        <v>368573500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368573500</v>
      </c>
      <c r="G282" s="1" t="str">
        <f t="shared" si="13"/>
        <v>Oktober</v>
      </c>
      <c r="H282" s="2">
        <f>SUMIFS(Belanja[Belanja],Belanja[BULAN],G282)</f>
        <v>0</v>
      </c>
      <c r="I282" s="2" cm="1">
        <f t="array" ref="I282">_xlfn.XLOOKUP(TRUE,Belanja[BULAN]=G282,Belanja[TOTAL],,,-1)</f>
        <v>368573500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368573500</v>
      </c>
      <c r="G283" s="1" t="str">
        <f t="shared" si="13"/>
        <v>Oktober</v>
      </c>
      <c r="H283" s="2">
        <f>SUMIFS(Belanja[Belanja],Belanja[BULAN],G283)</f>
        <v>0</v>
      </c>
      <c r="I283" s="2" cm="1">
        <f t="array" ref="I283">_xlfn.XLOOKUP(TRUE,Belanja[BULAN]=G283,Belanja[TOTAL],,,-1)</f>
        <v>368573500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368573500</v>
      </c>
      <c r="G284" s="1" t="str">
        <f t="shared" si="13"/>
        <v>Oktober</v>
      </c>
      <c r="H284" s="2">
        <f>SUMIFS(Belanja[Belanja],Belanja[BULAN],G284)</f>
        <v>0</v>
      </c>
      <c r="I284" s="2" cm="1">
        <f t="array" ref="I284">_xlfn.XLOOKUP(TRUE,Belanja[BULAN]=G284,Belanja[TOTAL],,,-1)</f>
        <v>368573500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368573500</v>
      </c>
      <c r="G285" s="1" t="str">
        <f t="shared" si="13"/>
        <v>Oktober</v>
      </c>
      <c r="H285" s="2">
        <f>SUMIFS(Belanja[Belanja],Belanja[BULAN],G285)</f>
        <v>0</v>
      </c>
      <c r="I285" s="2" cm="1">
        <f t="array" ref="I285">_xlfn.XLOOKUP(TRUE,Belanja[BULAN]=G285,Belanja[TOTAL],,,-1)</f>
        <v>368573500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368573500</v>
      </c>
      <c r="G286" s="1" t="str">
        <f t="shared" si="13"/>
        <v>Oktober</v>
      </c>
      <c r="H286" s="2">
        <f>SUMIFS(Belanja[Belanja],Belanja[BULAN],G286)</f>
        <v>0</v>
      </c>
      <c r="I286" s="2" cm="1">
        <f t="array" ref="I286">_xlfn.XLOOKUP(TRUE,Belanja[BULAN]=G286,Belanja[TOTAL],,,-1)</f>
        <v>368573500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368573500</v>
      </c>
      <c r="G287" s="1" t="str">
        <f t="shared" si="13"/>
        <v>Oktober</v>
      </c>
      <c r="H287" s="2">
        <f>SUMIFS(Belanja[Belanja],Belanja[BULAN],G287)</f>
        <v>0</v>
      </c>
      <c r="I287" s="2" cm="1">
        <f t="array" ref="I287">_xlfn.XLOOKUP(TRUE,Belanja[BULAN]=G287,Belanja[TOTAL],,,-1)</f>
        <v>368573500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368573500</v>
      </c>
      <c r="G288" s="1" t="str">
        <f t="shared" si="13"/>
        <v>Oktober</v>
      </c>
      <c r="H288" s="2">
        <f>SUMIFS(Belanja[Belanja],Belanja[BULAN],G288)</f>
        <v>0</v>
      </c>
      <c r="I288" s="2" cm="1">
        <f t="array" ref="I288">_xlfn.XLOOKUP(TRUE,Belanja[BULAN]=G288,Belanja[TOTAL],,,-1)</f>
        <v>368573500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368573500</v>
      </c>
      <c r="G289" s="1" t="str">
        <f t="shared" si="13"/>
        <v>Oktober</v>
      </c>
      <c r="H289" s="2">
        <f>SUMIFS(Belanja[Belanja],Belanja[BULAN],G289)</f>
        <v>0</v>
      </c>
      <c r="I289" s="2" cm="1">
        <f t="array" ref="I289">_xlfn.XLOOKUP(TRUE,Belanja[BULAN]=G289,Belanja[TOTAL],,,-1)</f>
        <v>368573500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368573500</v>
      </c>
      <c r="G290" s="1" t="str">
        <f t="shared" si="13"/>
        <v>Oktober</v>
      </c>
      <c r="H290" s="2">
        <f>SUMIFS(Belanja[Belanja],Belanja[BULAN],G290)</f>
        <v>0</v>
      </c>
      <c r="I290" s="2" cm="1">
        <f t="array" ref="I290">_xlfn.XLOOKUP(TRUE,Belanja[BULAN]=G290,Belanja[TOTAL],,,-1)</f>
        <v>368573500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368573500</v>
      </c>
      <c r="G291" s="1" t="str">
        <f t="shared" si="13"/>
        <v>Oktober</v>
      </c>
      <c r="H291" s="2">
        <f>SUMIFS(Belanja[Belanja],Belanja[BULAN],G291)</f>
        <v>0</v>
      </c>
      <c r="I291" s="2" cm="1">
        <f t="array" ref="I291">_xlfn.XLOOKUP(TRUE,Belanja[BULAN]=G291,Belanja[TOTAL],,,-1)</f>
        <v>368573500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368573500</v>
      </c>
      <c r="G292" s="1" t="str">
        <f t="shared" si="13"/>
        <v>Oktober</v>
      </c>
      <c r="H292" s="2">
        <f>SUMIFS(Belanja[Belanja],Belanja[BULAN],G292)</f>
        <v>0</v>
      </c>
      <c r="I292" s="2" cm="1">
        <f t="array" ref="I292">_xlfn.XLOOKUP(TRUE,Belanja[BULAN]=G292,Belanja[TOTAL],,,-1)</f>
        <v>368573500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368573500</v>
      </c>
      <c r="G293" s="1" t="str">
        <f t="shared" si="13"/>
        <v>Oktober</v>
      </c>
      <c r="H293" s="2">
        <f>SUMIFS(Belanja[Belanja],Belanja[BULAN],G293)</f>
        <v>0</v>
      </c>
      <c r="I293" s="2" cm="1">
        <f t="array" ref="I293">_xlfn.XLOOKUP(TRUE,Belanja[BULAN]=G293,Belanja[TOTAL],,,-1)</f>
        <v>368573500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368573500</v>
      </c>
      <c r="G294" s="1" t="str">
        <f t="shared" si="13"/>
        <v>Oktober</v>
      </c>
      <c r="H294" s="2">
        <f>SUMIFS(Belanja[Belanja],Belanja[BULAN],G294)</f>
        <v>0</v>
      </c>
      <c r="I294" s="2" cm="1">
        <f t="array" ref="I294">_xlfn.XLOOKUP(TRUE,Belanja[BULAN]=G294,Belanja[TOTAL],,,-1)</f>
        <v>368573500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368573500</v>
      </c>
      <c r="G295" s="1" t="str">
        <f t="shared" si="13"/>
        <v>Oktober</v>
      </c>
      <c r="H295" s="2">
        <f>SUMIFS(Belanja[Belanja],Belanja[BULAN],G295)</f>
        <v>0</v>
      </c>
      <c r="I295" s="2" cm="1">
        <f t="array" ref="I295">_xlfn.XLOOKUP(TRUE,Belanja[BULAN]=G295,Belanja[TOTAL],,,-1)</f>
        <v>368573500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368573500</v>
      </c>
      <c r="G296" s="1" t="str">
        <f t="shared" si="13"/>
        <v>Oktober</v>
      </c>
      <c r="H296" s="2">
        <f>SUMIFS(Belanja[Belanja],Belanja[BULAN],G296)</f>
        <v>0</v>
      </c>
      <c r="I296" s="2" cm="1">
        <f t="array" ref="I296">_xlfn.XLOOKUP(TRUE,Belanja[BULAN]=G296,Belanja[TOTAL],,,-1)</f>
        <v>368573500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368573500</v>
      </c>
      <c r="G297" s="1" t="str">
        <f t="shared" si="13"/>
        <v>Oktober</v>
      </c>
      <c r="H297" s="2">
        <f>SUMIFS(Belanja[Belanja],Belanja[BULAN],G297)</f>
        <v>0</v>
      </c>
      <c r="I297" s="2" cm="1">
        <f t="array" ref="I297">_xlfn.XLOOKUP(TRUE,Belanja[BULAN]=G297,Belanja[TOTAL],,,-1)</f>
        <v>368573500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368573500</v>
      </c>
      <c r="G298" s="1" t="str">
        <f t="shared" si="13"/>
        <v>Oktober</v>
      </c>
      <c r="H298" s="2">
        <f>SUMIFS(Belanja[Belanja],Belanja[BULAN],G298)</f>
        <v>0</v>
      </c>
      <c r="I298" s="2" cm="1">
        <f t="array" ref="I298">_xlfn.XLOOKUP(TRUE,Belanja[BULAN]=G298,Belanja[TOTAL],,,-1)</f>
        <v>368573500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368573500</v>
      </c>
      <c r="G299" s="1" t="str">
        <f t="shared" si="13"/>
        <v>Oktober</v>
      </c>
      <c r="H299" s="2">
        <f>SUMIFS(Belanja[Belanja],Belanja[BULAN],G299)</f>
        <v>0</v>
      </c>
      <c r="I299" s="2" cm="1">
        <f t="array" ref="I299">_xlfn.XLOOKUP(TRUE,Belanja[BULAN]=G299,Belanja[TOTAL],,,-1)</f>
        <v>368573500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368573500</v>
      </c>
      <c r="G300" s="1" t="str">
        <f t="shared" si="13"/>
        <v>Oktober</v>
      </c>
      <c r="H300" s="2">
        <f>SUMIFS(Belanja[Belanja],Belanja[BULAN],G300)</f>
        <v>0</v>
      </c>
      <c r="I300" s="2" cm="1">
        <f t="array" ref="I300">_xlfn.XLOOKUP(TRUE,Belanja[BULAN]=G300,Belanja[TOTAL],,,-1)</f>
        <v>368573500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368573500</v>
      </c>
      <c r="G301" s="1" t="str">
        <f t="shared" si="13"/>
        <v>Oktober</v>
      </c>
      <c r="H301" s="2">
        <f>SUMIFS(Belanja[Belanja],Belanja[BULAN],G301)</f>
        <v>0</v>
      </c>
      <c r="I301" s="2" cm="1">
        <f t="array" ref="I301">_xlfn.XLOOKUP(TRUE,Belanja[BULAN]=G301,Belanja[TOTAL],,,-1)</f>
        <v>368573500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368573500</v>
      </c>
      <c r="G302" s="1" t="str">
        <f t="shared" si="13"/>
        <v>Oktober</v>
      </c>
      <c r="H302" s="2">
        <f>SUMIFS(Belanja[Belanja],Belanja[BULAN],G302)</f>
        <v>0</v>
      </c>
      <c r="I302" s="2" cm="1">
        <f t="array" ref="I302">_xlfn.XLOOKUP(TRUE,Belanja[BULAN]=G302,Belanja[TOTAL],,,-1)</f>
        <v>368573500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368573500</v>
      </c>
      <c r="G303" s="1" t="str">
        <f t="shared" si="13"/>
        <v>Oktober</v>
      </c>
      <c r="H303" s="2">
        <f>SUMIFS(Belanja[Belanja],Belanja[BULAN],G303)</f>
        <v>0</v>
      </c>
      <c r="I303" s="2" cm="1">
        <f t="array" ref="I303">_xlfn.XLOOKUP(TRUE,Belanja[BULAN]=G303,Belanja[TOTAL],,,-1)</f>
        <v>368573500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368573500</v>
      </c>
      <c r="G304" s="1" t="str">
        <f t="shared" si="13"/>
        <v>Oktober</v>
      </c>
      <c r="H304" s="2">
        <f>SUMIFS(Belanja[Belanja],Belanja[BULAN],G304)</f>
        <v>0</v>
      </c>
      <c r="I304" s="2" cm="1">
        <f t="array" ref="I304">_xlfn.XLOOKUP(TRUE,Belanja[BULAN]=G304,Belanja[TOTAL],,,-1)</f>
        <v>368573500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368573500</v>
      </c>
      <c r="G305" s="1" t="str">
        <f t="shared" si="13"/>
        <v>Oktober</v>
      </c>
      <c r="H305" s="2">
        <f>SUMIFS(Belanja[Belanja],Belanja[BULAN],G305)</f>
        <v>0</v>
      </c>
      <c r="I305" s="2" cm="1">
        <f t="array" ref="I305">_xlfn.XLOOKUP(TRUE,Belanja[BULAN]=G305,Belanja[TOTAL],,,-1)</f>
        <v>368573500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368573500</v>
      </c>
      <c r="G306" s="1" t="str">
        <f t="shared" si="13"/>
        <v>Oktober</v>
      </c>
      <c r="H306" s="2">
        <f>SUMIFS(Belanja[Belanja],Belanja[BULAN],G306)</f>
        <v>0</v>
      </c>
      <c r="I306" s="2" cm="1">
        <f t="array" ref="I306">_xlfn.XLOOKUP(TRUE,Belanja[BULAN]=G306,Belanja[TOTAL],,,-1)</f>
        <v>368573500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368573500</v>
      </c>
      <c r="G307" s="1" t="str">
        <f t="shared" si="13"/>
        <v>November</v>
      </c>
      <c r="H307" s="2">
        <f>SUMIFS(Belanja[Belanja],Belanja[BULAN],G307)</f>
        <v>0</v>
      </c>
      <c r="I307" s="2" cm="1">
        <f t="array" ref="I307">_xlfn.XLOOKUP(TRUE,Belanja[BULAN]=G307,Belanja[TOTAL],,,-1)</f>
        <v>368573500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368573500</v>
      </c>
      <c r="G308" s="1" t="str">
        <f t="shared" si="13"/>
        <v>November</v>
      </c>
      <c r="H308" s="2">
        <f>SUMIFS(Belanja[Belanja],Belanja[BULAN],G308)</f>
        <v>0</v>
      </c>
      <c r="I308" s="2" cm="1">
        <f t="array" ref="I308">_xlfn.XLOOKUP(TRUE,Belanja[BULAN]=G308,Belanja[TOTAL],,,-1)</f>
        <v>368573500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368573500</v>
      </c>
      <c r="G309" s="1" t="str">
        <f t="shared" si="13"/>
        <v>November</v>
      </c>
      <c r="H309" s="2">
        <f>SUMIFS(Belanja[Belanja],Belanja[BULAN],G309)</f>
        <v>0</v>
      </c>
      <c r="I309" s="2" cm="1">
        <f t="array" ref="I309">_xlfn.XLOOKUP(TRUE,Belanja[BULAN]=G309,Belanja[TOTAL],,,-1)</f>
        <v>368573500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368573500</v>
      </c>
      <c r="G310" s="1" t="str">
        <f t="shared" si="13"/>
        <v>November</v>
      </c>
      <c r="H310" s="2">
        <f>SUMIFS(Belanja[Belanja],Belanja[BULAN],G310)</f>
        <v>0</v>
      </c>
      <c r="I310" s="2" cm="1">
        <f t="array" ref="I310">_xlfn.XLOOKUP(TRUE,Belanja[BULAN]=G310,Belanja[TOTAL],,,-1)</f>
        <v>368573500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368573500</v>
      </c>
      <c r="G311" s="1" t="str">
        <f t="shared" si="13"/>
        <v>November</v>
      </c>
      <c r="H311" s="2">
        <f>SUMIFS(Belanja[Belanja],Belanja[BULAN],G311)</f>
        <v>0</v>
      </c>
      <c r="I311" s="2" cm="1">
        <f t="array" ref="I311">_xlfn.XLOOKUP(TRUE,Belanja[BULAN]=G311,Belanja[TOTAL],,,-1)</f>
        <v>368573500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368573500</v>
      </c>
      <c r="G312" s="1" t="str">
        <f t="shared" si="13"/>
        <v>November</v>
      </c>
      <c r="H312" s="2">
        <f>SUMIFS(Belanja[Belanja],Belanja[BULAN],G312)</f>
        <v>0</v>
      </c>
      <c r="I312" s="2" cm="1">
        <f t="array" ref="I312">_xlfn.XLOOKUP(TRUE,Belanja[BULAN]=G312,Belanja[TOTAL],,,-1)</f>
        <v>368573500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368573500</v>
      </c>
      <c r="G313" s="1" t="str">
        <f t="shared" si="13"/>
        <v>November</v>
      </c>
      <c r="H313" s="2">
        <f>SUMIFS(Belanja[Belanja],Belanja[BULAN],G313)</f>
        <v>0</v>
      </c>
      <c r="I313" s="2" cm="1">
        <f t="array" ref="I313">_xlfn.XLOOKUP(TRUE,Belanja[BULAN]=G313,Belanja[TOTAL],,,-1)</f>
        <v>368573500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368573500</v>
      </c>
      <c r="G314" s="1" t="str">
        <f t="shared" si="13"/>
        <v>November</v>
      </c>
      <c r="H314" s="2">
        <f>SUMIFS(Belanja[Belanja],Belanja[BULAN],G314)</f>
        <v>0</v>
      </c>
      <c r="I314" s="2" cm="1">
        <f t="array" ref="I314">_xlfn.XLOOKUP(TRUE,Belanja[BULAN]=G314,Belanja[TOTAL],,,-1)</f>
        <v>368573500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368573500</v>
      </c>
      <c r="G315" s="1" t="str">
        <f t="shared" si="13"/>
        <v>November</v>
      </c>
      <c r="H315" s="2">
        <f>SUMIFS(Belanja[Belanja],Belanja[BULAN],G315)</f>
        <v>0</v>
      </c>
      <c r="I315" s="2" cm="1">
        <f t="array" ref="I315">_xlfn.XLOOKUP(TRUE,Belanja[BULAN]=G315,Belanja[TOTAL],,,-1)</f>
        <v>368573500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368573500</v>
      </c>
      <c r="G316" s="1" t="str">
        <f t="shared" si="13"/>
        <v>November</v>
      </c>
      <c r="H316" s="2">
        <f>SUMIFS(Belanja[Belanja],Belanja[BULAN],G316)</f>
        <v>0</v>
      </c>
      <c r="I316" s="2" cm="1">
        <f t="array" ref="I316">_xlfn.XLOOKUP(TRUE,Belanja[BULAN]=G316,Belanja[TOTAL],,,-1)</f>
        <v>368573500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368573500</v>
      </c>
      <c r="G317" s="1" t="str">
        <f t="shared" si="13"/>
        <v>November</v>
      </c>
      <c r="H317" s="2">
        <f>SUMIFS(Belanja[Belanja],Belanja[BULAN],G317)</f>
        <v>0</v>
      </c>
      <c r="I317" s="2" cm="1">
        <f t="array" ref="I317">_xlfn.XLOOKUP(TRUE,Belanja[BULAN]=G317,Belanja[TOTAL],,,-1)</f>
        <v>368573500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368573500</v>
      </c>
      <c r="G318" s="1" t="str">
        <f t="shared" si="13"/>
        <v>November</v>
      </c>
      <c r="H318" s="2">
        <f>SUMIFS(Belanja[Belanja],Belanja[BULAN],G318)</f>
        <v>0</v>
      </c>
      <c r="I318" s="2" cm="1">
        <f t="array" ref="I318">_xlfn.XLOOKUP(TRUE,Belanja[BULAN]=G318,Belanja[TOTAL],,,-1)</f>
        <v>368573500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368573500</v>
      </c>
      <c r="G319" s="1" t="str">
        <f t="shared" si="13"/>
        <v>November</v>
      </c>
      <c r="H319" s="2">
        <f>SUMIFS(Belanja[Belanja],Belanja[BULAN],G319)</f>
        <v>0</v>
      </c>
      <c r="I319" s="2" cm="1">
        <f t="array" ref="I319">_xlfn.XLOOKUP(TRUE,Belanja[BULAN]=G319,Belanja[TOTAL],,,-1)</f>
        <v>368573500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368573500</v>
      </c>
      <c r="G320" s="1" t="str">
        <f t="shared" si="13"/>
        <v>November</v>
      </c>
      <c r="H320" s="2">
        <f>SUMIFS(Belanja[Belanja],Belanja[BULAN],G320)</f>
        <v>0</v>
      </c>
      <c r="I320" s="2" cm="1">
        <f t="array" ref="I320">_xlfn.XLOOKUP(TRUE,Belanja[BULAN]=G320,Belanja[TOTAL],,,-1)</f>
        <v>368573500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368573500</v>
      </c>
      <c r="G321" s="1" t="str">
        <f t="shared" si="13"/>
        <v>November</v>
      </c>
      <c r="H321" s="2">
        <f>SUMIFS(Belanja[Belanja],Belanja[BULAN],G321)</f>
        <v>0</v>
      </c>
      <c r="I321" s="2" cm="1">
        <f t="array" ref="I321">_xlfn.XLOOKUP(TRUE,Belanja[BULAN]=G321,Belanja[TOTAL],,,-1)</f>
        <v>368573500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368573500</v>
      </c>
      <c r="G322" s="1" t="str">
        <f t="shared" si="13"/>
        <v>November</v>
      </c>
      <c r="H322" s="2">
        <f>SUMIFS(Belanja[Belanja],Belanja[BULAN],G322)</f>
        <v>0</v>
      </c>
      <c r="I322" s="2" cm="1">
        <f t="array" ref="I322">_xlfn.XLOOKUP(TRUE,Belanja[BULAN]=G322,Belanja[TOTAL],,,-1)</f>
        <v>368573500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368573500</v>
      </c>
      <c r="G323" s="1" t="str">
        <f t="shared" ref="G323:G367" si="16">B323</f>
        <v>November</v>
      </c>
      <c r="H323" s="2">
        <f>SUMIFS(Belanja[Belanja],Belanja[BULAN],G323)</f>
        <v>0</v>
      </c>
      <c r="I323" s="2" cm="1">
        <f t="array" ref="I323">_xlfn.XLOOKUP(TRUE,Belanja[BULAN]=G323,Belanja[TOTAL],,,-1)</f>
        <v>368573500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368573500</v>
      </c>
      <c r="G324" s="1" t="str">
        <f t="shared" si="16"/>
        <v>November</v>
      </c>
      <c r="H324" s="2">
        <f>SUMIFS(Belanja[Belanja],Belanja[BULAN],G324)</f>
        <v>0</v>
      </c>
      <c r="I324" s="2" cm="1">
        <f t="array" ref="I324">_xlfn.XLOOKUP(TRUE,Belanja[BULAN]=G324,Belanja[TOTAL],,,-1)</f>
        <v>368573500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368573500</v>
      </c>
      <c r="G325" s="1" t="str">
        <f t="shared" si="16"/>
        <v>November</v>
      </c>
      <c r="H325" s="2">
        <f>SUMIFS(Belanja[Belanja],Belanja[BULAN],G325)</f>
        <v>0</v>
      </c>
      <c r="I325" s="2" cm="1">
        <f t="array" ref="I325">_xlfn.XLOOKUP(TRUE,Belanja[BULAN]=G325,Belanja[TOTAL],,,-1)</f>
        <v>368573500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368573500</v>
      </c>
      <c r="G326" s="1" t="str">
        <f t="shared" si="16"/>
        <v>November</v>
      </c>
      <c r="H326" s="2">
        <f>SUMIFS(Belanja[Belanja],Belanja[BULAN],G326)</f>
        <v>0</v>
      </c>
      <c r="I326" s="2" cm="1">
        <f t="array" ref="I326">_xlfn.XLOOKUP(TRUE,Belanja[BULAN]=G326,Belanja[TOTAL],,,-1)</f>
        <v>368573500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368573500</v>
      </c>
      <c r="G327" s="1" t="str">
        <f t="shared" si="16"/>
        <v>November</v>
      </c>
      <c r="H327" s="2">
        <f>SUMIFS(Belanja[Belanja],Belanja[BULAN],G327)</f>
        <v>0</v>
      </c>
      <c r="I327" s="2" cm="1">
        <f t="array" ref="I327">_xlfn.XLOOKUP(TRUE,Belanja[BULAN]=G327,Belanja[TOTAL],,,-1)</f>
        <v>368573500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368573500</v>
      </c>
      <c r="G328" s="1" t="str">
        <f t="shared" si="16"/>
        <v>November</v>
      </c>
      <c r="H328" s="2">
        <f>SUMIFS(Belanja[Belanja],Belanja[BULAN],G328)</f>
        <v>0</v>
      </c>
      <c r="I328" s="2" cm="1">
        <f t="array" ref="I328">_xlfn.XLOOKUP(TRUE,Belanja[BULAN]=G328,Belanja[TOTAL],,,-1)</f>
        <v>368573500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368573500</v>
      </c>
      <c r="G329" s="1" t="str">
        <f t="shared" si="16"/>
        <v>November</v>
      </c>
      <c r="H329" s="2">
        <f>SUMIFS(Belanja[Belanja],Belanja[BULAN],G329)</f>
        <v>0</v>
      </c>
      <c r="I329" s="2" cm="1">
        <f t="array" ref="I329">_xlfn.XLOOKUP(TRUE,Belanja[BULAN]=G329,Belanja[TOTAL],,,-1)</f>
        <v>368573500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368573500</v>
      </c>
      <c r="G330" s="1" t="str">
        <f t="shared" si="16"/>
        <v>November</v>
      </c>
      <c r="H330" s="2">
        <f>SUMIFS(Belanja[Belanja],Belanja[BULAN],G330)</f>
        <v>0</v>
      </c>
      <c r="I330" s="2" cm="1">
        <f t="array" ref="I330">_xlfn.XLOOKUP(TRUE,Belanja[BULAN]=G330,Belanja[TOTAL],,,-1)</f>
        <v>368573500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368573500</v>
      </c>
      <c r="G331" s="1" t="str">
        <f t="shared" si="16"/>
        <v>November</v>
      </c>
      <c r="H331" s="2">
        <f>SUMIFS(Belanja[Belanja],Belanja[BULAN],G331)</f>
        <v>0</v>
      </c>
      <c r="I331" s="2" cm="1">
        <f t="array" ref="I331">_xlfn.XLOOKUP(TRUE,Belanja[BULAN]=G331,Belanja[TOTAL],,,-1)</f>
        <v>368573500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368573500</v>
      </c>
      <c r="G332" s="1" t="str">
        <f t="shared" si="16"/>
        <v>November</v>
      </c>
      <c r="H332" s="2">
        <f>SUMIFS(Belanja[Belanja],Belanja[BULAN],G332)</f>
        <v>0</v>
      </c>
      <c r="I332" s="2" cm="1">
        <f t="array" ref="I332">_xlfn.XLOOKUP(TRUE,Belanja[BULAN]=G332,Belanja[TOTAL],,,-1)</f>
        <v>368573500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368573500</v>
      </c>
      <c r="G333" s="1" t="str">
        <f t="shared" si="16"/>
        <v>November</v>
      </c>
      <c r="H333" s="2">
        <f>SUMIFS(Belanja[Belanja],Belanja[BULAN],G333)</f>
        <v>0</v>
      </c>
      <c r="I333" s="2" cm="1">
        <f t="array" ref="I333">_xlfn.XLOOKUP(TRUE,Belanja[BULAN]=G333,Belanja[TOTAL],,,-1)</f>
        <v>368573500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368573500</v>
      </c>
      <c r="G334" s="1" t="str">
        <f t="shared" si="16"/>
        <v>November</v>
      </c>
      <c r="H334" s="2">
        <f>SUMIFS(Belanja[Belanja],Belanja[BULAN],G334)</f>
        <v>0</v>
      </c>
      <c r="I334" s="2" cm="1">
        <f t="array" ref="I334">_xlfn.XLOOKUP(TRUE,Belanja[BULAN]=G334,Belanja[TOTAL],,,-1)</f>
        <v>368573500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368573500</v>
      </c>
      <c r="G335" s="1" t="str">
        <f t="shared" si="16"/>
        <v>November</v>
      </c>
      <c r="H335" s="2">
        <f>SUMIFS(Belanja[Belanja],Belanja[BULAN],G335)</f>
        <v>0</v>
      </c>
      <c r="I335" s="2" cm="1">
        <f t="array" ref="I335">_xlfn.XLOOKUP(TRUE,Belanja[BULAN]=G335,Belanja[TOTAL],,,-1)</f>
        <v>368573500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368573500</v>
      </c>
      <c r="G336" s="1" t="str">
        <f t="shared" si="16"/>
        <v>November</v>
      </c>
      <c r="H336" s="2">
        <f>SUMIFS(Belanja[Belanja],Belanja[BULAN],G336)</f>
        <v>0</v>
      </c>
      <c r="I336" s="2" cm="1">
        <f t="array" ref="I336">_xlfn.XLOOKUP(TRUE,Belanja[BULAN]=G336,Belanja[TOTAL],,,-1)</f>
        <v>368573500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368573500</v>
      </c>
      <c r="G337" s="1" t="str">
        <f t="shared" si="16"/>
        <v>Desember</v>
      </c>
      <c r="H337" s="2">
        <f>SUMIFS(Belanja[Belanja],Belanja[BULAN],G337)</f>
        <v>0</v>
      </c>
      <c r="I337" s="2" cm="1">
        <f t="array" ref="I337">_xlfn.XLOOKUP(TRUE,Belanja[BULAN]=G337,Belanja[TOTAL],,,-1)</f>
        <v>368573500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368573500</v>
      </c>
      <c r="G338" s="1" t="str">
        <f t="shared" si="16"/>
        <v>Desember</v>
      </c>
      <c r="H338" s="2">
        <f>SUMIFS(Belanja[Belanja],Belanja[BULAN],G338)</f>
        <v>0</v>
      </c>
      <c r="I338" s="2" cm="1">
        <f t="array" ref="I338">_xlfn.XLOOKUP(TRUE,Belanja[BULAN]=G338,Belanja[TOTAL],,,-1)</f>
        <v>368573500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368573500</v>
      </c>
      <c r="G339" s="1" t="str">
        <f t="shared" si="16"/>
        <v>Desember</v>
      </c>
      <c r="H339" s="2">
        <f>SUMIFS(Belanja[Belanja],Belanja[BULAN],G339)</f>
        <v>0</v>
      </c>
      <c r="I339" s="2" cm="1">
        <f t="array" ref="I339">_xlfn.XLOOKUP(TRUE,Belanja[BULAN]=G339,Belanja[TOTAL],,,-1)</f>
        <v>368573500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368573500</v>
      </c>
      <c r="G340" s="1" t="str">
        <f t="shared" si="16"/>
        <v>Desember</v>
      </c>
      <c r="H340" s="2">
        <f>SUMIFS(Belanja[Belanja],Belanja[BULAN],G340)</f>
        <v>0</v>
      </c>
      <c r="I340" s="2" cm="1">
        <f t="array" ref="I340">_xlfn.XLOOKUP(TRUE,Belanja[BULAN]=G340,Belanja[TOTAL],,,-1)</f>
        <v>368573500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368573500</v>
      </c>
      <c r="G341" s="1" t="str">
        <f t="shared" si="16"/>
        <v>Desember</v>
      </c>
      <c r="H341" s="2">
        <f>SUMIFS(Belanja[Belanja],Belanja[BULAN],G341)</f>
        <v>0</v>
      </c>
      <c r="I341" s="2" cm="1">
        <f t="array" ref="I341">_xlfn.XLOOKUP(TRUE,Belanja[BULAN]=G341,Belanja[TOTAL],,,-1)</f>
        <v>368573500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368573500</v>
      </c>
      <c r="G342" s="1" t="str">
        <f t="shared" si="16"/>
        <v>Desember</v>
      </c>
      <c r="H342" s="2">
        <f>SUMIFS(Belanja[Belanja],Belanja[BULAN],G342)</f>
        <v>0</v>
      </c>
      <c r="I342" s="2" cm="1">
        <f t="array" ref="I342">_xlfn.XLOOKUP(TRUE,Belanja[BULAN]=G342,Belanja[TOTAL],,,-1)</f>
        <v>368573500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368573500</v>
      </c>
      <c r="G343" s="1" t="str">
        <f t="shared" si="16"/>
        <v>Desember</v>
      </c>
      <c r="H343" s="2">
        <f>SUMIFS(Belanja[Belanja],Belanja[BULAN],G343)</f>
        <v>0</v>
      </c>
      <c r="I343" s="2" cm="1">
        <f t="array" ref="I343">_xlfn.XLOOKUP(TRUE,Belanja[BULAN]=G343,Belanja[TOTAL],,,-1)</f>
        <v>368573500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368573500</v>
      </c>
      <c r="G344" s="1" t="str">
        <f t="shared" si="16"/>
        <v>Desember</v>
      </c>
      <c r="H344" s="2">
        <f>SUMIFS(Belanja[Belanja],Belanja[BULAN],G344)</f>
        <v>0</v>
      </c>
      <c r="I344" s="2" cm="1">
        <f t="array" ref="I344">_xlfn.XLOOKUP(TRUE,Belanja[BULAN]=G344,Belanja[TOTAL],,,-1)</f>
        <v>368573500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368573500</v>
      </c>
      <c r="G345" s="1" t="str">
        <f t="shared" si="16"/>
        <v>Desember</v>
      </c>
      <c r="H345" s="2">
        <f>SUMIFS(Belanja[Belanja],Belanja[BULAN],G345)</f>
        <v>0</v>
      </c>
      <c r="I345" s="2" cm="1">
        <f t="array" ref="I345">_xlfn.XLOOKUP(TRUE,Belanja[BULAN]=G345,Belanja[TOTAL],,,-1)</f>
        <v>368573500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368573500</v>
      </c>
      <c r="G346" s="1" t="str">
        <f t="shared" si="16"/>
        <v>Desember</v>
      </c>
      <c r="H346" s="2">
        <f>SUMIFS(Belanja[Belanja],Belanja[BULAN],G346)</f>
        <v>0</v>
      </c>
      <c r="I346" s="2" cm="1">
        <f t="array" ref="I346">_xlfn.XLOOKUP(TRUE,Belanja[BULAN]=G346,Belanja[TOTAL],,,-1)</f>
        <v>368573500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368573500</v>
      </c>
      <c r="G347" s="1" t="str">
        <f t="shared" si="16"/>
        <v>Desember</v>
      </c>
      <c r="H347" s="2">
        <f>SUMIFS(Belanja[Belanja],Belanja[BULAN],G347)</f>
        <v>0</v>
      </c>
      <c r="I347" s="2" cm="1">
        <f t="array" ref="I347">_xlfn.XLOOKUP(TRUE,Belanja[BULAN]=G347,Belanja[TOTAL],,,-1)</f>
        <v>368573500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368573500</v>
      </c>
      <c r="G348" s="1" t="str">
        <f t="shared" si="16"/>
        <v>Desember</v>
      </c>
      <c r="H348" s="2">
        <f>SUMIFS(Belanja[Belanja],Belanja[BULAN],G348)</f>
        <v>0</v>
      </c>
      <c r="I348" s="2" cm="1">
        <f t="array" ref="I348">_xlfn.XLOOKUP(TRUE,Belanja[BULAN]=G348,Belanja[TOTAL],,,-1)</f>
        <v>368573500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368573500</v>
      </c>
      <c r="G349" s="1" t="str">
        <f t="shared" si="16"/>
        <v>Desember</v>
      </c>
      <c r="H349" s="2">
        <f>SUMIFS(Belanja[Belanja],Belanja[BULAN],G349)</f>
        <v>0</v>
      </c>
      <c r="I349" s="2" cm="1">
        <f t="array" ref="I349">_xlfn.XLOOKUP(TRUE,Belanja[BULAN]=G349,Belanja[TOTAL],,,-1)</f>
        <v>368573500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368573500</v>
      </c>
      <c r="G350" s="1" t="str">
        <f t="shared" si="16"/>
        <v>Desember</v>
      </c>
      <c r="H350" s="2">
        <f>SUMIFS(Belanja[Belanja],Belanja[BULAN],G350)</f>
        <v>0</v>
      </c>
      <c r="I350" s="2" cm="1">
        <f t="array" ref="I350">_xlfn.XLOOKUP(TRUE,Belanja[BULAN]=G350,Belanja[TOTAL],,,-1)</f>
        <v>368573500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368573500</v>
      </c>
      <c r="G351" s="1" t="str">
        <f t="shared" si="16"/>
        <v>Desember</v>
      </c>
      <c r="H351" s="2">
        <f>SUMIFS(Belanja[Belanja],Belanja[BULAN],G351)</f>
        <v>0</v>
      </c>
      <c r="I351" s="2" cm="1">
        <f t="array" ref="I351">_xlfn.XLOOKUP(TRUE,Belanja[BULAN]=G351,Belanja[TOTAL],,,-1)</f>
        <v>368573500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368573500</v>
      </c>
      <c r="G352" s="1" t="str">
        <f t="shared" si="16"/>
        <v>Desember</v>
      </c>
      <c r="H352" s="2">
        <f>SUMIFS(Belanja[Belanja],Belanja[BULAN],G352)</f>
        <v>0</v>
      </c>
      <c r="I352" s="2" cm="1">
        <f t="array" ref="I352">_xlfn.XLOOKUP(TRUE,Belanja[BULAN]=G352,Belanja[TOTAL],,,-1)</f>
        <v>368573500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368573500</v>
      </c>
      <c r="G353" s="1" t="str">
        <f t="shared" si="16"/>
        <v>Desember</v>
      </c>
      <c r="H353" s="2">
        <f>SUMIFS(Belanja[Belanja],Belanja[BULAN],G353)</f>
        <v>0</v>
      </c>
      <c r="I353" s="2" cm="1">
        <f t="array" ref="I353">_xlfn.XLOOKUP(TRUE,Belanja[BULAN]=G353,Belanja[TOTAL],,,-1)</f>
        <v>368573500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368573500</v>
      </c>
      <c r="G354" s="1" t="str">
        <f t="shared" si="16"/>
        <v>Desember</v>
      </c>
      <c r="H354" s="2">
        <f>SUMIFS(Belanja[Belanja],Belanja[BULAN],G354)</f>
        <v>0</v>
      </c>
      <c r="I354" s="2" cm="1">
        <f t="array" ref="I354">_xlfn.XLOOKUP(TRUE,Belanja[BULAN]=G354,Belanja[TOTAL],,,-1)</f>
        <v>368573500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368573500</v>
      </c>
      <c r="G355" s="1" t="str">
        <f t="shared" si="16"/>
        <v>Desember</v>
      </c>
      <c r="H355" s="2">
        <f>SUMIFS(Belanja[Belanja],Belanja[BULAN],G355)</f>
        <v>0</v>
      </c>
      <c r="I355" s="2" cm="1">
        <f t="array" ref="I355">_xlfn.XLOOKUP(TRUE,Belanja[BULAN]=G355,Belanja[TOTAL],,,-1)</f>
        <v>368573500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368573500</v>
      </c>
      <c r="G356" s="1" t="str">
        <f t="shared" si="16"/>
        <v>Desember</v>
      </c>
      <c r="H356" s="2">
        <f>SUMIFS(Belanja[Belanja],Belanja[BULAN],G356)</f>
        <v>0</v>
      </c>
      <c r="I356" s="2" cm="1">
        <f t="array" ref="I356">_xlfn.XLOOKUP(TRUE,Belanja[BULAN]=G356,Belanja[TOTAL],,,-1)</f>
        <v>368573500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368573500</v>
      </c>
      <c r="G357" s="1" t="str">
        <f t="shared" si="16"/>
        <v>Desember</v>
      </c>
      <c r="H357" s="2">
        <f>SUMIFS(Belanja[Belanja],Belanja[BULAN],G357)</f>
        <v>0</v>
      </c>
      <c r="I357" s="2" cm="1">
        <f t="array" ref="I357">_xlfn.XLOOKUP(TRUE,Belanja[BULAN]=G357,Belanja[TOTAL],,,-1)</f>
        <v>368573500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368573500</v>
      </c>
      <c r="G358" s="1" t="str">
        <f t="shared" si="16"/>
        <v>Desember</v>
      </c>
      <c r="H358" s="2">
        <f>SUMIFS(Belanja[Belanja],Belanja[BULAN],G358)</f>
        <v>0</v>
      </c>
      <c r="I358" s="2" cm="1">
        <f t="array" ref="I358">_xlfn.XLOOKUP(TRUE,Belanja[BULAN]=G358,Belanja[TOTAL],,,-1)</f>
        <v>368573500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368573500</v>
      </c>
      <c r="G359" s="1" t="str">
        <f t="shared" si="16"/>
        <v>Desember</v>
      </c>
      <c r="H359" s="2">
        <f>SUMIFS(Belanja[Belanja],Belanja[BULAN],G359)</f>
        <v>0</v>
      </c>
      <c r="I359" s="2" cm="1">
        <f t="array" ref="I359">_xlfn.XLOOKUP(TRUE,Belanja[BULAN]=G359,Belanja[TOTAL],,,-1)</f>
        <v>368573500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368573500</v>
      </c>
      <c r="G360" s="1" t="str">
        <f t="shared" si="16"/>
        <v>Desember</v>
      </c>
      <c r="H360" s="2">
        <f>SUMIFS(Belanja[Belanja],Belanja[BULAN],G360)</f>
        <v>0</v>
      </c>
      <c r="I360" s="2" cm="1">
        <f t="array" ref="I360">_xlfn.XLOOKUP(TRUE,Belanja[BULAN]=G360,Belanja[TOTAL],,,-1)</f>
        <v>368573500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368573500</v>
      </c>
      <c r="G361" s="1" t="str">
        <f t="shared" si="16"/>
        <v>Desember</v>
      </c>
      <c r="H361" s="2">
        <f>SUMIFS(Belanja[Belanja],Belanja[BULAN],G361)</f>
        <v>0</v>
      </c>
      <c r="I361" s="2" cm="1">
        <f t="array" ref="I361">_xlfn.XLOOKUP(TRUE,Belanja[BULAN]=G361,Belanja[TOTAL],,,-1)</f>
        <v>368573500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368573500</v>
      </c>
      <c r="G362" s="1" t="str">
        <f t="shared" si="16"/>
        <v>Desember</v>
      </c>
      <c r="H362" s="2">
        <f>SUMIFS(Belanja[Belanja],Belanja[BULAN],G362)</f>
        <v>0</v>
      </c>
      <c r="I362" s="2" cm="1">
        <f t="array" ref="I362">_xlfn.XLOOKUP(TRUE,Belanja[BULAN]=G362,Belanja[TOTAL],,,-1)</f>
        <v>368573500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368573500</v>
      </c>
      <c r="G363" s="1" t="str">
        <f t="shared" si="16"/>
        <v>Desember</v>
      </c>
      <c r="H363" s="2">
        <f>SUMIFS(Belanja[Belanja],Belanja[BULAN],G363)</f>
        <v>0</v>
      </c>
      <c r="I363" s="2" cm="1">
        <f t="array" ref="I363">_xlfn.XLOOKUP(TRUE,Belanja[BULAN]=G363,Belanja[TOTAL],,,-1)</f>
        <v>368573500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368573500</v>
      </c>
      <c r="G364" s="1" t="str">
        <f t="shared" si="16"/>
        <v>Desember</v>
      </c>
      <c r="H364" s="2">
        <f>SUMIFS(Belanja[Belanja],Belanja[BULAN],G364)</f>
        <v>0</v>
      </c>
      <c r="I364" s="2" cm="1">
        <f t="array" ref="I364">_xlfn.XLOOKUP(TRUE,Belanja[BULAN]=G364,Belanja[TOTAL],,,-1)</f>
        <v>368573500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368573500</v>
      </c>
      <c r="G365" s="1" t="str">
        <f t="shared" si="16"/>
        <v>Desember</v>
      </c>
      <c r="H365" s="2">
        <f>SUMIFS(Belanja[Belanja],Belanja[BULAN],G365)</f>
        <v>0</v>
      </c>
      <c r="I365" s="2" cm="1">
        <f t="array" ref="I365">_xlfn.XLOOKUP(TRUE,Belanja[BULAN]=G365,Belanja[TOTAL],,,-1)</f>
        <v>368573500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368573500</v>
      </c>
      <c r="G366" s="1" t="str">
        <f t="shared" si="16"/>
        <v>Desember</v>
      </c>
      <c r="H366" s="2">
        <f>SUMIFS(Belanja[Belanja],Belanja[BULAN],G366)</f>
        <v>0</v>
      </c>
      <c r="I366" s="2" cm="1">
        <f t="array" ref="I366">_xlfn.XLOOKUP(TRUE,Belanja[BULAN]=G366,Belanja[TOTAL],,,-1)</f>
        <v>368573500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368573500</v>
      </c>
      <c r="G367" s="1" t="str">
        <f t="shared" si="16"/>
        <v>Desember</v>
      </c>
      <c r="H367" s="2">
        <f>SUMIFS(Belanja[Belanja],Belanja[BULAN],G367)</f>
        <v>0</v>
      </c>
      <c r="I367" s="2" cm="1">
        <f t="array" ref="I367">_xlfn.XLOOKUP(TRUE,Belanja[BULAN]=G367,Belanja[TOTAL],,,-1)</f>
        <v>368573500</v>
      </c>
    </row>
  </sheetData>
  <conditionalFormatting sqref="A367:C367 E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G367:I367">
    <cfRule type="expression" dxfId="5" priority="3">
      <formula>$G$367=""</formula>
    </cfRule>
  </conditionalFormatting>
  <dataValidations count="1">
    <dataValidation type="list" allowBlank="1" showInputMessage="1" showErrorMessage="1" sqref="G2:G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workbookViewId="0">
      <pane xSplit="3" ySplit="1" topLeftCell="D135" activePane="bottomRight" state="frozen"/>
      <selection pane="topRight"/>
      <selection pane="bottomLeft"/>
      <selection pane="bottomRight" activeCell="D150" sqref="D150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9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28803500</v>
      </c>
      <c r="I93" s="2" cm="1">
        <f t="array" ref="I93">_xlfn.XLOOKUP(TRUE,Transferan[BULAN]=G93,Transferan[TOTAL],,,-1)</f>
        <v>190499500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28803500</v>
      </c>
      <c r="I94" s="2" cm="1">
        <f t="array" ref="I94">_xlfn.XLOOKUP(TRUE,Transferan[BULAN]=G94,Transferan[TOTAL],,,-1)</f>
        <v>190499500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28803500</v>
      </c>
      <c r="I95" s="2" cm="1">
        <f t="array" ref="I95">_xlfn.XLOOKUP(TRUE,Transferan[BULAN]=G95,Transferan[TOTAL],,,-1)</f>
        <v>190499500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28803500</v>
      </c>
      <c r="I96" s="2" cm="1">
        <f t="array" ref="I96">_xlfn.XLOOKUP(TRUE,Transferan[BULAN]=G96,Transferan[TOTAL],,,-1)</f>
        <v>190499500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28803500</v>
      </c>
      <c r="I97" s="2" cm="1">
        <f t="array" ref="I97">_xlfn.XLOOKUP(TRUE,Transferan[BULAN]=G97,Transferan[TOTAL],,,-1)</f>
        <v>190499500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28803500</v>
      </c>
      <c r="I98" s="2" cm="1">
        <f t="array" ref="I98">_xlfn.XLOOKUP(TRUE,Transferan[BULAN]=G98,Transferan[TOTAL],,,-1)</f>
        <v>190499500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28803500</v>
      </c>
      <c r="I99" s="2" cm="1">
        <f t="array" ref="I99">_xlfn.XLOOKUP(TRUE,Transferan[BULAN]=G99,Transferan[TOTAL],,,-1)</f>
        <v>190499500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28803500</v>
      </c>
      <c r="I100" s="2" cm="1">
        <f t="array" ref="I100">_xlfn.XLOOKUP(TRUE,Transferan[BULAN]=G100,Transferan[TOTAL],,,-1)</f>
        <v>190499500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28803500</v>
      </c>
      <c r="I101" s="2" cm="1">
        <f t="array" ref="I101">_xlfn.XLOOKUP(TRUE,Transferan[BULAN]=G101,Transferan[TOTAL],,,-1)</f>
        <v>190499500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28803500</v>
      </c>
      <c r="I102" s="2" cm="1">
        <f t="array" ref="I102">_xlfn.XLOOKUP(TRUE,Transferan[BULAN]=G102,Transferan[TOTAL],,,-1)</f>
        <v>190499500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28803500</v>
      </c>
      <c r="I103" s="2" cm="1">
        <f t="array" ref="I103">_xlfn.XLOOKUP(TRUE,Transferan[BULAN]=G103,Transferan[TOTAL],,,-1)</f>
        <v>190499500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28803500</v>
      </c>
      <c r="I104" s="2" cm="1">
        <f t="array" ref="I104">_xlfn.XLOOKUP(TRUE,Transferan[BULAN]=G104,Transferan[TOTAL],,,-1)</f>
        <v>190499500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28803500</v>
      </c>
      <c r="I105" s="2" cm="1">
        <f t="array" ref="I105">_xlfn.XLOOKUP(TRUE,Transferan[BULAN]=G105,Transferan[TOTAL],,,-1)</f>
        <v>190499500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28803500</v>
      </c>
      <c r="I106" s="2" cm="1">
        <f t="array" ref="I106">_xlfn.XLOOKUP(TRUE,Transferan[BULAN]=G106,Transferan[TOTAL],,,-1)</f>
        <v>190499500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28803500</v>
      </c>
      <c r="I107" s="2" cm="1">
        <f t="array" ref="I107">_xlfn.XLOOKUP(TRUE,Transferan[BULAN]=G107,Transferan[TOTAL],,,-1)</f>
        <v>190499500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28803500</v>
      </c>
      <c r="I108" s="2" cm="1">
        <f t="array" ref="I108">_xlfn.XLOOKUP(TRUE,Transferan[BULAN]=G108,Transferan[TOTAL],,,-1)</f>
        <v>190499500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28803500</v>
      </c>
      <c r="I109" s="2" cm="1">
        <f t="array" ref="I109">_xlfn.XLOOKUP(TRUE,Transferan[BULAN]=G109,Transferan[TOTAL],,,-1)</f>
        <v>190499500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28803500</v>
      </c>
      <c r="I110" s="2" cm="1">
        <f t="array" ref="I110">_xlfn.XLOOKUP(TRUE,Transferan[BULAN]=G110,Transferan[TOTAL],,,-1)</f>
        <v>190499500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28803500</v>
      </c>
      <c r="I111" s="2" cm="1">
        <f t="array" ref="I111">_xlfn.XLOOKUP(TRUE,Transferan[BULAN]=G111,Transferan[TOTAL],,,-1)</f>
        <v>190499500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28803500</v>
      </c>
      <c r="I112" s="2" cm="1">
        <f t="array" ref="I112">_xlfn.XLOOKUP(TRUE,Transferan[BULAN]=G112,Transferan[TOTAL],,,-1)</f>
        <v>190499500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28803500</v>
      </c>
      <c r="I113" s="2" cm="1">
        <f t="array" ref="I113">_xlfn.XLOOKUP(TRUE,Transferan[BULAN]=G113,Transferan[TOTAL],,,-1)</f>
        <v>190499500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28803500</v>
      </c>
      <c r="I114" s="2" cm="1">
        <f t="array" ref="I114">_xlfn.XLOOKUP(TRUE,Transferan[BULAN]=G114,Transferan[TOTAL],,,-1)</f>
        <v>190499500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28803500</v>
      </c>
      <c r="I115" s="2" cm="1">
        <f t="array" ref="I115">_xlfn.XLOOKUP(TRUE,Transferan[BULAN]=G115,Transferan[TOTAL],,,-1)</f>
        <v>190499500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28803500</v>
      </c>
      <c r="I116" s="2" cm="1">
        <f t="array" ref="I116">_xlfn.XLOOKUP(TRUE,Transferan[BULAN]=G116,Transferan[TOTAL],,,-1)</f>
        <v>190499500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28803500</v>
      </c>
      <c r="I117" s="2" cm="1">
        <f t="array" ref="I117">_xlfn.XLOOKUP(TRUE,Transferan[BULAN]=G117,Transferan[TOTAL],,,-1)</f>
        <v>190499500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28803500</v>
      </c>
      <c r="I118" s="2" cm="1">
        <f t="array" ref="I118">_xlfn.XLOOKUP(TRUE,Transferan[BULAN]=G118,Transferan[TOTAL],,,-1)</f>
        <v>190499500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28803500</v>
      </c>
      <c r="I119" s="2" cm="1">
        <f t="array" ref="I119">_xlfn.XLOOKUP(TRUE,Transferan[BULAN]=G119,Transferan[TOTAL],,,-1)</f>
        <v>190499500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28803500</v>
      </c>
      <c r="I120" s="2" cm="1">
        <f t="array" ref="I120">_xlfn.XLOOKUP(TRUE,Transferan[BULAN]=G120,Transferan[TOTAL],,,-1)</f>
        <v>190499500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28803500</v>
      </c>
      <c r="I121" s="2" cm="1">
        <f t="array" ref="I121">_xlfn.XLOOKUP(TRUE,Transferan[BULAN]=G121,Transferan[TOTAL],,,-1)</f>
        <v>190499500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2038000</v>
      </c>
      <c r="E122" s="2">
        <f>SUM($D$2:$D122)</f>
        <v>190499500</v>
      </c>
      <c r="G122" s="1" t="str">
        <f t="shared" si="4"/>
        <v>April</v>
      </c>
      <c r="H122" s="2">
        <f>SUMIFS(Transferan[Transferan],Transferan[BULAN],G122)</f>
        <v>28803500</v>
      </c>
      <c r="I122" s="2" cm="1">
        <f t="array" ref="I122">_xlfn.XLOOKUP(TRUE,Transferan[BULAN]=G122,Transferan[TOTAL],,,-1)</f>
        <v>190499500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3018000</v>
      </c>
      <c r="E123" s="2">
        <f>SUM($D$2:$D123)</f>
        <v>193517500</v>
      </c>
      <c r="G123" s="1" t="str">
        <f t="shared" si="4"/>
        <v>Mei</v>
      </c>
      <c r="H123" s="2">
        <f>SUMIFS(Transferan[Transferan],Transferan[BULAN],G123)</f>
        <v>53964000</v>
      </c>
      <c r="I123" s="2" cm="1">
        <f t="array" ref="I123">_xlfn.XLOOKUP(TRUE,Transferan[BULAN]=G123,Transferan[TOTAL],,,-1)</f>
        <v>244463500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1613000</v>
      </c>
      <c r="E124" s="2">
        <f>SUM($D$2:$D124)</f>
        <v>195130500</v>
      </c>
      <c r="G124" s="1" t="str">
        <f t="shared" si="4"/>
        <v>Mei</v>
      </c>
      <c r="H124" s="2">
        <f>SUMIFS(Transferan[Transferan],Transferan[BULAN],G124)</f>
        <v>53964000</v>
      </c>
      <c r="I124" s="2" cm="1">
        <f t="array" ref="I124">_xlfn.XLOOKUP(TRUE,Transferan[BULAN]=G124,Transferan[TOTAL],,,-1)</f>
        <v>244463500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1989000</v>
      </c>
      <c r="E125" s="2">
        <f>SUM($D$2:$D125)</f>
        <v>197119500</v>
      </c>
      <c r="G125" s="1" t="str">
        <f t="shared" si="4"/>
        <v>Mei</v>
      </c>
      <c r="H125" s="2">
        <f>SUMIFS(Transferan[Transferan],Transferan[BULAN],G125)</f>
        <v>53964000</v>
      </c>
      <c r="I125" s="2" cm="1">
        <f t="array" ref="I125">_xlfn.XLOOKUP(TRUE,Transferan[BULAN]=G125,Transferan[TOTAL],,,-1)</f>
        <v>244463500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1428000</v>
      </c>
      <c r="E126" s="2">
        <f>SUM($D$2:$D126)</f>
        <v>198547500</v>
      </c>
      <c r="G126" s="1" t="str">
        <f t="shared" si="4"/>
        <v>Mei</v>
      </c>
      <c r="H126" s="2">
        <f>SUMIFS(Transferan[Transferan],Transferan[BULAN],G126)</f>
        <v>53964000</v>
      </c>
      <c r="I126" s="2" cm="1">
        <f t="array" ref="I126">_xlfn.XLOOKUP(TRUE,Transferan[BULAN]=G126,Transferan[TOTAL],,,-1)</f>
        <v>244463500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2285000</v>
      </c>
      <c r="E127" s="2">
        <f>SUM($D$2:$D127)</f>
        <v>200832500</v>
      </c>
      <c r="G127" s="1" t="str">
        <f t="shared" si="4"/>
        <v>Mei</v>
      </c>
      <c r="H127" s="2">
        <f>SUMIFS(Transferan[Transferan],Transferan[BULAN],G127)</f>
        <v>53964000</v>
      </c>
      <c r="I127" s="2" cm="1">
        <f t="array" ref="I127">_xlfn.XLOOKUP(TRUE,Transferan[BULAN]=G127,Transferan[TOTAL],,,-1)</f>
        <v>244463500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2527000</v>
      </c>
      <c r="E128" s="2">
        <f>SUM($D$2:$D128)</f>
        <v>203359500</v>
      </c>
      <c r="G128" s="1" t="str">
        <f t="shared" si="4"/>
        <v>Mei</v>
      </c>
      <c r="H128" s="2">
        <f>SUMIFS(Transferan[Transferan],Transferan[BULAN],G128)</f>
        <v>53964000</v>
      </c>
      <c r="I128" s="2" cm="1">
        <f t="array" ref="I128">_xlfn.XLOOKUP(TRUE,Transferan[BULAN]=G128,Transferan[TOTAL],,,-1)</f>
        <v>244463500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2385000</v>
      </c>
      <c r="E129" s="2">
        <f>SUM($D$2:$D129)</f>
        <v>205744500</v>
      </c>
      <c r="G129" s="1" t="str">
        <f t="shared" si="4"/>
        <v>Mei</v>
      </c>
      <c r="H129" s="2">
        <f>SUMIFS(Transferan[Transferan],Transferan[BULAN],G129)</f>
        <v>53964000</v>
      </c>
      <c r="I129" s="2" cm="1">
        <f t="array" ref="I129">_xlfn.XLOOKUP(TRUE,Transferan[BULAN]=G129,Transferan[TOTAL],,,-1)</f>
        <v>244463500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2001000</v>
      </c>
      <c r="E130" s="2">
        <f>SUM($D$2:$D130)</f>
        <v>207745500</v>
      </c>
      <c r="G130" s="1" t="str">
        <f t="shared" si="4"/>
        <v>Mei</v>
      </c>
      <c r="H130" s="2">
        <f>SUMIFS(Transferan[Transferan],Transferan[BULAN],G130)</f>
        <v>53964000</v>
      </c>
      <c r="I130" s="2" cm="1">
        <f t="array" ref="I130">_xlfn.XLOOKUP(TRUE,Transferan[BULAN]=G130,Transferan[TOTAL],,,-1)</f>
        <v>244463500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2470000</v>
      </c>
      <c r="E131" s="2">
        <f>SUM($D$2:$D131)</f>
        <v>210215500</v>
      </c>
      <c r="G131" s="1" t="str">
        <f t="shared" ref="G131:G194" si="7">B131</f>
        <v>Mei</v>
      </c>
      <c r="H131" s="2">
        <f>SUMIFS(Transferan[Transferan],Transferan[BULAN],G131)</f>
        <v>53964000</v>
      </c>
      <c r="I131" s="2" cm="1">
        <f t="array" ref="I131">_xlfn.XLOOKUP(TRUE,Transferan[BULAN]=G131,Transferan[TOTAL],,,-1)</f>
        <v>244463500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1977000</v>
      </c>
      <c r="E132" s="2">
        <f>SUM($D$2:$D132)</f>
        <v>212192500</v>
      </c>
      <c r="G132" s="1" t="str">
        <f t="shared" si="7"/>
        <v>Mei</v>
      </c>
      <c r="H132" s="2">
        <f>SUMIFS(Transferan[Transferan],Transferan[BULAN],G132)</f>
        <v>53964000</v>
      </c>
      <c r="I132" s="2" cm="1">
        <f t="array" ref="I132">_xlfn.XLOOKUP(TRUE,Transferan[BULAN]=G132,Transferan[TOTAL],,,-1)</f>
        <v>244463500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2246000</v>
      </c>
      <c r="E133" s="2">
        <f>SUM($D$2:$D133)</f>
        <v>214438500</v>
      </c>
      <c r="G133" s="1" t="str">
        <f t="shared" si="7"/>
        <v>Mei</v>
      </c>
      <c r="H133" s="2">
        <f>SUMIFS(Transferan[Transferan],Transferan[BULAN],G133)</f>
        <v>53964000</v>
      </c>
      <c r="I133" s="2" cm="1">
        <f t="array" ref="I133">_xlfn.XLOOKUP(TRUE,Transferan[BULAN]=G133,Transferan[TOTAL],,,-1)</f>
        <v>244463500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2621000</v>
      </c>
      <c r="E134" s="2">
        <f>SUM($D$2:$D134)</f>
        <v>217059500</v>
      </c>
      <c r="G134" s="1" t="str">
        <f t="shared" si="7"/>
        <v>Mei</v>
      </c>
      <c r="H134" s="2">
        <f>SUMIFS(Transferan[Transferan],Transferan[BULAN],G134)</f>
        <v>53964000</v>
      </c>
      <c r="I134" s="2" cm="1">
        <f t="array" ref="I134">_xlfn.XLOOKUP(TRUE,Transferan[BULAN]=G134,Transferan[TOTAL],,,-1)</f>
        <v>244463500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1688000</v>
      </c>
      <c r="E135" s="2">
        <f>SUM($D$2:$D135)</f>
        <v>218747500</v>
      </c>
      <c r="G135" s="1" t="str">
        <f t="shared" si="7"/>
        <v>Mei</v>
      </c>
      <c r="H135" s="2">
        <f>SUMIFS(Transferan[Transferan],Transferan[BULAN],G135)</f>
        <v>53964000</v>
      </c>
      <c r="I135" s="2" cm="1">
        <f t="array" ref="I135">_xlfn.XLOOKUP(TRUE,Transferan[BULAN]=G135,Transferan[TOTAL],,,-1)</f>
        <v>244463500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2049000</v>
      </c>
      <c r="E136" s="2">
        <f>SUM($D$2:$D136)</f>
        <v>220796500</v>
      </c>
      <c r="G136" s="1" t="str">
        <f t="shared" si="7"/>
        <v>Mei</v>
      </c>
      <c r="H136" s="2">
        <f>SUMIFS(Transferan[Transferan],Transferan[BULAN],G136)</f>
        <v>53964000</v>
      </c>
      <c r="I136" s="2" cm="1">
        <f t="array" ref="I136">_xlfn.XLOOKUP(TRUE,Transferan[BULAN]=G136,Transferan[TOTAL],,,-1)</f>
        <v>244463500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1876000</v>
      </c>
      <c r="E137" s="2">
        <f>SUM($D$2:$D137)</f>
        <v>222672500</v>
      </c>
      <c r="G137" s="1" t="str">
        <f t="shared" si="7"/>
        <v>Mei</v>
      </c>
      <c r="H137" s="2">
        <f>SUMIFS(Transferan[Transferan],Transferan[BULAN],G137)</f>
        <v>53964000</v>
      </c>
      <c r="I137" s="2" cm="1">
        <f t="array" ref="I137">_xlfn.XLOOKUP(TRUE,Transferan[BULAN]=G137,Transferan[TOTAL],,,-1)</f>
        <v>244463500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2190000</v>
      </c>
      <c r="E138" s="2">
        <f>SUM($D$2:$D138)</f>
        <v>224862500</v>
      </c>
      <c r="G138" s="1" t="str">
        <f t="shared" si="7"/>
        <v>Mei</v>
      </c>
      <c r="H138" s="2">
        <f>SUMIFS(Transferan[Transferan],Transferan[BULAN],G138)</f>
        <v>53964000</v>
      </c>
      <c r="I138" s="2" cm="1">
        <f t="array" ref="I138">_xlfn.XLOOKUP(TRUE,Transferan[BULAN]=G138,Transferan[TOTAL],,,-1)</f>
        <v>244463500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1526000</v>
      </c>
      <c r="E139" s="2">
        <f>SUM($D$2:$D139)</f>
        <v>226388500</v>
      </c>
      <c r="G139" s="1" t="str">
        <f t="shared" si="7"/>
        <v>Mei</v>
      </c>
      <c r="H139" s="2">
        <f>SUMIFS(Transferan[Transferan],Transferan[BULAN],G139)</f>
        <v>53964000</v>
      </c>
      <c r="I139" s="2" cm="1">
        <f t="array" ref="I139">_xlfn.XLOOKUP(TRUE,Transferan[BULAN]=G139,Transferan[TOTAL],,,-1)</f>
        <v>244463500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2116000</v>
      </c>
      <c r="E140" s="2">
        <f>SUM($D$2:$D140)</f>
        <v>228504500</v>
      </c>
      <c r="G140" s="1" t="str">
        <f t="shared" si="7"/>
        <v>Mei</v>
      </c>
      <c r="H140" s="2">
        <f>SUMIFS(Transferan[Transferan],Transferan[BULAN],G140)</f>
        <v>53964000</v>
      </c>
      <c r="I140" s="2" cm="1">
        <f t="array" ref="I140">_xlfn.XLOOKUP(TRUE,Transferan[BULAN]=G140,Transferan[TOTAL],,,-1)</f>
        <v>244463500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1526000</v>
      </c>
      <c r="E141" s="2">
        <f>SUM($D$2:$D141)</f>
        <v>230030500</v>
      </c>
      <c r="G141" s="1" t="str">
        <f t="shared" si="7"/>
        <v>Mei</v>
      </c>
      <c r="H141" s="2">
        <f>SUMIFS(Transferan[Transferan],Transferan[BULAN],G141)</f>
        <v>53964000</v>
      </c>
      <c r="I141" s="2" cm="1">
        <f t="array" ref="I141">_xlfn.XLOOKUP(TRUE,Transferan[BULAN]=G141,Transferan[TOTAL],,,-1)</f>
        <v>244463500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1945000</v>
      </c>
      <c r="E142" s="2">
        <f>SUM($D$2:$D142)</f>
        <v>231975500</v>
      </c>
      <c r="G142" s="1" t="str">
        <f t="shared" si="7"/>
        <v>Mei</v>
      </c>
      <c r="H142" s="2">
        <f>SUMIFS(Transferan[Transferan],Transferan[BULAN],G142)</f>
        <v>53964000</v>
      </c>
      <c r="I142" s="2" cm="1">
        <f t="array" ref="I142">_xlfn.XLOOKUP(TRUE,Transferan[BULAN]=G142,Transferan[TOTAL],,,-1)</f>
        <v>244463500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1418000</v>
      </c>
      <c r="E143" s="2">
        <f>SUM($D$2:$D143)</f>
        <v>233393500</v>
      </c>
      <c r="G143" s="1" t="str">
        <f t="shared" si="7"/>
        <v>Mei</v>
      </c>
      <c r="H143" s="2">
        <f>SUMIFS(Transferan[Transferan],Transferan[BULAN],G143)</f>
        <v>53964000</v>
      </c>
      <c r="I143" s="2" cm="1">
        <f t="array" ref="I143">_xlfn.XLOOKUP(TRUE,Transferan[BULAN]=G143,Transferan[TOTAL],,,-1)</f>
        <v>244463500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1995000</v>
      </c>
      <c r="E144" s="2">
        <f>SUM($D$2:$D144)</f>
        <v>235388500</v>
      </c>
      <c r="G144" s="1" t="str">
        <f t="shared" si="7"/>
        <v>Mei</v>
      </c>
      <c r="H144" s="2">
        <f>SUMIFS(Transferan[Transferan],Transferan[BULAN],G144)</f>
        <v>53964000</v>
      </c>
      <c r="I144" s="2" cm="1">
        <f t="array" ref="I144">_xlfn.XLOOKUP(TRUE,Transferan[BULAN]=G144,Transferan[TOTAL],,,-1)</f>
        <v>244463500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1584000</v>
      </c>
      <c r="E145" s="2">
        <f>SUM($D$2:$D145)</f>
        <v>236972500</v>
      </c>
      <c r="G145" s="1" t="str">
        <f t="shared" si="7"/>
        <v>Mei</v>
      </c>
      <c r="H145" s="2">
        <f>SUMIFS(Transferan[Transferan],Transferan[BULAN],G145)</f>
        <v>53964000</v>
      </c>
      <c r="I145" s="2" cm="1">
        <f t="array" ref="I145">_xlfn.XLOOKUP(TRUE,Transferan[BULAN]=G145,Transferan[TOTAL],,,-1)</f>
        <v>244463500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2229000</v>
      </c>
      <c r="E146" s="2">
        <f>SUM($D$2:$D146)</f>
        <v>239201500</v>
      </c>
      <c r="G146" s="1" t="str">
        <f t="shared" si="7"/>
        <v>Mei</v>
      </c>
      <c r="H146" s="2">
        <f>SUMIFS(Transferan[Transferan],Transferan[BULAN],G146)</f>
        <v>53964000</v>
      </c>
      <c r="I146" s="2" cm="1">
        <f t="array" ref="I146">_xlfn.XLOOKUP(TRUE,Transferan[BULAN]=G146,Transferan[TOTAL],,,-1)</f>
        <v>244463500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1718000</v>
      </c>
      <c r="E147" s="2">
        <f>SUM($D$2:$D147)</f>
        <v>240919500</v>
      </c>
      <c r="G147" s="1" t="str">
        <f t="shared" si="7"/>
        <v>Mei</v>
      </c>
      <c r="H147" s="2">
        <f>SUMIFS(Transferan[Transferan],Transferan[BULAN],G147)</f>
        <v>53964000</v>
      </c>
      <c r="I147" s="2" cm="1">
        <f t="array" ref="I147">_xlfn.XLOOKUP(TRUE,Transferan[BULAN]=G147,Transferan[TOTAL],,,-1)</f>
        <v>244463500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1577000</v>
      </c>
      <c r="E148" s="2">
        <f>SUM($D$2:$D148)</f>
        <v>242496500</v>
      </c>
      <c r="G148" s="1" t="str">
        <f t="shared" si="7"/>
        <v>Mei</v>
      </c>
      <c r="H148" s="2">
        <f>SUMIFS(Transferan[Transferan],Transferan[BULAN],G148)</f>
        <v>53964000</v>
      </c>
      <c r="I148" s="2" cm="1">
        <f t="array" ref="I148">_xlfn.XLOOKUP(TRUE,Transferan[BULAN]=G148,Transferan[TOTAL],,,-1)</f>
        <v>244463500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1967000</v>
      </c>
      <c r="E149" s="2">
        <f>SUM($D$2:$D149)</f>
        <v>244463500</v>
      </c>
      <c r="G149" s="1" t="str">
        <f t="shared" si="7"/>
        <v>Mei</v>
      </c>
      <c r="H149" s="2">
        <f>SUMIFS(Transferan[Transferan],Transferan[BULAN],G149)</f>
        <v>53964000</v>
      </c>
      <c r="I149" s="2" cm="1">
        <f t="array" ref="I149">_xlfn.XLOOKUP(TRUE,Transferan[BULAN]=G149,Transferan[TOTAL],,,-1)</f>
        <v>244463500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244463500</v>
      </c>
      <c r="G150" s="1" t="str">
        <f t="shared" si="7"/>
        <v>Mei</v>
      </c>
      <c r="H150" s="2">
        <f>SUMIFS(Transferan[Transferan],Transferan[BULAN],G150)</f>
        <v>53964000</v>
      </c>
      <c r="I150" s="2" cm="1">
        <f t="array" ref="I150">_xlfn.XLOOKUP(TRUE,Transferan[BULAN]=G150,Transferan[TOTAL],,,-1)</f>
        <v>244463500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244463500</v>
      </c>
      <c r="G151" s="1" t="str">
        <f t="shared" si="7"/>
        <v>Mei</v>
      </c>
      <c r="H151" s="2">
        <f>SUMIFS(Transferan[Transferan],Transferan[BULAN],G151)</f>
        <v>53964000</v>
      </c>
      <c r="I151" s="2" cm="1">
        <f t="array" ref="I151">_xlfn.XLOOKUP(TRUE,Transferan[BULAN]=G151,Transferan[TOTAL],,,-1)</f>
        <v>244463500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244463500</v>
      </c>
      <c r="G152" s="1" t="str">
        <f t="shared" si="7"/>
        <v>Mei</v>
      </c>
      <c r="H152" s="2">
        <f>SUMIFS(Transferan[Transferan],Transferan[BULAN],G152)</f>
        <v>53964000</v>
      </c>
      <c r="I152" s="2" cm="1">
        <f t="array" ref="I152">_xlfn.XLOOKUP(TRUE,Transferan[BULAN]=G152,Transferan[TOTAL],,,-1)</f>
        <v>244463500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244463500</v>
      </c>
      <c r="G153" s="1" t="str">
        <f t="shared" si="7"/>
        <v>Mei</v>
      </c>
      <c r="H153" s="2">
        <f>SUMIFS(Transferan[Transferan],Transferan[BULAN],G153)</f>
        <v>53964000</v>
      </c>
      <c r="I153" s="2" cm="1">
        <f t="array" ref="I153">_xlfn.XLOOKUP(TRUE,Transferan[BULAN]=G153,Transferan[TOTAL],,,-1)</f>
        <v>244463500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244463500</v>
      </c>
      <c r="G154" s="1" t="str">
        <f t="shared" si="7"/>
        <v>Juni</v>
      </c>
      <c r="H154" s="2">
        <f>SUMIFS(Transferan[Transferan],Transferan[BULAN],G154)</f>
        <v>0</v>
      </c>
      <c r="I154" s="2" cm="1">
        <f t="array" ref="I154">_xlfn.XLOOKUP(TRUE,Transferan[BULAN]=G154,Transferan[TOTAL],,,-1)</f>
        <v>244463500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244463500</v>
      </c>
      <c r="G155" s="1" t="str">
        <f t="shared" si="7"/>
        <v>Juni</v>
      </c>
      <c r="H155" s="2">
        <f>SUMIFS(Transferan[Transferan],Transferan[BULAN],G155)</f>
        <v>0</v>
      </c>
      <c r="I155" s="2" cm="1">
        <f t="array" ref="I155">_xlfn.XLOOKUP(TRUE,Transferan[BULAN]=G155,Transferan[TOTAL],,,-1)</f>
        <v>244463500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244463500</v>
      </c>
      <c r="G156" s="1" t="str">
        <f t="shared" si="7"/>
        <v>Juni</v>
      </c>
      <c r="H156" s="2">
        <f>SUMIFS(Transferan[Transferan],Transferan[BULAN],G156)</f>
        <v>0</v>
      </c>
      <c r="I156" s="2" cm="1">
        <f t="array" ref="I156">_xlfn.XLOOKUP(TRUE,Transferan[BULAN]=G156,Transferan[TOTAL],,,-1)</f>
        <v>244463500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244463500</v>
      </c>
      <c r="G157" s="1" t="str">
        <f t="shared" si="7"/>
        <v>Juni</v>
      </c>
      <c r="H157" s="2">
        <f>SUMIFS(Transferan[Transferan],Transferan[BULAN],G157)</f>
        <v>0</v>
      </c>
      <c r="I157" s="2" cm="1">
        <f t="array" ref="I157">_xlfn.XLOOKUP(TRUE,Transferan[BULAN]=G157,Transferan[TOTAL],,,-1)</f>
        <v>244463500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244463500</v>
      </c>
      <c r="G158" s="1" t="str">
        <f t="shared" si="7"/>
        <v>Juni</v>
      </c>
      <c r="H158" s="2">
        <f>SUMIFS(Transferan[Transferan],Transferan[BULAN],G158)</f>
        <v>0</v>
      </c>
      <c r="I158" s="2" cm="1">
        <f t="array" ref="I158">_xlfn.XLOOKUP(TRUE,Transferan[BULAN]=G158,Transferan[TOTAL],,,-1)</f>
        <v>244463500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244463500</v>
      </c>
      <c r="G159" s="1" t="str">
        <f t="shared" si="7"/>
        <v>Juni</v>
      </c>
      <c r="H159" s="2">
        <f>SUMIFS(Transferan[Transferan],Transferan[BULAN],G159)</f>
        <v>0</v>
      </c>
      <c r="I159" s="2" cm="1">
        <f t="array" ref="I159">_xlfn.XLOOKUP(TRUE,Transferan[BULAN]=G159,Transferan[TOTAL],,,-1)</f>
        <v>244463500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244463500</v>
      </c>
      <c r="G160" s="1" t="str">
        <f t="shared" si="7"/>
        <v>Juni</v>
      </c>
      <c r="H160" s="2">
        <f>SUMIFS(Transferan[Transferan],Transferan[BULAN],G160)</f>
        <v>0</v>
      </c>
      <c r="I160" s="2" cm="1">
        <f t="array" ref="I160">_xlfn.XLOOKUP(TRUE,Transferan[BULAN]=G160,Transferan[TOTAL],,,-1)</f>
        <v>244463500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244463500</v>
      </c>
      <c r="G161" s="1" t="str">
        <f t="shared" si="7"/>
        <v>Juni</v>
      </c>
      <c r="H161" s="2">
        <f>SUMIFS(Transferan[Transferan],Transferan[BULAN],G161)</f>
        <v>0</v>
      </c>
      <c r="I161" s="2" cm="1">
        <f t="array" ref="I161">_xlfn.XLOOKUP(TRUE,Transferan[BULAN]=G161,Transferan[TOTAL],,,-1)</f>
        <v>244463500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244463500</v>
      </c>
      <c r="G162" s="1" t="str">
        <f t="shared" si="7"/>
        <v>Juni</v>
      </c>
      <c r="H162" s="2">
        <f>SUMIFS(Transferan[Transferan],Transferan[BULAN],G162)</f>
        <v>0</v>
      </c>
      <c r="I162" s="2" cm="1">
        <f t="array" ref="I162">_xlfn.XLOOKUP(TRUE,Transferan[BULAN]=G162,Transferan[TOTAL],,,-1)</f>
        <v>244463500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244463500</v>
      </c>
      <c r="G163" s="1" t="str">
        <f t="shared" si="7"/>
        <v>Juni</v>
      </c>
      <c r="H163" s="2">
        <f>SUMIFS(Transferan[Transferan],Transferan[BULAN],G163)</f>
        <v>0</v>
      </c>
      <c r="I163" s="2" cm="1">
        <f t="array" ref="I163">_xlfn.XLOOKUP(TRUE,Transferan[BULAN]=G163,Transferan[TOTAL],,,-1)</f>
        <v>244463500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244463500</v>
      </c>
      <c r="G164" s="1" t="str">
        <f t="shared" si="7"/>
        <v>Juni</v>
      </c>
      <c r="H164" s="2">
        <f>SUMIFS(Transferan[Transferan],Transferan[BULAN],G164)</f>
        <v>0</v>
      </c>
      <c r="I164" s="2" cm="1">
        <f t="array" ref="I164">_xlfn.XLOOKUP(TRUE,Transferan[BULAN]=G164,Transferan[TOTAL],,,-1)</f>
        <v>244463500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244463500</v>
      </c>
      <c r="G165" s="1" t="str">
        <f t="shared" si="7"/>
        <v>Juni</v>
      </c>
      <c r="H165" s="2">
        <f>SUMIFS(Transferan[Transferan],Transferan[BULAN],G165)</f>
        <v>0</v>
      </c>
      <c r="I165" s="2" cm="1">
        <f t="array" ref="I165">_xlfn.XLOOKUP(TRUE,Transferan[BULAN]=G165,Transferan[TOTAL],,,-1)</f>
        <v>244463500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244463500</v>
      </c>
      <c r="G166" s="1" t="str">
        <f t="shared" si="7"/>
        <v>Juni</v>
      </c>
      <c r="H166" s="2">
        <f>SUMIFS(Transferan[Transferan],Transferan[BULAN],G166)</f>
        <v>0</v>
      </c>
      <c r="I166" s="2" cm="1">
        <f t="array" ref="I166">_xlfn.XLOOKUP(TRUE,Transferan[BULAN]=G166,Transferan[TOTAL],,,-1)</f>
        <v>244463500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244463500</v>
      </c>
      <c r="G167" s="1" t="str">
        <f t="shared" si="7"/>
        <v>Juni</v>
      </c>
      <c r="H167" s="2">
        <f>SUMIFS(Transferan[Transferan],Transferan[BULAN],G167)</f>
        <v>0</v>
      </c>
      <c r="I167" s="2" cm="1">
        <f t="array" ref="I167">_xlfn.XLOOKUP(TRUE,Transferan[BULAN]=G167,Transferan[TOTAL],,,-1)</f>
        <v>244463500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244463500</v>
      </c>
      <c r="G168" s="1" t="str">
        <f t="shared" si="7"/>
        <v>Juni</v>
      </c>
      <c r="H168" s="2">
        <f>SUMIFS(Transferan[Transferan],Transferan[BULAN],G168)</f>
        <v>0</v>
      </c>
      <c r="I168" s="2" cm="1">
        <f t="array" ref="I168">_xlfn.XLOOKUP(TRUE,Transferan[BULAN]=G168,Transferan[TOTAL],,,-1)</f>
        <v>244463500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244463500</v>
      </c>
      <c r="G169" s="1" t="str">
        <f t="shared" si="7"/>
        <v>Juni</v>
      </c>
      <c r="H169" s="2">
        <f>SUMIFS(Transferan[Transferan],Transferan[BULAN],G169)</f>
        <v>0</v>
      </c>
      <c r="I169" s="2" cm="1">
        <f t="array" ref="I169">_xlfn.XLOOKUP(TRUE,Transferan[BULAN]=G169,Transferan[TOTAL],,,-1)</f>
        <v>244463500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244463500</v>
      </c>
      <c r="G170" s="1" t="str">
        <f t="shared" si="7"/>
        <v>Juni</v>
      </c>
      <c r="H170" s="2">
        <f>SUMIFS(Transferan[Transferan],Transferan[BULAN],G170)</f>
        <v>0</v>
      </c>
      <c r="I170" s="2" cm="1">
        <f t="array" ref="I170">_xlfn.XLOOKUP(TRUE,Transferan[BULAN]=G170,Transferan[TOTAL],,,-1)</f>
        <v>244463500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244463500</v>
      </c>
      <c r="G171" s="1" t="str">
        <f t="shared" si="7"/>
        <v>Juni</v>
      </c>
      <c r="H171" s="2">
        <f>SUMIFS(Transferan[Transferan],Transferan[BULAN],G171)</f>
        <v>0</v>
      </c>
      <c r="I171" s="2" cm="1">
        <f t="array" ref="I171">_xlfn.XLOOKUP(TRUE,Transferan[BULAN]=G171,Transferan[TOTAL],,,-1)</f>
        <v>244463500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244463500</v>
      </c>
      <c r="G172" s="1" t="str">
        <f t="shared" si="7"/>
        <v>Juni</v>
      </c>
      <c r="H172" s="2">
        <f>SUMIFS(Transferan[Transferan],Transferan[BULAN],G172)</f>
        <v>0</v>
      </c>
      <c r="I172" s="2" cm="1">
        <f t="array" ref="I172">_xlfn.XLOOKUP(TRUE,Transferan[BULAN]=G172,Transferan[TOTAL],,,-1)</f>
        <v>244463500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244463500</v>
      </c>
      <c r="G173" s="1" t="str">
        <f t="shared" si="7"/>
        <v>Juni</v>
      </c>
      <c r="H173" s="2">
        <f>SUMIFS(Transferan[Transferan],Transferan[BULAN],G173)</f>
        <v>0</v>
      </c>
      <c r="I173" s="2" cm="1">
        <f t="array" ref="I173">_xlfn.XLOOKUP(TRUE,Transferan[BULAN]=G173,Transferan[TOTAL],,,-1)</f>
        <v>244463500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244463500</v>
      </c>
      <c r="G174" s="1" t="str">
        <f t="shared" si="7"/>
        <v>Juni</v>
      </c>
      <c r="H174" s="2">
        <f>SUMIFS(Transferan[Transferan],Transferan[BULAN],G174)</f>
        <v>0</v>
      </c>
      <c r="I174" s="2" cm="1">
        <f t="array" ref="I174">_xlfn.XLOOKUP(TRUE,Transferan[BULAN]=G174,Transferan[TOTAL],,,-1)</f>
        <v>244463500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244463500</v>
      </c>
      <c r="G175" s="1" t="str">
        <f t="shared" si="7"/>
        <v>Juni</v>
      </c>
      <c r="H175" s="2">
        <f>SUMIFS(Transferan[Transferan],Transferan[BULAN],G175)</f>
        <v>0</v>
      </c>
      <c r="I175" s="2" cm="1">
        <f t="array" ref="I175">_xlfn.XLOOKUP(TRUE,Transferan[BULAN]=G175,Transferan[TOTAL],,,-1)</f>
        <v>244463500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244463500</v>
      </c>
      <c r="G176" s="1" t="str">
        <f t="shared" si="7"/>
        <v>Juni</v>
      </c>
      <c r="H176" s="2">
        <f>SUMIFS(Transferan[Transferan],Transferan[BULAN],G176)</f>
        <v>0</v>
      </c>
      <c r="I176" s="2" cm="1">
        <f t="array" ref="I176">_xlfn.XLOOKUP(TRUE,Transferan[BULAN]=G176,Transferan[TOTAL],,,-1)</f>
        <v>244463500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244463500</v>
      </c>
      <c r="G177" s="1" t="str">
        <f t="shared" si="7"/>
        <v>Juni</v>
      </c>
      <c r="H177" s="2">
        <f>SUMIFS(Transferan[Transferan],Transferan[BULAN],G177)</f>
        <v>0</v>
      </c>
      <c r="I177" s="2" cm="1">
        <f t="array" ref="I177">_xlfn.XLOOKUP(TRUE,Transferan[BULAN]=G177,Transferan[TOTAL],,,-1)</f>
        <v>244463500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244463500</v>
      </c>
      <c r="G178" s="1" t="str">
        <f t="shared" si="7"/>
        <v>Juni</v>
      </c>
      <c r="H178" s="2">
        <f>SUMIFS(Transferan[Transferan],Transferan[BULAN],G178)</f>
        <v>0</v>
      </c>
      <c r="I178" s="2" cm="1">
        <f t="array" ref="I178">_xlfn.XLOOKUP(TRUE,Transferan[BULAN]=G178,Transferan[TOTAL],,,-1)</f>
        <v>244463500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244463500</v>
      </c>
      <c r="G179" s="1" t="str">
        <f t="shared" si="7"/>
        <v>Juni</v>
      </c>
      <c r="H179" s="2">
        <f>SUMIFS(Transferan[Transferan],Transferan[BULAN],G179)</f>
        <v>0</v>
      </c>
      <c r="I179" s="2" cm="1">
        <f t="array" ref="I179">_xlfn.XLOOKUP(TRUE,Transferan[BULAN]=G179,Transferan[TOTAL],,,-1)</f>
        <v>244463500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244463500</v>
      </c>
      <c r="G180" s="1" t="str">
        <f t="shared" si="7"/>
        <v>Juni</v>
      </c>
      <c r="H180" s="2">
        <f>SUMIFS(Transferan[Transferan],Transferan[BULAN],G180)</f>
        <v>0</v>
      </c>
      <c r="I180" s="2" cm="1">
        <f t="array" ref="I180">_xlfn.XLOOKUP(TRUE,Transferan[BULAN]=G180,Transferan[TOTAL],,,-1)</f>
        <v>244463500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244463500</v>
      </c>
      <c r="G181" s="1" t="str">
        <f t="shared" si="7"/>
        <v>Juni</v>
      </c>
      <c r="H181" s="2">
        <f>SUMIFS(Transferan[Transferan],Transferan[BULAN],G181)</f>
        <v>0</v>
      </c>
      <c r="I181" s="2" cm="1">
        <f t="array" ref="I181">_xlfn.XLOOKUP(TRUE,Transferan[BULAN]=G181,Transferan[TOTAL],,,-1)</f>
        <v>244463500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244463500</v>
      </c>
      <c r="G182" s="1" t="str">
        <f t="shared" si="7"/>
        <v>Juni</v>
      </c>
      <c r="H182" s="2">
        <f>SUMIFS(Transferan[Transferan],Transferan[BULAN],G182)</f>
        <v>0</v>
      </c>
      <c r="I182" s="2" cm="1">
        <f t="array" ref="I182">_xlfn.XLOOKUP(TRUE,Transferan[BULAN]=G182,Transferan[TOTAL],,,-1)</f>
        <v>244463500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244463500</v>
      </c>
      <c r="G183" s="1" t="str">
        <f t="shared" si="7"/>
        <v>Juni</v>
      </c>
      <c r="H183" s="2">
        <f>SUMIFS(Transferan[Transferan],Transferan[BULAN],G183)</f>
        <v>0</v>
      </c>
      <c r="I183" s="2" cm="1">
        <f t="array" ref="I183">_xlfn.XLOOKUP(TRUE,Transferan[BULAN]=G183,Transferan[TOTAL],,,-1)</f>
        <v>244463500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244463500</v>
      </c>
      <c r="G184" s="1" t="str">
        <f t="shared" si="7"/>
        <v>Juli</v>
      </c>
      <c r="H184" s="2">
        <f>SUMIFS(Transferan[Transferan],Transferan[BULAN],G184)</f>
        <v>0</v>
      </c>
      <c r="I184" s="2" cm="1">
        <f t="array" ref="I184">_xlfn.XLOOKUP(TRUE,Transferan[BULAN]=G184,Transferan[TOTAL],,,-1)</f>
        <v>244463500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244463500</v>
      </c>
      <c r="G185" s="1" t="str">
        <f t="shared" si="7"/>
        <v>Juli</v>
      </c>
      <c r="H185" s="2">
        <f>SUMIFS(Transferan[Transferan],Transferan[BULAN],G185)</f>
        <v>0</v>
      </c>
      <c r="I185" s="2" cm="1">
        <f t="array" ref="I185">_xlfn.XLOOKUP(TRUE,Transferan[BULAN]=G185,Transferan[TOTAL],,,-1)</f>
        <v>244463500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244463500</v>
      </c>
      <c r="G186" s="1" t="str">
        <f t="shared" si="7"/>
        <v>Juli</v>
      </c>
      <c r="H186" s="2">
        <f>SUMIFS(Transferan[Transferan],Transferan[BULAN],G186)</f>
        <v>0</v>
      </c>
      <c r="I186" s="2" cm="1">
        <f t="array" ref="I186">_xlfn.XLOOKUP(TRUE,Transferan[BULAN]=G186,Transferan[TOTAL],,,-1)</f>
        <v>244463500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244463500</v>
      </c>
      <c r="G187" s="1" t="str">
        <f t="shared" si="7"/>
        <v>Juli</v>
      </c>
      <c r="H187" s="2">
        <f>SUMIFS(Transferan[Transferan],Transferan[BULAN],G187)</f>
        <v>0</v>
      </c>
      <c r="I187" s="2" cm="1">
        <f t="array" ref="I187">_xlfn.XLOOKUP(TRUE,Transferan[BULAN]=G187,Transferan[TOTAL],,,-1)</f>
        <v>244463500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244463500</v>
      </c>
      <c r="G188" s="1" t="str">
        <f t="shared" si="7"/>
        <v>Juli</v>
      </c>
      <c r="H188" s="2">
        <f>SUMIFS(Transferan[Transferan],Transferan[BULAN],G188)</f>
        <v>0</v>
      </c>
      <c r="I188" s="2" cm="1">
        <f t="array" ref="I188">_xlfn.XLOOKUP(TRUE,Transferan[BULAN]=G188,Transferan[TOTAL],,,-1)</f>
        <v>244463500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244463500</v>
      </c>
      <c r="G189" s="1" t="str">
        <f t="shared" si="7"/>
        <v>Juli</v>
      </c>
      <c r="H189" s="2">
        <f>SUMIFS(Transferan[Transferan],Transferan[BULAN],G189)</f>
        <v>0</v>
      </c>
      <c r="I189" s="2" cm="1">
        <f t="array" ref="I189">_xlfn.XLOOKUP(TRUE,Transferan[BULAN]=G189,Transferan[TOTAL],,,-1)</f>
        <v>244463500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244463500</v>
      </c>
      <c r="G190" s="1" t="str">
        <f t="shared" si="7"/>
        <v>Juli</v>
      </c>
      <c r="H190" s="2">
        <f>SUMIFS(Transferan[Transferan],Transferan[BULAN],G190)</f>
        <v>0</v>
      </c>
      <c r="I190" s="2" cm="1">
        <f t="array" ref="I190">_xlfn.XLOOKUP(TRUE,Transferan[BULAN]=G190,Transferan[TOTAL],,,-1)</f>
        <v>244463500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244463500</v>
      </c>
      <c r="G191" s="1" t="str">
        <f t="shared" si="7"/>
        <v>Juli</v>
      </c>
      <c r="H191" s="2">
        <f>SUMIFS(Transferan[Transferan],Transferan[BULAN],G191)</f>
        <v>0</v>
      </c>
      <c r="I191" s="2" cm="1">
        <f t="array" ref="I191">_xlfn.XLOOKUP(TRUE,Transferan[BULAN]=G191,Transferan[TOTAL],,,-1)</f>
        <v>244463500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244463500</v>
      </c>
      <c r="G192" s="1" t="str">
        <f t="shared" si="7"/>
        <v>Juli</v>
      </c>
      <c r="H192" s="2">
        <f>SUMIFS(Transferan[Transferan],Transferan[BULAN],G192)</f>
        <v>0</v>
      </c>
      <c r="I192" s="2" cm="1">
        <f t="array" ref="I192">_xlfn.XLOOKUP(TRUE,Transferan[BULAN]=G192,Transferan[TOTAL],,,-1)</f>
        <v>244463500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244463500</v>
      </c>
      <c r="G193" s="1" t="str">
        <f t="shared" si="7"/>
        <v>Juli</v>
      </c>
      <c r="H193" s="2">
        <f>SUMIFS(Transferan[Transferan],Transferan[BULAN],G193)</f>
        <v>0</v>
      </c>
      <c r="I193" s="2" cm="1">
        <f t="array" ref="I193">_xlfn.XLOOKUP(TRUE,Transferan[BULAN]=G193,Transferan[TOTAL],,,-1)</f>
        <v>244463500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244463500</v>
      </c>
      <c r="G194" s="1" t="str">
        <f t="shared" si="7"/>
        <v>Juli</v>
      </c>
      <c r="H194" s="2">
        <f>SUMIFS(Transferan[Transferan],Transferan[BULAN],G194)</f>
        <v>0</v>
      </c>
      <c r="I194" s="2" cm="1">
        <f t="array" ref="I194">_xlfn.XLOOKUP(TRUE,Transferan[BULAN]=G194,Transferan[TOTAL],,,-1)</f>
        <v>244463500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244463500</v>
      </c>
      <c r="G195" s="1" t="str">
        <f t="shared" ref="G195:G258" si="10">B195</f>
        <v>Juli</v>
      </c>
      <c r="H195" s="2">
        <f>SUMIFS(Transferan[Transferan],Transferan[BULAN],G195)</f>
        <v>0</v>
      </c>
      <c r="I195" s="2" cm="1">
        <f t="array" ref="I195">_xlfn.XLOOKUP(TRUE,Transferan[BULAN]=G195,Transferan[TOTAL],,,-1)</f>
        <v>244463500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244463500</v>
      </c>
      <c r="G196" s="1" t="str">
        <f t="shared" si="10"/>
        <v>Juli</v>
      </c>
      <c r="H196" s="2">
        <f>SUMIFS(Transferan[Transferan],Transferan[BULAN],G196)</f>
        <v>0</v>
      </c>
      <c r="I196" s="2" cm="1">
        <f t="array" ref="I196">_xlfn.XLOOKUP(TRUE,Transferan[BULAN]=G196,Transferan[TOTAL],,,-1)</f>
        <v>244463500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244463500</v>
      </c>
      <c r="G197" s="1" t="str">
        <f t="shared" si="10"/>
        <v>Juli</v>
      </c>
      <c r="H197" s="2">
        <f>SUMIFS(Transferan[Transferan],Transferan[BULAN],G197)</f>
        <v>0</v>
      </c>
      <c r="I197" s="2" cm="1">
        <f t="array" ref="I197">_xlfn.XLOOKUP(TRUE,Transferan[BULAN]=G197,Transferan[TOTAL],,,-1)</f>
        <v>244463500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244463500</v>
      </c>
      <c r="G198" s="1" t="str">
        <f t="shared" si="10"/>
        <v>Juli</v>
      </c>
      <c r="H198" s="2">
        <f>SUMIFS(Transferan[Transferan],Transferan[BULAN],G198)</f>
        <v>0</v>
      </c>
      <c r="I198" s="2" cm="1">
        <f t="array" ref="I198">_xlfn.XLOOKUP(TRUE,Transferan[BULAN]=G198,Transferan[TOTAL],,,-1)</f>
        <v>244463500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244463500</v>
      </c>
      <c r="G199" s="1" t="str">
        <f t="shared" si="10"/>
        <v>Juli</v>
      </c>
      <c r="H199" s="2">
        <f>SUMIFS(Transferan[Transferan],Transferan[BULAN],G199)</f>
        <v>0</v>
      </c>
      <c r="I199" s="2" cm="1">
        <f t="array" ref="I199">_xlfn.XLOOKUP(TRUE,Transferan[BULAN]=G199,Transferan[TOTAL],,,-1)</f>
        <v>244463500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244463500</v>
      </c>
      <c r="G200" s="1" t="str">
        <f t="shared" si="10"/>
        <v>Juli</v>
      </c>
      <c r="H200" s="2">
        <f>SUMIFS(Transferan[Transferan],Transferan[BULAN],G200)</f>
        <v>0</v>
      </c>
      <c r="I200" s="2" cm="1">
        <f t="array" ref="I200">_xlfn.XLOOKUP(TRUE,Transferan[BULAN]=G200,Transferan[TOTAL],,,-1)</f>
        <v>244463500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244463500</v>
      </c>
      <c r="G201" s="1" t="str">
        <f t="shared" si="10"/>
        <v>Juli</v>
      </c>
      <c r="H201" s="2">
        <f>SUMIFS(Transferan[Transferan],Transferan[BULAN],G201)</f>
        <v>0</v>
      </c>
      <c r="I201" s="2" cm="1">
        <f t="array" ref="I201">_xlfn.XLOOKUP(TRUE,Transferan[BULAN]=G201,Transferan[TOTAL],,,-1)</f>
        <v>244463500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244463500</v>
      </c>
      <c r="G202" s="1" t="str">
        <f t="shared" si="10"/>
        <v>Juli</v>
      </c>
      <c r="H202" s="2">
        <f>SUMIFS(Transferan[Transferan],Transferan[BULAN],G202)</f>
        <v>0</v>
      </c>
      <c r="I202" s="2" cm="1">
        <f t="array" ref="I202">_xlfn.XLOOKUP(TRUE,Transferan[BULAN]=G202,Transferan[TOTAL],,,-1)</f>
        <v>244463500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244463500</v>
      </c>
      <c r="G203" s="1" t="str">
        <f t="shared" si="10"/>
        <v>Juli</v>
      </c>
      <c r="H203" s="2">
        <f>SUMIFS(Transferan[Transferan],Transferan[BULAN],G203)</f>
        <v>0</v>
      </c>
      <c r="I203" s="2" cm="1">
        <f t="array" ref="I203">_xlfn.XLOOKUP(TRUE,Transferan[BULAN]=G203,Transferan[TOTAL],,,-1)</f>
        <v>244463500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244463500</v>
      </c>
      <c r="G204" s="1" t="str">
        <f t="shared" si="10"/>
        <v>Juli</v>
      </c>
      <c r="H204" s="2">
        <f>SUMIFS(Transferan[Transferan],Transferan[BULAN],G204)</f>
        <v>0</v>
      </c>
      <c r="I204" s="2" cm="1">
        <f t="array" ref="I204">_xlfn.XLOOKUP(TRUE,Transferan[BULAN]=G204,Transferan[TOTAL],,,-1)</f>
        <v>244463500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244463500</v>
      </c>
      <c r="G205" s="1" t="str">
        <f t="shared" si="10"/>
        <v>Juli</v>
      </c>
      <c r="H205" s="2">
        <f>SUMIFS(Transferan[Transferan],Transferan[BULAN],G205)</f>
        <v>0</v>
      </c>
      <c r="I205" s="2" cm="1">
        <f t="array" ref="I205">_xlfn.XLOOKUP(TRUE,Transferan[BULAN]=G205,Transferan[TOTAL],,,-1)</f>
        <v>244463500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244463500</v>
      </c>
      <c r="G206" s="1" t="str">
        <f t="shared" si="10"/>
        <v>Juli</v>
      </c>
      <c r="H206" s="2">
        <f>SUMIFS(Transferan[Transferan],Transferan[BULAN],G206)</f>
        <v>0</v>
      </c>
      <c r="I206" s="2" cm="1">
        <f t="array" ref="I206">_xlfn.XLOOKUP(TRUE,Transferan[BULAN]=G206,Transferan[TOTAL],,,-1)</f>
        <v>244463500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244463500</v>
      </c>
      <c r="G207" s="1" t="str">
        <f t="shared" si="10"/>
        <v>Juli</v>
      </c>
      <c r="H207" s="2">
        <f>SUMIFS(Transferan[Transferan],Transferan[BULAN],G207)</f>
        <v>0</v>
      </c>
      <c r="I207" s="2" cm="1">
        <f t="array" ref="I207">_xlfn.XLOOKUP(TRUE,Transferan[BULAN]=G207,Transferan[TOTAL],,,-1)</f>
        <v>244463500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244463500</v>
      </c>
      <c r="G208" s="1" t="str">
        <f t="shared" si="10"/>
        <v>Juli</v>
      </c>
      <c r="H208" s="2">
        <f>SUMIFS(Transferan[Transferan],Transferan[BULAN],G208)</f>
        <v>0</v>
      </c>
      <c r="I208" s="2" cm="1">
        <f t="array" ref="I208">_xlfn.XLOOKUP(TRUE,Transferan[BULAN]=G208,Transferan[TOTAL],,,-1)</f>
        <v>244463500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244463500</v>
      </c>
      <c r="G209" s="1" t="str">
        <f t="shared" si="10"/>
        <v>Juli</v>
      </c>
      <c r="H209" s="2">
        <f>SUMIFS(Transferan[Transferan],Transferan[BULAN],G209)</f>
        <v>0</v>
      </c>
      <c r="I209" s="2" cm="1">
        <f t="array" ref="I209">_xlfn.XLOOKUP(TRUE,Transferan[BULAN]=G209,Transferan[TOTAL],,,-1)</f>
        <v>244463500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244463500</v>
      </c>
      <c r="G210" s="1" t="str">
        <f t="shared" si="10"/>
        <v>Juli</v>
      </c>
      <c r="H210" s="2">
        <f>SUMIFS(Transferan[Transferan],Transferan[BULAN],G210)</f>
        <v>0</v>
      </c>
      <c r="I210" s="2" cm="1">
        <f t="array" ref="I210">_xlfn.XLOOKUP(TRUE,Transferan[BULAN]=G210,Transferan[TOTAL],,,-1)</f>
        <v>244463500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244463500</v>
      </c>
      <c r="G211" s="1" t="str">
        <f t="shared" si="10"/>
        <v>Juli</v>
      </c>
      <c r="H211" s="2">
        <f>SUMIFS(Transferan[Transferan],Transferan[BULAN],G211)</f>
        <v>0</v>
      </c>
      <c r="I211" s="2" cm="1">
        <f t="array" ref="I211">_xlfn.XLOOKUP(TRUE,Transferan[BULAN]=G211,Transferan[TOTAL],,,-1)</f>
        <v>244463500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244463500</v>
      </c>
      <c r="G212" s="1" t="str">
        <f t="shared" si="10"/>
        <v>Juli</v>
      </c>
      <c r="H212" s="2">
        <f>SUMIFS(Transferan[Transferan],Transferan[BULAN],G212)</f>
        <v>0</v>
      </c>
      <c r="I212" s="2" cm="1">
        <f t="array" ref="I212">_xlfn.XLOOKUP(TRUE,Transferan[BULAN]=G212,Transferan[TOTAL],,,-1)</f>
        <v>244463500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244463500</v>
      </c>
      <c r="G213" s="1" t="str">
        <f t="shared" si="10"/>
        <v>Juli</v>
      </c>
      <c r="H213" s="2">
        <f>SUMIFS(Transferan[Transferan],Transferan[BULAN],G213)</f>
        <v>0</v>
      </c>
      <c r="I213" s="2" cm="1">
        <f t="array" ref="I213">_xlfn.XLOOKUP(TRUE,Transferan[BULAN]=G213,Transferan[TOTAL],,,-1)</f>
        <v>244463500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244463500</v>
      </c>
      <c r="G214" s="1" t="str">
        <f t="shared" si="10"/>
        <v>Juli</v>
      </c>
      <c r="H214" s="2">
        <f>SUMIFS(Transferan[Transferan],Transferan[BULAN],G214)</f>
        <v>0</v>
      </c>
      <c r="I214" s="2" cm="1">
        <f t="array" ref="I214">_xlfn.XLOOKUP(TRUE,Transferan[BULAN]=G214,Transferan[TOTAL],,,-1)</f>
        <v>244463500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244463500</v>
      </c>
      <c r="G215" s="1" t="str">
        <f t="shared" si="10"/>
        <v>Agustus</v>
      </c>
      <c r="H215" s="2">
        <f>SUMIFS(Transferan[Transferan],Transferan[BULAN],G215)</f>
        <v>0</v>
      </c>
      <c r="I215" s="2" cm="1">
        <f t="array" ref="I215">_xlfn.XLOOKUP(TRUE,Transferan[BULAN]=G215,Transferan[TOTAL],,,-1)</f>
        <v>244463500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244463500</v>
      </c>
      <c r="G216" s="1" t="str">
        <f t="shared" si="10"/>
        <v>Agustus</v>
      </c>
      <c r="H216" s="2">
        <f>SUMIFS(Transferan[Transferan],Transferan[BULAN],G216)</f>
        <v>0</v>
      </c>
      <c r="I216" s="2" cm="1">
        <f t="array" ref="I216">_xlfn.XLOOKUP(TRUE,Transferan[BULAN]=G216,Transferan[TOTAL],,,-1)</f>
        <v>244463500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244463500</v>
      </c>
      <c r="G217" s="1" t="str">
        <f t="shared" si="10"/>
        <v>Agustus</v>
      </c>
      <c r="H217" s="2">
        <f>SUMIFS(Transferan[Transferan],Transferan[BULAN],G217)</f>
        <v>0</v>
      </c>
      <c r="I217" s="2" cm="1">
        <f t="array" ref="I217">_xlfn.XLOOKUP(TRUE,Transferan[BULAN]=G217,Transferan[TOTAL],,,-1)</f>
        <v>244463500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244463500</v>
      </c>
      <c r="G218" s="1" t="str">
        <f t="shared" si="10"/>
        <v>Agustus</v>
      </c>
      <c r="H218" s="2">
        <f>SUMIFS(Transferan[Transferan],Transferan[BULAN],G218)</f>
        <v>0</v>
      </c>
      <c r="I218" s="2" cm="1">
        <f t="array" ref="I218">_xlfn.XLOOKUP(TRUE,Transferan[BULAN]=G218,Transferan[TOTAL],,,-1)</f>
        <v>244463500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244463500</v>
      </c>
      <c r="G219" s="1" t="str">
        <f t="shared" si="10"/>
        <v>Agustus</v>
      </c>
      <c r="H219" s="2">
        <f>SUMIFS(Transferan[Transferan],Transferan[BULAN],G219)</f>
        <v>0</v>
      </c>
      <c r="I219" s="2" cm="1">
        <f t="array" ref="I219">_xlfn.XLOOKUP(TRUE,Transferan[BULAN]=G219,Transferan[TOTAL],,,-1)</f>
        <v>244463500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244463500</v>
      </c>
      <c r="G220" s="1" t="str">
        <f t="shared" si="10"/>
        <v>Agustus</v>
      </c>
      <c r="H220" s="2">
        <f>SUMIFS(Transferan[Transferan],Transferan[BULAN],G220)</f>
        <v>0</v>
      </c>
      <c r="I220" s="2" cm="1">
        <f t="array" ref="I220">_xlfn.XLOOKUP(TRUE,Transferan[BULAN]=G220,Transferan[TOTAL],,,-1)</f>
        <v>244463500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244463500</v>
      </c>
      <c r="G221" s="1" t="str">
        <f t="shared" si="10"/>
        <v>Agustus</v>
      </c>
      <c r="H221" s="2">
        <f>SUMIFS(Transferan[Transferan],Transferan[BULAN],G221)</f>
        <v>0</v>
      </c>
      <c r="I221" s="2" cm="1">
        <f t="array" ref="I221">_xlfn.XLOOKUP(TRUE,Transferan[BULAN]=G221,Transferan[TOTAL],,,-1)</f>
        <v>244463500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244463500</v>
      </c>
      <c r="G222" s="1" t="str">
        <f t="shared" si="10"/>
        <v>Agustus</v>
      </c>
      <c r="H222" s="2">
        <f>SUMIFS(Transferan[Transferan],Transferan[BULAN],G222)</f>
        <v>0</v>
      </c>
      <c r="I222" s="2" cm="1">
        <f t="array" ref="I222">_xlfn.XLOOKUP(TRUE,Transferan[BULAN]=G222,Transferan[TOTAL],,,-1)</f>
        <v>244463500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244463500</v>
      </c>
      <c r="G223" s="1" t="str">
        <f t="shared" si="10"/>
        <v>Agustus</v>
      </c>
      <c r="H223" s="2">
        <f>SUMIFS(Transferan[Transferan],Transferan[BULAN],G223)</f>
        <v>0</v>
      </c>
      <c r="I223" s="2" cm="1">
        <f t="array" ref="I223">_xlfn.XLOOKUP(TRUE,Transferan[BULAN]=G223,Transferan[TOTAL],,,-1)</f>
        <v>244463500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244463500</v>
      </c>
      <c r="G224" s="1" t="str">
        <f t="shared" si="10"/>
        <v>Agustus</v>
      </c>
      <c r="H224" s="2">
        <f>SUMIFS(Transferan[Transferan],Transferan[BULAN],G224)</f>
        <v>0</v>
      </c>
      <c r="I224" s="2" cm="1">
        <f t="array" ref="I224">_xlfn.XLOOKUP(TRUE,Transferan[BULAN]=G224,Transferan[TOTAL],,,-1)</f>
        <v>244463500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244463500</v>
      </c>
      <c r="G225" s="1" t="str">
        <f t="shared" si="10"/>
        <v>Agustus</v>
      </c>
      <c r="H225" s="2">
        <f>SUMIFS(Transferan[Transferan],Transferan[BULAN],G225)</f>
        <v>0</v>
      </c>
      <c r="I225" s="2" cm="1">
        <f t="array" ref="I225">_xlfn.XLOOKUP(TRUE,Transferan[BULAN]=G225,Transferan[TOTAL],,,-1)</f>
        <v>244463500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244463500</v>
      </c>
      <c r="G226" s="1" t="str">
        <f t="shared" si="10"/>
        <v>Agustus</v>
      </c>
      <c r="H226" s="2">
        <f>SUMIFS(Transferan[Transferan],Transferan[BULAN],G226)</f>
        <v>0</v>
      </c>
      <c r="I226" s="2" cm="1">
        <f t="array" ref="I226">_xlfn.XLOOKUP(TRUE,Transferan[BULAN]=G226,Transferan[TOTAL],,,-1)</f>
        <v>244463500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244463500</v>
      </c>
      <c r="G227" s="1" t="str">
        <f t="shared" si="10"/>
        <v>Agustus</v>
      </c>
      <c r="H227" s="2">
        <f>SUMIFS(Transferan[Transferan],Transferan[BULAN],G227)</f>
        <v>0</v>
      </c>
      <c r="I227" s="2" cm="1">
        <f t="array" ref="I227">_xlfn.XLOOKUP(TRUE,Transferan[BULAN]=G227,Transferan[TOTAL],,,-1)</f>
        <v>244463500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244463500</v>
      </c>
      <c r="G228" s="1" t="str">
        <f t="shared" si="10"/>
        <v>Agustus</v>
      </c>
      <c r="H228" s="2">
        <f>SUMIFS(Transferan[Transferan],Transferan[BULAN],G228)</f>
        <v>0</v>
      </c>
      <c r="I228" s="2" cm="1">
        <f t="array" ref="I228">_xlfn.XLOOKUP(TRUE,Transferan[BULAN]=G228,Transferan[TOTAL],,,-1)</f>
        <v>244463500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244463500</v>
      </c>
      <c r="G229" s="1" t="str">
        <f t="shared" si="10"/>
        <v>Agustus</v>
      </c>
      <c r="H229" s="2">
        <f>SUMIFS(Transferan[Transferan],Transferan[BULAN],G229)</f>
        <v>0</v>
      </c>
      <c r="I229" s="2" cm="1">
        <f t="array" ref="I229">_xlfn.XLOOKUP(TRUE,Transferan[BULAN]=G229,Transferan[TOTAL],,,-1)</f>
        <v>244463500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244463500</v>
      </c>
      <c r="G230" s="1" t="str">
        <f t="shared" si="10"/>
        <v>Agustus</v>
      </c>
      <c r="H230" s="2">
        <f>SUMIFS(Transferan[Transferan],Transferan[BULAN],G230)</f>
        <v>0</v>
      </c>
      <c r="I230" s="2" cm="1">
        <f t="array" ref="I230">_xlfn.XLOOKUP(TRUE,Transferan[BULAN]=G230,Transferan[TOTAL],,,-1)</f>
        <v>244463500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244463500</v>
      </c>
      <c r="G231" s="1" t="str">
        <f t="shared" si="10"/>
        <v>Agustus</v>
      </c>
      <c r="H231" s="2">
        <f>SUMIFS(Transferan[Transferan],Transferan[BULAN],G231)</f>
        <v>0</v>
      </c>
      <c r="I231" s="2" cm="1">
        <f t="array" ref="I231">_xlfn.XLOOKUP(TRUE,Transferan[BULAN]=G231,Transferan[TOTAL],,,-1)</f>
        <v>244463500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244463500</v>
      </c>
      <c r="G232" s="1" t="str">
        <f t="shared" si="10"/>
        <v>Agustus</v>
      </c>
      <c r="H232" s="2">
        <f>SUMIFS(Transferan[Transferan],Transferan[BULAN],G232)</f>
        <v>0</v>
      </c>
      <c r="I232" s="2" cm="1">
        <f t="array" ref="I232">_xlfn.XLOOKUP(TRUE,Transferan[BULAN]=G232,Transferan[TOTAL],,,-1)</f>
        <v>244463500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244463500</v>
      </c>
      <c r="G233" s="1" t="str">
        <f t="shared" si="10"/>
        <v>Agustus</v>
      </c>
      <c r="H233" s="2">
        <f>SUMIFS(Transferan[Transferan],Transferan[BULAN],G233)</f>
        <v>0</v>
      </c>
      <c r="I233" s="2" cm="1">
        <f t="array" ref="I233">_xlfn.XLOOKUP(TRUE,Transferan[BULAN]=G233,Transferan[TOTAL],,,-1)</f>
        <v>244463500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244463500</v>
      </c>
      <c r="G234" s="1" t="str">
        <f t="shared" si="10"/>
        <v>Agustus</v>
      </c>
      <c r="H234" s="2">
        <f>SUMIFS(Transferan[Transferan],Transferan[BULAN],G234)</f>
        <v>0</v>
      </c>
      <c r="I234" s="2" cm="1">
        <f t="array" ref="I234">_xlfn.XLOOKUP(TRUE,Transferan[BULAN]=G234,Transferan[TOTAL],,,-1)</f>
        <v>244463500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244463500</v>
      </c>
      <c r="G235" s="1" t="str">
        <f t="shared" si="10"/>
        <v>Agustus</v>
      </c>
      <c r="H235" s="2">
        <f>SUMIFS(Transferan[Transferan],Transferan[BULAN],G235)</f>
        <v>0</v>
      </c>
      <c r="I235" s="2" cm="1">
        <f t="array" ref="I235">_xlfn.XLOOKUP(TRUE,Transferan[BULAN]=G235,Transferan[TOTAL],,,-1)</f>
        <v>244463500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244463500</v>
      </c>
      <c r="G236" s="1" t="str">
        <f t="shared" si="10"/>
        <v>Agustus</v>
      </c>
      <c r="H236" s="2">
        <f>SUMIFS(Transferan[Transferan],Transferan[BULAN],G236)</f>
        <v>0</v>
      </c>
      <c r="I236" s="2" cm="1">
        <f t="array" ref="I236">_xlfn.XLOOKUP(TRUE,Transferan[BULAN]=G236,Transferan[TOTAL],,,-1)</f>
        <v>244463500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244463500</v>
      </c>
      <c r="G237" s="1" t="str">
        <f t="shared" si="10"/>
        <v>Agustus</v>
      </c>
      <c r="H237" s="2">
        <f>SUMIFS(Transferan[Transferan],Transferan[BULAN],G237)</f>
        <v>0</v>
      </c>
      <c r="I237" s="2" cm="1">
        <f t="array" ref="I237">_xlfn.XLOOKUP(TRUE,Transferan[BULAN]=G237,Transferan[TOTAL],,,-1)</f>
        <v>244463500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244463500</v>
      </c>
      <c r="G238" s="1" t="str">
        <f t="shared" si="10"/>
        <v>Agustus</v>
      </c>
      <c r="H238" s="2">
        <f>SUMIFS(Transferan[Transferan],Transferan[BULAN],G238)</f>
        <v>0</v>
      </c>
      <c r="I238" s="2" cm="1">
        <f t="array" ref="I238">_xlfn.XLOOKUP(TRUE,Transferan[BULAN]=G238,Transferan[TOTAL],,,-1)</f>
        <v>244463500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244463500</v>
      </c>
      <c r="G239" s="1" t="str">
        <f t="shared" si="10"/>
        <v>Agustus</v>
      </c>
      <c r="H239" s="2">
        <f>SUMIFS(Transferan[Transferan],Transferan[BULAN],G239)</f>
        <v>0</v>
      </c>
      <c r="I239" s="2" cm="1">
        <f t="array" ref="I239">_xlfn.XLOOKUP(TRUE,Transferan[BULAN]=G239,Transferan[TOTAL],,,-1)</f>
        <v>244463500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244463500</v>
      </c>
      <c r="G240" s="1" t="str">
        <f t="shared" si="10"/>
        <v>Agustus</v>
      </c>
      <c r="H240" s="2">
        <f>SUMIFS(Transferan[Transferan],Transferan[BULAN],G240)</f>
        <v>0</v>
      </c>
      <c r="I240" s="2" cm="1">
        <f t="array" ref="I240">_xlfn.XLOOKUP(TRUE,Transferan[BULAN]=G240,Transferan[TOTAL],,,-1)</f>
        <v>244463500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244463500</v>
      </c>
      <c r="G241" s="1" t="str">
        <f t="shared" si="10"/>
        <v>Agustus</v>
      </c>
      <c r="H241" s="2">
        <f>SUMIFS(Transferan[Transferan],Transferan[BULAN],G241)</f>
        <v>0</v>
      </c>
      <c r="I241" s="2" cm="1">
        <f t="array" ref="I241">_xlfn.XLOOKUP(TRUE,Transferan[BULAN]=G241,Transferan[TOTAL],,,-1)</f>
        <v>244463500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244463500</v>
      </c>
      <c r="G242" s="1" t="str">
        <f t="shared" si="10"/>
        <v>Agustus</v>
      </c>
      <c r="H242" s="2">
        <f>SUMIFS(Transferan[Transferan],Transferan[BULAN],G242)</f>
        <v>0</v>
      </c>
      <c r="I242" s="2" cm="1">
        <f t="array" ref="I242">_xlfn.XLOOKUP(TRUE,Transferan[BULAN]=G242,Transferan[TOTAL],,,-1)</f>
        <v>244463500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244463500</v>
      </c>
      <c r="G243" s="1" t="str">
        <f t="shared" si="10"/>
        <v>Agustus</v>
      </c>
      <c r="H243" s="2">
        <f>SUMIFS(Transferan[Transferan],Transferan[BULAN],G243)</f>
        <v>0</v>
      </c>
      <c r="I243" s="2" cm="1">
        <f t="array" ref="I243">_xlfn.XLOOKUP(TRUE,Transferan[BULAN]=G243,Transferan[TOTAL],,,-1)</f>
        <v>244463500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244463500</v>
      </c>
      <c r="G244" s="1" t="str">
        <f t="shared" si="10"/>
        <v>Agustus</v>
      </c>
      <c r="H244" s="2">
        <f>SUMIFS(Transferan[Transferan],Transferan[BULAN],G244)</f>
        <v>0</v>
      </c>
      <c r="I244" s="2" cm="1">
        <f t="array" ref="I244">_xlfn.XLOOKUP(TRUE,Transferan[BULAN]=G244,Transferan[TOTAL],,,-1)</f>
        <v>244463500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244463500</v>
      </c>
      <c r="G245" s="1" t="str">
        <f t="shared" si="10"/>
        <v>Agustus</v>
      </c>
      <c r="H245" s="2">
        <f>SUMIFS(Transferan[Transferan],Transferan[BULAN],G245)</f>
        <v>0</v>
      </c>
      <c r="I245" s="2" cm="1">
        <f t="array" ref="I245">_xlfn.XLOOKUP(TRUE,Transferan[BULAN]=G245,Transferan[TOTAL],,,-1)</f>
        <v>244463500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244463500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244463500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244463500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244463500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244463500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244463500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244463500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244463500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244463500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244463500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244463500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244463500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244463500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244463500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244463500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244463500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244463500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244463500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244463500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244463500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244463500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244463500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244463500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244463500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244463500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244463500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244463500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244463500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244463500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244463500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244463500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244463500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244463500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244463500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244463500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244463500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244463500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244463500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244463500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244463500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244463500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244463500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244463500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244463500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244463500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244463500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244463500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244463500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244463500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244463500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244463500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244463500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244463500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244463500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244463500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244463500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244463500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244463500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244463500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244463500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244463500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244463500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244463500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244463500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244463500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244463500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244463500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244463500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244463500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244463500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244463500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244463500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244463500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244463500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244463500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244463500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244463500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244463500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244463500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244463500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244463500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244463500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244463500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244463500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244463500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244463500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244463500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244463500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244463500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244463500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244463500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244463500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244463500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244463500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244463500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244463500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244463500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244463500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244463500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244463500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244463500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244463500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244463500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244463500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244463500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244463500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244463500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244463500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244463500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244463500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244463500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244463500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244463500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244463500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244463500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244463500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244463500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244463500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244463500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244463500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244463500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244463500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244463500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244463500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244463500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244463500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244463500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244463500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244463500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244463500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244463500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244463500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244463500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244463500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244463500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244463500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244463500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244463500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244463500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244463500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244463500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244463500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244463500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244463500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244463500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244463500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244463500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244463500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244463500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244463500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244463500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244463500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244463500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244463500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244463500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244463500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244463500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244463500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244463500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244463500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244463500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244463500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244463500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244463500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244463500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244463500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244463500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244463500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244463500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244463500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244463500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244463500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244463500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244463500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244463500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244463500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244463500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244463500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244463500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244463500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244463500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244463500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244463500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244463500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244463500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244463500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244463500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244463500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244463500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244463500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244463500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244463500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244463500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244463500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244463500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244463500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244463500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244463500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244463500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244463500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244463500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244463500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244463500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244463500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244463500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244463500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244463500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244463500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244463500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244463500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244463500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244463500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244463500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244463500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244463500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244463500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244463500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244463500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244463500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244463500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244463500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244463500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244463500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244463500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244463500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244463500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244463500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244463500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244463500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244463500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244463500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244463500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244463500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244463500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244463500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244463500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244463500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244463500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244463500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244463500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244463500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244463500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244463500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244463500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Transferan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2024-06-02T05:25:34Z</dcterms:modified>
  <cp:category/>
  <cp:contentStatus/>
</cp:coreProperties>
</file>