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pembayaran/"/>
    </mc:Choice>
  </mc:AlternateContent>
  <xr:revisionPtr revIDLastSave="31" documentId="14_{1E7DE582-8E6A-4088-84FC-1A8DF5B9EF91}" xr6:coauthVersionLast="47" xr6:coauthVersionMax="47" xr10:uidLastSave="{D0DB0D9C-75F9-44A1-A5E8-E8A601017E81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4" i="1" l="1"/>
  <c r="K134" i="1"/>
  <c r="L134" i="1"/>
  <c r="I133" i="1"/>
  <c r="K133" i="1"/>
  <c r="L133" i="1"/>
  <c r="I128" i="1"/>
  <c r="I129" i="1"/>
  <c r="I130" i="1"/>
  <c r="I131" i="1"/>
  <c r="I132" i="1"/>
  <c r="K128" i="1"/>
  <c r="K129" i="1"/>
  <c r="K130" i="1"/>
  <c r="K131" i="1"/>
  <c r="K132" i="1"/>
  <c r="L128" i="1"/>
  <c r="L129" i="1"/>
  <c r="L130" i="1"/>
  <c r="L131" i="1"/>
  <c r="L132" i="1"/>
  <c r="I127" i="1"/>
  <c r="K127" i="1"/>
  <c r="L127" i="1"/>
  <c r="I126" i="1"/>
  <c r="K126" i="1"/>
  <c r="L126" i="1"/>
  <c r="I125" i="1"/>
  <c r="K125" i="1"/>
  <c r="L125" i="1"/>
  <c r="I124" i="1"/>
  <c r="K124" i="1"/>
  <c r="L124" i="1"/>
  <c r="I123" i="1"/>
  <c r="K123" i="1"/>
  <c r="L12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122" i="1"/>
  <c r="L122" i="1"/>
  <c r="K121" i="1"/>
  <c r="L121" i="1"/>
  <c r="K120" i="1"/>
  <c r="L120" i="1"/>
  <c r="K119" i="1"/>
  <c r="L119" i="1"/>
  <c r="K118" i="1"/>
  <c r="L118" i="1"/>
  <c r="K117" i="1"/>
  <c r="L117" i="1"/>
  <c r="K116" i="1"/>
  <c r="L116" i="1"/>
  <c r="K115" i="1"/>
  <c r="L115" i="1"/>
  <c r="K114" i="1"/>
  <c r="L114" i="1"/>
  <c r="K113" i="1"/>
  <c r="L113" i="1"/>
  <c r="K112" i="1"/>
  <c r="L112" i="1"/>
  <c r="K111" i="1"/>
  <c r="L111" i="1"/>
  <c r="K110" i="1"/>
  <c r="L110" i="1"/>
  <c r="K108" i="1"/>
  <c r="L108" i="1"/>
  <c r="K107" i="1"/>
  <c r="L107" i="1"/>
  <c r="K106" i="1"/>
  <c r="L106" i="1"/>
  <c r="K109" i="1"/>
  <c r="L109" i="1"/>
  <c r="K105" i="1"/>
  <c r="L105" i="1"/>
  <c r="K104" i="1"/>
  <c r="L104" i="1"/>
  <c r="K103" i="1"/>
  <c r="L103" i="1"/>
  <c r="K102" i="1"/>
  <c r="L10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1" i="1"/>
  <c r="L32" i="1"/>
  <c r="L33" i="1"/>
  <c r="L34" i="1"/>
  <c r="L35" i="1"/>
  <c r="L36" i="1"/>
  <c r="L38" i="1"/>
  <c r="L39" i="1"/>
  <c r="L40" i="1"/>
  <c r="L41" i="1"/>
  <c r="L42" i="1"/>
  <c r="L43" i="1"/>
  <c r="L44" i="1"/>
  <c r="L45" i="1"/>
  <c r="L46" i="1"/>
  <c r="L48" i="1"/>
  <c r="L49" i="1"/>
  <c r="L50" i="1"/>
  <c r="L51" i="1"/>
  <c r="L52" i="1"/>
  <c r="L53" i="1"/>
  <c r="L54" i="1"/>
  <c r="L55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L78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9" i="1"/>
  <c r="L100" i="1"/>
  <c r="L101" i="1"/>
  <c r="J79" i="1"/>
  <c r="J56" i="1"/>
  <c r="J67" i="1"/>
  <c r="J47" i="1"/>
  <c r="J37" i="1"/>
  <c r="J30" i="1"/>
  <c r="H18" i="1"/>
  <c r="L18" i="1" s="1"/>
  <c r="K30" i="1" l="1"/>
  <c r="L30" i="1"/>
  <c r="K37" i="1"/>
  <c r="L37" i="1"/>
  <c r="K47" i="1"/>
  <c r="L47" i="1"/>
  <c r="K67" i="1"/>
  <c r="L67" i="1"/>
  <c r="K56" i="1"/>
  <c r="L56" i="1"/>
  <c r="K79" i="1"/>
  <c r="L79" i="1"/>
  <c r="L98" i="1"/>
</calcChain>
</file>

<file path=xl/sharedStrings.xml><?xml version="1.0" encoding="utf-8"?>
<sst xmlns="http://schemas.openxmlformats.org/spreadsheetml/2006/main" count="222" uniqueCount="96">
  <si>
    <t>Tanggal Pembayaran</t>
  </si>
  <si>
    <t>Nama Mandor</t>
  </si>
  <si>
    <t>Nama Pekerja</t>
  </si>
  <si>
    <t>Periode Mulai</t>
  </si>
  <si>
    <t>Periode Akhir</t>
  </si>
  <si>
    <t>Tagihan</t>
  </si>
  <si>
    <t>Tertagih</t>
  </si>
  <si>
    <t>Kurang Sebelumnya</t>
  </si>
  <si>
    <t>Beda Tagihan</t>
  </si>
  <si>
    <t>Pembayaran</t>
  </si>
  <si>
    <t>Kurang Bayar Sekarang</t>
  </si>
  <si>
    <t>Total Kurang Bayar</t>
  </si>
  <si>
    <t>Tips</t>
  </si>
  <si>
    <t>Keterangan</t>
  </si>
  <si>
    <t>Eko</t>
  </si>
  <si>
    <t>Subadi</t>
  </si>
  <si>
    <t>lunas tgl 13 des 2023</t>
  </si>
  <si>
    <t>Toyo</t>
  </si>
  <si>
    <t>Yuli P</t>
  </si>
  <si>
    <t>Andre</t>
  </si>
  <si>
    <t>Misno</t>
  </si>
  <si>
    <t>Marjo</t>
  </si>
  <si>
    <t>Yuli</t>
  </si>
  <si>
    <t>Aroy</t>
  </si>
  <si>
    <t>gabung tgl 13 des 2023</t>
  </si>
  <si>
    <t>Security</t>
  </si>
  <si>
    <t>Annas</t>
  </si>
  <si>
    <t>Bambang</t>
  </si>
  <si>
    <t>Resnu</t>
  </si>
  <si>
    <t>Perorangan-2</t>
  </si>
  <si>
    <t>Safety R</t>
  </si>
  <si>
    <t>lunas tgl 15 des 2023</t>
  </si>
  <si>
    <t>lunas tgl 17 des 2023</t>
  </si>
  <si>
    <t>lunas tgl 29 des 2023</t>
  </si>
  <si>
    <t>Perorangan</t>
  </si>
  <si>
    <t>Syadat</t>
  </si>
  <si>
    <t>lunas tgl 27 jan 2024</t>
  </si>
  <si>
    <t>Aca</t>
  </si>
  <si>
    <t>Miptah</t>
  </si>
  <si>
    <t>Riko</t>
  </si>
  <si>
    <t>Yatno</t>
  </si>
  <si>
    <t>lunas tgl 21 jan 2024</t>
  </si>
  <si>
    <t>lunas tgl 14 jan 2024</t>
  </si>
  <si>
    <t>Surya</t>
  </si>
  <si>
    <t>Muklis</t>
  </si>
  <si>
    <t>Darno</t>
  </si>
  <si>
    <t>Wawan</t>
  </si>
  <si>
    <t>Irpan</t>
  </si>
  <si>
    <t>Rijam</t>
  </si>
  <si>
    <t>Opik</t>
  </si>
  <si>
    <t>gabung tgl 05 feb 2024</t>
  </si>
  <si>
    <t>Turman</t>
  </si>
  <si>
    <t>Sarana</t>
  </si>
  <si>
    <t>-</t>
  </si>
  <si>
    <t>Diran</t>
  </si>
  <si>
    <t>Sargani</t>
  </si>
  <si>
    <t>gabung tgl  25 feb 2024</t>
  </si>
  <si>
    <t>Purwadi</t>
  </si>
  <si>
    <t>lunas tgl 25 feb 2024</t>
  </si>
  <si>
    <t>Parjo</t>
  </si>
  <si>
    <t>Manggi</t>
  </si>
  <si>
    <t>lunas tgl 17 mar 2024</t>
  </si>
  <si>
    <t>gabung  tgl 11 mar 2024</t>
  </si>
  <si>
    <t>Saiman</t>
  </si>
  <si>
    <t>lunas tgl 29 mar 2024</t>
  </si>
  <si>
    <t>Nano</t>
  </si>
  <si>
    <t>Rizal</t>
  </si>
  <si>
    <t>Firman</t>
  </si>
  <si>
    <t>Mugo</t>
  </si>
  <si>
    <t>Faisal</t>
  </si>
  <si>
    <t>belum lunas</t>
  </si>
  <si>
    <t>Rosiin</t>
  </si>
  <si>
    <t>gabung tgl 04 apr 2024</t>
  </si>
  <si>
    <t>Ipin</t>
  </si>
  <si>
    <t>Safety Taufik</t>
  </si>
  <si>
    <t>Maman K3</t>
  </si>
  <si>
    <t>Babeh K3</t>
  </si>
  <si>
    <t>Andi</t>
  </si>
  <si>
    <t>Yusuf</t>
  </si>
  <si>
    <t>Sugeng</t>
  </si>
  <si>
    <t>gabung tgl  05 apr 2024</t>
  </si>
  <si>
    <t>lunas tgl 02 mei 2024</t>
  </si>
  <si>
    <t>gabung tgl 03 apr 2024</t>
  </si>
  <si>
    <t>lunas tgl 27 apr 2024</t>
  </si>
  <si>
    <t>gabung tgl 04 mei 2024</t>
  </si>
  <si>
    <t>lunas tgl 04 mei 2024</t>
  </si>
  <si>
    <t>gabung tgl 15 mei 2024</t>
  </si>
  <si>
    <t>Alvian</t>
  </si>
  <si>
    <t>Dede</t>
  </si>
  <si>
    <t>gabung tgl 18 mei 2024</t>
  </si>
  <si>
    <t>Aceng</t>
  </si>
  <si>
    <t>Fatoni</t>
  </si>
  <si>
    <t>Haji Skun</t>
  </si>
  <si>
    <t>Amin</t>
  </si>
  <si>
    <t>30/04/2024</t>
  </si>
  <si>
    <t>30/05/2024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</si>
</sst>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9" formatCode="dd/mm/yyyy"/>
      <alignment horizontal="right"/>
    </dxf>
    <dxf>
      <numFmt numFmtId="19" formatCode="dd/mm/yyyy"/>
      <alignment horizontal="left"/>
    </dxf>
    <dxf>
      <numFmt numFmtId="19" formatCode="dd/mm/yyyy"/>
      <alignment horizontal="left"/>
    </dxf>
    <dxf>
      <font>
        <b val="0"/>
        <color theme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5D36-285B-4CAB-A76B-A1422EA21A9B}" name="Table1" displayName="Table1" ref="A1:N134" totalsRowShown="0" headerRowDxfId="11">
  <autoFilter ref="A1:N134" xr:uid="{20A85D36-285B-4CAB-A76B-A1422EA21A9B}"/>
  <tableColumns count="14">
    <tableColumn id="1" xr3:uid="{ADAEF761-889D-4642-B4B1-5AD983017E99}" name="Tanggal Pembayaran" dataDxfId="10"/>
    <tableColumn id="2" xr3:uid="{1D148A0B-5DE6-485F-ABBF-15493C92DBA8}" name="Nama Mandor"/>
    <tableColumn id="3" xr3:uid="{36F5EF76-1D5D-406E-BB67-CC78E5DBC5A6}" name="Nama Pekerja"/>
    <tableColumn id="5" xr3:uid="{5E744637-8C86-44E6-BFB9-7DC80705B226}" name="Periode Mulai" dataDxfId="9"/>
    <tableColumn id="6" xr3:uid="{6205DD2B-6272-4F44-BF43-48E857C79B95}" name="Periode Akhir" dataDxfId="8"/>
    <tableColumn id="11" xr3:uid="{8563928B-3A32-494C-8E42-0AB1E894FB12}" name="Tagihan" dataDxfId="7"/>
    <tableColumn id="7" xr3:uid="{8424FE3E-B023-4FE2-AF52-93DAEEA191A0}" name="Tertagih" dataDxfId="6"/>
    <tableColumn id="4" xr3:uid="{4517E20A-4B2D-4011-9A2E-1E60F705359A}" name="Kurang Sebelumnya" dataDxfId="5"/>
    <tableColumn id="13" xr3:uid="{25384B78-313F-40B0-AA79-73F412F48A23}" name="Beda Tagihan" dataDxfId="4">
      <calculatedColumnFormula>G2-F2</calculatedColumnFormula>
    </tableColumn>
    <tableColumn id="8" xr3:uid="{923A0758-378C-4EF9-BEC9-0DB21D69B2B6}" name="Pembayaran" dataDxfId="3"/>
    <tableColumn id="14" xr3:uid="{92AA36DD-3FF7-4461-B3D5-7E2605084332}" name="Kurang Bayar Sekarang" dataDxfId="2">
      <calculatedColumnFormula>G2-J2</calculatedColumnFormula>
    </tableColumn>
    <tableColumn id="12" xr3:uid="{8E69F966-8C5E-429E-9B3B-F7ED087265CB}" name="Total Kurang Bayar" dataDxfId="1">
      <calculatedColumnFormula>G2-J2+H2</calculatedColumnFormula>
    </tableColumn>
    <tableColumn id="9" xr3:uid="{2AED12A2-085F-4660-9FC6-D860FB59F2BC}" name="Tips" dataDxfId="0"/>
    <tableColumn id="10" xr3:uid="{4EBED419-0486-4686-9633-ED5356EA3A1F}" name="Keterang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zoomScale="110" workbookViewId="0">
      <selection activeCell="H137" sqref="H137"/>
    </sheetView>
  </sheetViews>
  <sheetFormatPr defaultRowHeight="15"/>
  <cols>
    <col min="1" max="1" width="17.140625" style="6" customWidth="1"/>
    <col min="2" max="2" width="14.28515625" customWidth="1"/>
    <col min="3" max="3" width="17.42578125" customWidth="1"/>
    <col min="4" max="4" width="17.140625" style="6" customWidth="1"/>
    <col min="5" max="5" width="17.140625" style="8" customWidth="1"/>
    <col min="6" max="12" width="17.140625" style="1" customWidth="1"/>
    <col min="13" max="13" width="17.28515625" style="1" customWidth="1"/>
    <col min="14" max="14" width="23.28515625" customWidth="1"/>
    <col min="15" max="15" width="15" customWidth="1"/>
  </cols>
  <sheetData>
    <row r="1" spans="1:16">
      <c r="A1" s="5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6">
      <c r="A2" s="6">
        <v>45233</v>
      </c>
      <c r="B2" t="s">
        <v>14</v>
      </c>
      <c r="D2" s="6">
        <v>45223</v>
      </c>
      <c r="E2" s="8">
        <v>45232</v>
      </c>
      <c r="G2" s="1">
        <v>2702000</v>
      </c>
      <c r="I2" s="1">
        <f t="shared" ref="I2:I33" si="0">G2-F2</f>
        <v>2702000</v>
      </c>
      <c r="J2" s="1">
        <v>2702000</v>
      </c>
      <c r="K2" s="1">
        <f t="shared" ref="K2:K33" si="1">G2-J2</f>
        <v>0</v>
      </c>
      <c r="L2" s="1">
        <f t="shared" ref="L2:L33" si="2">G2-J2+H2</f>
        <v>0</v>
      </c>
    </row>
    <row r="3" spans="1:16">
      <c r="A3" s="6">
        <v>45234</v>
      </c>
      <c r="B3" t="s">
        <v>15</v>
      </c>
      <c r="D3" s="6">
        <v>45222</v>
      </c>
      <c r="E3" s="8">
        <v>45233</v>
      </c>
      <c r="G3" s="1">
        <v>13654000</v>
      </c>
      <c r="I3" s="1">
        <f t="shared" si="0"/>
        <v>13654000</v>
      </c>
      <c r="J3" s="1">
        <v>13654000</v>
      </c>
      <c r="K3" s="1">
        <f t="shared" si="1"/>
        <v>0</v>
      </c>
      <c r="L3" s="1">
        <f t="shared" si="2"/>
        <v>0</v>
      </c>
    </row>
    <row r="4" spans="1:16">
      <c r="A4" s="6">
        <v>45248</v>
      </c>
      <c r="B4" t="s">
        <v>15</v>
      </c>
      <c r="D4" s="6">
        <v>45234</v>
      </c>
      <c r="E4" s="8">
        <v>45247</v>
      </c>
      <c r="G4" s="1">
        <v>11649000</v>
      </c>
      <c r="I4" s="1">
        <f t="shared" si="0"/>
        <v>11649000</v>
      </c>
      <c r="J4" s="1">
        <v>6450000</v>
      </c>
      <c r="K4" s="1">
        <f t="shared" si="1"/>
        <v>5199000</v>
      </c>
      <c r="L4" s="1">
        <f t="shared" si="2"/>
        <v>5199000</v>
      </c>
      <c r="N4" t="s">
        <v>16</v>
      </c>
    </row>
    <row r="5" spans="1:16">
      <c r="B5" t="s">
        <v>17</v>
      </c>
      <c r="C5" t="s">
        <v>18</v>
      </c>
      <c r="D5" s="6">
        <v>45226</v>
      </c>
      <c r="E5" s="8">
        <v>45244</v>
      </c>
      <c r="G5" s="1">
        <v>545000</v>
      </c>
      <c r="I5" s="1">
        <f t="shared" si="0"/>
        <v>545000</v>
      </c>
      <c r="J5" s="1">
        <v>545000</v>
      </c>
      <c r="K5" s="1">
        <f t="shared" si="1"/>
        <v>0</v>
      </c>
      <c r="L5" s="1">
        <f t="shared" si="2"/>
        <v>0</v>
      </c>
    </row>
    <row r="6" spans="1:16">
      <c r="C6" t="s">
        <v>19</v>
      </c>
      <c r="D6" s="6">
        <v>45229</v>
      </c>
      <c r="E6" s="8">
        <v>45246</v>
      </c>
      <c r="G6" s="1">
        <v>448000</v>
      </c>
      <c r="I6" s="1">
        <f t="shared" si="0"/>
        <v>448000</v>
      </c>
      <c r="J6" s="1">
        <v>448000</v>
      </c>
      <c r="K6" s="1">
        <f t="shared" si="1"/>
        <v>0</v>
      </c>
      <c r="L6" s="1">
        <f t="shared" si="2"/>
        <v>0</v>
      </c>
    </row>
    <row r="7" spans="1:16">
      <c r="C7" t="s">
        <v>20</v>
      </c>
      <c r="D7" s="6">
        <v>45240</v>
      </c>
      <c r="E7" s="8">
        <v>45247</v>
      </c>
      <c r="G7" s="1">
        <v>96000</v>
      </c>
      <c r="I7" s="1">
        <f t="shared" si="0"/>
        <v>96000</v>
      </c>
      <c r="J7" s="1">
        <v>96000</v>
      </c>
      <c r="K7" s="1">
        <f t="shared" si="1"/>
        <v>0</v>
      </c>
      <c r="L7" s="1">
        <f t="shared" si="2"/>
        <v>0</v>
      </c>
    </row>
    <row r="8" spans="1:16">
      <c r="C8" t="s">
        <v>21</v>
      </c>
      <c r="D8" s="6">
        <v>45241</v>
      </c>
      <c r="E8" s="8">
        <v>45247</v>
      </c>
      <c r="G8" s="1">
        <v>101000</v>
      </c>
      <c r="I8" s="1">
        <f t="shared" si="0"/>
        <v>101000</v>
      </c>
      <c r="J8" s="1">
        <v>101000</v>
      </c>
      <c r="K8" s="1">
        <f t="shared" si="1"/>
        <v>0</v>
      </c>
      <c r="L8" s="1">
        <f t="shared" si="2"/>
        <v>0</v>
      </c>
    </row>
    <row r="9" spans="1:16">
      <c r="B9" t="s">
        <v>15</v>
      </c>
      <c r="C9" t="s">
        <v>22</v>
      </c>
      <c r="D9" s="6">
        <v>45234</v>
      </c>
      <c r="E9" s="8">
        <v>45240</v>
      </c>
      <c r="G9" s="1">
        <v>53000</v>
      </c>
      <c r="I9" s="1">
        <f t="shared" si="0"/>
        <v>53000</v>
      </c>
      <c r="J9" s="1">
        <v>53000</v>
      </c>
      <c r="K9" s="1">
        <f t="shared" si="1"/>
        <v>0</v>
      </c>
      <c r="L9" s="1">
        <f t="shared" si="2"/>
        <v>0</v>
      </c>
    </row>
    <row r="10" spans="1:16">
      <c r="B10" t="s">
        <v>23</v>
      </c>
      <c r="D10" s="6">
        <v>45229</v>
      </c>
      <c r="E10" s="8">
        <v>45246</v>
      </c>
      <c r="G10" s="1">
        <v>10846000</v>
      </c>
      <c r="I10" s="1">
        <f t="shared" si="0"/>
        <v>10846000</v>
      </c>
      <c r="J10" s="1">
        <v>10846000</v>
      </c>
      <c r="K10" s="1">
        <f t="shared" si="1"/>
        <v>0</v>
      </c>
      <c r="L10" s="1">
        <f t="shared" si="2"/>
        <v>0</v>
      </c>
    </row>
    <row r="11" spans="1:16">
      <c r="B11" t="s">
        <v>14</v>
      </c>
      <c r="D11" s="6">
        <v>45230</v>
      </c>
      <c r="E11" s="8">
        <v>45246</v>
      </c>
      <c r="G11" s="1">
        <v>9355000</v>
      </c>
      <c r="I11" s="1">
        <f t="shared" si="0"/>
        <v>9355000</v>
      </c>
      <c r="J11" s="1">
        <v>5355000</v>
      </c>
      <c r="K11" s="1">
        <f t="shared" si="1"/>
        <v>4000000</v>
      </c>
      <c r="L11" s="1">
        <f t="shared" si="2"/>
        <v>4000000</v>
      </c>
      <c r="N11" t="s">
        <v>24</v>
      </c>
    </row>
    <row r="12" spans="1:16">
      <c r="B12" t="s">
        <v>25</v>
      </c>
      <c r="C12" t="s">
        <v>26</v>
      </c>
      <c r="D12" s="6">
        <v>45227</v>
      </c>
      <c r="E12" s="8">
        <v>45230</v>
      </c>
      <c r="F12" s="1">
        <v>102000</v>
      </c>
      <c r="G12" s="1">
        <v>102000</v>
      </c>
      <c r="I12" s="1">
        <f t="shared" si="0"/>
        <v>0</v>
      </c>
      <c r="J12" s="1">
        <v>102000</v>
      </c>
      <c r="K12" s="1">
        <f t="shared" si="1"/>
        <v>0</v>
      </c>
      <c r="L12" s="1">
        <f t="shared" si="2"/>
        <v>0</v>
      </c>
      <c r="N12" s="1"/>
    </row>
    <row r="13" spans="1:16">
      <c r="C13" t="s">
        <v>27</v>
      </c>
      <c r="D13" s="6">
        <v>45225</v>
      </c>
      <c r="E13" s="8">
        <v>45229</v>
      </c>
      <c r="F13" s="1">
        <v>156000</v>
      </c>
      <c r="G13" s="1">
        <v>156000</v>
      </c>
      <c r="I13" s="1">
        <f t="shared" si="0"/>
        <v>0</v>
      </c>
      <c r="J13" s="1">
        <v>156000</v>
      </c>
      <c r="K13" s="1">
        <f t="shared" si="1"/>
        <v>0</v>
      </c>
      <c r="L13" s="1">
        <f t="shared" si="2"/>
        <v>0</v>
      </c>
      <c r="N13" s="1"/>
    </row>
    <row r="14" spans="1:16">
      <c r="C14" t="s">
        <v>28</v>
      </c>
      <c r="D14" s="6">
        <v>45224</v>
      </c>
      <c r="E14" s="8">
        <v>45245</v>
      </c>
      <c r="G14" s="1">
        <v>380000</v>
      </c>
      <c r="I14" s="1">
        <f t="shared" si="0"/>
        <v>380000</v>
      </c>
      <c r="J14" s="1">
        <v>380000</v>
      </c>
      <c r="K14" s="1">
        <f t="shared" si="1"/>
        <v>0</v>
      </c>
      <c r="L14" s="1">
        <f t="shared" si="2"/>
        <v>0</v>
      </c>
      <c r="N14" s="1"/>
    </row>
    <row r="15" spans="1:16">
      <c r="A15" s="6">
        <v>45252</v>
      </c>
      <c r="B15" t="s">
        <v>29</v>
      </c>
      <c r="C15" t="s">
        <v>30</v>
      </c>
      <c r="D15" s="6">
        <v>45233</v>
      </c>
      <c r="E15" s="8">
        <v>45252</v>
      </c>
      <c r="G15" s="1">
        <v>394000</v>
      </c>
      <c r="I15" s="1">
        <f t="shared" si="0"/>
        <v>394000</v>
      </c>
      <c r="J15" s="1">
        <v>394000</v>
      </c>
      <c r="K15" s="1">
        <f t="shared" si="1"/>
        <v>0</v>
      </c>
      <c r="L15" s="1">
        <f t="shared" si="2"/>
        <v>0</v>
      </c>
      <c r="N15" s="1"/>
      <c r="P15" s="1"/>
    </row>
    <row r="16" spans="1:16">
      <c r="A16" s="6">
        <v>45261</v>
      </c>
      <c r="B16" t="s">
        <v>23</v>
      </c>
      <c r="D16" s="6">
        <v>45247</v>
      </c>
      <c r="E16" s="8">
        <v>45260</v>
      </c>
      <c r="G16" s="1">
        <v>5768000</v>
      </c>
      <c r="I16" s="1">
        <f t="shared" si="0"/>
        <v>5768000</v>
      </c>
      <c r="J16" s="1">
        <v>5768000</v>
      </c>
      <c r="K16" s="1">
        <f t="shared" si="1"/>
        <v>0</v>
      </c>
      <c r="L16" s="1">
        <f t="shared" si="2"/>
        <v>0</v>
      </c>
      <c r="M16" s="1">
        <v>100000</v>
      </c>
      <c r="N16" s="1"/>
    </row>
    <row r="17" spans="1:14">
      <c r="B17" t="s">
        <v>14</v>
      </c>
      <c r="D17" s="6">
        <v>45247</v>
      </c>
      <c r="E17" s="8">
        <v>45260</v>
      </c>
      <c r="G17" s="1">
        <v>14697000</v>
      </c>
      <c r="H17" s="1">
        <v>4000000</v>
      </c>
      <c r="I17" s="1">
        <f t="shared" si="0"/>
        <v>14697000</v>
      </c>
      <c r="J17" s="1">
        <v>16697000</v>
      </c>
      <c r="K17" s="1">
        <f t="shared" si="1"/>
        <v>-2000000</v>
      </c>
      <c r="L17" s="1">
        <f t="shared" si="2"/>
        <v>2000000</v>
      </c>
      <c r="M17" s="1">
        <v>100000</v>
      </c>
      <c r="N17" s="1" t="s">
        <v>31</v>
      </c>
    </row>
    <row r="18" spans="1:14">
      <c r="A18" s="6">
        <v>45273</v>
      </c>
      <c r="B18" t="s">
        <v>15</v>
      </c>
      <c r="D18" s="6">
        <v>45248</v>
      </c>
      <c r="E18" s="8">
        <v>45260</v>
      </c>
      <c r="G18" s="1">
        <v>14425000</v>
      </c>
      <c r="H18" s="1">
        <f>5199000</f>
        <v>5199000</v>
      </c>
      <c r="I18" s="1">
        <f t="shared" si="0"/>
        <v>14425000</v>
      </c>
      <c r="J18" s="1">
        <v>7000000</v>
      </c>
      <c r="K18" s="1">
        <f t="shared" si="1"/>
        <v>7425000</v>
      </c>
      <c r="L18" s="1">
        <f t="shared" si="2"/>
        <v>12624000</v>
      </c>
      <c r="N18" s="1" t="s">
        <v>32</v>
      </c>
    </row>
    <row r="19" spans="1:14">
      <c r="A19" s="6">
        <v>45275</v>
      </c>
      <c r="B19" t="s">
        <v>14</v>
      </c>
      <c r="D19" s="6">
        <v>45261</v>
      </c>
      <c r="E19" s="8">
        <v>45274</v>
      </c>
      <c r="G19" s="1">
        <v>21027000</v>
      </c>
      <c r="H19" s="1">
        <v>4000000</v>
      </c>
      <c r="I19" s="1">
        <f t="shared" si="0"/>
        <v>21027000</v>
      </c>
      <c r="J19" s="1">
        <v>17545000</v>
      </c>
      <c r="K19" s="1">
        <f t="shared" si="1"/>
        <v>3482000</v>
      </c>
      <c r="L19" s="1">
        <f t="shared" si="2"/>
        <v>7482000</v>
      </c>
      <c r="M19" s="1">
        <v>100000</v>
      </c>
      <c r="N19" s="1" t="s">
        <v>33</v>
      </c>
    </row>
    <row r="20" spans="1:14">
      <c r="B20" t="s">
        <v>23</v>
      </c>
      <c r="D20" s="6">
        <v>45261</v>
      </c>
      <c r="E20" s="8">
        <v>45274</v>
      </c>
      <c r="G20" s="1">
        <v>4912000</v>
      </c>
      <c r="I20" s="1">
        <f t="shared" si="0"/>
        <v>4912000</v>
      </c>
      <c r="J20" s="1">
        <v>4912000</v>
      </c>
      <c r="K20" s="1">
        <f t="shared" si="1"/>
        <v>0</v>
      </c>
      <c r="L20" s="1">
        <f t="shared" si="2"/>
        <v>0</v>
      </c>
      <c r="M20" s="1">
        <v>100000</v>
      </c>
      <c r="N20" s="1"/>
    </row>
    <row r="21" spans="1:14">
      <c r="B21" t="s">
        <v>34</v>
      </c>
      <c r="C21" t="s">
        <v>35</v>
      </c>
      <c r="D21" s="6">
        <v>45272</v>
      </c>
      <c r="E21" s="8">
        <v>45273</v>
      </c>
      <c r="G21" s="1">
        <v>163000</v>
      </c>
      <c r="I21" s="1">
        <f t="shared" si="0"/>
        <v>163000</v>
      </c>
      <c r="J21" s="1">
        <v>0</v>
      </c>
      <c r="K21" s="1">
        <f t="shared" si="1"/>
        <v>163000</v>
      </c>
      <c r="L21" s="1">
        <f t="shared" si="2"/>
        <v>163000</v>
      </c>
      <c r="N21" s="1" t="s">
        <v>36</v>
      </c>
    </row>
    <row r="22" spans="1:14">
      <c r="C22" t="s">
        <v>37</v>
      </c>
      <c r="D22" s="6">
        <v>45272</v>
      </c>
      <c r="E22" s="8">
        <v>45274</v>
      </c>
      <c r="G22" s="1">
        <v>177000</v>
      </c>
      <c r="I22" s="1">
        <f t="shared" si="0"/>
        <v>177000</v>
      </c>
      <c r="J22" s="1">
        <v>9</v>
      </c>
      <c r="K22" s="1">
        <f t="shared" si="1"/>
        <v>176991</v>
      </c>
      <c r="L22" s="1">
        <f t="shared" si="2"/>
        <v>176991</v>
      </c>
      <c r="N22" s="1" t="s">
        <v>36</v>
      </c>
    </row>
    <row r="23" spans="1:14">
      <c r="A23" s="6">
        <v>45277</v>
      </c>
      <c r="B23" t="s">
        <v>29</v>
      </c>
      <c r="C23" t="s">
        <v>30</v>
      </c>
      <c r="D23" s="6">
        <v>45253</v>
      </c>
      <c r="E23" s="8">
        <v>45266</v>
      </c>
      <c r="G23" s="1">
        <v>524000</v>
      </c>
      <c r="I23" s="1">
        <f t="shared" si="0"/>
        <v>524000</v>
      </c>
      <c r="J23" s="1">
        <v>524000</v>
      </c>
      <c r="K23" s="1">
        <f t="shared" si="1"/>
        <v>0</v>
      </c>
      <c r="L23" s="1">
        <f t="shared" si="2"/>
        <v>0</v>
      </c>
      <c r="N23" s="1"/>
    </row>
    <row r="24" spans="1:14">
      <c r="B24" t="s">
        <v>25</v>
      </c>
      <c r="C24" t="s">
        <v>27</v>
      </c>
      <c r="D24" s="6">
        <v>45230</v>
      </c>
      <c r="E24" s="8">
        <v>45260</v>
      </c>
      <c r="G24" s="1">
        <v>105000</v>
      </c>
      <c r="I24" s="1">
        <f t="shared" si="0"/>
        <v>105000</v>
      </c>
      <c r="J24" s="1">
        <v>105000</v>
      </c>
      <c r="K24" s="1">
        <f t="shared" si="1"/>
        <v>0</v>
      </c>
      <c r="L24" s="1">
        <f t="shared" si="2"/>
        <v>0</v>
      </c>
      <c r="N24" s="1"/>
    </row>
    <row r="25" spans="1:14">
      <c r="B25" t="s">
        <v>17</v>
      </c>
      <c r="C25" t="s">
        <v>38</v>
      </c>
      <c r="D25" s="6">
        <v>45256</v>
      </c>
      <c r="E25" s="8">
        <v>45266</v>
      </c>
      <c r="G25" s="1">
        <v>398000</v>
      </c>
      <c r="I25" s="1">
        <f t="shared" si="0"/>
        <v>398000</v>
      </c>
      <c r="J25" s="1">
        <v>398000</v>
      </c>
      <c r="K25" s="1">
        <f t="shared" si="1"/>
        <v>0</v>
      </c>
      <c r="L25" s="1">
        <f t="shared" si="2"/>
        <v>0</v>
      </c>
      <c r="N25" s="1"/>
    </row>
    <row r="26" spans="1:14">
      <c r="C26" t="s">
        <v>39</v>
      </c>
      <c r="D26" s="6">
        <v>45256</v>
      </c>
      <c r="E26" s="8">
        <v>45266</v>
      </c>
      <c r="G26" s="1">
        <v>521000</v>
      </c>
      <c r="I26" s="1">
        <f t="shared" si="0"/>
        <v>521000</v>
      </c>
      <c r="J26" s="1">
        <v>521000</v>
      </c>
      <c r="K26" s="1">
        <f t="shared" si="1"/>
        <v>0</v>
      </c>
      <c r="L26" s="1">
        <f t="shared" si="2"/>
        <v>0</v>
      </c>
      <c r="N26" s="1"/>
    </row>
    <row r="27" spans="1:14">
      <c r="C27" t="s">
        <v>40</v>
      </c>
      <c r="D27" s="6">
        <v>45258</v>
      </c>
      <c r="E27" s="8">
        <v>45267</v>
      </c>
      <c r="G27" s="1">
        <v>165000</v>
      </c>
      <c r="I27" s="1">
        <f t="shared" si="0"/>
        <v>165000</v>
      </c>
      <c r="J27" s="1">
        <v>165000</v>
      </c>
      <c r="K27" s="1">
        <f t="shared" si="1"/>
        <v>0</v>
      </c>
      <c r="L27" s="1">
        <f t="shared" si="2"/>
        <v>0</v>
      </c>
      <c r="N27" s="1"/>
    </row>
    <row r="28" spans="1:14">
      <c r="B28" t="s">
        <v>15</v>
      </c>
      <c r="D28" s="6">
        <v>45261</v>
      </c>
      <c r="E28" s="8">
        <v>45275</v>
      </c>
      <c r="G28" s="1">
        <v>18320000</v>
      </c>
      <c r="H28" s="1">
        <v>12624000</v>
      </c>
      <c r="I28" s="1">
        <f t="shared" si="0"/>
        <v>18320000</v>
      </c>
      <c r="J28" s="1">
        <v>16600000</v>
      </c>
      <c r="K28" s="1">
        <f t="shared" si="1"/>
        <v>1720000</v>
      </c>
      <c r="L28" s="1">
        <f t="shared" si="2"/>
        <v>14344000</v>
      </c>
      <c r="M28" s="1">
        <v>200000</v>
      </c>
      <c r="N28" s="1" t="s">
        <v>33</v>
      </c>
    </row>
    <row r="29" spans="1:14">
      <c r="A29" s="6">
        <v>45289</v>
      </c>
      <c r="B29" t="s">
        <v>15</v>
      </c>
      <c r="D29" s="6">
        <v>45276</v>
      </c>
      <c r="E29" s="8">
        <v>45288</v>
      </c>
      <c r="G29" s="1">
        <v>18125000</v>
      </c>
      <c r="H29" s="1">
        <v>14344000</v>
      </c>
      <c r="I29" s="1">
        <f t="shared" si="0"/>
        <v>18125000</v>
      </c>
      <c r="J29" s="1">
        <v>17889000</v>
      </c>
      <c r="K29" s="1">
        <f t="shared" si="1"/>
        <v>236000</v>
      </c>
      <c r="L29" s="1">
        <f t="shared" si="2"/>
        <v>14580000</v>
      </c>
      <c r="N29" s="1" t="s">
        <v>41</v>
      </c>
    </row>
    <row r="30" spans="1:14">
      <c r="B30" t="s">
        <v>14</v>
      </c>
      <c r="D30" s="6">
        <v>45275</v>
      </c>
      <c r="E30" s="8">
        <v>45288</v>
      </c>
      <c r="G30" s="1">
        <v>17409000</v>
      </c>
      <c r="H30" s="1">
        <v>5482000</v>
      </c>
      <c r="I30" s="1">
        <f t="shared" si="0"/>
        <v>17409000</v>
      </c>
      <c r="J30" s="1">
        <f>14909000+5482000</f>
        <v>20391000</v>
      </c>
      <c r="K30" s="1">
        <f t="shared" si="1"/>
        <v>-2982000</v>
      </c>
      <c r="L30" s="1">
        <f t="shared" si="2"/>
        <v>2500000</v>
      </c>
      <c r="M30" s="1">
        <v>100000</v>
      </c>
      <c r="N30" s="1" t="s">
        <v>42</v>
      </c>
    </row>
    <row r="31" spans="1:14">
      <c r="A31" s="6">
        <v>45290</v>
      </c>
      <c r="B31" t="s">
        <v>34</v>
      </c>
      <c r="C31" t="s">
        <v>43</v>
      </c>
      <c r="D31" s="6">
        <v>45287</v>
      </c>
      <c r="E31" s="8">
        <v>45288</v>
      </c>
      <c r="G31" s="1">
        <v>288000</v>
      </c>
      <c r="I31" s="1">
        <f t="shared" si="0"/>
        <v>288000</v>
      </c>
      <c r="J31" s="1">
        <v>288000</v>
      </c>
      <c r="K31" s="1">
        <f t="shared" si="1"/>
        <v>0</v>
      </c>
      <c r="L31" s="1">
        <f t="shared" si="2"/>
        <v>0</v>
      </c>
      <c r="N31" s="1"/>
    </row>
    <row r="32" spans="1:14">
      <c r="C32" t="s">
        <v>44</v>
      </c>
      <c r="D32" s="6">
        <v>45287</v>
      </c>
      <c r="E32" s="8">
        <v>45288</v>
      </c>
      <c r="G32" s="1">
        <v>230000</v>
      </c>
      <c r="I32" s="1">
        <f t="shared" si="0"/>
        <v>230000</v>
      </c>
      <c r="J32" s="1">
        <v>230000</v>
      </c>
      <c r="K32" s="1">
        <f t="shared" si="1"/>
        <v>0</v>
      </c>
      <c r="L32" s="1">
        <f t="shared" si="2"/>
        <v>0</v>
      </c>
      <c r="N32" s="1"/>
    </row>
    <row r="33" spans="1:16">
      <c r="C33" t="s">
        <v>45</v>
      </c>
      <c r="D33" s="6">
        <v>45287</v>
      </c>
      <c r="E33" s="8">
        <v>45288</v>
      </c>
      <c r="G33" s="1">
        <v>225000</v>
      </c>
      <c r="I33" s="1">
        <f t="shared" si="0"/>
        <v>225000</v>
      </c>
      <c r="J33" s="1">
        <v>225000</v>
      </c>
      <c r="K33" s="1">
        <f t="shared" si="1"/>
        <v>0</v>
      </c>
      <c r="L33" s="1">
        <f t="shared" si="2"/>
        <v>0</v>
      </c>
      <c r="N33" s="1"/>
    </row>
    <row r="34" spans="1:16">
      <c r="C34" t="s">
        <v>46</v>
      </c>
      <c r="D34" s="6">
        <v>45287</v>
      </c>
      <c r="E34" s="8">
        <v>45288</v>
      </c>
      <c r="G34" s="1">
        <v>147000</v>
      </c>
      <c r="I34" s="1">
        <f t="shared" ref="I34:I65" si="3">G34-F34</f>
        <v>147000</v>
      </c>
      <c r="J34" s="1">
        <v>147000</v>
      </c>
      <c r="K34" s="1">
        <f t="shared" ref="K34:K65" si="4">G34-J34</f>
        <v>0</v>
      </c>
      <c r="L34" s="1">
        <f t="shared" ref="L34:L65" si="5">G34-J34+H34</f>
        <v>0</v>
      </c>
      <c r="N34" s="1"/>
    </row>
    <row r="35" spans="1:16">
      <c r="C35" t="s">
        <v>47</v>
      </c>
      <c r="D35" s="6">
        <v>45287</v>
      </c>
      <c r="E35" s="8">
        <v>45288</v>
      </c>
      <c r="G35" s="1">
        <v>60000</v>
      </c>
      <c r="I35" s="1">
        <f t="shared" si="3"/>
        <v>60000</v>
      </c>
      <c r="J35" s="1">
        <v>60000</v>
      </c>
      <c r="K35" s="1">
        <f t="shared" si="4"/>
        <v>0</v>
      </c>
      <c r="L35" s="1">
        <f t="shared" si="5"/>
        <v>0</v>
      </c>
      <c r="N35" s="1"/>
    </row>
    <row r="36" spans="1:16">
      <c r="C36" t="s">
        <v>48</v>
      </c>
      <c r="D36" s="6">
        <v>45287</v>
      </c>
      <c r="E36" s="8">
        <v>45288</v>
      </c>
      <c r="G36" s="1">
        <v>147000</v>
      </c>
      <c r="I36" s="1">
        <f t="shared" si="3"/>
        <v>147000</v>
      </c>
      <c r="J36" s="1">
        <v>147000</v>
      </c>
      <c r="K36" s="1">
        <f t="shared" si="4"/>
        <v>0</v>
      </c>
      <c r="L36" s="1">
        <f t="shared" si="5"/>
        <v>0</v>
      </c>
      <c r="N36" s="1"/>
      <c r="P36" s="1"/>
    </row>
    <row r="37" spans="1:16">
      <c r="A37" s="6">
        <v>45305</v>
      </c>
      <c r="B37" t="s">
        <v>14</v>
      </c>
      <c r="D37" s="6">
        <v>45289</v>
      </c>
      <c r="E37" s="8">
        <v>45302</v>
      </c>
      <c r="G37" s="1">
        <v>19307000</v>
      </c>
      <c r="H37" s="1">
        <v>2500000</v>
      </c>
      <c r="I37" s="1">
        <f t="shared" si="3"/>
        <v>19307000</v>
      </c>
      <c r="J37" s="1">
        <f>16675000+2500000</f>
        <v>19175000</v>
      </c>
      <c r="K37" s="1">
        <f t="shared" si="4"/>
        <v>132000</v>
      </c>
      <c r="L37" s="1">
        <f t="shared" si="5"/>
        <v>2632000</v>
      </c>
      <c r="M37" s="1">
        <v>100000</v>
      </c>
      <c r="N37" s="1" t="s">
        <v>36</v>
      </c>
    </row>
    <row r="38" spans="1:16">
      <c r="A38" s="6">
        <v>45309</v>
      </c>
      <c r="B38" t="s">
        <v>29</v>
      </c>
      <c r="C38" t="s">
        <v>30</v>
      </c>
      <c r="D38" s="6">
        <v>45267</v>
      </c>
      <c r="E38" s="8">
        <v>45309</v>
      </c>
      <c r="G38" s="1">
        <v>511000</v>
      </c>
      <c r="I38" s="1">
        <f t="shared" si="3"/>
        <v>511000</v>
      </c>
      <c r="J38" s="1">
        <v>511000</v>
      </c>
      <c r="K38" s="1">
        <f t="shared" si="4"/>
        <v>0</v>
      </c>
      <c r="L38" s="1">
        <f t="shared" si="5"/>
        <v>0</v>
      </c>
      <c r="N38" s="1"/>
    </row>
    <row r="39" spans="1:16">
      <c r="A39" s="6">
        <v>45312</v>
      </c>
      <c r="B39" t="s">
        <v>34</v>
      </c>
      <c r="C39" t="s">
        <v>43</v>
      </c>
      <c r="D39" s="6">
        <v>45289</v>
      </c>
      <c r="E39" s="8">
        <v>45305</v>
      </c>
      <c r="G39" s="1">
        <v>960000</v>
      </c>
      <c r="I39" s="1">
        <f t="shared" si="3"/>
        <v>960000</v>
      </c>
      <c r="J39" s="1">
        <v>960000</v>
      </c>
      <c r="K39" s="1">
        <f t="shared" si="4"/>
        <v>0</v>
      </c>
      <c r="L39" s="1">
        <f t="shared" si="5"/>
        <v>0</v>
      </c>
      <c r="N39" s="1"/>
    </row>
    <row r="40" spans="1:16">
      <c r="C40" t="s">
        <v>47</v>
      </c>
      <c r="D40" s="6">
        <v>45289</v>
      </c>
      <c r="E40" s="8">
        <v>45302</v>
      </c>
      <c r="G40" s="1">
        <v>325000</v>
      </c>
      <c r="I40" s="1">
        <f t="shared" si="3"/>
        <v>325000</v>
      </c>
      <c r="J40" s="1">
        <v>325000</v>
      </c>
      <c r="K40" s="1">
        <f t="shared" si="4"/>
        <v>0</v>
      </c>
      <c r="L40" s="1">
        <f t="shared" si="5"/>
        <v>0</v>
      </c>
      <c r="N40" s="1"/>
    </row>
    <row r="41" spans="1:16">
      <c r="C41" t="s">
        <v>46</v>
      </c>
      <c r="D41" s="6">
        <v>45289</v>
      </c>
      <c r="E41" s="8">
        <v>45305</v>
      </c>
      <c r="G41" s="1">
        <v>667000</v>
      </c>
      <c r="I41" s="1">
        <f t="shared" si="3"/>
        <v>667000</v>
      </c>
      <c r="J41" s="1">
        <v>667000</v>
      </c>
      <c r="K41" s="1">
        <f t="shared" si="4"/>
        <v>0</v>
      </c>
      <c r="L41" s="1">
        <f t="shared" si="5"/>
        <v>0</v>
      </c>
      <c r="N41" s="1"/>
    </row>
    <row r="42" spans="1:16">
      <c r="C42" t="s">
        <v>48</v>
      </c>
      <c r="D42" s="6">
        <v>45289</v>
      </c>
      <c r="E42" s="8">
        <v>45289</v>
      </c>
      <c r="G42" s="1">
        <v>22000</v>
      </c>
      <c r="I42" s="1">
        <f t="shared" si="3"/>
        <v>22000</v>
      </c>
      <c r="J42" s="1">
        <v>22000</v>
      </c>
      <c r="K42" s="1">
        <f t="shared" si="4"/>
        <v>0</v>
      </c>
      <c r="L42" s="1">
        <f t="shared" si="5"/>
        <v>0</v>
      </c>
      <c r="N42" s="1"/>
    </row>
    <row r="43" spans="1:16">
      <c r="C43" t="s">
        <v>45</v>
      </c>
      <c r="D43" s="6">
        <v>45289</v>
      </c>
      <c r="E43" s="8">
        <v>45305</v>
      </c>
      <c r="G43" s="1">
        <v>721000</v>
      </c>
      <c r="I43" s="1">
        <f t="shared" si="3"/>
        <v>721000</v>
      </c>
      <c r="J43" s="1">
        <v>721000</v>
      </c>
      <c r="K43" s="1">
        <f t="shared" si="4"/>
        <v>0</v>
      </c>
      <c r="L43" s="1">
        <f t="shared" si="5"/>
        <v>0</v>
      </c>
      <c r="N43" s="1"/>
    </row>
    <row r="44" spans="1:16">
      <c r="C44" t="s">
        <v>44</v>
      </c>
      <c r="D44" s="6">
        <v>45289</v>
      </c>
      <c r="E44" s="8">
        <v>45302</v>
      </c>
      <c r="G44" s="1">
        <v>471000</v>
      </c>
      <c r="I44" s="1">
        <f t="shared" si="3"/>
        <v>471000</v>
      </c>
      <c r="J44" s="1">
        <v>471000</v>
      </c>
      <c r="K44" s="1">
        <f t="shared" si="4"/>
        <v>0</v>
      </c>
      <c r="L44" s="1">
        <f t="shared" si="5"/>
        <v>0</v>
      </c>
      <c r="N44" s="1"/>
    </row>
    <row r="45" spans="1:16">
      <c r="C45" t="s">
        <v>39</v>
      </c>
      <c r="D45" s="6">
        <v>45289</v>
      </c>
      <c r="E45" s="8">
        <v>45304</v>
      </c>
      <c r="G45" s="1">
        <v>256000</v>
      </c>
      <c r="I45" s="1">
        <f t="shared" si="3"/>
        <v>256000</v>
      </c>
      <c r="J45" s="1">
        <v>256000</v>
      </c>
      <c r="K45" s="1">
        <f t="shared" si="4"/>
        <v>0</v>
      </c>
      <c r="L45" s="1">
        <f t="shared" si="5"/>
        <v>0</v>
      </c>
      <c r="N45" s="1"/>
    </row>
    <row r="46" spans="1:16">
      <c r="C46" t="s">
        <v>49</v>
      </c>
      <c r="D46" s="6">
        <v>45289</v>
      </c>
      <c r="E46" s="8">
        <v>45304</v>
      </c>
      <c r="G46" s="1">
        <v>554000</v>
      </c>
      <c r="I46" s="1">
        <f t="shared" si="3"/>
        <v>554000</v>
      </c>
      <c r="J46" s="1">
        <v>554000</v>
      </c>
      <c r="K46" s="1">
        <f t="shared" si="4"/>
        <v>0</v>
      </c>
      <c r="L46" s="1">
        <f t="shared" si="5"/>
        <v>0</v>
      </c>
      <c r="N46" s="1"/>
    </row>
    <row r="47" spans="1:16">
      <c r="B47" t="s">
        <v>15</v>
      </c>
      <c r="D47" s="6">
        <v>45288</v>
      </c>
      <c r="E47" s="8">
        <v>45309</v>
      </c>
      <c r="G47" s="1">
        <v>19842000</v>
      </c>
      <c r="H47" s="1">
        <v>14580000</v>
      </c>
      <c r="I47" s="1">
        <f t="shared" si="3"/>
        <v>19842000</v>
      </c>
      <c r="J47" s="1">
        <f>4042000+14580000</f>
        <v>18622000</v>
      </c>
      <c r="K47" s="1">
        <f t="shared" si="4"/>
        <v>1220000</v>
      </c>
      <c r="L47" s="1">
        <f t="shared" si="5"/>
        <v>15800000</v>
      </c>
      <c r="M47" s="1">
        <v>100000</v>
      </c>
      <c r="N47" s="1" t="s">
        <v>50</v>
      </c>
    </row>
    <row r="48" spans="1:16">
      <c r="A48" s="6">
        <v>45316</v>
      </c>
      <c r="B48" t="s">
        <v>17</v>
      </c>
      <c r="C48" t="s">
        <v>17</v>
      </c>
      <c r="D48" s="6">
        <v>45226</v>
      </c>
      <c r="E48" s="8">
        <v>45233</v>
      </c>
      <c r="G48" s="1">
        <v>72000</v>
      </c>
      <c r="I48" s="1">
        <f t="shared" si="3"/>
        <v>72000</v>
      </c>
      <c r="J48" s="1">
        <v>72000</v>
      </c>
      <c r="K48" s="1">
        <f t="shared" si="4"/>
        <v>0</v>
      </c>
      <c r="L48" s="1">
        <f t="shared" si="5"/>
        <v>0</v>
      </c>
      <c r="N48" s="1"/>
    </row>
    <row r="49" spans="1:16">
      <c r="C49" t="s">
        <v>51</v>
      </c>
      <c r="D49" s="6">
        <v>45229</v>
      </c>
      <c r="E49" s="8">
        <v>45299</v>
      </c>
      <c r="G49" s="1">
        <v>2748000</v>
      </c>
      <c r="I49" s="1">
        <f t="shared" si="3"/>
        <v>2748000</v>
      </c>
      <c r="J49" s="1">
        <v>2748000</v>
      </c>
      <c r="K49" s="1">
        <f t="shared" si="4"/>
        <v>0</v>
      </c>
      <c r="L49" s="1">
        <f t="shared" si="5"/>
        <v>0</v>
      </c>
      <c r="N49" s="1"/>
    </row>
    <row r="50" spans="1:16">
      <c r="C50" t="s">
        <v>52</v>
      </c>
      <c r="D50" s="6">
        <v>45230</v>
      </c>
      <c r="E50" s="8" t="s">
        <v>53</v>
      </c>
      <c r="G50" s="1">
        <v>66000</v>
      </c>
      <c r="I50" s="1">
        <f t="shared" si="3"/>
        <v>66000</v>
      </c>
      <c r="J50" s="1">
        <v>66000</v>
      </c>
      <c r="K50" s="1">
        <f t="shared" si="4"/>
        <v>0</v>
      </c>
      <c r="L50" s="1">
        <f t="shared" si="5"/>
        <v>0</v>
      </c>
      <c r="N50" s="1"/>
    </row>
    <row r="51" spans="1:16">
      <c r="C51" t="s">
        <v>54</v>
      </c>
      <c r="D51" s="6">
        <v>45226</v>
      </c>
      <c r="E51" s="8" t="s">
        <v>53</v>
      </c>
      <c r="G51" s="1">
        <v>1319000</v>
      </c>
      <c r="I51" s="1">
        <f t="shared" si="3"/>
        <v>1319000</v>
      </c>
      <c r="J51" s="1">
        <v>1319000</v>
      </c>
      <c r="K51" s="1">
        <f t="shared" si="4"/>
        <v>0</v>
      </c>
      <c r="L51" s="1">
        <f t="shared" si="5"/>
        <v>0</v>
      </c>
      <c r="N51" s="1"/>
    </row>
    <row r="52" spans="1:16">
      <c r="C52" t="s">
        <v>55</v>
      </c>
      <c r="E52" s="8" t="s">
        <v>53</v>
      </c>
      <c r="G52" s="1">
        <v>506000</v>
      </c>
      <c r="I52" s="1">
        <f t="shared" si="3"/>
        <v>506000</v>
      </c>
      <c r="J52" s="1">
        <v>506000</v>
      </c>
      <c r="K52" s="1">
        <f t="shared" si="4"/>
        <v>0</v>
      </c>
      <c r="L52" s="1">
        <f t="shared" si="5"/>
        <v>0</v>
      </c>
      <c r="N52" s="1"/>
    </row>
    <row r="53" spans="1:16">
      <c r="C53" t="s">
        <v>38</v>
      </c>
      <c r="G53" s="1">
        <v>1589000</v>
      </c>
      <c r="I53" s="1">
        <f t="shared" si="3"/>
        <v>1589000</v>
      </c>
      <c r="J53" s="1">
        <v>1589000</v>
      </c>
      <c r="K53" s="1">
        <f t="shared" si="4"/>
        <v>0</v>
      </c>
      <c r="L53" s="1">
        <f t="shared" si="5"/>
        <v>0</v>
      </c>
      <c r="N53" s="1"/>
    </row>
    <row r="54" spans="1:16">
      <c r="C54" t="s">
        <v>19</v>
      </c>
      <c r="G54" s="1">
        <v>624000</v>
      </c>
      <c r="I54" s="1">
        <f t="shared" si="3"/>
        <v>624000</v>
      </c>
      <c r="J54" s="1">
        <v>624000</v>
      </c>
      <c r="K54" s="1">
        <f t="shared" si="4"/>
        <v>0</v>
      </c>
      <c r="L54" s="1">
        <f t="shared" si="5"/>
        <v>0</v>
      </c>
      <c r="N54" s="1"/>
    </row>
    <row r="55" spans="1:16">
      <c r="C55" t="s">
        <v>18</v>
      </c>
      <c r="G55" s="1">
        <v>618000</v>
      </c>
      <c r="I55" s="1">
        <f t="shared" si="3"/>
        <v>618000</v>
      </c>
      <c r="J55" s="1">
        <v>618000</v>
      </c>
      <c r="K55" s="1">
        <f t="shared" si="4"/>
        <v>0</v>
      </c>
      <c r="L55" s="1">
        <f t="shared" si="5"/>
        <v>0</v>
      </c>
      <c r="N55" s="1"/>
    </row>
    <row r="56" spans="1:16">
      <c r="A56" s="6">
        <v>45318</v>
      </c>
      <c r="B56" t="s">
        <v>14</v>
      </c>
      <c r="D56" s="6">
        <v>45303</v>
      </c>
      <c r="E56" s="8">
        <v>45317</v>
      </c>
      <c r="G56" s="1">
        <v>39879000</v>
      </c>
      <c r="H56" s="1">
        <v>2632000</v>
      </c>
      <c r="I56" s="1">
        <f t="shared" si="3"/>
        <v>39879000</v>
      </c>
      <c r="J56" s="1">
        <f>39879000+2632000</f>
        <v>42511000</v>
      </c>
      <c r="K56" s="1">
        <f t="shared" si="4"/>
        <v>-2632000</v>
      </c>
      <c r="L56" s="1">
        <f t="shared" si="5"/>
        <v>0</v>
      </c>
      <c r="M56" s="1">
        <v>200000</v>
      </c>
      <c r="N56" s="1"/>
    </row>
    <row r="57" spans="1:16">
      <c r="B57" t="s">
        <v>34</v>
      </c>
      <c r="C57" t="s">
        <v>35</v>
      </c>
      <c r="H57" s="1">
        <v>163000</v>
      </c>
      <c r="I57" s="1">
        <f t="shared" si="3"/>
        <v>0</v>
      </c>
      <c r="J57" s="1">
        <v>163000</v>
      </c>
      <c r="K57" s="1">
        <f t="shared" si="4"/>
        <v>-163000</v>
      </c>
      <c r="L57" s="1">
        <f t="shared" si="5"/>
        <v>0</v>
      </c>
      <c r="N57" s="1"/>
    </row>
    <row r="58" spans="1:16">
      <c r="C58" t="s">
        <v>37</v>
      </c>
      <c r="H58" s="1">
        <v>177000</v>
      </c>
      <c r="I58" s="1">
        <f t="shared" si="3"/>
        <v>0</v>
      </c>
      <c r="J58" s="1">
        <v>177000</v>
      </c>
      <c r="K58" s="1">
        <f t="shared" si="4"/>
        <v>-177000</v>
      </c>
      <c r="L58" s="1">
        <f t="shared" si="5"/>
        <v>0</v>
      </c>
      <c r="N58" s="1"/>
    </row>
    <row r="59" spans="1:16">
      <c r="A59" s="6">
        <v>45319</v>
      </c>
      <c r="B59" t="s">
        <v>34</v>
      </c>
      <c r="C59" t="s">
        <v>39</v>
      </c>
      <c r="D59" s="6">
        <v>45307</v>
      </c>
      <c r="E59" s="8">
        <v>45311</v>
      </c>
      <c r="G59" s="1">
        <v>163000</v>
      </c>
      <c r="I59" s="1">
        <f t="shared" si="3"/>
        <v>163000</v>
      </c>
      <c r="J59" s="1">
        <v>163000</v>
      </c>
      <c r="K59" s="1">
        <f t="shared" si="4"/>
        <v>0</v>
      </c>
      <c r="L59" s="1">
        <f t="shared" si="5"/>
        <v>0</v>
      </c>
      <c r="N59" s="1"/>
    </row>
    <row r="60" spans="1:16">
      <c r="C60" t="s">
        <v>49</v>
      </c>
      <c r="D60" s="6">
        <v>45305</v>
      </c>
      <c r="E60" s="8">
        <v>45319</v>
      </c>
      <c r="G60" s="1">
        <v>416000</v>
      </c>
      <c r="I60" s="1">
        <f t="shared" si="3"/>
        <v>416000</v>
      </c>
      <c r="J60" s="1">
        <v>416000</v>
      </c>
      <c r="K60" s="1">
        <f t="shared" si="4"/>
        <v>0</v>
      </c>
      <c r="L60" s="1">
        <f t="shared" si="5"/>
        <v>0</v>
      </c>
      <c r="N60" s="1"/>
      <c r="P60" s="1"/>
    </row>
    <row r="61" spans="1:16">
      <c r="A61" s="6">
        <v>45327</v>
      </c>
      <c r="B61" t="s">
        <v>15</v>
      </c>
      <c r="D61" s="6">
        <v>45310</v>
      </c>
      <c r="E61" s="8">
        <v>45324</v>
      </c>
      <c r="G61" s="1">
        <v>16540000</v>
      </c>
      <c r="H61" s="1">
        <v>15800000</v>
      </c>
      <c r="I61" s="1">
        <f t="shared" si="3"/>
        <v>16540000</v>
      </c>
      <c r="J61" s="1">
        <v>16540000</v>
      </c>
      <c r="K61" s="1">
        <f t="shared" si="4"/>
        <v>0</v>
      </c>
      <c r="L61" s="1">
        <f t="shared" si="5"/>
        <v>15800000</v>
      </c>
      <c r="M61" s="1">
        <v>100000</v>
      </c>
      <c r="N61" s="1" t="s">
        <v>56</v>
      </c>
    </row>
    <row r="62" spans="1:16">
      <c r="A62" s="6">
        <v>45332</v>
      </c>
      <c r="B62" t="s">
        <v>57</v>
      </c>
      <c r="D62" s="6">
        <v>45318</v>
      </c>
      <c r="E62" s="8">
        <v>45330</v>
      </c>
      <c r="G62" s="1">
        <v>28447000</v>
      </c>
      <c r="I62" s="1">
        <f t="shared" si="3"/>
        <v>28447000</v>
      </c>
      <c r="J62" s="1">
        <v>27519000</v>
      </c>
      <c r="K62" s="1">
        <f t="shared" si="4"/>
        <v>928000</v>
      </c>
      <c r="L62" s="1">
        <f t="shared" si="5"/>
        <v>928000</v>
      </c>
      <c r="M62" s="1">
        <v>150000</v>
      </c>
      <c r="N62" s="1" t="s">
        <v>58</v>
      </c>
    </row>
    <row r="63" spans="1:16">
      <c r="A63" s="6">
        <v>45339</v>
      </c>
      <c r="B63" t="s">
        <v>59</v>
      </c>
      <c r="D63" s="6">
        <v>45298</v>
      </c>
      <c r="E63" s="8">
        <v>45306</v>
      </c>
      <c r="G63" s="1">
        <v>864000</v>
      </c>
      <c r="I63" s="1">
        <f t="shared" si="3"/>
        <v>864000</v>
      </c>
      <c r="J63" s="1">
        <v>864000</v>
      </c>
      <c r="K63" s="1">
        <f t="shared" si="4"/>
        <v>0</v>
      </c>
      <c r="L63" s="1">
        <f t="shared" si="5"/>
        <v>0</v>
      </c>
      <c r="N63" s="1"/>
    </row>
    <row r="64" spans="1:16">
      <c r="B64" t="s">
        <v>29</v>
      </c>
      <c r="C64" t="s">
        <v>30</v>
      </c>
      <c r="D64" s="6">
        <v>45310</v>
      </c>
      <c r="E64" s="8">
        <v>45333</v>
      </c>
      <c r="F64" s="1">
        <v>484000</v>
      </c>
      <c r="G64" s="1">
        <v>484000</v>
      </c>
      <c r="I64" s="1">
        <f t="shared" si="3"/>
        <v>0</v>
      </c>
      <c r="J64" s="1">
        <v>484000</v>
      </c>
      <c r="K64" s="1">
        <f t="shared" si="4"/>
        <v>0</v>
      </c>
      <c r="L64" s="1">
        <f t="shared" si="5"/>
        <v>0</v>
      </c>
      <c r="N64" s="1"/>
    </row>
    <row r="65" spans="1:16">
      <c r="A65" s="6">
        <v>45341</v>
      </c>
      <c r="B65" t="s">
        <v>60</v>
      </c>
      <c r="D65" s="6">
        <v>45321</v>
      </c>
      <c r="E65" s="8">
        <v>45337</v>
      </c>
      <c r="G65" s="1">
        <v>6146000</v>
      </c>
      <c r="I65" s="1">
        <f t="shared" si="3"/>
        <v>6146000</v>
      </c>
      <c r="J65" s="1">
        <v>5000000</v>
      </c>
      <c r="K65" s="1">
        <f t="shared" si="4"/>
        <v>1146000</v>
      </c>
      <c r="L65" s="1">
        <f t="shared" si="5"/>
        <v>1146000</v>
      </c>
      <c r="N65" s="1" t="s">
        <v>61</v>
      </c>
    </row>
    <row r="66" spans="1:16">
      <c r="A66" s="6">
        <v>45347</v>
      </c>
      <c r="B66" t="s">
        <v>15</v>
      </c>
      <c r="D66" s="6">
        <v>45325</v>
      </c>
      <c r="E66" s="8">
        <v>45344</v>
      </c>
      <c r="G66" s="1">
        <v>21096000</v>
      </c>
      <c r="H66" s="1">
        <v>15800000</v>
      </c>
      <c r="I66" s="1">
        <f t="shared" ref="I66:I97" si="6">G66-F66</f>
        <v>21096000</v>
      </c>
      <c r="J66" s="1">
        <v>21096000</v>
      </c>
      <c r="K66" s="1">
        <f t="shared" ref="K66:K97" si="7">G66-J66</f>
        <v>0</v>
      </c>
      <c r="L66" s="1">
        <f t="shared" ref="L66:L101" si="8">G66-J66+H66</f>
        <v>15800000</v>
      </c>
      <c r="M66" s="1">
        <v>200000</v>
      </c>
      <c r="N66" s="1" t="s">
        <v>62</v>
      </c>
    </row>
    <row r="67" spans="1:16">
      <c r="B67" t="s">
        <v>57</v>
      </c>
      <c r="D67" s="6">
        <v>45331</v>
      </c>
      <c r="E67" s="8">
        <v>45344</v>
      </c>
      <c r="G67" s="1">
        <v>6925000</v>
      </c>
      <c r="H67" s="1">
        <v>928000</v>
      </c>
      <c r="I67" s="1">
        <f t="shared" si="6"/>
        <v>6925000</v>
      </c>
      <c r="J67" s="1">
        <f>6925000+928000</f>
        <v>7853000</v>
      </c>
      <c r="K67" s="1">
        <f t="shared" si="7"/>
        <v>-928000</v>
      </c>
      <c r="L67" s="1">
        <f t="shared" si="8"/>
        <v>0</v>
      </c>
      <c r="M67" s="1">
        <v>100000</v>
      </c>
      <c r="N67" s="1"/>
      <c r="P67" s="1"/>
    </row>
    <row r="68" spans="1:16">
      <c r="A68" s="6">
        <v>45352</v>
      </c>
      <c r="B68" t="s">
        <v>29</v>
      </c>
      <c r="C68" t="s">
        <v>63</v>
      </c>
      <c r="D68" s="6">
        <v>45316</v>
      </c>
      <c r="E68" s="8">
        <v>45351</v>
      </c>
      <c r="G68" s="1">
        <v>958000</v>
      </c>
      <c r="I68" s="1">
        <f t="shared" si="6"/>
        <v>958000</v>
      </c>
      <c r="J68" s="1">
        <v>908000</v>
      </c>
      <c r="K68" s="1">
        <f t="shared" si="7"/>
        <v>50000</v>
      </c>
      <c r="L68" s="1">
        <f t="shared" si="8"/>
        <v>50000</v>
      </c>
      <c r="N68" s="1" t="s">
        <v>64</v>
      </c>
    </row>
    <row r="69" spans="1:16">
      <c r="B69" t="s">
        <v>34</v>
      </c>
      <c r="C69" t="s">
        <v>65</v>
      </c>
      <c r="D69" s="6">
        <v>45315</v>
      </c>
      <c r="E69" s="8">
        <v>45350</v>
      </c>
      <c r="G69" s="1">
        <v>1516000</v>
      </c>
      <c r="I69" s="1">
        <f t="shared" si="6"/>
        <v>1516000</v>
      </c>
      <c r="J69" s="1">
        <v>1516000</v>
      </c>
      <c r="K69" s="1">
        <f t="shared" si="7"/>
        <v>0</v>
      </c>
      <c r="L69" s="1">
        <f t="shared" si="8"/>
        <v>0</v>
      </c>
      <c r="N69" s="1"/>
    </row>
    <row r="70" spans="1:16">
      <c r="C70" t="s">
        <v>66</v>
      </c>
      <c r="D70" s="6">
        <v>45315</v>
      </c>
      <c r="E70" s="8">
        <v>45329</v>
      </c>
      <c r="G70" s="1">
        <v>492000</v>
      </c>
      <c r="I70" s="1">
        <f t="shared" si="6"/>
        <v>492000</v>
      </c>
      <c r="J70" s="1">
        <v>492000</v>
      </c>
      <c r="K70" s="1">
        <f t="shared" si="7"/>
        <v>0</v>
      </c>
      <c r="L70" s="1">
        <f t="shared" si="8"/>
        <v>0</v>
      </c>
      <c r="N70" s="1"/>
    </row>
    <row r="71" spans="1:16">
      <c r="C71" t="s">
        <v>67</v>
      </c>
      <c r="D71" s="6">
        <v>45315</v>
      </c>
      <c r="E71" s="8">
        <v>45350</v>
      </c>
      <c r="G71" s="1">
        <v>1267000</v>
      </c>
      <c r="I71" s="1">
        <f t="shared" si="6"/>
        <v>1267000</v>
      </c>
      <c r="J71" s="1">
        <v>1267000</v>
      </c>
      <c r="K71" s="1">
        <f t="shared" si="7"/>
        <v>0</v>
      </c>
      <c r="L71" s="1">
        <f t="shared" si="8"/>
        <v>0</v>
      </c>
      <c r="N71" s="1"/>
    </row>
    <row r="72" spans="1:16">
      <c r="C72" t="s">
        <v>68</v>
      </c>
      <c r="D72" s="6">
        <v>45324</v>
      </c>
      <c r="E72" s="8">
        <v>45350</v>
      </c>
      <c r="G72" s="1">
        <v>1016000</v>
      </c>
      <c r="I72" s="1">
        <f t="shared" si="6"/>
        <v>1016000</v>
      </c>
      <c r="J72" s="1">
        <v>1016000</v>
      </c>
      <c r="K72" s="1">
        <f t="shared" si="7"/>
        <v>0</v>
      </c>
      <c r="L72" s="1">
        <f t="shared" si="8"/>
        <v>0</v>
      </c>
      <c r="N72" s="1"/>
    </row>
    <row r="73" spans="1:16">
      <c r="A73" s="6">
        <v>45354</v>
      </c>
      <c r="B73" t="s">
        <v>29</v>
      </c>
      <c r="C73" t="s">
        <v>69</v>
      </c>
      <c r="D73" s="6">
        <v>45316</v>
      </c>
      <c r="E73" s="8">
        <v>45351</v>
      </c>
      <c r="G73" s="1">
        <v>847000</v>
      </c>
      <c r="I73" s="1">
        <f t="shared" si="6"/>
        <v>847000</v>
      </c>
      <c r="J73" s="1">
        <v>812000</v>
      </c>
      <c r="K73" s="1">
        <f t="shared" si="7"/>
        <v>35000</v>
      </c>
      <c r="L73" s="1">
        <f t="shared" si="8"/>
        <v>35000</v>
      </c>
      <c r="N73" s="1" t="s">
        <v>70</v>
      </c>
    </row>
    <row r="74" spans="1:16">
      <c r="A74" s="6">
        <v>45358</v>
      </c>
      <c r="B74" t="s">
        <v>34</v>
      </c>
      <c r="C74" t="s">
        <v>71</v>
      </c>
      <c r="D74" s="6">
        <v>45200</v>
      </c>
      <c r="E74" s="8">
        <v>45291</v>
      </c>
      <c r="G74" s="1">
        <v>4019000</v>
      </c>
      <c r="I74" s="1">
        <f t="shared" si="6"/>
        <v>4019000</v>
      </c>
      <c r="J74" s="1">
        <v>4019000</v>
      </c>
      <c r="K74" s="1">
        <f t="shared" si="7"/>
        <v>0</v>
      </c>
      <c r="L74" s="1">
        <f t="shared" si="8"/>
        <v>0</v>
      </c>
      <c r="M74" s="1">
        <v>100000</v>
      </c>
      <c r="N74" s="1"/>
    </row>
    <row r="75" spans="1:16">
      <c r="A75" s="6">
        <v>45361</v>
      </c>
      <c r="B75" t="s">
        <v>57</v>
      </c>
      <c r="D75" s="6">
        <v>45345</v>
      </c>
      <c r="E75" s="8">
        <v>45358</v>
      </c>
      <c r="G75" s="1">
        <v>6027000</v>
      </c>
      <c r="I75" s="1">
        <f t="shared" si="6"/>
        <v>6027000</v>
      </c>
      <c r="J75" s="1">
        <v>6027000</v>
      </c>
      <c r="K75" s="1">
        <f t="shared" si="7"/>
        <v>0</v>
      </c>
      <c r="L75" s="1">
        <f t="shared" si="8"/>
        <v>0</v>
      </c>
      <c r="N75" s="1"/>
    </row>
    <row r="76" spans="1:16">
      <c r="A76" s="6">
        <v>45362</v>
      </c>
      <c r="B76" t="s">
        <v>15</v>
      </c>
      <c r="D76" s="6">
        <v>45345</v>
      </c>
      <c r="E76" s="8">
        <v>45359</v>
      </c>
      <c r="G76" s="1">
        <v>20242000</v>
      </c>
      <c r="H76" s="1">
        <v>15800000</v>
      </c>
      <c r="I76" s="1">
        <f t="shared" si="6"/>
        <v>20242000</v>
      </c>
      <c r="J76" s="1">
        <v>16426000</v>
      </c>
      <c r="K76" s="1">
        <f t="shared" si="7"/>
        <v>3816000</v>
      </c>
      <c r="L76" s="1">
        <f t="shared" si="8"/>
        <v>19616000</v>
      </c>
      <c r="M76" s="1">
        <v>200000</v>
      </c>
      <c r="N76" s="1" t="s">
        <v>72</v>
      </c>
    </row>
    <row r="77" spans="1:16">
      <c r="A77" s="6">
        <v>45366</v>
      </c>
      <c r="B77" t="s">
        <v>29</v>
      </c>
      <c r="C77" t="s">
        <v>73</v>
      </c>
      <c r="D77" s="6">
        <v>45359</v>
      </c>
      <c r="E77" s="8">
        <v>45366</v>
      </c>
      <c r="G77" s="1">
        <v>316000</v>
      </c>
      <c r="I77" s="1">
        <f t="shared" si="6"/>
        <v>316000</v>
      </c>
      <c r="J77" s="1">
        <v>316000</v>
      </c>
      <c r="K77" s="1">
        <f t="shared" si="7"/>
        <v>0</v>
      </c>
      <c r="L77" s="1">
        <f t="shared" si="8"/>
        <v>0</v>
      </c>
      <c r="N77" s="1"/>
    </row>
    <row r="78" spans="1:16">
      <c r="C78" t="s">
        <v>74</v>
      </c>
      <c r="D78" s="6">
        <v>45331</v>
      </c>
      <c r="E78" s="8">
        <v>45336</v>
      </c>
      <c r="F78" s="1">
        <v>166000</v>
      </c>
      <c r="G78" s="1">
        <v>166000</v>
      </c>
      <c r="I78" s="1">
        <f t="shared" si="6"/>
        <v>0</v>
      </c>
      <c r="J78" s="1">
        <v>166000</v>
      </c>
      <c r="K78" s="1">
        <f t="shared" si="7"/>
        <v>0</v>
      </c>
      <c r="L78" s="1">
        <f t="shared" si="8"/>
        <v>0</v>
      </c>
      <c r="N78" s="1"/>
      <c r="P78" s="1"/>
    </row>
    <row r="79" spans="1:16">
      <c r="A79" s="6">
        <v>45368</v>
      </c>
      <c r="B79" t="s">
        <v>60</v>
      </c>
      <c r="D79" s="6">
        <v>45338</v>
      </c>
      <c r="E79" s="8">
        <v>45351</v>
      </c>
      <c r="G79" s="1">
        <v>13131000</v>
      </c>
      <c r="H79" s="1">
        <v>1146000</v>
      </c>
      <c r="I79" s="1">
        <f t="shared" si="6"/>
        <v>13131000</v>
      </c>
      <c r="J79" s="1">
        <f>13131000+1146000</f>
        <v>14277000</v>
      </c>
      <c r="K79" s="1">
        <f t="shared" si="7"/>
        <v>-1146000</v>
      </c>
      <c r="L79" s="1">
        <f t="shared" si="8"/>
        <v>0</v>
      </c>
      <c r="M79" s="1">
        <v>100000</v>
      </c>
      <c r="N79" s="1"/>
    </row>
    <row r="80" spans="1:16">
      <c r="A80" s="6">
        <v>45374</v>
      </c>
      <c r="B80" t="s">
        <v>25</v>
      </c>
      <c r="C80" t="s">
        <v>75</v>
      </c>
      <c r="D80" s="6">
        <v>45328</v>
      </c>
      <c r="E80" s="8">
        <v>45342</v>
      </c>
      <c r="F80" s="1">
        <v>208000</v>
      </c>
      <c r="G80" s="1">
        <v>208000</v>
      </c>
      <c r="I80" s="1">
        <f t="shared" si="6"/>
        <v>0</v>
      </c>
      <c r="J80" s="1">
        <v>208000</v>
      </c>
      <c r="K80" s="1">
        <f t="shared" si="7"/>
        <v>0</v>
      </c>
      <c r="L80" s="1">
        <f t="shared" si="8"/>
        <v>0</v>
      </c>
      <c r="N80" s="1"/>
    </row>
    <row r="81" spans="1:16">
      <c r="C81" t="s">
        <v>27</v>
      </c>
      <c r="D81" s="6">
        <v>45261</v>
      </c>
      <c r="E81" s="8">
        <v>45351</v>
      </c>
      <c r="F81" s="1">
        <v>135000</v>
      </c>
      <c r="G81" s="1">
        <v>135000</v>
      </c>
      <c r="I81" s="1">
        <f t="shared" si="6"/>
        <v>0</v>
      </c>
      <c r="J81" s="1">
        <v>135000</v>
      </c>
      <c r="K81" s="1">
        <f t="shared" si="7"/>
        <v>0</v>
      </c>
      <c r="L81" s="1">
        <f t="shared" si="8"/>
        <v>0</v>
      </c>
      <c r="N81" s="1"/>
    </row>
    <row r="82" spans="1:16">
      <c r="C82" t="s">
        <v>76</v>
      </c>
      <c r="D82" s="6">
        <v>45331</v>
      </c>
      <c r="E82" s="8">
        <v>45351</v>
      </c>
      <c r="F82" s="1">
        <v>510000</v>
      </c>
      <c r="G82" s="1">
        <v>510000</v>
      </c>
      <c r="I82" s="1">
        <f t="shared" si="6"/>
        <v>0</v>
      </c>
      <c r="J82" s="1">
        <v>510000</v>
      </c>
      <c r="K82" s="1">
        <f t="shared" si="7"/>
        <v>0</v>
      </c>
      <c r="L82" s="1">
        <f t="shared" si="8"/>
        <v>0</v>
      </c>
      <c r="N82" s="1"/>
    </row>
    <row r="83" spans="1:16">
      <c r="B83" t="s">
        <v>57</v>
      </c>
      <c r="D83" s="6">
        <v>45359</v>
      </c>
      <c r="E83" s="8">
        <v>45372</v>
      </c>
      <c r="F83" s="1">
        <v>3960000</v>
      </c>
      <c r="G83" s="1">
        <v>3960000</v>
      </c>
      <c r="I83" s="1">
        <f t="shared" si="6"/>
        <v>0</v>
      </c>
      <c r="J83" s="1">
        <v>3960000</v>
      </c>
      <c r="K83" s="1">
        <f t="shared" si="7"/>
        <v>0</v>
      </c>
      <c r="L83" s="1">
        <f t="shared" si="8"/>
        <v>0</v>
      </c>
      <c r="M83" s="1">
        <v>100000</v>
      </c>
      <c r="N83" s="1"/>
    </row>
    <row r="84" spans="1:16">
      <c r="B84" t="s">
        <v>34</v>
      </c>
      <c r="C84" t="s">
        <v>77</v>
      </c>
      <c r="D84" s="6">
        <v>45307</v>
      </c>
      <c r="E84" s="8">
        <v>45323</v>
      </c>
      <c r="F84" s="1">
        <v>886000</v>
      </c>
      <c r="G84" s="1">
        <v>886000</v>
      </c>
      <c r="I84" s="1">
        <f t="shared" si="6"/>
        <v>0</v>
      </c>
      <c r="J84" s="1">
        <v>200000</v>
      </c>
      <c r="K84" s="1">
        <f t="shared" si="7"/>
        <v>686000</v>
      </c>
      <c r="L84" s="1">
        <f t="shared" si="8"/>
        <v>686000</v>
      </c>
      <c r="N84" s="1" t="s">
        <v>70</v>
      </c>
    </row>
    <row r="85" spans="1:16">
      <c r="A85" s="6">
        <v>45376</v>
      </c>
      <c r="B85" t="s">
        <v>78</v>
      </c>
      <c r="D85" s="6">
        <v>45328</v>
      </c>
      <c r="E85" s="8">
        <v>45349</v>
      </c>
      <c r="F85" s="1">
        <v>15860000</v>
      </c>
      <c r="G85" s="1">
        <v>15860000</v>
      </c>
      <c r="I85" s="1">
        <f t="shared" si="6"/>
        <v>0</v>
      </c>
      <c r="J85" s="1">
        <v>15860000</v>
      </c>
      <c r="K85" s="1">
        <f t="shared" si="7"/>
        <v>0</v>
      </c>
      <c r="L85" s="1">
        <f t="shared" si="8"/>
        <v>0</v>
      </c>
      <c r="N85" s="1"/>
    </row>
    <row r="86" spans="1:16">
      <c r="B86" t="s">
        <v>79</v>
      </c>
      <c r="D86" s="6">
        <v>45323</v>
      </c>
      <c r="E86" s="8">
        <v>45375</v>
      </c>
      <c r="F86" s="1">
        <v>10729000</v>
      </c>
      <c r="G86" s="1">
        <v>10729000</v>
      </c>
      <c r="I86" s="1">
        <f t="shared" si="6"/>
        <v>0</v>
      </c>
      <c r="J86" s="1">
        <v>5000000</v>
      </c>
      <c r="K86" s="1">
        <f t="shared" si="7"/>
        <v>5729000</v>
      </c>
      <c r="L86" s="1">
        <f t="shared" si="8"/>
        <v>5729000</v>
      </c>
      <c r="M86" s="1">
        <v>100000</v>
      </c>
      <c r="N86" s="1" t="s">
        <v>80</v>
      </c>
    </row>
    <row r="87" spans="1:16">
      <c r="A87" s="6">
        <v>45380</v>
      </c>
      <c r="B87" t="s">
        <v>25</v>
      </c>
      <c r="C87" t="s">
        <v>27</v>
      </c>
      <c r="D87" s="6">
        <v>45352</v>
      </c>
      <c r="E87" s="8">
        <v>45380</v>
      </c>
      <c r="F87" s="1">
        <v>266000</v>
      </c>
      <c r="G87" s="1">
        <v>266000</v>
      </c>
      <c r="I87" s="1">
        <f t="shared" si="6"/>
        <v>0</v>
      </c>
      <c r="J87" s="1">
        <v>266000</v>
      </c>
      <c r="K87" s="1">
        <f t="shared" si="7"/>
        <v>0</v>
      </c>
      <c r="L87" s="1">
        <f t="shared" si="8"/>
        <v>0</v>
      </c>
      <c r="N87" s="1"/>
    </row>
    <row r="88" spans="1:16">
      <c r="B88" t="s">
        <v>29</v>
      </c>
      <c r="C88" t="s">
        <v>73</v>
      </c>
      <c r="D88" s="6">
        <v>45367</v>
      </c>
      <c r="E88" s="8">
        <v>45380</v>
      </c>
      <c r="F88" s="1">
        <v>600000</v>
      </c>
      <c r="G88" s="1">
        <v>600000</v>
      </c>
      <c r="I88" s="1">
        <f t="shared" si="6"/>
        <v>0</v>
      </c>
      <c r="J88" s="1">
        <v>600000</v>
      </c>
      <c r="K88" s="1">
        <f t="shared" si="7"/>
        <v>0</v>
      </c>
      <c r="L88" s="1">
        <f t="shared" si="8"/>
        <v>0</v>
      </c>
      <c r="N88" s="1"/>
    </row>
    <row r="89" spans="1:16">
      <c r="C89" t="s">
        <v>63</v>
      </c>
      <c r="D89" s="6">
        <v>45352</v>
      </c>
      <c r="E89" s="8">
        <v>45379</v>
      </c>
      <c r="F89" s="1">
        <v>411000</v>
      </c>
      <c r="G89" s="1">
        <v>411000</v>
      </c>
      <c r="H89" s="1">
        <v>50000</v>
      </c>
      <c r="I89" s="1">
        <f t="shared" si="6"/>
        <v>0</v>
      </c>
      <c r="J89" s="1">
        <v>450000</v>
      </c>
      <c r="K89" s="1">
        <f t="shared" si="7"/>
        <v>-39000</v>
      </c>
      <c r="L89" s="1">
        <f t="shared" si="8"/>
        <v>11000</v>
      </c>
      <c r="N89" s="1" t="s">
        <v>81</v>
      </c>
      <c r="P89" s="1"/>
    </row>
    <row r="90" spans="1:16">
      <c r="A90" s="6">
        <v>45383</v>
      </c>
      <c r="B90" t="s">
        <v>25</v>
      </c>
      <c r="C90" t="s">
        <v>76</v>
      </c>
      <c r="D90" s="6">
        <v>45352</v>
      </c>
      <c r="E90" s="8">
        <v>45380</v>
      </c>
      <c r="F90" s="1">
        <v>227000</v>
      </c>
      <c r="G90" s="1">
        <v>227000</v>
      </c>
      <c r="I90" s="1">
        <f t="shared" si="6"/>
        <v>0</v>
      </c>
      <c r="J90" s="1">
        <v>227000</v>
      </c>
      <c r="K90" s="1">
        <f t="shared" si="7"/>
        <v>0</v>
      </c>
      <c r="L90" s="1">
        <f t="shared" si="8"/>
        <v>0</v>
      </c>
      <c r="N90" s="1"/>
    </row>
    <row r="91" spans="1:16">
      <c r="B91" t="s">
        <v>34</v>
      </c>
      <c r="C91" t="s">
        <v>65</v>
      </c>
      <c r="D91" s="6">
        <v>45351</v>
      </c>
      <c r="E91" s="8">
        <v>45382</v>
      </c>
      <c r="F91" s="1">
        <v>1763000</v>
      </c>
      <c r="G91" s="1">
        <v>1763000</v>
      </c>
      <c r="I91" s="1">
        <f t="shared" si="6"/>
        <v>0</v>
      </c>
      <c r="J91" s="1">
        <v>1763000</v>
      </c>
      <c r="K91" s="1">
        <f t="shared" si="7"/>
        <v>0</v>
      </c>
      <c r="L91" s="1">
        <f t="shared" si="8"/>
        <v>0</v>
      </c>
      <c r="N91" s="1"/>
    </row>
    <row r="92" spans="1:16">
      <c r="C92" t="s">
        <v>67</v>
      </c>
      <c r="D92" s="6">
        <v>45351</v>
      </c>
      <c r="E92" s="8">
        <v>45382</v>
      </c>
      <c r="F92" s="1">
        <v>1496000</v>
      </c>
      <c r="G92" s="1">
        <v>1496000</v>
      </c>
      <c r="I92" s="1">
        <f t="shared" si="6"/>
        <v>0</v>
      </c>
      <c r="J92" s="1">
        <v>1496000</v>
      </c>
      <c r="K92" s="1">
        <f t="shared" si="7"/>
        <v>0</v>
      </c>
      <c r="L92" s="1">
        <f t="shared" si="8"/>
        <v>0</v>
      </c>
      <c r="N92" s="1"/>
    </row>
    <row r="93" spans="1:16">
      <c r="C93" t="s">
        <v>68</v>
      </c>
      <c r="D93" s="6">
        <v>45351</v>
      </c>
      <c r="E93" s="8">
        <v>45382</v>
      </c>
      <c r="F93" s="1">
        <v>1477000</v>
      </c>
      <c r="G93" s="1">
        <v>1477000</v>
      </c>
      <c r="I93" s="1">
        <f t="shared" si="6"/>
        <v>0</v>
      </c>
      <c r="J93" s="1">
        <v>1477000</v>
      </c>
      <c r="K93" s="1">
        <f t="shared" si="7"/>
        <v>0</v>
      </c>
      <c r="L93" s="1">
        <f t="shared" si="8"/>
        <v>0</v>
      </c>
      <c r="N93" s="1"/>
    </row>
    <row r="94" spans="1:16">
      <c r="B94" t="s">
        <v>25</v>
      </c>
      <c r="C94" t="s">
        <v>26</v>
      </c>
      <c r="D94" s="6">
        <v>45231</v>
      </c>
      <c r="E94" s="8">
        <v>45657</v>
      </c>
      <c r="G94" s="1">
        <v>562000</v>
      </c>
      <c r="I94" s="1">
        <f t="shared" si="6"/>
        <v>562000</v>
      </c>
      <c r="J94" s="1">
        <v>469000</v>
      </c>
      <c r="K94" s="1">
        <f t="shared" si="7"/>
        <v>93000</v>
      </c>
      <c r="L94" s="1">
        <f t="shared" si="8"/>
        <v>93000</v>
      </c>
      <c r="N94" s="1" t="s">
        <v>82</v>
      </c>
    </row>
    <row r="95" spans="1:16">
      <c r="C95" t="s">
        <v>28</v>
      </c>
      <c r="D95" s="6">
        <v>45246</v>
      </c>
      <c r="E95" s="8">
        <v>45310</v>
      </c>
      <c r="F95" s="1">
        <v>1056000</v>
      </c>
      <c r="G95" s="1">
        <v>1056000</v>
      </c>
      <c r="I95" s="1">
        <f t="shared" si="6"/>
        <v>0</v>
      </c>
      <c r="J95" s="1">
        <v>805000</v>
      </c>
      <c r="K95" s="1">
        <f t="shared" si="7"/>
        <v>251000</v>
      </c>
      <c r="L95" s="1">
        <f t="shared" si="8"/>
        <v>251000</v>
      </c>
      <c r="N95" s="1" t="s">
        <v>70</v>
      </c>
      <c r="P95" s="1"/>
    </row>
    <row r="96" spans="1:16">
      <c r="A96" s="6">
        <v>45385</v>
      </c>
      <c r="B96" t="s">
        <v>25</v>
      </c>
      <c r="C96" t="s">
        <v>26</v>
      </c>
      <c r="D96" s="6">
        <v>45292</v>
      </c>
      <c r="E96" s="8">
        <v>45384</v>
      </c>
      <c r="F96" s="1">
        <v>789000</v>
      </c>
      <c r="G96" s="1">
        <v>789000</v>
      </c>
      <c r="H96" s="1">
        <v>93000</v>
      </c>
      <c r="I96" s="1">
        <f t="shared" si="6"/>
        <v>0</v>
      </c>
      <c r="J96" s="1">
        <v>300000</v>
      </c>
      <c r="K96" s="1">
        <f t="shared" si="7"/>
        <v>489000</v>
      </c>
      <c r="L96" s="1">
        <f t="shared" si="8"/>
        <v>582000</v>
      </c>
      <c r="N96" s="1" t="s">
        <v>70</v>
      </c>
    </row>
    <row r="97" spans="1:14">
      <c r="A97" s="6">
        <v>45386</v>
      </c>
      <c r="B97" t="s">
        <v>60</v>
      </c>
      <c r="D97" s="6">
        <v>45352</v>
      </c>
      <c r="E97" s="8">
        <v>45384</v>
      </c>
      <c r="F97" s="1">
        <v>27678000</v>
      </c>
      <c r="G97" s="1">
        <v>27678000</v>
      </c>
      <c r="I97" s="1">
        <f t="shared" si="6"/>
        <v>0</v>
      </c>
      <c r="J97" s="1">
        <v>20000000</v>
      </c>
      <c r="K97" s="1">
        <f t="shared" si="7"/>
        <v>7678000</v>
      </c>
      <c r="L97" s="1">
        <f t="shared" si="8"/>
        <v>7678000</v>
      </c>
      <c r="N97" s="1" t="s">
        <v>83</v>
      </c>
    </row>
    <row r="98" spans="1:14">
      <c r="B98" t="s">
        <v>15</v>
      </c>
      <c r="D98" s="6">
        <v>45360</v>
      </c>
      <c r="E98" s="8">
        <v>45384</v>
      </c>
      <c r="F98" s="1">
        <v>35306000</v>
      </c>
      <c r="G98" s="1">
        <v>35306000</v>
      </c>
      <c r="H98" s="1">
        <v>19616000</v>
      </c>
      <c r="I98" s="1">
        <f t="shared" ref="I98:I122" si="9">G98-F98</f>
        <v>0</v>
      </c>
      <c r="J98" s="1">
        <v>30230000</v>
      </c>
      <c r="K98" s="1">
        <f t="shared" ref="K98:K101" si="10">G98-J98</f>
        <v>5076000</v>
      </c>
      <c r="L98" s="1">
        <f t="shared" si="8"/>
        <v>24692000</v>
      </c>
      <c r="M98" s="1">
        <v>150000</v>
      </c>
      <c r="N98" s="1" t="s">
        <v>84</v>
      </c>
    </row>
    <row r="99" spans="1:14">
      <c r="A99" s="6">
        <v>45387</v>
      </c>
      <c r="B99" t="s">
        <v>57</v>
      </c>
      <c r="D99" s="6">
        <v>45373</v>
      </c>
      <c r="E99" s="8">
        <v>45386</v>
      </c>
      <c r="F99" s="1">
        <v>3718000</v>
      </c>
      <c r="G99" s="1">
        <v>3718000</v>
      </c>
      <c r="I99" s="1">
        <f t="shared" si="9"/>
        <v>0</v>
      </c>
      <c r="J99" s="1">
        <v>3657000</v>
      </c>
      <c r="K99" s="1">
        <f t="shared" si="10"/>
        <v>61000</v>
      </c>
      <c r="L99" s="1">
        <f t="shared" si="8"/>
        <v>61000</v>
      </c>
      <c r="M99" s="1">
        <v>100000</v>
      </c>
      <c r="N99" s="1" t="s">
        <v>85</v>
      </c>
    </row>
    <row r="100" spans="1:14">
      <c r="B100" t="s">
        <v>29</v>
      </c>
      <c r="C100" t="s">
        <v>73</v>
      </c>
      <c r="D100" s="6">
        <v>45381</v>
      </c>
      <c r="E100" s="8">
        <v>45386</v>
      </c>
      <c r="F100" s="1">
        <v>225000</v>
      </c>
      <c r="G100" s="1">
        <v>225000</v>
      </c>
      <c r="I100" s="1">
        <f t="shared" si="9"/>
        <v>0</v>
      </c>
      <c r="J100" s="1">
        <v>225000</v>
      </c>
      <c r="K100" s="1">
        <f t="shared" si="10"/>
        <v>0</v>
      </c>
      <c r="L100" s="1">
        <f t="shared" si="8"/>
        <v>0</v>
      </c>
    </row>
    <row r="101" spans="1:14">
      <c r="B101" t="s">
        <v>79</v>
      </c>
      <c r="D101" s="6">
        <v>45376</v>
      </c>
      <c r="E101" s="8">
        <v>45386</v>
      </c>
      <c r="F101" s="1">
        <v>5584000</v>
      </c>
      <c r="G101" s="1">
        <v>5584000</v>
      </c>
      <c r="H101" s="1">
        <v>5729000</v>
      </c>
      <c r="I101" s="1">
        <f t="shared" si="9"/>
        <v>0</v>
      </c>
      <c r="J101" s="1">
        <v>10000000</v>
      </c>
      <c r="K101" s="1">
        <f t="shared" si="10"/>
        <v>-4416000</v>
      </c>
      <c r="L101" s="1">
        <f t="shared" si="8"/>
        <v>1313000</v>
      </c>
      <c r="N101" t="s">
        <v>86</v>
      </c>
    </row>
    <row r="102" spans="1:14">
      <c r="A102" s="6">
        <v>45408</v>
      </c>
      <c r="B102" t="s">
        <v>25</v>
      </c>
      <c r="C102" t="s">
        <v>87</v>
      </c>
      <c r="D102" s="6">
        <v>45378</v>
      </c>
      <c r="E102" s="8">
        <v>45406</v>
      </c>
      <c r="F102" s="1">
        <v>841000</v>
      </c>
      <c r="G102" s="1">
        <v>841000</v>
      </c>
      <c r="H102" s="1">
        <v>0</v>
      </c>
      <c r="I102" s="1">
        <f t="shared" si="9"/>
        <v>0</v>
      </c>
      <c r="J102" s="1">
        <v>700000</v>
      </c>
      <c r="K102" s="1">
        <f t="shared" ref="K102:K126" si="11">G102-J102</f>
        <v>141000</v>
      </c>
      <c r="L102" s="1">
        <f t="shared" ref="L102:L126" si="12">G102-J102+H102</f>
        <v>141000</v>
      </c>
      <c r="N102" t="s">
        <v>70</v>
      </c>
    </row>
    <row r="103" spans="1:14">
      <c r="A103" s="6">
        <v>45409</v>
      </c>
      <c r="B103" t="s">
        <v>60</v>
      </c>
      <c r="D103" s="6">
        <v>45384</v>
      </c>
      <c r="E103" s="8">
        <v>45384</v>
      </c>
      <c r="F103" s="1">
        <v>0</v>
      </c>
      <c r="G103" s="1">
        <v>0</v>
      </c>
      <c r="H103" s="1">
        <v>7678000</v>
      </c>
      <c r="I103" s="1">
        <f t="shared" si="9"/>
        <v>0</v>
      </c>
      <c r="J103" s="1">
        <v>7678000</v>
      </c>
      <c r="K103" s="1">
        <f t="shared" si="11"/>
        <v>-7678000</v>
      </c>
      <c r="L103" s="1">
        <f t="shared" si="12"/>
        <v>0</v>
      </c>
    </row>
    <row r="104" spans="1:14">
      <c r="A104" s="6">
        <v>45410</v>
      </c>
      <c r="B104" t="s">
        <v>27</v>
      </c>
      <c r="D104" s="6">
        <v>45401</v>
      </c>
      <c r="E104" s="8">
        <v>45409</v>
      </c>
      <c r="F104" s="1">
        <v>6440000</v>
      </c>
      <c r="G104" s="1">
        <v>6440000</v>
      </c>
      <c r="I104" s="1">
        <f t="shared" si="9"/>
        <v>0</v>
      </c>
      <c r="J104" s="1">
        <v>6440000</v>
      </c>
      <c r="K104" s="1">
        <f t="shared" si="11"/>
        <v>0</v>
      </c>
      <c r="L104" s="1">
        <f t="shared" si="12"/>
        <v>0</v>
      </c>
    </row>
    <row r="105" spans="1:14">
      <c r="A105" s="6">
        <v>45412</v>
      </c>
      <c r="B105" t="s">
        <v>88</v>
      </c>
      <c r="D105" s="6">
        <v>45403</v>
      </c>
      <c r="E105" s="8">
        <v>45411</v>
      </c>
      <c r="F105" s="1">
        <v>3641000</v>
      </c>
      <c r="G105" s="1">
        <v>3641000</v>
      </c>
      <c r="I105" s="1">
        <f t="shared" si="9"/>
        <v>0</v>
      </c>
      <c r="J105" s="1">
        <v>3641000</v>
      </c>
      <c r="K105" s="1">
        <f t="shared" si="11"/>
        <v>0</v>
      </c>
      <c r="L105" s="1">
        <f t="shared" si="12"/>
        <v>0</v>
      </c>
    </row>
    <row r="106" spans="1:14">
      <c r="A106" s="6">
        <v>45413</v>
      </c>
      <c r="B106" t="s">
        <v>34</v>
      </c>
      <c r="C106" t="s">
        <v>65</v>
      </c>
      <c r="D106" s="6">
        <v>45383</v>
      </c>
      <c r="E106" s="8">
        <v>45411</v>
      </c>
      <c r="F106" s="1">
        <v>829000</v>
      </c>
      <c r="G106" s="1">
        <v>829000</v>
      </c>
      <c r="I106" s="1">
        <f t="shared" si="9"/>
        <v>0</v>
      </c>
      <c r="J106" s="1">
        <v>829000</v>
      </c>
      <c r="K106" s="1">
        <f t="shared" si="11"/>
        <v>0</v>
      </c>
      <c r="L106" s="1">
        <f t="shared" si="12"/>
        <v>0</v>
      </c>
    </row>
    <row r="107" spans="1:14">
      <c r="C107" t="s">
        <v>67</v>
      </c>
      <c r="D107" s="6">
        <v>45383</v>
      </c>
      <c r="E107" s="8">
        <v>45411</v>
      </c>
      <c r="F107" s="1">
        <v>739000</v>
      </c>
      <c r="G107" s="1">
        <v>739000</v>
      </c>
      <c r="I107" s="1">
        <f t="shared" si="9"/>
        <v>0</v>
      </c>
      <c r="J107" s="1">
        <v>739000</v>
      </c>
      <c r="K107" s="1">
        <f t="shared" si="11"/>
        <v>0</v>
      </c>
      <c r="L107" s="1">
        <f t="shared" si="12"/>
        <v>0</v>
      </c>
    </row>
    <row r="108" spans="1:14">
      <c r="C108" t="s">
        <v>68</v>
      </c>
      <c r="D108" s="6">
        <v>45383</v>
      </c>
      <c r="E108" s="8">
        <v>45411</v>
      </c>
      <c r="F108" s="1">
        <v>641000</v>
      </c>
      <c r="G108" s="1">
        <v>641000</v>
      </c>
      <c r="I108" s="1">
        <f t="shared" si="9"/>
        <v>0</v>
      </c>
      <c r="J108" s="1">
        <v>641000</v>
      </c>
      <c r="K108" s="1">
        <f t="shared" si="11"/>
        <v>0</v>
      </c>
      <c r="L108" s="1">
        <f t="shared" si="12"/>
        <v>0</v>
      </c>
    </row>
    <row r="109" spans="1:14">
      <c r="A109" s="6">
        <v>45414</v>
      </c>
      <c r="B109" t="s">
        <v>29</v>
      </c>
      <c r="C109" t="s">
        <v>63</v>
      </c>
      <c r="D109" s="6">
        <v>45380</v>
      </c>
      <c r="E109" s="8">
        <v>45411</v>
      </c>
      <c r="F109" s="1">
        <v>790000</v>
      </c>
      <c r="G109" s="1">
        <v>790000</v>
      </c>
      <c r="H109" s="1">
        <v>11000</v>
      </c>
      <c r="I109" s="1">
        <f t="shared" si="9"/>
        <v>0</v>
      </c>
      <c r="J109" s="1">
        <v>700000</v>
      </c>
      <c r="K109" s="1">
        <f t="shared" si="11"/>
        <v>90000</v>
      </c>
      <c r="L109" s="1">
        <f t="shared" si="12"/>
        <v>101000</v>
      </c>
      <c r="N109" t="s">
        <v>70</v>
      </c>
    </row>
    <row r="110" spans="1:14">
      <c r="A110" s="6">
        <v>45416</v>
      </c>
      <c r="B110" t="s">
        <v>15</v>
      </c>
      <c r="D110" s="6">
        <v>45385</v>
      </c>
      <c r="E110" s="8">
        <v>45412</v>
      </c>
      <c r="F110" s="1">
        <v>28729000</v>
      </c>
      <c r="G110" s="1">
        <v>28729000</v>
      </c>
      <c r="H110" s="1">
        <v>24692000</v>
      </c>
      <c r="I110" s="1">
        <f t="shared" si="9"/>
        <v>0</v>
      </c>
      <c r="J110" s="1">
        <v>24000000</v>
      </c>
      <c r="K110" s="1">
        <f t="shared" si="11"/>
        <v>4729000</v>
      </c>
      <c r="L110" s="1">
        <f t="shared" si="12"/>
        <v>29421000</v>
      </c>
      <c r="M110" s="1">
        <v>200000</v>
      </c>
      <c r="N110" t="s">
        <v>89</v>
      </c>
    </row>
    <row r="111" spans="1:14">
      <c r="B111" t="s">
        <v>57</v>
      </c>
      <c r="D111" s="6">
        <v>45387</v>
      </c>
      <c r="E111" s="8">
        <v>45414</v>
      </c>
      <c r="F111" s="1">
        <v>10042000</v>
      </c>
      <c r="G111" s="1">
        <v>10042000</v>
      </c>
      <c r="H111" s="1">
        <v>61000</v>
      </c>
      <c r="I111" s="1">
        <f t="shared" si="9"/>
        <v>0</v>
      </c>
      <c r="J111" s="1">
        <v>10103000</v>
      </c>
      <c r="K111" s="1">
        <f t="shared" si="11"/>
        <v>-61000</v>
      </c>
      <c r="L111" s="1">
        <f t="shared" si="12"/>
        <v>0</v>
      </c>
      <c r="M111" s="1">
        <v>100000</v>
      </c>
    </row>
    <row r="112" spans="1:14">
      <c r="A112" s="6">
        <v>45417</v>
      </c>
      <c r="B112" t="s">
        <v>25</v>
      </c>
      <c r="C112" t="s">
        <v>27</v>
      </c>
      <c r="D112" s="6">
        <v>45381</v>
      </c>
      <c r="E112" s="8">
        <v>45411</v>
      </c>
      <c r="F112" s="1">
        <v>436000</v>
      </c>
      <c r="G112" s="1">
        <v>436000</v>
      </c>
      <c r="I112" s="1">
        <f t="shared" si="9"/>
        <v>0</v>
      </c>
      <c r="J112" s="1">
        <v>436000</v>
      </c>
      <c r="K112" s="1">
        <f t="shared" si="11"/>
        <v>0</v>
      </c>
      <c r="L112" s="1">
        <f t="shared" si="12"/>
        <v>0</v>
      </c>
    </row>
    <row r="113" spans="1:14">
      <c r="A113" s="6">
        <v>45420</v>
      </c>
      <c r="B113" t="s">
        <v>90</v>
      </c>
      <c r="D113" s="6">
        <v>45399</v>
      </c>
      <c r="E113" s="8">
        <v>45407</v>
      </c>
      <c r="F113" s="1">
        <v>5355000</v>
      </c>
      <c r="G113" s="1">
        <v>5355000</v>
      </c>
      <c r="I113" s="1">
        <f t="shared" si="9"/>
        <v>0</v>
      </c>
      <c r="J113" s="1">
        <v>5355000</v>
      </c>
      <c r="K113" s="1">
        <f t="shared" si="11"/>
        <v>0</v>
      </c>
      <c r="L113" s="1">
        <f t="shared" si="12"/>
        <v>0</v>
      </c>
      <c r="M113" s="1">
        <v>100000</v>
      </c>
    </row>
    <row r="114" spans="1:14">
      <c r="A114" s="6">
        <v>45424</v>
      </c>
      <c r="B114" t="s">
        <v>91</v>
      </c>
      <c r="D114" s="6">
        <v>45404</v>
      </c>
      <c r="E114" s="8">
        <v>45418</v>
      </c>
      <c r="F114" s="1">
        <v>4243000</v>
      </c>
      <c r="G114" s="1">
        <v>4243000</v>
      </c>
      <c r="I114" s="1">
        <f t="shared" si="9"/>
        <v>0</v>
      </c>
      <c r="J114" s="1">
        <v>4243000</v>
      </c>
      <c r="K114" s="1">
        <f t="shared" si="11"/>
        <v>0</v>
      </c>
      <c r="L114" s="1">
        <f t="shared" si="12"/>
        <v>0</v>
      </c>
    </row>
    <row r="115" spans="1:14">
      <c r="A115" s="6">
        <v>45427</v>
      </c>
      <c r="B115" t="s">
        <v>88</v>
      </c>
      <c r="D115" s="6">
        <v>45412</v>
      </c>
      <c r="E115" s="8">
        <v>45422</v>
      </c>
      <c r="F115" s="1">
        <v>4482000</v>
      </c>
      <c r="G115" s="1">
        <v>4482000</v>
      </c>
      <c r="I115" s="1">
        <f t="shared" si="9"/>
        <v>0</v>
      </c>
      <c r="J115" s="1">
        <v>4482000</v>
      </c>
      <c r="K115" s="1">
        <f t="shared" si="11"/>
        <v>0</v>
      </c>
      <c r="L115" s="1">
        <f t="shared" si="12"/>
        <v>0</v>
      </c>
      <c r="M115" s="1">
        <v>100000</v>
      </c>
    </row>
    <row r="116" spans="1:14">
      <c r="B116" t="s">
        <v>79</v>
      </c>
      <c r="D116" s="6">
        <v>45387</v>
      </c>
      <c r="E116" s="8">
        <v>45423</v>
      </c>
      <c r="F116" s="1">
        <v>11539000</v>
      </c>
      <c r="G116" s="1">
        <v>11539000</v>
      </c>
      <c r="H116" s="1">
        <v>1313000</v>
      </c>
      <c r="I116" s="1">
        <f t="shared" si="9"/>
        <v>0</v>
      </c>
      <c r="J116" s="1">
        <v>7852000</v>
      </c>
      <c r="K116" s="1">
        <f t="shared" si="11"/>
        <v>3687000</v>
      </c>
      <c r="L116" s="1">
        <f t="shared" si="12"/>
        <v>5000000</v>
      </c>
      <c r="M116" s="1">
        <v>100000</v>
      </c>
    </row>
    <row r="117" spans="1:14">
      <c r="A117" s="6">
        <v>45430</v>
      </c>
      <c r="B117" t="s">
        <v>57</v>
      </c>
      <c r="D117" s="6">
        <v>45415</v>
      </c>
      <c r="E117" s="8">
        <v>45428</v>
      </c>
      <c r="F117" s="1">
        <v>6951000</v>
      </c>
      <c r="G117" s="1">
        <v>6951000</v>
      </c>
      <c r="I117" s="1">
        <f t="shared" si="9"/>
        <v>0</v>
      </c>
      <c r="J117" s="1">
        <v>6951000</v>
      </c>
      <c r="K117" s="1">
        <f t="shared" si="11"/>
        <v>0</v>
      </c>
      <c r="L117" s="1">
        <f t="shared" si="12"/>
        <v>0</v>
      </c>
      <c r="M117" s="1">
        <v>100000</v>
      </c>
    </row>
    <row r="118" spans="1:14">
      <c r="B118" t="s">
        <v>92</v>
      </c>
      <c r="D118" s="6">
        <v>45412</v>
      </c>
      <c r="E118" s="8">
        <v>45421</v>
      </c>
      <c r="F118" s="1">
        <v>9523000</v>
      </c>
      <c r="G118" s="1">
        <v>9523000</v>
      </c>
      <c r="I118" s="1">
        <f t="shared" si="9"/>
        <v>0</v>
      </c>
      <c r="J118" s="1">
        <v>6000000</v>
      </c>
      <c r="K118" s="1">
        <f t="shared" si="11"/>
        <v>3523000</v>
      </c>
      <c r="L118" s="1">
        <f t="shared" si="12"/>
        <v>3523000</v>
      </c>
      <c r="N118" t="s">
        <v>70</v>
      </c>
    </row>
    <row r="119" spans="1:14">
      <c r="B119" t="s">
        <v>15</v>
      </c>
      <c r="D119" s="6">
        <v>45413</v>
      </c>
      <c r="E119" s="8">
        <v>45428</v>
      </c>
      <c r="F119" s="1">
        <v>26820000</v>
      </c>
      <c r="G119" s="1">
        <v>26820000</v>
      </c>
      <c r="H119" s="1">
        <v>29421000</v>
      </c>
      <c r="I119" s="1">
        <f t="shared" si="9"/>
        <v>0</v>
      </c>
      <c r="J119" s="1">
        <v>21000000</v>
      </c>
      <c r="K119" s="1">
        <f t="shared" si="11"/>
        <v>5820000</v>
      </c>
      <c r="L119" s="1">
        <f t="shared" si="12"/>
        <v>35241000</v>
      </c>
      <c r="M119" s="1">
        <v>100000</v>
      </c>
      <c r="N119" t="s">
        <v>70</v>
      </c>
    </row>
    <row r="120" spans="1:14">
      <c r="A120" s="6">
        <v>45434</v>
      </c>
      <c r="B120" t="s">
        <v>91</v>
      </c>
      <c r="D120" s="6">
        <v>45419</v>
      </c>
      <c r="E120" s="8">
        <v>45430</v>
      </c>
      <c r="F120" s="1">
        <v>4529000</v>
      </c>
      <c r="G120" s="1">
        <v>4529000</v>
      </c>
      <c r="I120" s="1">
        <f t="shared" si="9"/>
        <v>0</v>
      </c>
      <c r="J120" s="1">
        <v>4529000</v>
      </c>
      <c r="K120" s="1">
        <f t="shared" si="11"/>
        <v>0</v>
      </c>
      <c r="L120" s="1">
        <f t="shared" si="12"/>
        <v>0</v>
      </c>
      <c r="M120" s="1">
        <v>100000</v>
      </c>
    </row>
    <row r="121" spans="1:14">
      <c r="B121" t="s">
        <v>90</v>
      </c>
      <c r="D121" s="6">
        <v>45408</v>
      </c>
      <c r="E121" s="8">
        <v>45422</v>
      </c>
      <c r="F121" s="1">
        <v>6107000</v>
      </c>
      <c r="G121" s="1">
        <v>6107000</v>
      </c>
      <c r="I121" s="1">
        <f t="shared" si="9"/>
        <v>0</v>
      </c>
      <c r="J121" s="1">
        <v>6107000</v>
      </c>
      <c r="K121" s="1">
        <f t="shared" si="11"/>
        <v>0</v>
      </c>
      <c r="L121" s="1">
        <f t="shared" si="12"/>
        <v>0</v>
      </c>
      <c r="M121" s="1">
        <v>100000</v>
      </c>
    </row>
    <row r="122" spans="1:14">
      <c r="B122" t="s">
        <v>27</v>
      </c>
      <c r="D122" s="6">
        <v>45410</v>
      </c>
      <c r="E122" s="8">
        <v>45423</v>
      </c>
      <c r="F122" s="1">
        <v>6673000</v>
      </c>
      <c r="G122" s="1">
        <v>6673000</v>
      </c>
      <c r="I122" s="1">
        <f t="shared" si="9"/>
        <v>0</v>
      </c>
      <c r="J122" s="1">
        <v>6673000</v>
      </c>
      <c r="K122" s="1">
        <f t="shared" si="11"/>
        <v>0</v>
      </c>
      <c r="L122" s="1">
        <f t="shared" si="12"/>
        <v>0</v>
      </c>
      <c r="M122" s="1">
        <v>100000</v>
      </c>
    </row>
    <row r="123" spans="1:14">
      <c r="A123" s="6">
        <v>45437</v>
      </c>
      <c r="B123" t="s">
        <v>93</v>
      </c>
      <c r="D123" s="6">
        <v>45418</v>
      </c>
      <c r="E123" s="8">
        <v>45430</v>
      </c>
      <c r="F123" s="1">
        <v>1108000</v>
      </c>
      <c r="G123" s="1">
        <v>1108000</v>
      </c>
      <c r="I123" s="1">
        <f>G123-F123</f>
        <v>0</v>
      </c>
      <c r="J123" s="1">
        <v>1108000</v>
      </c>
      <c r="K123" s="1">
        <f t="shared" si="11"/>
        <v>0</v>
      </c>
      <c r="L123" s="1">
        <f t="shared" si="12"/>
        <v>0</v>
      </c>
    </row>
    <row r="124" spans="1:14">
      <c r="A124" s="6">
        <v>45443</v>
      </c>
      <c r="B124" t="s">
        <v>88</v>
      </c>
      <c r="D124" s="6">
        <v>45423</v>
      </c>
      <c r="E124" s="8">
        <v>45436</v>
      </c>
      <c r="F124" s="1">
        <v>7200000</v>
      </c>
      <c r="G124" s="1">
        <v>7200000</v>
      </c>
      <c r="I124" s="1">
        <f>G124-F124</f>
        <v>0</v>
      </c>
      <c r="J124" s="1">
        <v>7200000</v>
      </c>
      <c r="K124" s="1">
        <f t="shared" si="11"/>
        <v>0</v>
      </c>
      <c r="L124" s="1">
        <f t="shared" si="12"/>
        <v>0</v>
      </c>
    </row>
    <row r="125" spans="1:14">
      <c r="A125" s="6">
        <v>45444</v>
      </c>
      <c r="B125" t="s">
        <v>57</v>
      </c>
      <c r="D125" s="6">
        <v>45429</v>
      </c>
      <c r="E125" s="8">
        <v>45442</v>
      </c>
      <c r="F125" s="1">
        <v>2804000</v>
      </c>
      <c r="G125" s="1">
        <v>2804000</v>
      </c>
      <c r="I125" s="1">
        <f>G125-F125</f>
        <v>0</v>
      </c>
      <c r="J125" s="1">
        <v>2804000</v>
      </c>
      <c r="K125" s="1">
        <f t="shared" si="11"/>
        <v>0</v>
      </c>
      <c r="L125" s="1">
        <f t="shared" si="12"/>
        <v>0</v>
      </c>
      <c r="M125" s="1">
        <v>100000</v>
      </c>
    </row>
    <row r="126" spans="1:14">
      <c r="B126" t="s">
        <v>25</v>
      </c>
      <c r="C126" t="s">
        <v>27</v>
      </c>
      <c r="D126" s="6">
        <v>45412</v>
      </c>
      <c r="E126" s="8">
        <v>45442</v>
      </c>
      <c r="F126" s="1">
        <v>363000</v>
      </c>
      <c r="G126" s="1">
        <v>363000</v>
      </c>
      <c r="I126" s="1">
        <f>G126-F126</f>
        <v>0</v>
      </c>
      <c r="J126" s="1">
        <v>363000</v>
      </c>
      <c r="K126" s="1">
        <f t="shared" si="11"/>
        <v>0</v>
      </c>
      <c r="L126" s="1">
        <f t="shared" si="12"/>
        <v>0</v>
      </c>
    </row>
    <row r="127" spans="1:14">
      <c r="B127" t="s">
        <v>34</v>
      </c>
      <c r="C127" t="s">
        <v>67</v>
      </c>
      <c r="D127" s="6">
        <v>191509</v>
      </c>
      <c r="E127" s="8">
        <v>45442</v>
      </c>
      <c r="F127" s="1">
        <v>1473000</v>
      </c>
      <c r="G127" s="1">
        <v>1473000</v>
      </c>
      <c r="I127" s="1">
        <f>G127-F127</f>
        <v>0</v>
      </c>
      <c r="J127" s="1">
        <v>1473000</v>
      </c>
      <c r="K127" s="1">
        <f>G127-J127</f>
        <v>0</v>
      </c>
      <c r="L127" s="1">
        <f>G127-J127+H127</f>
        <v>0</v>
      </c>
    </row>
    <row r="128" spans="1:14">
      <c r="C128" t="s">
        <v>65</v>
      </c>
      <c r="D128" s="6" t="s">
        <v>94</v>
      </c>
      <c r="E128" s="8" t="s">
        <v>95</v>
      </c>
      <c r="F128" s="1">
        <v>2441000</v>
      </c>
      <c r="G128" s="1">
        <v>2441000</v>
      </c>
      <c r="I128" s="1">
        <f t="shared" ref="I128:I132" si="13">G128-F128</f>
        <v>0</v>
      </c>
      <c r="J128" s="1">
        <v>2441000</v>
      </c>
      <c r="K128" s="1">
        <f t="shared" ref="K128:K132" si="14">G128-J128</f>
        <v>0</v>
      </c>
      <c r="L128" s="1">
        <f t="shared" ref="L128:L132" si="15">G128-J128+H128</f>
        <v>0</v>
      </c>
    </row>
    <row r="129" spans="1:13">
      <c r="B129" t="s">
        <v>79</v>
      </c>
      <c r="D129" s="6">
        <v>45424</v>
      </c>
      <c r="E129" s="8">
        <v>45442</v>
      </c>
      <c r="F129" s="1">
        <v>8763000</v>
      </c>
      <c r="G129" s="1">
        <v>8763000</v>
      </c>
      <c r="H129" s="1">
        <v>5000000</v>
      </c>
      <c r="I129" s="1">
        <f t="shared" si="13"/>
        <v>0</v>
      </c>
      <c r="J129" s="1">
        <v>10000000</v>
      </c>
      <c r="K129" s="1">
        <f t="shared" si="14"/>
        <v>-1237000</v>
      </c>
      <c r="L129" s="1">
        <f t="shared" si="15"/>
        <v>3763000</v>
      </c>
      <c r="M129" s="1">
        <v>100000</v>
      </c>
    </row>
    <row r="130" spans="1:13">
      <c r="B130" t="s">
        <v>60</v>
      </c>
      <c r="D130" s="6">
        <v>45401</v>
      </c>
      <c r="E130" s="8">
        <v>45415</v>
      </c>
      <c r="F130" s="1">
        <v>8265000</v>
      </c>
      <c r="G130" s="1">
        <v>8265000</v>
      </c>
      <c r="I130" s="1">
        <f t="shared" si="13"/>
        <v>0</v>
      </c>
      <c r="J130" s="1">
        <v>8265000</v>
      </c>
      <c r="K130" s="1">
        <f t="shared" si="14"/>
        <v>0</v>
      </c>
      <c r="L130" s="1">
        <f t="shared" si="15"/>
        <v>0</v>
      </c>
    </row>
    <row r="131" spans="1:13">
      <c r="B131" t="s">
        <v>34</v>
      </c>
      <c r="C131" t="s">
        <v>68</v>
      </c>
      <c r="D131" s="6">
        <v>45412</v>
      </c>
      <c r="E131" s="8">
        <v>45442</v>
      </c>
      <c r="F131" s="1">
        <v>1929000</v>
      </c>
      <c r="G131" s="1">
        <v>1929000</v>
      </c>
      <c r="I131" s="1">
        <f t="shared" si="13"/>
        <v>0</v>
      </c>
      <c r="J131" s="1">
        <v>1500000</v>
      </c>
      <c r="K131" s="1">
        <f t="shared" si="14"/>
        <v>429000</v>
      </c>
      <c r="L131" s="1">
        <f t="shared" si="15"/>
        <v>429000</v>
      </c>
    </row>
    <row r="132" spans="1:13">
      <c r="B132" t="s">
        <v>93</v>
      </c>
      <c r="D132" s="6">
        <v>45431</v>
      </c>
      <c r="E132" s="8">
        <v>45442</v>
      </c>
      <c r="F132" s="1">
        <v>883000</v>
      </c>
      <c r="G132" s="1">
        <v>883000</v>
      </c>
      <c r="I132" s="1">
        <f t="shared" si="13"/>
        <v>0</v>
      </c>
      <c r="J132" s="1">
        <v>883000</v>
      </c>
      <c r="K132" s="1">
        <f t="shared" si="14"/>
        <v>0</v>
      </c>
      <c r="L132" s="1">
        <f t="shared" si="15"/>
        <v>0</v>
      </c>
    </row>
    <row r="133" spans="1:13">
      <c r="A133" s="6">
        <v>45450</v>
      </c>
      <c r="B133" t="s">
        <v>90</v>
      </c>
      <c r="D133" s="6">
        <v>45423</v>
      </c>
      <c r="E133" s="8">
        <v>45436</v>
      </c>
      <c r="F133" s="1">
        <v>5049000</v>
      </c>
      <c r="G133" s="1">
        <v>3448000</v>
      </c>
      <c r="I133" s="1">
        <f>G133-F133</f>
        <v>-1601000</v>
      </c>
      <c r="J133" s="1">
        <v>3448000</v>
      </c>
      <c r="K133" s="1">
        <f>G133-J133</f>
        <v>0</v>
      </c>
      <c r="L133" s="1">
        <f>G133-J133+H133</f>
        <v>0</v>
      </c>
      <c r="M133" s="1">
        <v>100000</v>
      </c>
    </row>
    <row r="134" spans="1:13">
      <c r="B134" t="s">
        <v>92</v>
      </c>
      <c r="D134" s="6">
        <v>45422</v>
      </c>
      <c r="E134" s="8">
        <v>45435</v>
      </c>
      <c r="F134" s="1">
        <v>16778000</v>
      </c>
      <c r="G134" s="1">
        <v>16778000</v>
      </c>
      <c r="H134" s="1">
        <v>3523000</v>
      </c>
      <c r="I134" s="1">
        <f>G134-F134</f>
        <v>0</v>
      </c>
      <c r="J134" s="1">
        <v>18000000</v>
      </c>
      <c r="K134" s="1">
        <f>G134-J134</f>
        <v>-1222000</v>
      </c>
      <c r="L134" s="1">
        <f>G134-J134+H134</f>
        <v>2301000</v>
      </c>
      <c r="M134" s="1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Prasetyo</dc:creator>
  <cp:keywords/>
  <dc:description/>
  <cp:lastModifiedBy>Bimo Prasetyo</cp:lastModifiedBy>
  <cp:revision/>
  <dcterms:created xsi:type="dcterms:W3CDTF">2024-03-29T09:40:34Z</dcterms:created>
  <dcterms:modified xsi:type="dcterms:W3CDTF">2024-06-08T07:55:54Z</dcterms:modified>
  <cp:category/>
  <cp:contentStatus/>
</cp:coreProperties>
</file>